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75" documentId="8_{BA9D9403-8FFA-4C7E-A17D-C974C017E4E9}" xr6:coauthVersionLast="47" xr6:coauthVersionMax="47" xr10:uidLastSave="{F58678EA-C66A-4950-99F3-72C11A9934C4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H33" i="1" s="1"/>
  <c r="H34" i="1" s="1"/>
  <c r="H9" i="1"/>
  <c r="H10" i="1"/>
  <c r="H11" i="1"/>
  <c r="H12" i="1"/>
  <c r="H13" i="1"/>
  <c r="H15" i="1"/>
  <c r="H16" i="1"/>
  <c r="H18" i="1"/>
  <c r="H23" i="1" s="1"/>
  <c r="H19" i="1"/>
  <c r="H20" i="1"/>
  <c r="H21" i="1"/>
  <c r="H22" i="1"/>
  <c r="H25" i="1"/>
  <c r="H31" i="1" s="1"/>
  <c r="H26" i="1"/>
  <c r="H27" i="1"/>
  <c r="H28" i="1"/>
  <c r="H29" i="1"/>
  <c r="H30" i="1"/>
  <c r="H36" i="1"/>
  <c r="H37" i="1"/>
  <c r="K40" i="1" l="1"/>
  <c r="K44" i="1" s="1"/>
  <c r="K45" i="1" s="1"/>
</calcChain>
</file>

<file path=xl/sharedStrings.xml><?xml version="1.0" encoding="utf-8"?>
<sst xmlns="http://schemas.openxmlformats.org/spreadsheetml/2006/main" count="69" uniqueCount="61">
  <si>
    <t>To:</t>
  </si>
  <si>
    <t>Date:</t>
  </si>
  <si>
    <t>Job Name:</t>
  </si>
  <si>
    <t>Caliente Landscape &amp; Irrigation</t>
  </si>
  <si>
    <t>Contact</t>
  </si>
  <si>
    <t>Scope of Work</t>
  </si>
  <si>
    <t>Install All Trees, Shrubs, Irrigation and Landscape Material to Meet all Landscape Plans and Specs</t>
  </si>
  <si>
    <t>Quantity</t>
  </si>
  <si>
    <t>Trees</t>
  </si>
  <si>
    <t>Irrigation</t>
  </si>
  <si>
    <t>Sleeving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</si>
  <si>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</si>
  <si>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</si>
  <si>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</si>
  <si>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</si>
  <si>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</si>
  <si>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Notes</t>
  </si>
  <si>
    <t>New Irrigation Controller</t>
  </si>
  <si>
    <t>5 Gal Blue Bells</t>
  </si>
  <si>
    <t>(623) 221-5370</t>
  </si>
  <si>
    <t>Palms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</si>
  <si>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</si>
  <si>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</si>
  <si>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</si>
  <si>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</si>
  <si>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</si>
  <si>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</si>
  <si>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Plan Date:</t>
  </si>
  <si>
    <t>Porter Kyle</t>
  </si>
  <si>
    <t>Nelson Martinez Jr</t>
  </si>
  <si>
    <t>24" Box Texas Ebony (1" Caliper)</t>
  </si>
  <si>
    <t>24" Box Palo Blanco (1-1.25" Caliper)</t>
  </si>
  <si>
    <t>36" Box Red Push Pistache (2" Caliper)</t>
  </si>
  <si>
    <t>24" Box Tipu Tree (1" Caliper)</t>
  </si>
  <si>
    <t>Groundcover and Shrubs</t>
  </si>
  <si>
    <t>5 Gal Desert Marigold</t>
  </si>
  <si>
    <t>5 Gal Hopseed Bush</t>
  </si>
  <si>
    <t>1 Gal New Gold Lantana</t>
  </si>
  <si>
    <t xml:space="preserve">1 Gal Firecracker Penstemon </t>
  </si>
  <si>
    <t>Accent and Grasses</t>
  </si>
  <si>
    <t>5 Gal Desert Milkweed</t>
  </si>
  <si>
    <t>5 Gal Dwarf Pampas Grass</t>
  </si>
  <si>
    <t>5 Gal Pink Parade Hesperaloe</t>
  </si>
  <si>
    <t>5 Gal Pine Muhly</t>
  </si>
  <si>
    <t>5 Gal Pink Flamingo</t>
  </si>
  <si>
    <t>DG</t>
  </si>
  <si>
    <t>1/2" Screened Express Mahogany</t>
  </si>
  <si>
    <t>Total</t>
  </si>
  <si>
    <t>Grouted/Hand Placed Rip Rap Excluded</t>
  </si>
  <si>
    <t>Artificial Turf</t>
  </si>
  <si>
    <t>Pioneer Darby</t>
  </si>
  <si>
    <t>15' Trunk Height Mexican Fan Palm</t>
  </si>
  <si>
    <t>5 Gal Desert Dusk Red Yucca</t>
  </si>
  <si>
    <t>Curb</t>
  </si>
  <si>
    <t>total</t>
  </si>
  <si>
    <t>IRR</t>
  </si>
  <si>
    <t>Labor</t>
  </si>
  <si>
    <t>Equip</t>
  </si>
  <si>
    <t>New Total</t>
  </si>
  <si>
    <t>6" x 6" Concrete Header</t>
  </si>
  <si>
    <t>The Carson REV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</si>
</sst>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2" xfId="0" applyFont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1825625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695264-BD7D-4C5C-9167-50BC7A8D4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22F225-8541-4BF0-AB38-3A9442ECE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024B44-2707-4289-9096-C5E025A9F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CFC7C6-2490-479E-8A69-31736C619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291B45-DFC2-4E3E-B55A-079F66C35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51BDFE6-114A-4CDB-8D9C-9ACE54E6F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EDA42EA-4CE7-40C4-8C0C-25311AA15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184EB07-46A2-4E83-A043-9F144FB8A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B8E49FC-FD6A-4D7D-AF76-55E58534C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K86"/>
  <sheetViews>
    <sheetView tabSelected="1" topLeftCell="A7" workbookViewId="0">
      <selection activeCell="E33" sqref="E33:F3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10" max="10" width="11.26953125" customWidth="1"/>
  </cols>
  <sheetData>
    <row r="1" spans="1:8" ht="61.5" customHeight="1" x14ac:dyDescent="0.35">
      <c r="A1" s="10"/>
      <c r="B1" s="10"/>
      <c r="C1" s="10"/>
      <c r="D1" s="10"/>
      <c r="E1" s="10"/>
      <c r="F1" s="10"/>
    </row>
    <row r="2" spans="1:8" x14ac:dyDescent="0.35">
      <c r="A2" s="3" t="s">
        <v>3</v>
      </c>
      <c r="B2" s="3" t="s">
        <v>0</v>
      </c>
      <c r="C2" s="11" t="s">
        <v>28</v>
      </c>
      <c r="D2" s="11"/>
      <c r="E2" s="11"/>
      <c r="F2" s="11"/>
    </row>
    <row r="3" spans="1:8" x14ac:dyDescent="0.35">
      <c r="A3" s="1" t="s">
        <v>4</v>
      </c>
      <c r="B3" s="3" t="s">
        <v>1</v>
      </c>
      <c r="C3" s="12">
        <v>44363</v>
      </c>
      <c r="D3" s="13"/>
      <c r="E3" s="13"/>
      <c r="F3" s="13"/>
    </row>
    <row r="4" spans="1:8" x14ac:dyDescent="0.35">
      <c r="A4" s="3" t="s">
        <v>29</v>
      </c>
      <c r="B4" s="3" t="s">
        <v>2</v>
      </c>
      <c r="C4" s="11" t="s">
        <v>60</v>
      </c>
      <c r="D4" s="11"/>
      <c r="E4" s="11"/>
      <c r="F4" s="11"/>
    </row>
    <row r="5" spans="1:8" x14ac:dyDescent="0.35">
      <c r="A5" s="3" t="s">
        <v>19</v>
      </c>
      <c r="B5" s="3" t="s">
        <v>27</v>
      </c>
      <c r="C5" s="12">
        <v>44230</v>
      </c>
      <c r="D5" s="13"/>
      <c r="E5" s="13"/>
      <c r="F5" s="13"/>
    </row>
    <row r="6" spans="1:8" ht="29.25" customHeight="1" x14ac:dyDescent="0.35">
      <c r="A6" s="3" t="s">
        <v>5</v>
      </c>
      <c r="B6" s="15" t="s">
        <v>6</v>
      </c>
      <c r="C6" s="15"/>
      <c r="D6" s="15"/>
      <c r="E6" s="15"/>
      <c r="F6" s="15"/>
    </row>
    <row r="7" spans="1:8" x14ac:dyDescent="0.35">
      <c r="A7" s="2"/>
      <c r="B7" s="2"/>
      <c r="C7" s="2"/>
      <c r="D7" s="2"/>
      <c r="E7" s="2"/>
      <c r="F7" s="2"/>
    </row>
    <row r="8" spans="1:8" x14ac:dyDescent="0.35">
      <c r="A8" s="16" t="s">
        <v>8</v>
      </c>
      <c r="B8" s="16"/>
      <c r="C8" s="16"/>
      <c r="D8" s="16"/>
      <c r="E8" s="16" t="s">
        <v>7</v>
      </c>
      <c r="F8" s="16"/>
    </row>
    <row r="9" spans="1:8" x14ac:dyDescent="0.35">
      <c r="A9" s="11" t="s">
        <v>30</v>
      </c>
      <c r="B9" s="11"/>
      <c r="C9" s="11"/>
      <c r="D9" s="11"/>
      <c r="E9" s="14">
        <v>16</v>
      </c>
      <c r="F9" s="14"/>
      <c r="G9">
        <v>95</v>
      </c>
      <c r="H9">
        <f>G9*E9</f>
        <v>1520</v>
      </c>
    </row>
    <row r="10" spans="1:8" x14ac:dyDescent="0.35">
      <c r="A10" s="11" t="s">
        <v>31</v>
      </c>
      <c r="B10" s="11"/>
      <c r="C10" s="11"/>
      <c r="D10" s="11"/>
      <c r="E10" s="14">
        <v>23</v>
      </c>
      <c r="F10" s="14"/>
      <c r="G10">
        <v>115</v>
      </c>
      <c r="H10">
        <f t="shared" ref="H10:H12" si="0">G10*E10</f>
        <v>2645</v>
      </c>
    </row>
    <row r="11" spans="1:8" x14ac:dyDescent="0.35">
      <c r="A11" s="11" t="s">
        <v>32</v>
      </c>
      <c r="B11" s="11"/>
      <c r="C11" s="11"/>
      <c r="D11" s="11"/>
      <c r="E11" s="14">
        <v>29</v>
      </c>
      <c r="F11" s="14"/>
      <c r="G11">
        <v>300</v>
      </c>
      <c r="H11">
        <f t="shared" si="0"/>
        <v>8700</v>
      </c>
    </row>
    <row r="12" spans="1:8" x14ac:dyDescent="0.35">
      <c r="A12" s="11" t="s">
        <v>33</v>
      </c>
      <c r="B12" s="11"/>
      <c r="C12" s="11"/>
      <c r="D12" s="11"/>
      <c r="E12" s="14">
        <v>23</v>
      </c>
      <c r="F12" s="14"/>
      <c r="G12">
        <v>115</v>
      </c>
      <c r="H12">
        <f t="shared" si="0"/>
        <v>2645</v>
      </c>
    </row>
    <row r="13" spans="1:8" x14ac:dyDescent="0.35">
      <c r="E13" s="4"/>
      <c r="F13" s="4"/>
      <c r="H13">
        <f>SUM(H9:H12)</f>
        <v>15510</v>
      </c>
    </row>
    <row r="14" spans="1:8" x14ac:dyDescent="0.35">
      <c r="A14" s="16" t="s">
        <v>20</v>
      </c>
      <c r="B14" s="16"/>
      <c r="C14" s="16"/>
      <c r="D14" s="16"/>
      <c r="E14" s="16" t="s">
        <v>7</v>
      </c>
      <c r="F14" s="17"/>
    </row>
    <row r="15" spans="1:8" x14ac:dyDescent="0.35">
      <c r="A15" s="11" t="s">
        <v>51</v>
      </c>
      <c r="B15" s="11"/>
      <c r="C15" s="11"/>
      <c r="D15" s="11"/>
      <c r="E15" s="14">
        <v>20</v>
      </c>
      <c r="F15" s="14"/>
      <c r="G15">
        <v>450</v>
      </c>
      <c r="H15">
        <f>G15*E15</f>
        <v>9000</v>
      </c>
    </row>
    <row r="16" spans="1:8" x14ac:dyDescent="0.35">
      <c r="E16" s="4"/>
      <c r="F16" s="4"/>
      <c r="H16">
        <f>SUM(H15)</f>
        <v>9000</v>
      </c>
    </row>
    <row r="17" spans="1:8" x14ac:dyDescent="0.35">
      <c r="A17" s="16" t="s">
        <v>34</v>
      </c>
      <c r="B17" s="16"/>
      <c r="C17" s="16"/>
      <c r="D17" s="16"/>
      <c r="E17" s="16" t="s">
        <v>7</v>
      </c>
      <c r="F17" s="17"/>
    </row>
    <row r="18" spans="1:8" x14ac:dyDescent="0.35">
      <c r="A18" s="11" t="s">
        <v>35</v>
      </c>
      <c r="B18" s="11"/>
      <c r="C18" s="11"/>
      <c r="D18" s="11"/>
      <c r="E18" s="14">
        <v>76</v>
      </c>
      <c r="F18" s="14"/>
      <c r="G18">
        <v>9</v>
      </c>
      <c r="H18">
        <f>G18*E18</f>
        <v>684</v>
      </c>
    </row>
    <row r="19" spans="1:8" x14ac:dyDescent="0.35">
      <c r="A19" s="11" t="s">
        <v>36</v>
      </c>
      <c r="B19" s="11"/>
      <c r="C19" s="11"/>
      <c r="D19" s="11"/>
      <c r="E19" s="14">
        <v>34</v>
      </c>
      <c r="F19" s="14"/>
      <c r="G19">
        <v>8</v>
      </c>
      <c r="H19">
        <f t="shared" ref="H19:H22" si="1">G19*E19</f>
        <v>272</v>
      </c>
    </row>
    <row r="20" spans="1:8" x14ac:dyDescent="0.35">
      <c r="A20" s="11" t="s">
        <v>18</v>
      </c>
      <c r="B20" s="11"/>
      <c r="C20" s="11"/>
      <c r="D20" s="11"/>
      <c r="E20" s="14">
        <v>22</v>
      </c>
      <c r="F20" s="14"/>
      <c r="G20">
        <v>12</v>
      </c>
      <c r="H20">
        <f t="shared" si="1"/>
        <v>264</v>
      </c>
    </row>
    <row r="21" spans="1:8" x14ac:dyDescent="0.35">
      <c r="A21" s="11" t="s">
        <v>37</v>
      </c>
      <c r="B21" s="11"/>
      <c r="C21" s="11"/>
      <c r="D21" s="11"/>
      <c r="E21" s="14">
        <v>142</v>
      </c>
      <c r="F21" s="14"/>
      <c r="G21">
        <v>3</v>
      </c>
      <c r="H21">
        <f t="shared" si="1"/>
        <v>426</v>
      </c>
    </row>
    <row r="22" spans="1:8" x14ac:dyDescent="0.35">
      <c r="A22" s="11" t="s">
        <v>38</v>
      </c>
      <c r="B22" s="11"/>
      <c r="C22" s="11"/>
      <c r="D22" s="11"/>
      <c r="E22" s="14">
        <v>52</v>
      </c>
      <c r="F22" s="14"/>
      <c r="G22">
        <v>3</v>
      </c>
      <c r="H22">
        <f t="shared" si="1"/>
        <v>156</v>
      </c>
    </row>
    <row r="23" spans="1:8" x14ac:dyDescent="0.35">
      <c r="E23" s="4"/>
      <c r="F23" s="4"/>
      <c r="H23">
        <f>SUM(H18:H22)</f>
        <v>1802</v>
      </c>
    </row>
    <row r="24" spans="1:8" x14ac:dyDescent="0.35">
      <c r="A24" s="16" t="s">
        <v>39</v>
      </c>
      <c r="B24" s="16"/>
      <c r="C24" s="16"/>
      <c r="D24" s="16"/>
      <c r="E24" s="16" t="s">
        <v>7</v>
      </c>
      <c r="F24" s="17"/>
    </row>
    <row r="25" spans="1:8" x14ac:dyDescent="0.35">
      <c r="A25" s="11" t="s">
        <v>40</v>
      </c>
      <c r="B25" s="11"/>
      <c r="C25" s="11"/>
      <c r="D25" s="11"/>
      <c r="E25" s="14">
        <v>99</v>
      </c>
      <c r="F25" s="14"/>
      <c r="G25">
        <v>8</v>
      </c>
      <c r="H25">
        <f>G25*E25</f>
        <v>792</v>
      </c>
    </row>
    <row r="26" spans="1:8" x14ac:dyDescent="0.35">
      <c r="A26" s="11" t="s">
        <v>41</v>
      </c>
      <c r="B26" s="11"/>
      <c r="C26" s="11"/>
      <c r="D26" s="11"/>
      <c r="E26" s="14">
        <v>88</v>
      </c>
      <c r="F26" s="14"/>
      <c r="G26">
        <v>15</v>
      </c>
      <c r="H26">
        <f t="shared" ref="H26:H30" si="2">G26*E26</f>
        <v>1320</v>
      </c>
    </row>
    <row r="27" spans="1:8" x14ac:dyDescent="0.35">
      <c r="A27" s="11" t="s">
        <v>52</v>
      </c>
      <c r="B27" s="11"/>
      <c r="C27" s="11"/>
      <c r="D27" s="11"/>
      <c r="E27" s="14">
        <v>9</v>
      </c>
      <c r="F27" s="14"/>
      <c r="G27">
        <v>18</v>
      </c>
      <c r="H27">
        <f t="shared" si="2"/>
        <v>162</v>
      </c>
    </row>
    <row r="28" spans="1:8" x14ac:dyDescent="0.35">
      <c r="A28" s="11" t="s">
        <v>42</v>
      </c>
      <c r="B28" s="11"/>
      <c r="C28" s="11"/>
      <c r="D28" s="11"/>
      <c r="E28" s="14">
        <v>37</v>
      </c>
      <c r="F28" s="14"/>
      <c r="G28">
        <v>18</v>
      </c>
      <c r="H28">
        <f t="shared" si="2"/>
        <v>666</v>
      </c>
    </row>
    <row r="29" spans="1:8" x14ac:dyDescent="0.35">
      <c r="A29" s="11" t="s">
        <v>43</v>
      </c>
      <c r="B29" s="11"/>
      <c r="C29" s="11"/>
      <c r="D29" s="11"/>
      <c r="E29" s="14">
        <v>202</v>
      </c>
      <c r="F29" s="14"/>
      <c r="G29">
        <v>8</v>
      </c>
      <c r="H29">
        <f t="shared" si="2"/>
        <v>1616</v>
      </c>
    </row>
    <row r="30" spans="1:8" x14ac:dyDescent="0.35">
      <c r="A30" s="11" t="s">
        <v>44</v>
      </c>
      <c r="B30" s="11"/>
      <c r="C30" s="11"/>
      <c r="D30" s="11"/>
      <c r="E30" s="14">
        <v>227</v>
      </c>
      <c r="F30" s="14"/>
      <c r="G30">
        <v>10</v>
      </c>
      <c r="H30">
        <f t="shared" si="2"/>
        <v>2270</v>
      </c>
    </row>
    <row r="31" spans="1:8" x14ac:dyDescent="0.35">
      <c r="E31" s="4"/>
      <c r="F31" s="4"/>
      <c r="H31">
        <f>SUM(H25:H30)</f>
        <v>6826</v>
      </c>
    </row>
    <row r="32" spans="1:8" x14ac:dyDescent="0.35">
      <c r="A32" s="16" t="s">
        <v>45</v>
      </c>
      <c r="B32" s="16"/>
      <c r="C32" s="16"/>
      <c r="D32" s="16"/>
      <c r="E32" s="16" t="s">
        <v>7</v>
      </c>
      <c r="F32" s="17"/>
    </row>
    <row r="33" spans="1:11" x14ac:dyDescent="0.35">
      <c r="A33" s="11" t="s">
        <v>46</v>
      </c>
      <c r="B33" s="11"/>
      <c r="C33" s="11"/>
      <c r="D33" s="11"/>
      <c r="E33" s="14">
        <f>38500/140</f>
        <v>275</v>
      </c>
      <c r="F33" s="14"/>
      <c r="G33">
        <v>45</v>
      </c>
      <c r="H33">
        <f>G33*E33</f>
        <v>12375</v>
      </c>
    </row>
    <row r="34" spans="1:11" x14ac:dyDescent="0.35">
      <c r="A34" s="6"/>
      <c r="B34" s="6"/>
      <c r="C34" s="6"/>
      <c r="D34" s="6"/>
      <c r="E34" s="22"/>
      <c r="F34" s="23"/>
      <c r="H34">
        <f>SUM(H33)</f>
        <v>12375</v>
      </c>
    </row>
    <row r="35" spans="1:11" x14ac:dyDescent="0.35">
      <c r="A35" s="16" t="s">
        <v>53</v>
      </c>
      <c r="B35" s="16"/>
      <c r="C35" s="16"/>
      <c r="D35" s="16"/>
      <c r="E35" s="16" t="s">
        <v>7</v>
      </c>
      <c r="F35" s="17"/>
    </row>
    <row r="36" spans="1:11" x14ac:dyDescent="0.35">
      <c r="A36" s="11" t="s">
        <v>59</v>
      </c>
      <c r="B36" s="11"/>
      <c r="C36" s="11"/>
      <c r="D36" s="11"/>
      <c r="E36" s="14">
        <v>450</v>
      </c>
      <c r="F36" s="14"/>
      <c r="G36">
        <v>8</v>
      </c>
      <c r="H36">
        <f>E36*G36</f>
        <v>3600</v>
      </c>
    </row>
    <row r="37" spans="1:11" x14ac:dyDescent="0.35">
      <c r="E37" s="4"/>
      <c r="F37" s="4"/>
      <c r="H37">
        <f>SUM(H36)</f>
        <v>3600</v>
      </c>
    </row>
    <row r="38" spans="1:11" x14ac:dyDescent="0.35">
      <c r="A38" s="16" t="s">
        <v>9</v>
      </c>
      <c r="B38" s="16"/>
      <c r="C38" s="16"/>
      <c r="D38" s="16"/>
      <c r="E38" s="16"/>
      <c r="F38" s="17"/>
    </row>
    <row r="39" spans="1:11" x14ac:dyDescent="0.35">
      <c r="A39" s="18" t="s">
        <v>10</v>
      </c>
      <c r="B39" s="19"/>
      <c r="C39" s="19"/>
      <c r="D39" s="19"/>
      <c r="E39" s="19"/>
      <c r="F39" s="20"/>
    </row>
    <row r="40" spans="1:11" x14ac:dyDescent="0.35">
      <c r="A40" s="18" t="s">
        <v>17</v>
      </c>
      <c r="B40" s="19"/>
      <c r="C40" s="19"/>
      <c r="D40" s="19"/>
      <c r="E40" s="19"/>
      <c r="F40" s="20"/>
      <c r="J40" t="s">
        <v>54</v>
      </c>
      <c r="K40">
        <f>SUM(H37,H34,H31,H23,H16,H13)</f>
        <v>49113</v>
      </c>
    </row>
    <row r="41" spans="1:11" x14ac:dyDescent="0.35">
      <c r="A41" s="18" t="s">
        <v>11</v>
      </c>
      <c r="B41" s="19"/>
      <c r="C41" s="19"/>
      <c r="D41" s="19"/>
      <c r="E41" s="19"/>
      <c r="F41" s="20"/>
      <c r="J41" t="s">
        <v>55</v>
      </c>
      <c r="K41">
        <v>12500</v>
      </c>
    </row>
    <row r="42" spans="1:11" x14ac:dyDescent="0.35">
      <c r="A42" s="18" t="s">
        <v>12</v>
      </c>
      <c r="B42" s="19"/>
      <c r="C42" s="19"/>
      <c r="D42" s="19"/>
      <c r="E42" s="19"/>
      <c r="F42" s="20"/>
      <c r="J42" t="s">
        <v>56</v>
      </c>
      <c r="K42">
        <v>19000</v>
      </c>
    </row>
    <row r="43" spans="1:11" x14ac:dyDescent="0.35">
      <c r="A43" s="18" t="s">
        <v>13</v>
      </c>
      <c r="B43" s="19"/>
      <c r="C43" s="19"/>
      <c r="D43" s="19"/>
      <c r="E43" s="19"/>
      <c r="F43" s="20"/>
      <c r="J43" t="s">
        <v>57</v>
      </c>
      <c r="K43">
        <v>4500</v>
      </c>
    </row>
    <row r="44" spans="1:11" x14ac:dyDescent="0.35">
      <c r="A44" s="18" t="s">
        <v>14</v>
      </c>
      <c r="B44" s="19"/>
      <c r="C44" s="19"/>
      <c r="D44" s="19"/>
      <c r="E44" s="19"/>
      <c r="F44" s="20"/>
      <c r="J44" t="s">
        <v>58</v>
      </c>
      <c r="K44">
        <f>SUM(K40:K43)</f>
        <v>85113</v>
      </c>
    </row>
    <row r="45" spans="1:11" x14ac:dyDescent="0.35">
      <c r="A45" s="18" t="s">
        <v>15</v>
      </c>
      <c r="B45" s="19"/>
      <c r="C45" s="19"/>
      <c r="D45" s="19"/>
      <c r="E45" s="19"/>
      <c r="F45" s="20"/>
      <c r="J45" t="s">
        <v>47</v>
      </c>
      <c r="K45">
        <f>SUM(K44)*1.25</f>
        <v>106391.25</v>
      </c>
    </row>
    <row r="46" spans="1:11" ht="15" thickBot="1" x14ac:dyDescent="0.4">
      <c r="A46" s="2"/>
      <c r="B46" s="2"/>
      <c r="C46" s="2"/>
      <c r="D46" s="2"/>
      <c r="E46" s="2"/>
      <c r="F46" s="2"/>
    </row>
    <row r="47" spans="1:11" x14ac:dyDescent="0.35">
      <c r="A47" s="7" t="s">
        <v>47</v>
      </c>
      <c r="B47" s="8"/>
      <c r="C47" s="8"/>
      <c r="D47" s="9"/>
      <c r="E47" s="7">
        <v>106395</v>
      </c>
      <c r="F47" s="9"/>
    </row>
    <row r="48" spans="1:11" x14ac:dyDescent="0.35">
      <c r="A48" s="5"/>
      <c r="B48" s="5"/>
      <c r="C48" s="5"/>
      <c r="D48" s="5"/>
      <c r="E48" s="5"/>
      <c r="F48" s="5"/>
    </row>
    <row r="49" spans="1:6" x14ac:dyDescent="0.35">
      <c r="A49" s="21" t="s">
        <v>16</v>
      </c>
      <c r="B49" s="21"/>
      <c r="C49" s="21"/>
      <c r="D49" s="21"/>
      <c r="E49" s="21"/>
      <c r="F49" s="21"/>
    </row>
    <row r="50" spans="1:6" x14ac:dyDescent="0.35">
      <c r="A50" s="18" t="s">
        <v>21</v>
      </c>
      <c r="B50" s="19"/>
      <c r="C50" s="19"/>
      <c r="D50" s="19"/>
      <c r="E50" s="19"/>
      <c r="F50" s="20"/>
    </row>
    <row r="51" spans="1:6" x14ac:dyDescent="0.35">
      <c r="A51" s="18" t="s">
        <v>22</v>
      </c>
      <c r="B51" s="19"/>
      <c r="C51" s="19"/>
      <c r="D51" s="19"/>
      <c r="E51" s="19"/>
      <c r="F51" s="20"/>
    </row>
    <row r="52" spans="1:6" x14ac:dyDescent="0.35">
      <c r="A52" s="18" t="s">
        <v>23</v>
      </c>
      <c r="B52" s="19"/>
      <c r="C52" s="19"/>
      <c r="D52" s="19"/>
      <c r="E52" s="19"/>
      <c r="F52" s="20"/>
    </row>
    <row r="53" spans="1:6" x14ac:dyDescent="0.35">
      <c r="A53" s="18" t="s">
        <v>24</v>
      </c>
      <c r="B53" s="19"/>
      <c r="C53" s="19"/>
      <c r="D53" s="19"/>
      <c r="E53" s="19"/>
      <c r="F53" s="20"/>
    </row>
    <row r="54" spans="1:6" x14ac:dyDescent="0.35">
      <c r="A54" s="18" t="s">
        <v>25</v>
      </c>
      <c r="B54" s="19"/>
      <c r="C54" s="19"/>
      <c r="D54" s="19"/>
      <c r="E54" s="19"/>
      <c r="F54" s="20"/>
    </row>
    <row r="55" spans="1:6" x14ac:dyDescent="0.35">
      <c r="A55" s="18" t="s">
        <v>48</v>
      </c>
      <c r="B55" s="19"/>
      <c r="C55" s="19"/>
      <c r="D55" s="19"/>
      <c r="E55" s="19"/>
      <c r="F55" s="20"/>
    </row>
    <row r="56" spans="1:6" x14ac:dyDescent="0.35">
      <c r="A56" s="18" t="s">
        <v>26</v>
      </c>
      <c r="B56" s="19"/>
      <c r="C56" s="19"/>
      <c r="D56" s="19"/>
      <c r="E56" s="19"/>
      <c r="F56" s="20"/>
    </row>
    <row r="58" spans="1:6" x14ac:dyDescent="0.35">
      <c r="A58" s="2"/>
      <c r="B58" s="2"/>
      <c r="C58" s="2"/>
      <c r="D58" s="2"/>
      <c r="E58" s="2"/>
      <c r="F58" s="2"/>
    </row>
    <row r="59" spans="1:6" x14ac:dyDescent="0.35">
      <c r="A59" s="16" t="s">
        <v>49</v>
      </c>
      <c r="B59" s="16"/>
      <c r="C59" s="16"/>
      <c r="D59" s="16"/>
      <c r="E59" s="16" t="s">
        <v>7</v>
      </c>
      <c r="F59" s="17"/>
    </row>
    <row r="60" spans="1:6" x14ac:dyDescent="0.35">
      <c r="A60" s="11" t="s">
        <v>50</v>
      </c>
      <c r="B60" s="11"/>
      <c r="C60" s="11"/>
      <c r="D60" s="11"/>
      <c r="E60" s="14">
        <v>2150</v>
      </c>
      <c r="F60" s="14"/>
    </row>
    <row r="61" spans="1:6" ht="15" thickBot="1" x14ac:dyDescent="0.4">
      <c r="A61" s="2"/>
      <c r="B61" s="2"/>
      <c r="C61" s="2"/>
      <c r="D61" s="2"/>
      <c r="E61" s="2"/>
      <c r="F61" s="2"/>
    </row>
    <row r="62" spans="1:6" x14ac:dyDescent="0.35">
      <c r="A62" s="7" t="s">
        <v>47</v>
      </c>
      <c r="B62" s="8"/>
      <c r="C62" s="8"/>
      <c r="D62" s="9"/>
      <c r="E62" s="7">
        <v>21500</v>
      </c>
      <c r="F62" s="9"/>
    </row>
    <row r="63" spans="1:6" x14ac:dyDescent="0.35">
      <c r="A63" s="5"/>
      <c r="B63" s="5"/>
      <c r="C63" s="5"/>
      <c r="D63" s="5"/>
      <c r="E63" s="5"/>
      <c r="F63" s="5"/>
    </row>
    <row r="81" ht="15.75" customHeight="1" x14ac:dyDescent="0.35"/>
    <row r="86" ht="15.75" customHeight="1" x14ac:dyDescent="0.35"/>
  </sheetData>
  <mergeCells count="78">
    <mergeCell ref="A19:D19"/>
    <mergeCell ref="E19:F19"/>
    <mergeCell ref="A24:D24"/>
    <mergeCell ref="E24:F24"/>
    <mergeCell ref="A38:F38"/>
    <mergeCell ref="E20:F20"/>
    <mergeCell ref="A21:D21"/>
    <mergeCell ref="E21:F21"/>
    <mergeCell ref="E22:F22"/>
    <mergeCell ref="A25:D25"/>
    <mergeCell ref="E25:F25"/>
    <mergeCell ref="A20:D20"/>
    <mergeCell ref="A35:D35"/>
    <mergeCell ref="E35:F35"/>
    <mergeCell ref="A36:D36"/>
    <mergeCell ref="E36:F36"/>
    <mergeCell ref="A39:F39"/>
    <mergeCell ref="A40:F40"/>
    <mergeCell ref="A41:F41"/>
    <mergeCell ref="A42:F42"/>
    <mergeCell ref="A26:D26"/>
    <mergeCell ref="E26:F26"/>
    <mergeCell ref="A27:D27"/>
    <mergeCell ref="E27:F27"/>
    <mergeCell ref="A28:D28"/>
    <mergeCell ref="E28:F28"/>
    <mergeCell ref="A29:D29"/>
    <mergeCell ref="A32:D32"/>
    <mergeCell ref="E32:F32"/>
    <mergeCell ref="A47:D47"/>
    <mergeCell ref="A49:F49"/>
    <mergeCell ref="A50:F50"/>
    <mergeCell ref="A51:F51"/>
    <mergeCell ref="A52:F52"/>
    <mergeCell ref="A53:F53"/>
    <mergeCell ref="A54:F54"/>
    <mergeCell ref="A55:F55"/>
    <mergeCell ref="A56:F56"/>
    <mergeCell ref="A59:D59"/>
    <mergeCell ref="E59:F59"/>
    <mergeCell ref="A43:F43"/>
    <mergeCell ref="A44:F44"/>
    <mergeCell ref="A45:F45"/>
    <mergeCell ref="E47:F47"/>
    <mergeCell ref="A8:D8"/>
    <mergeCell ref="E8:F8"/>
    <mergeCell ref="A9:D9"/>
    <mergeCell ref="E9:F9"/>
    <mergeCell ref="A10:D10"/>
    <mergeCell ref="E10:F10"/>
    <mergeCell ref="A11:D11"/>
    <mergeCell ref="E11:F11"/>
    <mergeCell ref="E29:F29"/>
    <mergeCell ref="A14:D14"/>
    <mergeCell ref="E14:F14"/>
    <mergeCell ref="A22:D22"/>
    <mergeCell ref="A15:D15"/>
    <mergeCell ref="E15:F15"/>
    <mergeCell ref="A17:D17"/>
    <mergeCell ref="E17:F17"/>
    <mergeCell ref="A18:D18"/>
    <mergeCell ref="E18:F18"/>
    <mergeCell ref="A62:D62"/>
    <mergeCell ref="E62:F62"/>
    <mergeCell ref="A1:F1"/>
    <mergeCell ref="C2:F2"/>
    <mergeCell ref="C3:F3"/>
    <mergeCell ref="C4:F4"/>
    <mergeCell ref="A12:D12"/>
    <mergeCell ref="A30:D30"/>
    <mergeCell ref="E30:F30"/>
    <mergeCell ref="A33:D33"/>
    <mergeCell ref="E33:F33"/>
    <mergeCell ref="E12:F12"/>
    <mergeCell ref="B6:F6"/>
    <mergeCell ref="C5:F5"/>
    <mergeCell ref="A60:D60"/>
    <mergeCell ref="E60:F6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2020-11-11T01:58:44Z</cp:lastPrinted>
  <dcterms:created xsi:type="dcterms:W3CDTF">2019-02-26T17:30:44Z</dcterms:created>
  <dcterms:modified xsi:type="dcterms:W3CDTF">2021-06-17T17:57:04Z</dcterms:modified>
</cp:coreProperties>
</file>