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5" documentId="8_{6C7C64C7-F9D5-40C1-805D-B9AD08DDA721}" xr6:coauthVersionLast="45" xr6:coauthVersionMax="45" xr10:uidLastSave="{0784102A-D9C9-46E3-BD0B-A5ABB279F293}"/>
  <bookViews>
    <workbookView xWindow="12680" yWindow="4140" windowWidth="1550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49" i="1" s="1"/>
  <c r="H39" i="1"/>
  <c r="H40" i="1" s="1"/>
  <c r="H33" i="1"/>
  <c r="H31" i="1"/>
  <c r="H30" i="1"/>
  <c r="H36" i="1"/>
  <c r="H29" i="1"/>
  <c r="H4" i="1"/>
  <c r="H5" i="1"/>
  <c r="H6" i="1"/>
  <c r="H7" i="1"/>
  <c r="H10" i="1"/>
  <c r="H11" i="1"/>
  <c r="H12" i="1"/>
  <c r="H13" i="1"/>
  <c r="H14" i="1"/>
  <c r="H15" i="1"/>
  <c r="H18" i="1"/>
  <c r="H19" i="1"/>
  <c r="H20" i="1"/>
  <c r="H23" i="1"/>
  <c r="H24" i="1"/>
  <c r="H25" i="1"/>
  <c r="H26" i="1"/>
  <c r="H3" i="1"/>
  <c r="H42" i="1" l="1"/>
  <c r="H8" i="1"/>
  <c r="H27" i="1"/>
  <c r="H21" i="1"/>
  <c r="H16" i="1"/>
</calcChain>
</file>

<file path=xl/sharedStrings.xml><?xml version="1.0" encoding="utf-8"?>
<sst xmlns="http://schemas.openxmlformats.org/spreadsheetml/2006/main" count="48" uniqueCount="43">
  <si>
    <t>Job Name:</t>
  </si>
  <si>
    <t>Labor</t>
  </si>
  <si>
    <t>Equipment</t>
  </si>
  <si>
    <t>Trees</t>
  </si>
  <si>
    <t>Quantity</t>
  </si>
  <si>
    <t>Shrubs</t>
  </si>
  <si>
    <t>5 Gal Valentine Bush</t>
  </si>
  <si>
    <t>5 Gal Yellow Bells</t>
  </si>
  <si>
    <t>Accents</t>
  </si>
  <si>
    <t>Groundcovers</t>
  </si>
  <si>
    <t>1 Gal New Gold Lantana</t>
  </si>
  <si>
    <t>Decomposed Granite</t>
  </si>
  <si>
    <t>Irrigation</t>
  </si>
  <si>
    <t>W Ranch</t>
  </si>
  <si>
    <t>24" Box Shoestring Acacia (1"-1.5" Caliper)</t>
  </si>
  <si>
    <t>24" Box Thornless Mesquite (1"-1.5" Caliper)</t>
  </si>
  <si>
    <t>24" Box Ironwood (1"-1.5" Caliper)</t>
  </si>
  <si>
    <t>24" Box Southern Live Oak (1"-1.5" Caliper)</t>
  </si>
  <si>
    <t>24" Box Texas Mountain Laurel (1"-1.5" Caliper)</t>
  </si>
  <si>
    <t>5 Gal Barbara Karst Bougainvillea</t>
  </si>
  <si>
    <t>5 Gal Chihuahuan Sage</t>
  </si>
  <si>
    <t>5 Gal Baja Ruellia</t>
  </si>
  <si>
    <t>5 Gal Bario Reullia</t>
  </si>
  <si>
    <t>Quanity</t>
  </si>
  <si>
    <t>5 Gal Agave</t>
  </si>
  <si>
    <t>5 Gal Brakelights Red Yucca</t>
  </si>
  <si>
    <t>5 Gal Regal Mist</t>
  </si>
  <si>
    <t>1 Gal Purple Lantana</t>
  </si>
  <si>
    <t>1 Gal Yellow Dot</t>
  </si>
  <si>
    <t>1 Gal Katie Ruellia</t>
  </si>
  <si>
    <t>1/2" Screened Express Brown</t>
  </si>
  <si>
    <t xml:space="preserve">1/4" Minus Stabilized Express Brown </t>
  </si>
  <si>
    <t>Rip Rap</t>
  </si>
  <si>
    <t>TBD</t>
  </si>
  <si>
    <t>Curb</t>
  </si>
  <si>
    <t>Concrete Header</t>
  </si>
  <si>
    <t>Sod</t>
  </si>
  <si>
    <t xml:space="preserve">Hydroseed Bermuda </t>
  </si>
  <si>
    <t>34850 Sq. Ft.</t>
  </si>
  <si>
    <t>20 Tons</t>
  </si>
  <si>
    <t>Total:</t>
  </si>
  <si>
    <t xml:space="preserve">Total </t>
  </si>
  <si>
    <t>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</si>
</sst>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2" borderId="0" xfId="0" applyFill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49"/>
  <sheetViews>
    <sheetView tabSelected="1" topLeftCell="A26" workbookViewId="0">
      <selection activeCell="H46" sqref="H46"/>
    </sheetView>
  </sheetViews>
  <sheetFormatPr defaultRowHeight="14.5" x14ac:dyDescent="0.35"/>
  <cols>
    <col min="1" max="1" width="15.36328125" customWidth="1"/>
    <col min="2" max="2" width="12.08984375" customWidth="1"/>
    <col min="3" max="4" width="11.08984375" customWidth="1"/>
    <col min="7" max="7" width="10.36328125" customWidth="1"/>
  </cols>
  <sheetData>
    <row r="1" spans="1:8" x14ac:dyDescent="0.35">
      <c r="A1" s="1" t="s">
        <v>0</v>
      </c>
      <c r="B1" s="7" t="s">
        <v>13</v>
      </c>
      <c r="C1" s="7"/>
    </row>
    <row r="2" spans="1:8" x14ac:dyDescent="0.35">
      <c r="A2" s="3" t="s">
        <v>3</v>
      </c>
      <c r="B2" s="3"/>
      <c r="C2" s="3"/>
      <c r="D2" s="3"/>
      <c r="E2" s="3" t="s">
        <v>4</v>
      </c>
      <c r="F2" s="3"/>
    </row>
    <row r="3" spans="1:8" x14ac:dyDescent="0.35">
      <c r="A3" s="9" t="s">
        <v>14</v>
      </c>
      <c r="B3" s="9"/>
      <c r="C3" s="9"/>
      <c r="D3" s="9"/>
      <c r="E3" s="9">
        <v>9</v>
      </c>
      <c r="F3" s="9"/>
      <c r="G3">
        <v>110</v>
      </c>
      <c r="H3">
        <f>E3*G3</f>
        <v>990</v>
      </c>
    </row>
    <row r="4" spans="1:8" x14ac:dyDescent="0.35">
      <c r="A4" s="9" t="s">
        <v>15</v>
      </c>
      <c r="B4" s="9"/>
      <c r="C4" s="9"/>
      <c r="D4" s="9"/>
      <c r="E4" s="9">
        <v>13</v>
      </c>
      <c r="F4" s="9"/>
      <c r="G4">
        <v>110</v>
      </c>
      <c r="H4">
        <f t="shared" ref="H4:H26" si="0">E4*G4</f>
        <v>1430</v>
      </c>
    </row>
    <row r="5" spans="1:8" x14ac:dyDescent="0.35">
      <c r="A5" s="9" t="s">
        <v>16</v>
      </c>
      <c r="B5" s="9"/>
      <c r="C5" s="9"/>
      <c r="D5" s="9"/>
      <c r="E5" s="9">
        <v>57</v>
      </c>
      <c r="F5" s="9"/>
      <c r="G5">
        <v>150</v>
      </c>
      <c r="H5">
        <f t="shared" si="0"/>
        <v>8550</v>
      </c>
    </row>
    <row r="6" spans="1:8" x14ac:dyDescent="0.35">
      <c r="A6" s="9" t="s">
        <v>17</v>
      </c>
      <c r="B6" s="9"/>
      <c r="C6" s="9"/>
      <c r="D6" s="9"/>
      <c r="E6" s="9">
        <v>137</v>
      </c>
      <c r="F6" s="9"/>
      <c r="G6">
        <v>110</v>
      </c>
      <c r="H6">
        <f t="shared" si="0"/>
        <v>15070</v>
      </c>
    </row>
    <row r="7" spans="1:8" x14ac:dyDescent="0.35">
      <c r="A7" s="9" t="s">
        <v>18</v>
      </c>
      <c r="B7" s="9"/>
      <c r="C7" s="9"/>
      <c r="D7" s="9"/>
      <c r="E7" s="9">
        <v>32</v>
      </c>
      <c r="F7" s="9"/>
      <c r="G7">
        <v>150</v>
      </c>
      <c r="H7">
        <f t="shared" si="0"/>
        <v>4800</v>
      </c>
    </row>
    <row r="8" spans="1:8" x14ac:dyDescent="0.35">
      <c r="H8">
        <f>SUM(H3:H7)</f>
        <v>30840</v>
      </c>
    </row>
    <row r="9" spans="1:8" x14ac:dyDescent="0.35">
      <c r="A9" s="3" t="s">
        <v>5</v>
      </c>
      <c r="B9" s="3"/>
      <c r="C9" s="3"/>
      <c r="D9" s="3"/>
      <c r="E9" s="3" t="s">
        <v>4</v>
      </c>
      <c r="F9" s="3"/>
    </row>
    <row r="10" spans="1:8" x14ac:dyDescent="0.35">
      <c r="A10" s="9" t="s">
        <v>19</v>
      </c>
      <c r="B10" s="9"/>
      <c r="C10" s="9"/>
      <c r="D10" s="9"/>
      <c r="E10" s="9">
        <v>52</v>
      </c>
      <c r="F10" s="9"/>
      <c r="G10">
        <v>10</v>
      </c>
      <c r="H10">
        <f t="shared" si="0"/>
        <v>520</v>
      </c>
    </row>
    <row r="11" spans="1:8" x14ac:dyDescent="0.35">
      <c r="A11" s="9" t="s">
        <v>6</v>
      </c>
      <c r="B11" s="9"/>
      <c r="C11" s="9"/>
      <c r="D11" s="9"/>
      <c r="E11" s="9">
        <v>57</v>
      </c>
      <c r="F11" s="9"/>
      <c r="G11">
        <v>10</v>
      </c>
      <c r="H11">
        <f t="shared" si="0"/>
        <v>570</v>
      </c>
    </row>
    <row r="12" spans="1:8" x14ac:dyDescent="0.35">
      <c r="A12" s="9" t="s">
        <v>20</v>
      </c>
      <c r="B12" s="9"/>
      <c r="C12" s="9"/>
      <c r="D12" s="9"/>
      <c r="E12" s="9">
        <v>173</v>
      </c>
      <c r="F12" s="9"/>
      <c r="G12">
        <v>10</v>
      </c>
      <c r="H12">
        <f t="shared" si="0"/>
        <v>1730</v>
      </c>
    </row>
    <row r="13" spans="1:8" x14ac:dyDescent="0.35">
      <c r="A13" s="9" t="s">
        <v>21</v>
      </c>
      <c r="B13" s="9"/>
      <c r="C13" s="9"/>
      <c r="D13" s="9"/>
      <c r="E13" s="9">
        <v>200</v>
      </c>
      <c r="F13" s="9"/>
      <c r="G13">
        <v>10</v>
      </c>
      <c r="H13">
        <f t="shared" si="0"/>
        <v>2000</v>
      </c>
    </row>
    <row r="14" spans="1:8" x14ac:dyDescent="0.35">
      <c r="A14" s="9" t="s">
        <v>22</v>
      </c>
      <c r="B14" s="9"/>
      <c r="C14" s="9"/>
      <c r="D14" s="9"/>
      <c r="E14" s="9">
        <v>184</v>
      </c>
      <c r="F14" s="9"/>
      <c r="G14">
        <v>12</v>
      </c>
      <c r="H14">
        <f t="shared" si="0"/>
        <v>2208</v>
      </c>
    </row>
    <row r="15" spans="1:8" x14ac:dyDescent="0.35">
      <c r="A15" s="9" t="s">
        <v>7</v>
      </c>
      <c r="B15" s="9"/>
      <c r="C15" s="9"/>
      <c r="D15" s="9"/>
      <c r="E15" s="9">
        <v>12</v>
      </c>
      <c r="F15" s="9"/>
      <c r="G15">
        <v>10</v>
      </c>
      <c r="H15">
        <f t="shared" si="0"/>
        <v>120</v>
      </c>
    </row>
    <row r="16" spans="1:8" x14ac:dyDescent="0.35">
      <c r="H16">
        <f>SUM(H10:H15)</f>
        <v>7148</v>
      </c>
    </row>
    <row r="17" spans="1:8" x14ac:dyDescent="0.35">
      <c r="A17" s="3" t="s">
        <v>8</v>
      </c>
      <c r="B17" s="3"/>
      <c r="C17" s="3"/>
      <c r="D17" s="3"/>
      <c r="E17" s="3" t="s">
        <v>23</v>
      </c>
      <c r="F17" s="3"/>
    </row>
    <row r="18" spans="1:8" x14ac:dyDescent="0.35">
      <c r="A18" s="4" t="s">
        <v>24</v>
      </c>
      <c r="B18" s="6"/>
      <c r="C18" s="6"/>
      <c r="D18" s="5"/>
      <c r="E18" s="4">
        <v>38</v>
      </c>
      <c r="F18" s="5"/>
      <c r="G18">
        <v>15</v>
      </c>
      <c r="H18">
        <f t="shared" si="0"/>
        <v>570</v>
      </c>
    </row>
    <row r="19" spans="1:8" x14ac:dyDescent="0.35">
      <c r="A19" s="4" t="s">
        <v>25</v>
      </c>
      <c r="B19" s="6"/>
      <c r="C19" s="6"/>
      <c r="D19" s="5"/>
      <c r="E19" s="4">
        <v>87</v>
      </c>
      <c r="F19" s="5"/>
      <c r="G19">
        <v>18</v>
      </c>
      <c r="H19">
        <f t="shared" si="0"/>
        <v>1566</v>
      </c>
    </row>
    <row r="20" spans="1:8" x14ac:dyDescent="0.35">
      <c r="A20" s="4" t="s">
        <v>26</v>
      </c>
      <c r="B20" s="6"/>
      <c r="C20" s="6"/>
      <c r="D20" s="5"/>
      <c r="E20" s="4">
        <v>287</v>
      </c>
      <c r="F20" s="5"/>
      <c r="G20">
        <v>10</v>
      </c>
      <c r="H20">
        <f t="shared" si="0"/>
        <v>2870</v>
      </c>
    </row>
    <row r="21" spans="1:8" x14ac:dyDescent="0.35">
      <c r="H21">
        <f>SUM(H18:H20)</f>
        <v>5006</v>
      </c>
    </row>
    <row r="22" spans="1:8" x14ac:dyDescent="0.35">
      <c r="A22" s="3" t="s">
        <v>9</v>
      </c>
      <c r="B22" s="3"/>
      <c r="C22" s="3"/>
      <c r="D22" s="3"/>
      <c r="E22" s="3"/>
      <c r="F22" s="3"/>
    </row>
    <row r="23" spans="1:8" x14ac:dyDescent="0.35">
      <c r="A23" s="4" t="s">
        <v>27</v>
      </c>
      <c r="B23" s="6"/>
      <c r="C23" s="6"/>
      <c r="D23" s="5"/>
      <c r="E23" s="4">
        <v>84</v>
      </c>
      <c r="F23" s="5"/>
      <c r="G23">
        <v>3</v>
      </c>
      <c r="H23">
        <f t="shared" si="0"/>
        <v>252</v>
      </c>
    </row>
    <row r="24" spans="1:8" x14ac:dyDescent="0.35">
      <c r="A24" s="4" t="s">
        <v>10</v>
      </c>
      <c r="B24" s="6"/>
      <c r="C24" s="6"/>
      <c r="D24" s="5"/>
      <c r="E24" s="4">
        <v>185</v>
      </c>
      <c r="F24" s="5"/>
      <c r="G24">
        <v>3</v>
      </c>
      <c r="H24">
        <f t="shared" si="0"/>
        <v>555</v>
      </c>
    </row>
    <row r="25" spans="1:8" x14ac:dyDescent="0.35">
      <c r="A25" s="4" t="s">
        <v>28</v>
      </c>
      <c r="B25" s="6"/>
      <c r="C25" s="6"/>
      <c r="D25" s="5"/>
      <c r="E25" s="4">
        <v>68</v>
      </c>
      <c r="F25" s="5"/>
      <c r="G25">
        <v>5</v>
      </c>
      <c r="H25">
        <f t="shared" si="0"/>
        <v>340</v>
      </c>
    </row>
    <row r="26" spans="1:8" x14ac:dyDescent="0.35">
      <c r="A26" s="4" t="s">
        <v>29</v>
      </c>
      <c r="B26" s="6"/>
      <c r="C26" s="6"/>
      <c r="D26" s="5"/>
      <c r="E26" s="4">
        <v>158</v>
      </c>
      <c r="F26" s="5"/>
      <c r="G26">
        <v>5</v>
      </c>
      <c r="H26">
        <f t="shared" si="0"/>
        <v>790</v>
      </c>
    </row>
    <row r="27" spans="1:8" x14ac:dyDescent="0.35">
      <c r="H27">
        <f>SUM(H23:H26)</f>
        <v>1937</v>
      </c>
    </row>
    <row r="28" spans="1:8" x14ac:dyDescent="0.35">
      <c r="A28" s="3" t="s">
        <v>11</v>
      </c>
      <c r="B28" s="3"/>
      <c r="C28" s="3"/>
      <c r="D28" s="3"/>
      <c r="E28" s="3" t="s">
        <v>4</v>
      </c>
      <c r="F28" s="3"/>
    </row>
    <row r="29" spans="1:8" x14ac:dyDescent="0.35">
      <c r="A29" s="9" t="s">
        <v>30</v>
      </c>
      <c r="B29" s="9"/>
      <c r="C29" s="9"/>
      <c r="D29" s="9"/>
      <c r="E29" s="10">
        <v>682</v>
      </c>
      <c r="F29" s="10"/>
      <c r="G29">
        <v>38</v>
      </c>
      <c r="H29">
        <f>G29*E29</f>
        <v>25916</v>
      </c>
    </row>
    <row r="30" spans="1:8" x14ac:dyDescent="0.35">
      <c r="A30" s="9" t="s">
        <v>31</v>
      </c>
      <c r="B30" s="9"/>
      <c r="C30" s="9"/>
      <c r="D30" s="9"/>
      <c r="E30" s="10">
        <v>13</v>
      </c>
      <c r="F30" s="10"/>
      <c r="G30">
        <v>70</v>
      </c>
      <c r="H30">
        <f>G30*E30</f>
        <v>910</v>
      </c>
    </row>
    <row r="31" spans="1:8" x14ac:dyDescent="0.35">
      <c r="E31" s="2"/>
      <c r="F31" s="2"/>
      <c r="H31">
        <f>SUM(H29:H30)</f>
        <v>26826</v>
      </c>
    </row>
    <row r="32" spans="1:8" x14ac:dyDescent="0.35">
      <c r="A32" s="3" t="s">
        <v>32</v>
      </c>
      <c r="B32" s="3"/>
      <c r="C32" s="3"/>
      <c r="D32" s="3"/>
      <c r="E32" s="3" t="s">
        <v>4</v>
      </c>
      <c r="F32" s="3"/>
    </row>
    <row r="33" spans="1:8" x14ac:dyDescent="0.35">
      <c r="A33" s="9" t="s">
        <v>33</v>
      </c>
      <c r="B33" s="9"/>
      <c r="C33" s="9"/>
      <c r="D33" s="9"/>
      <c r="E33" s="10" t="s">
        <v>39</v>
      </c>
      <c r="F33" s="10"/>
      <c r="G33">
        <v>60</v>
      </c>
      <c r="H33">
        <f>60*20</f>
        <v>1200</v>
      </c>
    </row>
    <row r="34" spans="1:8" x14ac:dyDescent="0.35">
      <c r="E34" s="2"/>
      <c r="F34" s="2"/>
      <c r="H34">
        <v>1200</v>
      </c>
    </row>
    <row r="35" spans="1:8" x14ac:dyDescent="0.35">
      <c r="A35" s="3" t="s">
        <v>34</v>
      </c>
      <c r="B35" s="3"/>
      <c r="C35" s="3"/>
      <c r="D35" s="3"/>
      <c r="E35" s="3" t="s">
        <v>4</v>
      </c>
      <c r="F35" s="3"/>
    </row>
    <row r="36" spans="1:8" x14ac:dyDescent="0.35">
      <c r="A36" s="9" t="s">
        <v>35</v>
      </c>
      <c r="B36" s="9"/>
      <c r="C36" s="9"/>
      <c r="D36" s="9"/>
      <c r="E36" s="10">
        <v>1555</v>
      </c>
      <c r="F36" s="10"/>
      <c r="G36">
        <v>6.4</v>
      </c>
      <c r="H36">
        <f>E36*G36</f>
        <v>9952</v>
      </c>
    </row>
    <row r="37" spans="1:8" x14ac:dyDescent="0.35">
      <c r="E37" s="2"/>
      <c r="F37" s="2"/>
      <c r="H37">
        <v>9952</v>
      </c>
    </row>
    <row r="38" spans="1:8" x14ac:dyDescent="0.35">
      <c r="A38" s="3" t="s">
        <v>36</v>
      </c>
      <c r="B38" s="3"/>
      <c r="C38" s="3"/>
      <c r="D38" s="3"/>
      <c r="E38" s="3" t="s">
        <v>4</v>
      </c>
      <c r="F38" s="3"/>
    </row>
    <row r="39" spans="1:8" x14ac:dyDescent="0.35">
      <c r="A39" s="9" t="s">
        <v>37</v>
      </c>
      <c r="B39" s="9"/>
      <c r="C39" s="9"/>
      <c r="D39" s="9"/>
      <c r="E39" s="10" t="s">
        <v>38</v>
      </c>
      <c r="F39" s="10"/>
      <c r="G39">
        <v>0.15</v>
      </c>
      <c r="H39">
        <f>0.15*34850</f>
        <v>5227.5</v>
      </c>
    </row>
    <row r="40" spans="1:8" x14ac:dyDescent="0.35">
      <c r="E40" s="2"/>
      <c r="F40" s="2"/>
      <c r="H40">
        <f>H39</f>
        <v>5227.5</v>
      </c>
    </row>
    <row r="41" spans="1:8" x14ac:dyDescent="0.35">
      <c r="E41" s="2"/>
      <c r="F41" s="2"/>
    </row>
    <row r="42" spans="1:8" x14ac:dyDescent="0.35">
      <c r="E42" s="2"/>
      <c r="F42" s="2"/>
      <c r="G42" t="s">
        <v>40</v>
      </c>
      <c r="H42">
        <f>SUM(H40,H37,H34,H31,H27,H21,H16,H8)</f>
        <v>88136.5</v>
      </c>
    </row>
    <row r="43" spans="1:8" x14ac:dyDescent="0.35">
      <c r="E43" s="2"/>
      <c r="F43" s="2"/>
    </row>
    <row r="44" spans="1:8" x14ac:dyDescent="0.35">
      <c r="A44" s="8" t="s">
        <v>12</v>
      </c>
      <c r="B44" s="8"/>
      <c r="C44" s="8"/>
      <c r="D44" s="8"/>
      <c r="E44" s="8"/>
      <c r="F44" s="8"/>
      <c r="H44">
        <v>20000</v>
      </c>
    </row>
    <row r="45" spans="1:8" x14ac:dyDescent="0.35">
      <c r="A45" s="8" t="s">
        <v>1</v>
      </c>
      <c r="B45" s="8"/>
      <c r="C45" s="8"/>
      <c r="D45" s="8"/>
      <c r="E45" s="8"/>
      <c r="F45" s="8"/>
      <c r="H45">
        <v>25600</v>
      </c>
    </row>
    <row r="46" spans="1:8" x14ac:dyDescent="0.35">
      <c r="A46" s="8" t="s">
        <v>2</v>
      </c>
      <c r="B46" s="8"/>
      <c r="C46" s="8"/>
      <c r="D46" s="8"/>
      <c r="E46" s="8"/>
      <c r="F46" s="8"/>
      <c r="H46">
        <v>5000</v>
      </c>
    </row>
    <row r="48" spans="1:8" x14ac:dyDescent="0.35">
      <c r="A48" t="s">
        <v>41</v>
      </c>
      <c r="B48">
        <f>SUM(H46,H45,H44,H40,H37,H34,H31,H27,H21,H16,H8)</f>
        <v>138736.5</v>
      </c>
    </row>
    <row r="49" spans="1:2" x14ac:dyDescent="0.35">
      <c r="A49" t="s">
        <v>42</v>
      </c>
      <c r="B49">
        <f>B48*1.25</f>
        <v>173420.625</v>
      </c>
    </row>
  </sheetData>
  <mergeCells count="66">
    <mergeCell ref="A45:F45"/>
    <mergeCell ref="A46:F46"/>
    <mergeCell ref="A44:F44"/>
    <mergeCell ref="E28:F28"/>
    <mergeCell ref="A30:D30"/>
    <mergeCell ref="E30:F30"/>
    <mergeCell ref="E25:F25"/>
    <mergeCell ref="A26:D26"/>
    <mergeCell ref="E26:F26"/>
    <mergeCell ref="A25:D25"/>
    <mergeCell ref="A28:D28"/>
    <mergeCell ref="A29:D29"/>
    <mergeCell ref="E29:F29"/>
    <mergeCell ref="A22:D22"/>
    <mergeCell ref="E22:F22"/>
    <mergeCell ref="A24:D24"/>
    <mergeCell ref="E24:F24"/>
    <mergeCell ref="E18:F18"/>
    <mergeCell ref="A19:D19"/>
    <mergeCell ref="E19:F19"/>
    <mergeCell ref="A20:D20"/>
    <mergeCell ref="E20:F20"/>
    <mergeCell ref="A18:D18"/>
    <mergeCell ref="A23:D23"/>
    <mergeCell ref="E23:F23"/>
    <mergeCell ref="E15:F15"/>
    <mergeCell ref="A17:D17"/>
    <mergeCell ref="E17:F17"/>
    <mergeCell ref="E12:F12"/>
    <mergeCell ref="A13:D13"/>
    <mergeCell ref="E13:F13"/>
    <mergeCell ref="A14:D14"/>
    <mergeCell ref="E14:F14"/>
    <mergeCell ref="A12:D12"/>
    <mergeCell ref="A15:D15"/>
    <mergeCell ref="A10:D10"/>
    <mergeCell ref="E10:F10"/>
    <mergeCell ref="A11:D11"/>
    <mergeCell ref="E11:F11"/>
    <mergeCell ref="E5:F5"/>
    <mergeCell ref="A6:D6"/>
    <mergeCell ref="E6:F6"/>
    <mergeCell ref="A7:D7"/>
    <mergeCell ref="E7:F7"/>
    <mergeCell ref="A9:D9"/>
    <mergeCell ref="E9:F9"/>
    <mergeCell ref="E2:F2"/>
    <mergeCell ref="A3:D3"/>
    <mergeCell ref="E3:F3"/>
    <mergeCell ref="A4:D4"/>
    <mergeCell ref="E4:F4"/>
    <mergeCell ref="B1:C1"/>
    <mergeCell ref="A2:D2"/>
    <mergeCell ref="A5:D5"/>
    <mergeCell ref="E38:F38"/>
    <mergeCell ref="A38:D38"/>
    <mergeCell ref="A32:D32"/>
    <mergeCell ref="E33:F33"/>
    <mergeCell ref="A33:D33"/>
    <mergeCell ref="E32:F32"/>
    <mergeCell ref="E35:F35"/>
    <mergeCell ref="A35:D35"/>
    <mergeCell ref="A36:D36"/>
    <mergeCell ref="E36:F36"/>
    <mergeCell ref="A39:D39"/>
    <mergeCell ref="E39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2020-06-09T03:18:27Z</dcterms:modified>
</cp:coreProperties>
</file>