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WORK\SFR\"/>
    </mc:Choice>
  </mc:AlternateContent>
  <xr:revisionPtr revIDLastSave="0" documentId="13_ncr:1_{E207F04F-C8DF-4E99-9587-CE75F1FA8A49}" xr6:coauthVersionLast="47" xr6:coauthVersionMax="47" xr10:uidLastSave="{00000000-0000-0000-0000-000000000000}"/>
  <bookViews>
    <workbookView xWindow="-120" yWindow="-120" windowWidth="29040" windowHeight="15720" xr2:uid="{67FEAEC9-69E3-45DB-9DAF-93D755662D1B}"/>
  </bookViews>
  <sheets>
    <sheet name="Budget" sheetId="3" r:id="rId1"/>
    <sheet name="Activitie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5" i="3" l="1"/>
  <c r="I62" i="3"/>
  <c r="I61" i="3"/>
  <c r="I63" i="3" s="1"/>
  <c r="D74" i="3" s="1"/>
  <c r="I53" i="3"/>
  <c r="I52" i="3"/>
  <c r="I54" i="3" s="1"/>
  <c r="D73" i="3" s="1"/>
  <c r="I42" i="3"/>
  <c r="D72" i="3" s="1"/>
  <c r="I40" i="3"/>
  <c r="I39" i="3"/>
  <c r="I38" i="3"/>
  <c r="I37" i="3"/>
  <c r="I36" i="3"/>
  <c r="I35" i="3"/>
  <c r="I34" i="3"/>
  <c r="I33" i="3"/>
  <c r="I31" i="3"/>
  <c r="I30" i="3"/>
  <c r="I29" i="3"/>
  <c r="I28" i="3"/>
  <c r="I27" i="3"/>
  <c r="I26" i="3"/>
  <c r="I17" i="3"/>
  <c r="I16" i="3"/>
  <c r="I15" i="3"/>
  <c r="I14" i="3"/>
  <c r="I13" i="3"/>
  <c r="I12" i="3"/>
  <c r="I11" i="3"/>
  <c r="I10" i="3"/>
  <c r="I18" i="3" s="1"/>
  <c r="D71" i="3" s="1"/>
  <c r="D76" i="3" s="1"/>
</calcChain>
</file>

<file path=xl/sharedStrings.xml><?xml version="1.0" encoding="utf-8"?>
<sst xmlns="http://schemas.openxmlformats.org/spreadsheetml/2006/main" count="149" uniqueCount="114">
  <si>
    <t>Activity Description</t>
  </si>
  <si>
    <t>Costs</t>
  </si>
  <si>
    <t>Stakeholders</t>
  </si>
  <si>
    <t xml:space="preserve">Pre Production </t>
  </si>
  <si>
    <t>Research</t>
  </si>
  <si>
    <t>transport, Internet, particpation incentive, meals, subsitence expenses</t>
  </si>
  <si>
    <t>writing</t>
  </si>
  <si>
    <t>internet, writer fees</t>
  </si>
  <si>
    <t>crewing</t>
  </si>
  <si>
    <t>based on appointment</t>
  </si>
  <si>
    <t>location scouting</t>
  </si>
  <si>
    <t>Transport, meals, airtime, location fees&lt;accomodation.</t>
  </si>
  <si>
    <t>equipment sourcing</t>
  </si>
  <si>
    <t>Test shoots Hiring, purchasing .</t>
  </si>
  <si>
    <t>Hard drives, backups, gimbals, cameras, sound recorder, tripod, lights, reflector, drone, sd cards</t>
  </si>
  <si>
    <t>Production</t>
  </si>
  <si>
    <t>Shooting</t>
  </si>
  <si>
    <t>Equipment Hiring, meals,  transport, accomodation, airtime, Location Fees, Licences.</t>
  </si>
  <si>
    <t>crew</t>
  </si>
  <si>
    <t xml:space="preserve">Renumeration for crew members, Insurance. </t>
  </si>
  <si>
    <t>Accountant, Prod. Man, DOP, Director, Producer, Location Manager.</t>
  </si>
  <si>
    <t>Post Production</t>
  </si>
  <si>
    <t>editing and colour grading</t>
  </si>
  <si>
    <t xml:space="preserve">Editor Fees, </t>
  </si>
  <si>
    <t xml:space="preserve">marketing &amp; promotion </t>
  </si>
  <si>
    <t xml:space="preserve">Festival fees, posters, banners,Marketer fees, ads sponsoring, </t>
  </si>
  <si>
    <t xml:space="preserve">classification </t>
  </si>
  <si>
    <t xml:space="preserve">Classification Fees. </t>
  </si>
  <si>
    <t>Detailed 2-Month Timeline</t>
  </si>
  <si>
    <t>Weeks 1-3 (Pre-Production Phase):</t>
  </si>
  <si>
    <t>This phase includes research, script development, and location scouting. The key tasks will focus on preparing the script, securing locations, and finalizing the crew. Here's the breakdown:</t>
  </si>
  <si>
    <t>Phase</t>
  </si>
  <si>
    <t>Task</t>
  </si>
  <si>
    <t>Activities</t>
  </si>
  <si>
    <t>Particulars</t>
  </si>
  <si>
    <t>No. of Units</t>
  </si>
  <si>
    <t>Cost Per Unit (Ksh)</t>
  </si>
  <si>
    <t>Total (Ksh)</t>
  </si>
  <si>
    <t>Transport (Public/Uber)</t>
  </si>
  <si>
    <t>Public transport for research</t>
  </si>
  <si>
    <t>Lump sum</t>
  </si>
  <si>
    <t>Internet</t>
  </si>
  <si>
    <t>Internet for research and communication</t>
  </si>
  <si>
    <t>Month</t>
  </si>
  <si>
    <t>Participation Incentives</t>
  </si>
  <si>
    <t>Incentives for people providing input</t>
  </si>
  <si>
    <t>Per person</t>
  </si>
  <si>
    <t>Meals</t>
  </si>
  <si>
    <t>Meals for research activities</t>
  </si>
  <si>
    <t>Per day</t>
  </si>
  <si>
    <t>Writing</t>
  </si>
  <si>
    <t>Script Development</t>
  </si>
  <si>
    <t>Writer fees</t>
  </si>
  <si>
    <t>Script finalization</t>
  </si>
  <si>
    <t>Location Scouting</t>
  </si>
  <si>
    <t>Public transport for location scouting</t>
  </si>
  <si>
    <t>Location Fees</t>
  </si>
  <si>
    <t>Fees for securing filming locations</t>
  </si>
  <si>
    <t>Per location</t>
  </si>
  <si>
    <t>Meals for scouting</t>
  </si>
  <si>
    <t>Weeks 4-5 (Production Phase):</t>
  </si>
  <si>
    <t>In this period, filming takes place. The production process will be tightly scheduled to fit into 10 days, using public transport/Ubers and meals for the crew. The necessary equipment will be rented, and key crew members will work within these two weeks.</t>
  </si>
  <si>
    <t>No. of Units / Frequency (months)</t>
  </si>
  <si>
    <t>Equipment Rental &amp; Purchase</t>
  </si>
  <si>
    <t>Rental of essential equipment</t>
  </si>
  <si>
    <t>4K camera, Sound recorder</t>
  </si>
  <si>
    <t xml:space="preserve">Purchasing of essential equipment </t>
  </si>
  <si>
    <t>Gimbals</t>
  </si>
  <si>
    <t>Lights</t>
  </si>
  <si>
    <t>Reflectors</t>
  </si>
  <si>
    <t>SD Cards and other Equipment</t>
  </si>
  <si>
    <t>Hardrives</t>
  </si>
  <si>
    <t>Crew</t>
  </si>
  <si>
    <t>Meals for crew during production</t>
  </si>
  <si>
    <t>Uber or public transport for crew</t>
  </si>
  <si>
    <t>Remuneration for crew members</t>
  </si>
  <si>
    <t>Production Manager</t>
  </si>
  <si>
    <t>Director</t>
  </si>
  <si>
    <t>Director of Photography (DOP)</t>
  </si>
  <si>
    <t>Producer</t>
  </si>
  <si>
    <t>Location Manager</t>
  </si>
  <si>
    <t>Weeks 6-8 (Post-Production Phase):</t>
  </si>
  <si>
    <t>Post-production will focus on editing, sound design, and the final assembly of the film. This will include tasks such as color grading, sound effects, and music synchronization. Marketing tasks will also start toward the end of this phase.</t>
  </si>
  <si>
    <t>Post-Production</t>
  </si>
  <si>
    <t>Editor Fees</t>
  </si>
  <si>
    <t>Editing the video content</t>
  </si>
  <si>
    <t>Editor's work</t>
  </si>
  <si>
    <t>Sound Designer</t>
  </si>
  <si>
    <t>Sound editing and music composition</t>
  </si>
  <si>
    <t>Sound designer's work</t>
  </si>
  <si>
    <t>Week 8 and Beyond (Marketing and Distribution Phase):</t>
  </si>
  <si>
    <t>Marketing efforts will involve submitting the film to festivals, creating promotional posters, and preparing for screenings. At this stage, the contingency fund will be available to cover any unexpected costs.</t>
  </si>
  <si>
    <t>Marketing</t>
  </si>
  <si>
    <t>Festival Submissions</t>
  </si>
  <si>
    <t>Submissions to key film festivals</t>
  </si>
  <si>
    <t>Posters</t>
  </si>
  <si>
    <t>Creating and printing promotional posters</t>
  </si>
  <si>
    <t>Miscellaneous</t>
  </si>
  <si>
    <t>Contingency</t>
  </si>
  <si>
    <t>Reserve for unexpected costs</t>
  </si>
  <si>
    <t>Contingency fund</t>
  </si>
  <si>
    <t xml:space="preserve">Final Detailed Budget Summary </t>
  </si>
  <si>
    <t>Total Cost (Ksh)</t>
  </si>
  <si>
    <t>Pre-Production (Weeks 1-3)</t>
  </si>
  <si>
    <t>Production (Weeks 4-5)</t>
  </si>
  <si>
    <t>Post-Production (Weeks 6-8)</t>
  </si>
  <si>
    <t>Marketing &amp; Miscellaneous</t>
  </si>
  <si>
    <t>Contingency Fund</t>
  </si>
  <si>
    <t>Grand Total</t>
  </si>
  <si>
    <t>Key Notes:</t>
  </si>
  <si>
    <t>Transport: Public transport and Uber costs have been accurately factored in as lump sums for each phase.</t>
  </si>
  <si>
    <t>Crew: Payments for Director, DOP, and Sound Technician are based on realistic rates for short-term projects.</t>
  </si>
  <si>
    <t>Contingency: A 5,000 Ksh contingency fund ensures flexibility for unforeseen expenses.</t>
  </si>
  <si>
    <t>Timeline: The production is scheduled to be completed in two months, with filming compressed into a 10-day window and post-production taking three weeks.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</si>
</sst>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3" x14ac:knownFonts="1">
    <font>
      <sz val="11"/>
      <color theme="1"/>
      <name val="Aptos Narrow"/>
      <family val="2"/>
      <scheme val="minor"/>
    </font>
    <font>
      <b/>
      <sz val="11"/>
      <color theme="1"/>
      <name val="Aptos Narrow"/>
      <family val="2"/>
      <scheme val="minor"/>
    </font>
    <font>
      <sz val="11"/>
      <color theme="1"/>
      <name val="Aptos Narrow"/>
      <family val="2"/>
      <scheme val="minor"/>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43" fontId="2" fillId="0" borderId="0" applyFont="0" applyFill="0" applyBorder="0" applyAlignment="0" applyProtection="0"/>
  </cellStyleXfs>
  <cellXfs count="25">
    <xf numFmtId="0" fontId="0" fillId="0" borderId="0" xfId="0"/>
    <xf numFmtId="0" fontId="1" fillId="0" borderId="1" xfId="0" applyFont="1" applyBorder="1"/>
    <xf numFmtId="0" fontId="1" fillId="0" borderId="1" xfId="0" applyFont="1" applyBorder="1" applyAlignment="1">
      <alignment wrapText="1"/>
    </xf>
    <xf numFmtId="0" fontId="0" fillId="0" borderId="1" xfId="0" applyBorder="1"/>
    <xf numFmtId="0" fontId="0" fillId="0" borderId="1" xfId="0" applyBorder="1" applyAlignment="1">
      <alignment wrapText="1"/>
    </xf>
    <xf numFmtId="0" fontId="0" fillId="0" borderId="0" xfId="0" applyAlignment="1">
      <alignment wrapText="1"/>
    </xf>
    <xf numFmtId="164" fontId="0" fillId="0" borderId="0" xfId="1" applyNumberFormat="1" applyFont="1"/>
    <xf numFmtId="164" fontId="1" fillId="0" borderId="1" xfId="1" applyNumberFormat="1" applyFont="1" applyBorder="1"/>
    <xf numFmtId="164" fontId="0" fillId="0" borderId="1" xfId="1" applyNumberFormat="1" applyFont="1" applyBorder="1"/>
    <xf numFmtId="164" fontId="1" fillId="0" borderId="0" xfId="1" applyNumberFormat="1" applyFont="1"/>
    <xf numFmtId="0" fontId="0" fillId="0" borderId="0" xfId="0" applyAlignment="1">
      <alignment horizontal="left" wrapText="1"/>
    </xf>
    <xf numFmtId="0" fontId="0" fillId="0" borderId="2" xfId="0" applyBorder="1"/>
    <xf numFmtId="164" fontId="0" fillId="0" borderId="2" xfId="1" applyNumberFormat="1" applyFont="1" applyBorder="1"/>
    <xf numFmtId="0" fontId="1" fillId="0" borderId="3" xfId="0" applyFont="1" applyBorder="1"/>
    <xf numFmtId="0" fontId="0" fillId="0" borderId="3" xfId="0" applyBorder="1"/>
    <xf numFmtId="0" fontId="0" fillId="0" borderId="4" xfId="0" applyBorder="1"/>
    <xf numFmtId="164" fontId="0" fillId="0" borderId="4" xfId="1" applyNumberFormat="1" applyFont="1" applyBorder="1"/>
    <xf numFmtId="164" fontId="0" fillId="0" borderId="5" xfId="1" applyNumberFormat="1" applyFont="1" applyBorder="1"/>
    <xf numFmtId="0" fontId="0" fillId="0" borderId="6" xfId="0" applyBorder="1"/>
    <xf numFmtId="164" fontId="0" fillId="0" borderId="6" xfId="1" applyNumberFormat="1" applyFont="1" applyBorder="1"/>
    <xf numFmtId="0" fontId="0" fillId="0" borderId="1" xfId="0" applyBorder="1" applyAlignment="1">
      <alignment vertical="top" wrapText="1"/>
    </xf>
    <xf numFmtId="164" fontId="0" fillId="0" borderId="0" xfId="1" applyNumberFormat="1" applyFont="1" applyBorder="1"/>
    <xf numFmtId="0" fontId="1" fillId="0" borderId="0" xfId="0" applyFont="1"/>
    <xf numFmtId="3" fontId="0" fillId="0" borderId="1" xfId="0" applyNumberFormat="1" applyBorder="1"/>
    <xf numFmtId="3" fontId="1" fillId="0" borderId="1" xfId="0" applyNumberFormat="1" applyFont="1" applyBorder="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40BA3-E257-4DCE-97D4-0933CAE1E629}">
  <dimension ref="B3:J84"/>
  <sheetViews>
    <sheetView tabSelected="1" topLeftCell="B1" workbookViewId="0">
      <selection activeCell="C3" sqref="C3"/>
    </sheetView>
  </sheetViews>
  <sheetFormatPr defaultRowHeight="15" x14ac:dyDescent="0.25"/>
  <cols>
    <col min="3" max="3" width="26.28515625" customWidth="1"/>
    <col min="4" max="4" width="28.28515625" customWidth="1"/>
    <col min="5" max="5" width="38" customWidth="1"/>
    <col min="6" max="6" width="28.42578125" customWidth="1"/>
    <col min="7" max="7" width="17.28515625" customWidth="1"/>
    <col min="8" max="8" width="18.5703125" style="6" customWidth="1"/>
    <col min="9" max="10" width="14.85546875" style="6" customWidth="1"/>
  </cols>
  <sheetData>
    <row r="3" spans="2:9" x14ac:dyDescent="0.25">
      <c r="C3" t="s">
        <v>28</v>
      </c>
    </row>
    <row r="5" spans="2:9" x14ac:dyDescent="0.25">
      <c r="B5">
        <v>1</v>
      </c>
      <c r="C5" t="s">
        <v>29</v>
      </c>
    </row>
    <row r="7" spans="2:9" x14ac:dyDescent="0.25">
      <c r="C7" t="s">
        <v>30</v>
      </c>
    </row>
    <row r="9" spans="2:9" x14ac:dyDescent="0.25">
      <c r="C9" s="1" t="s">
        <v>31</v>
      </c>
      <c r="D9" s="1" t="s">
        <v>32</v>
      </c>
      <c r="E9" s="1" t="s">
        <v>33</v>
      </c>
      <c r="F9" s="1" t="s">
        <v>34</v>
      </c>
      <c r="G9" s="1" t="s">
        <v>35</v>
      </c>
      <c r="H9" s="7" t="s">
        <v>36</v>
      </c>
      <c r="I9" s="7" t="s">
        <v>37</v>
      </c>
    </row>
    <row r="10" spans="2:9" x14ac:dyDescent="0.25">
      <c r="C10" s="3" t="s">
        <v>4</v>
      </c>
      <c r="D10" s="3" t="s">
        <v>38</v>
      </c>
      <c r="E10" s="3" t="s">
        <v>39</v>
      </c>
      <c r="F10" s="3" t="s">
        <v>40</v>
      </c>
      <c r="G10" s="3">
        <v>1</v>
      </c>
      <c r="H10" s="8">
        <v>3000</v>
      </c>
      <c r="I10" s="8">
        <f>G10*H10</f>
        <v>3000</v>
      </c>
    </row>
    <row r="11" spans="2:9" x14ac:dyDescent="0.25">
      <c r="C11" s="3"/>
      <c r="D11" s="3" t="s">
        <v>41</v>
      </c>
      <c r="E11" s="3" t="s">
        <v>42</v>
      </c>
      <c r="F11" s="3" t="s">
        <v>43</v>
      </c>
      <c r="G11" s="3">
        <v>1</v>
      </c>
      <c r="H11" s="8">
        <v>3000</v>
      </c>
      <c r="I11" s="8">
        <f t="shared" ref="I11:I17" si="0">G11*H11</f>
        <v>3000</v>
      </c>
    </row>
    <row r="12" spans="2:9" x14ac:dyDescent="0.25">
      <c r="C12" s="3"/>
      <c r="D12" s="3" t="s">
        <v>44</v>
      </c>
      <c r="E12" s="3" t="s">
        <v>45</v>
      </c>
      <c r="F12" s="3" t="s">
        <v>46</v>
      </c>
      <c r="G12" s="3">
        <v>5</v>
      </c>
      <c r="H12" s="8">
        <v>600</v>
      </c>
      <c r="I12" s="8">
        <f t="shared" si="0"/>
        <v>3000</v>
      </c>
    </row>
    <row r="13" spans="2:9" x14ac:dyDescent="0.25">
      <c r="C13" s="3"/>
      <c r="D13" s="3" t="s">
        <v>47</v>
      </c>
      <c r="E13" s="3" t="s">
        <v>48</v>
      </c>
      <c r="F13" s="3" t="s">
        <v>49</v>
      </c>
      <c r="G13" s="3">
        <v>5</v>
      </c>
      <c r="H13" s="8">
        <v>300</v>
      </c>
      <c r="I13" s="8">
        <f t="shared" si="0"/>
        <v>1500</v>
      </c>
    </row>
    <row r="14" spans="2:9" x14ac:dyDescent="0.25">
      <c r="C14" s="3" t="s">
        <v>50</v>
      </c>
      <c r="D14" s="3" t="s">
        <v>51</v>
      </c>
      <c r="E14" s="3" t="s">
        <v>52</v>
      </c>
      <c r="F14" s="3" t="s">
        <v>53</v>
      </c>
      <c r="G14" s="3">
        <v>1</v>
      </c>
      <c r="H14" s="8">
        <v>10000</v>
      </c>
      <c r="I14" s="8">
        <f t="shared" si="0"/>
        <v>10000</v>
      </c>
    </row>
    <row r="15" spans="2:9" x14ac:dyDescent="0.25">
      <c r="C15" s="3" t="s">
        <v>54</v>
      </c>
      <c r="D15" s="3" t="s">
        <v>38</v>
      </c>
      <c r="E15" s="3" t="s">
        <v>55</v>
      </c>
      <c r="F15" s="3" t="s">
        <v>40</v>
      </c>
      <c r="G15" s="3">
        <v>1</v>
      </c>
      <c r="H15" s="8">
        <v>2000</v>
      </c>
      <c r="I15" s="8">
        <f t="shared" si="0"/>
        <v>2000</v>
      </c>
    </row>
    <row r="16" spans="2:9" x14ac:dyDescent="0.25">
      <c r="C16" s="3"/>
      <c r="D16" s="3" t="s">
        <v>56</v>
      </c>
      <c r="E16" s="3" t="s">
        <v>57</v>
      </c>
      <c r="F16" s="3" t="s">
        <v>58</v>
      </c>
      <c r="G16" s="3">
        <v>2</v>
      </c>
      <c r="H16" s="8">
        <v>2000</v>
      </c>
      <c r="I16" s="8">
        <f t="shared" si="0"/>
        <v>4000</v>
      </c>
    </row>
    <row r="17" spans="2:9" x14ac:dyDescent="0.25">
      <c r="C17" s="3"/>
      <c r="D17" s="3" t="s">
        <v>47</v>
      </c>
      <c r="E17" s="3" t="s">
        <v>59</v>
      </c>
      <c r="F17" s="3" t="s">
        <v>49</v>
      </c>
      <c r="G17" s="3">
        <v>5</v>
      </c>
      <c r="H17" s="8">
        <v>300</v>
      </c>
      <c r="I17" s="8">
        <f t="shared" si="0"/>
        <v>1500</v>
      </c>
    </row>
    <row r="18" spans="2:9" x14ac:dyDescent="0.25">
      <c r="I18" s="9">
        <f>SUM(I10:I17)</f>
        <v>28000</v>
      </c>
    </row>
    <row r="20" spans="2:9" x14ac:dyDescent="0.25">
      <c r="B20">
        <v>2</v>
      </c>
      <c r="C20" t="s">
        <v>60</v>
      </c>
    </row>
    <row r="22" spans="2:9" x14ac:dyDescent="0.25">
      <c r="C22" s="10" t="s">
        <v>61</v>
      </c>
      <c r="D22" s="10"/>
      <c r="E22" s="10"/>
      <c r="F22" s="10"/>
      <c r="G22" s="10"/>
      <c r="H22" s="10"/>
      <c r="I22" s="10"/>
    </row>
    <row r="23" spans="2:9" x14ac:dyDescent="0.25">
      <c r="C23" s="10"/>
      <c r="D23" s="10"/>
      <c r="E23" s="10"/>
      <c r="F23" s="10"/>
      <c r="G23" s="10"/>
      <c r="H23" s="10"/>
      <c r="I23" s="10"/>
    </row>
    <row r="25" spans="2:9" ht="45" x14ac:dyDescent="0.25">
      <c r="C25" s="1" t="s">
        <v>31</v>
      </c>
      <c r="D25" s="1" t="s">
        <v>32</v>
      </c>
      <c r="E25" s="1" t="s">
        <v>33</v>
      </c>
      <c r="F25" s="1" t="s">
        <v>34</v>
      </c>
      <c r="G25" s="2" t="s">
        <v>62</v>
      </c>
      <c r="H25" s="7" t="s">
        <v>36</v>
      </c>
      <c r="I25" s="7" t="s">
        <v>37</v>
      </c>
    </row>
    <row r="26" spans="2:9" x14ac:dyDescent="0.25">
      <c r="C26" s="3" t="s">
        <v>15</v>
      </c>
      <c r="D26" s="1" t="s">
        <v>63</v>
      </c>
      <c r="E26" s="3" t="s">
        <v>64</v>
      </c>
      <c r="F26" s="3" t="s">
        <v>65</v>
      </c>
      <c r="G26" s="3">
        <v>1</v>
      </c>
      <c r="H26" s="8">
        <v>25000</v>
      </c>
      <c r="I26" s="8">
        <f>G26*H26</f>
        <v>25000</v>
      </c>
    </row>
    <row r="27" spans="2:9" x14ac:dyDescent="0.25">
      <c r="C27" s="3"/>
      <c r="D27" s="3"/>
      <c r="E27" s="3" t="s">
        <v>66</v>
      </c>
      <c r="F27" s="3" t="s">
        <v>67</v>
      </c>
      <c r="G27" s="3">
        <v>1</v>
      </c>
      <c r="H27" s="8">
        <v>15000</v>
      </c>
      <c r="I27" s="8">
        <f t="shared" ref="I27:I40" si="1">G27*H27</f>
        <v>15000</v>
      </c>
    </row>
    <row r="28" spans="2:9" x14ac:dyDescent="0.25">
      <c r="C28" s="3"/>
      <c r="D28" s="3"/>
      <c r="E28" s="3"/>
      <c r="F28" s="3" t="s">
        <v>68</v>
      </c>
      <c r="G28" s="3">
        <v>2</v>
      </c>
      <c r="H28" s="8">
        <v>15000</v>
      </c>
      <c r="I28" s="8">
        <f t="shared" si="1"/>
        <v>30000</v>
      </c>
    </row>
    <row r="29" spans="2:9" x14ac:dyDescent="0.25">
      <c r="C29" s="3"/>
      <c r="D29" s="3"/>
      <c r="E29" s="3"/>
      <c r="F29" s="3" t="s">
        <v>69</v>
      </c>
      <c r="G29" s="3">
        <v>5</v>
      </c>
      <c r="H29" s="8">
        <v>400</v>
      </c>
      <c r="I29" s="8">
        <f t="shared" si="1"/>
        <v>2000</v>
      </c>
    </row>
    <row r="30" spans="2:9" x14ac:dyDescent="0.25">
      <c r="C30" s="3"/>
      <c r="D30" s="3"/>
      <c r="E30" s="3"/>
      <c r="F30" s="3" t="s">
        <v>70</v>
      </c>
      <c r="G30" s="3">
        <v>5</v>
      </c>
      <c r="H30" s="8">
        <v>2500</v>
      </c>
      <c r="I30" s="8">
        <f t="shared" si="1"/>
        <v>12500</v>
      </c>
    </row>
    <row r="31" spans="2:9" x14ac:dyDescent="0.25">
      <c r="C31" s="3"/>
      <c r="D31" s="3"/>
      <c r="E31" s="11"/>
      <c r="F31" s="11" t="s">
        <v>71</v>
      </c>
      <c r="G31" s="11">
        <v>4</v>
      </c>
      <c r="H31" s="12">
        <v>2500</v>
      </c>
      <c r="I31" s="12">
        <f t="shared" si="1"/>
        <v>10000</v>
      </c>
    </row>
    <row r="32" spans="2:9" x14ac:dyDescent="0.25">
      <c r="C32" s="3"/>
      <c r="D32" s="13" t="s">
        <v>72</v>
      </c>
      <c r="E32" s="14"/>
      <c r="F32" s="15"/>
      <c r="G32" s="15"/>
      <c r="H32" s="16"/>
      <c r="I32" s="17"/>
    </row>
    <row r="33" spans="2:9" x14ac:dyDescent="0.25">
      <c r="C33" s="3"/>
      <c r="D33" s="3" t="s">
        <v>47</v>
      </c>
      <c r="E33" s="18" t="s">
        <v>73</v>
      </c>
      <c r="F33" s="18" t="s">
        <v>40</v>
      </c>
      <c r="G33" s="18">
        <v>2</v>
      </c>
      <c r="H33" s="19">
        <v>5000</v>
      </c>
      <c r="I33" s="19">
        <f t="shared" si="1"/>
        <v>10000</v>
      </c>
    </row>
    <row r="34" spans="2:9" x14ac:dyDescent="0.25">
      <c r="C34" s="3"/>
      <c r="D34" s="3" t="s">
        <v>38</v>
      </c>
      <c r="E34" s="3" t="s">
        <v>74</v>
      </c>
      <c r="F34" s="3" t="s">
        <v>40</v>
      </c>
      <c r="G34" s="3">
        <v>2</v>
      </c>
      <c r="H34" s="8">
        <v>2500</v>
      </c>
      <c r="I34" s="8">
        <f t="shared" si="1"/>
        <v>5000</v>
      </c>
    </row>
    <row r="35" spans="2:9" x14ac:dyDescent="0.25">
      <c r="C35" s="3"/>
      <c r="D35" s="3"/>
      <c r="E35" s="20" t="s">
        <v>75</v>
      </c>
      <c r="F35" s="3" t="s">
        <v>40</v>
      </c>
      <c r="G35" s="3">
        <v>2</v>
      </c>
      <c r="H35" s="8">
        <v>30000</v>
      </c>
      <c r="I35" s="8">
        <f t="shared" si="1"/>
        <v>60000</v>
      </c>
    </row>
    <row r="36" spans="2:9" x14ac:dyDescent="0.25">
      <c r="C36" s="3"/>
      <c r="D36" s="3"/>
      <c r="E36" s="20" t="s">
        <v>76</v>
      </c>
      <c r="F36" s="3"/>
      <c r="G36" s="3">
        <v>2</v>
      </c>
      <c r="H36" s="8">
        <v>25000</v>
      </c>
      <c r="I36" s="8">
        <f t="shared" si="1"/>
        <v>50000</v>
      </c>
    </row>
    <row r="37" spans="2:9" x14ac:dyDescent="0.25">
      <c r="C37" s="3"/>
      <c r="D37" s="3"/>
      <c r="E37" s="20" t="s">
        <v>77</v>
      </c>
      <c r="F37" s="3"/>
      <c r="G37" s="3">
        <v>2</v>
      </c>
      <c r="H37" s="8">
        <v>25000</v>
      </c>
      <c r="I37" s="8">
        <f t="shared" si="1"/>
        <v>50000</v>
      </c>
    </row>
    <row r="38" spans="2:9" x14ac:dyDescent="0.25">
      <c r="C38" s="3"/>
      <c r="D38" s="3"/>
      <c r="E38" s="20" t="s">
        <v>78</v>
      </c>
      <c r="F38" s="3"/>
      <c r="G38" s="3">
        <v>2</v>
      </c>
      <c r="H38" s="8">
        <v>15000</v>
      </c>
      <c r="I38" s="8">
        <f t="shared" si="1"/>
        <v>30000</v>
      </c>
    </row>
    <row r="39" spans="2:9" x14ac:dyDescent="0.25">
      <c r="C39" s="3"/>
      <c r="D39" s="3"/>
      <c r="E39" s="20" t="s">
        <v>79</v>
      </c>
      <c r="F39" s="3"/>
      <c r="G39" s="3">
        <v>2</v>
      </c>
      <c r="H39" s="8">
        <v>20000</v>
      </c>
      <c r="I39" s="8">
        <f t="shared" si="1"/>
        <v>40000</v>
      </c>
    </row>
    <row r="40" spans="2:9" x14ac:dyDescent="0.25">
      <c r="C40" s="3"/>
      <c r="D40" s="3"/>
      <c r="E40" s="3" t="s">
        <v>80</v>
      </c>
      <c r="F40" s="3"/>
      <c r="G40" s="3">
        <v>2</v>
      </c>
      <c r="H40" s="8">
        <v>15000</v>
      </c>
      <c r="I40" s="8">
        <f t="shared" si="1"/>
        <v>30000</v>
      </c>
    </row>
    <row r="41" spans="2:9" x14ac:dyDescent="0.25">
      <c r="H41" s="21"/>
      <c r="I41" s="21"/>
    </row>
    <row r="42" spans="2:9" x14ac:dyDescent="0.25">
      <c r="H42" s="21"/>
      <c r="I42" s="9">
        <f>SUM(I26:I34)</f>
        <v>109500</v>
      </c>
    </row>
    <row r="43" spans="2:9" x14ac:dyDescent="0.25">
      <c r="H43" s="21"/>
    </row>
    <row r="46" spans="2:9" x14ac:dyDescent="0.25">
      <c r="B46">
        <v>3</v>
      </c>
      <c r="C46" t="s">
        <v>81</v>
      </c>
    </row>
    <row r="48" spans="2:9" x14ac:dyDescent="0.25">
      <c r="C48" s="10" t="s">
        <v>82</v>
      </c>
      <c r="D48" s="10"/>
      <c r="E48" s="10"/>
      <c r="F48" s="10"/>
      <c r="G48" s="10"/>
      <c r="H48" s="10"/>
      <c r="I48" s="10"/>
    </row>
    <row r="49" spans="2:10" x14ac:dyDescent="0.25">
      <c r="C49" s="10"/>
      <c r="D49" s="10"/>
      <c r="E49" s="10"/>
      <c r="F49" s="10"/>
      <c r="G49" s="10"/>
      <c r="H49" s="10"/>
      <c r="I49" s="10"/>
    </row>
    <row r="50" spans="2:10" x14ac:dyDescent="0.25">
      <c r="H50" s="21"/>
      <c r="I50" s="21"/>
      <c r="J50" s="21"/>
    </row>
    <row r="51" spans="2:10" x14ac:dyDescent="0.25">
      <c r="C51" s="1" t="s">
        <v>31</v>
      </c>
      <c r="D51" s="1" t="s">
        <v>32</v>
      </c>
      <c r="E51" s="1" t="s">
        <v>33</v>
      </c>
      <c r="F51" s="1" t="s">
        <v>34</v>
      </c>
      <c r="G51" s="1" t="s">
        <v>35</v>
      </c>
      <c r="H51" s="7" t="s">
        <v>36</v>
      </c>
      <c r="I51" s="7" t="s">
        <v>37</v>
      </c>
    </row>
    <row r="52" spans="2:10" x14ac:dyDescent="0.25">
      <c r="C52" s="3" t="s">
        <v>83</v>
      </c>
      <c r="D52" s="3" t="s">
        <v>84</v>
      </c>
      <c r="E52" s="3" t="s">
        <v>85</v>
      </c>
      <c r="F52" s="3" t="s">
        <v>86</v>
      </c>
      <c r="G52" s="3">
        <v>1</v>
      </c>
      <c r="H52" s="8">
        <v>22000</v>
      </c>
      <c r="I52" s="8">
        <f>G52*H52</f>
        <v>22000</v>
      </c>
    </row>
    <row r="53" spans="2:10" x14ac:dyDescent="0.25">
      <c r="C53" s="3"/>
      <c r="D53" s="3" t="s">
        <v>87</v>
      </c>
      <c r="E53" s="3" t="s">
        <v>88</v>
      </c>
      <c r="F53" s="3" t="s">
        <v>89</v>
      </c>
      <c r="G53" s="3">
        <v>1</v>
      </c>
      <c r="H53" s="8">
        <v>15000</v>
      </c>
      <c r="I53" s="8">
        <f>G53*H53</f>
        <v>15000</v>
      </c>
    </row>
    <row r="54" spans="2:10" x14ac:dyDescent="0.25">
      <c r="I54" s="9">
        <f>SUM(I52:I53)</f>
        <v>37000</v>
      </c>
    </row>
    <row r="56" spans="2:10" x14ac:dyDescent="0.25">
      <c r="B56">
        <v>4</v>
      </c>
      <c r="C56" t="s">
        <v>90</v>
      </c>
    </row>
    <row r="58" spans="2:10" x14ac:dyDescent="0.25">
      <c r="C58" t="s">
        <v>91</v>
      </c>
    </row>
    <row r="60" spans="2:10" x14ac:dyDescent="0.25">
      <c r="C60" s="1" t="s">
        <v>31</v>
      </c>
      <c r="D60" s="1" t="s">
        <v>32</v>
      </c>
      <c r="E60" s="1" t="s">
        <v>33</v>
      </c>
      <c r="F60" s="1" t="s">
        <v>34</v>
      </c>
      <c r="G60" s="1" t="s">
        <v>35</v>
      </c>
      <c r="H60" s="7" t="s">
        <v>36</v>
      </c>
      <c r="I60" s="7" t="s">
        <v>37</v>
      </c>
    </row>
    <row r="61" spans="2:10" x14ac:dyDescent="0.25">
      <c r="C61" s="3" t="s">
        <v>92</v>
      </c>
      <c r="D61" s="3" t="s">
        <v>93</v>
      </c>
      <c r="E61" s="3" t="s">
        <v>94</v>
      </c>
      <c r="F61" s="3" t="s">
        <v>40</v>
      </c>
      <c r="G61" s="3">
        <v>1</v>
      </c>
      <c r="H61" s="8">
        <v>7000</v>
      </c>
      <c r="I61" s="8">
        <f>G61*H61</f>
        <v>7000</v>
      </c>
    </row>
    <row r="62" spans="2:10" x14ac:dyDescent="0.25">
      <c r="C62" s="3"/>
      <c r="D62" s="3" t="s">
        <v>95</v>
      </c>
      <c r="E62" s="3" t="s">
        <v>96</v>
      </c>
      <c r="F62" s="3" t="s">
        <v>40</v>
      </c>
      <c r="G62" s="3">
        <v>1</v>
      </c>
      <c r="H62" s="8">
        <v>6000</v>
      </c>
      <c r="I62" s="8">
        <f>G62*H62</f>
        <v>6000</v>
      </c>
    </row>
    <row r="63" spans="2:10" x14ac:dyDescent="0.25">
      <c r="I63" s="9">
        <f>SUM(I61:I62)</f>
        <v>13000</v>
      </c>
    </row>
    <row r="65" spans="3:9" x14ac:dyDescent="0.25">
      <c r="C65" s="3" t="s">
        <v>97</v>
      </c>
      <c r="D65" s="3" t="s">
        <v>98</v>
      </c>
      <c r="E65" s="3" t="s">
        <v>99</v>
      </c>
      <c r="F65" s="3" t="s">
        <v>100</v>
      </c>
      <c r="G65" s="3" t="s">
        <v>40</v>
      </c>
      <c r="H65" s="8">
        <v>1</v>
      </c>
      <c r="I65" s="7">
        <v>5000</v>
      </c>
    </row>
    <row r="66" spans="3:9" x14ac:dyDescent="0.25">
      <c r="H66" s="21"/>
      <c r="I66" s="21"/>
    </row>
    <row r="67" spans="3:9" x14ac:dyDescent="0.25">
      <c r="H67" s="21"/>
      <c r="I67" s="21"/>
    </row>
    <row r="68" spans="3:9" x14ac:dyDescent="0.25">
      <c r="C68" s="22" t="s">
        <v>101</v>
      </c>
    </row>
    <row r="70" spans="3:9" x14ac:dyDescent="0.25">
      <c r="C70" s="1" t="s">
        <v>31</v>
      </c>
      <c r="D70" s="1" t="s">
        <v>102</v>
      </c>
    </row>
    <row r="71" spans="3:9" x14ac:dyDescent="0.25">
      <c r="C71" s="3" t="s">
        <v>103</v>
      </c>
      <c r="D71" s="23">
        <f>I18</f>
        <v>28000</v>
      </c>
    </row>
    <row r="72" spans="3:9" x14ac:dyDescent="0.25">
      <c r="C72" s="3" t="s">
        <v>104</v>
      </c>
      <c r="D72" s="23">
        <f>I42</f>
        <v>109500</v>
      </c>
    </row>
    <row r="73" spans="3:9" x14ac:dyDescent="0.25">
      <c r="C73" s="3" t="s">
        <v>105</v>
      </c>
      <c r="D73" s="23">
        <f>I54</f>
        <v>37000</v>
      </c>
    </row>
    <row r="74" spans="3:9" x14ac:dyDescent="0.25">
      <c r="C74" s="3" t="s">
        <v>106</v>
      </c>
      <c r="D74" s="23">
        <f>I63</f>
        <v>13000</v>
      </c>
    </row>
    <row r="75" spans="3:9" x14ac:dyDescent="0.25">
      <c r="C75" s="3" t="s">
        <v>107</v>
      </c>
      <c r="D75" s="23">
        <f>I65</f>
        <v>5000</v>
      </c>
    </row>
    <row r="76" spans="3:9" x14ac:dyDescent="0.25">
      <c r="C76" s="3" t="s">
        <v>108</v>
      </c>
      <c r="D76" s="24">
        <f>SUM(D71:D75)</f>
        <v>192500</v>
      </c>
    </row>
    <row r="79" spans="3:9" x14ac:dyDescent="0.25">
      <c r="C79" t="s">
        <v>109</v>
      </c>
    </row>
    <row r="81" spans="3:3" x14ac:dyDescent="0.25">
      <c r="C81" t="s">
        <v>110</v>
      </c>
    </row>
    <row r="82" spans="3:3" x14ac:dyDescent="0.25">
      <c r="C82" t="s">
        <v>111</v>
      </c>
    </row>
    <row r="83" spans="3:3" x14ac:dyDescent="0.25">
      <c r="C83" t="s">
        <v>112</v>
      </c>
    </row>
    <row r="84" spans="3:3" x14ac:dyDescent="0.25">
      <c r="C84" t="s">
        <v>113</v>
      </c>
    </row>
  </sheetData>
  <mergeCells count="2">
    <mergeCell ref="C22:I23"/>
    <mergeCell ref="C48:I4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8EA9D-B75C-427E-8AFD-D5342CC023DD}">
  <dimension ref="A1:C17"/>
  <sheetViews>
    <sheetView workbookViewId="0">
      <selection activeCell="A9" sqref="A9:XFD9"/>
    </sheetView>
  </sheetViews>
  <sheetFormatPr defaultRowHeight="15" x14ac:dyDescent="0.25"/>
  <cols>
    <col min="1" max="1" width="31.28515625" customWidth="1"/>
    <col min="2" max="2" width="81.28515625" customWidth="1"/>
    <col min="3" max="3" width="45.7109375" style="5" customWidth="1"/>
    <col min="4" max="4" width="16.7109375" customWidth="1"/>
  </cols>
  <sheetData>
    <row r="1" spans="1:3" x14ac:dyDescent="0.25">
      <c r="A1" s="1" t="s">
        <v>0</v>
      </c>
      <c r="B1" s="1" t="s">
        <v>1</v>
      </c>
      <c r="C1" s="2" t="s">
        <v>2</v>
      </c>
    </row>
    <row r="2" spans="1:3" x14ac:dyDescent="0.25">
      <c r="A2" s="1" t="s">
        <v>3</v>
      </c>
      <c r="B2" s="3"/>
      <c r="C2" s="4"/>
    </row>
    <row r="3" spans="1:3" x14ac:dyDescent="0.25">
      <c r="A3" s="3" t="s">
        <v>4</v>
      </c>
      <c r="B3" s="3" t="s">
        <v>5</v>
      </c>
      <c r="C3" s="4"/>
    </row>
    <row r="4" spans="1:3" x14ac:dyDescent="0.25">
      <c r="A4" s="3"/>
      <c r="B4" s="3"/>
      <c r="C4" s="4"/>
    </row>
    <row r="5" spans="1:3" x14ac:dyDescent="0.25">
      <c r="A5" s="3" t="s">
        <v>6</v>
      </c>
      <c r="B5" s="3" t="s">
        <v>7</v>
      </c>
      <c r="C5" s="4"/>
    </row>
    <row r="6" spans="1:3" x14ac:dyDescent="0.25">
      <c r="A6" s="3" t="s">
        <v>8</v>
      </c>
      <c r="B6" s="3" t="s">
        <v>9</v>
      </c>
      <c r="C6" s="4"/>
    </row>
    <row r="7" spans="1:3" x14ac:dyDescent="0.25">
      <c r="A7" s="3" t="s">
        <v>10</v>
      </c>
      <c r="B7" s="3" t="s">
        <v>11</v>
      </c>
      <c r="C7" s="4"/>
    </row>
    <row r="8" spans="1:3" ht="30" x14ac:dyDescent="0.25">
      <c r="A8" s="3" t="s">
        <v>12</v>
      </c>
      <c r="B8" s="3" t="s">
        <v>13</v>
      </c>
      <c r="C8" s="4" t="s">
        <v>14</v>
      </c>
    </row>
    <row r="9" spans="1:3" x14ac:dyDescent="0.25">
      <c r="A9" s="3"/>
      <c r="B9" s="3"/>
      <c r="C9" s="4"/>
    </row>
    <row r="10" spans="1:3" x14ac:dyDescent="0.25">
      <c r="A10" s="1" t="s">
        <v>15</v>
      </c>
      <c r="B10" s="3"/>
      <c r="C10" s="4"/>
    </row>
    <row r="11" spans="1:3" x14ac:dyDescent="0.25">
      <c r="A11" s="3" t="s">
        <v>16</v>
      </c>
      <c r="B11" s="3" t="s">
        <v>17</v>
      </c>
      <c r="C11" s="4"/>
    </row>
    <row r="12" spans="1:3" ht="30" x14ac:dyDescent="0.25">
      <c r="A12" s="3" t="s">
        <v>18</v>
      </c>
      <c r="B12" s="3" t="s">
        <v>19</v>
      </c>
      <c r="C12" s="4" t="s">
        <v>20</v>
      </c>
    </row>
    <row r="13" spans="1:3" x14ac:dyDescent="0.25">
      <c r="A13" s="3"/>
      <c r="B13" s="3"/>
      <c r="C13" s="4"/>
    </row>
    <row r="14" spans="1:3" x14ac:dyDescent="0.25">
      <c r="A14" s="1" t="s">
        <v>21</v>
      </c>
      <c r="B14" s="3"/>
      <c r="C14" s="4"/>
    </row>
    <row r="15" spans="1:3" x14ac:dyDescent="0.25">
      <c r="A15" s="3" t="s">
        <v>22</v>
      </c>
      <c r="B15" s="3" t="s">
        <v>23</v>
      </c>
      <c r="C15" s="4"/>
    </row>
    <row r="16" spans="1:3" x14ac:dyDescent="0.25">
      <c r="A16" s="3" t="s">
        <v>24</v>
      </c>
      <c r="B16" s="3" t="s">
        <v>25</v>
      </c>
      <c r="C16" s="4"/>
    </row>
    <row r="17" spans="1:3" x14ac:dyDescent="0.25">
      <c r="A17" s="3" t="s">
        <v>26</v>
      </c>
      <c r="B17" s="3" t="s">
        <v>27</v>
      </c>
      <c r="C17" s="4"/>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Budget</vt:lpstr>
      <vt:lpstr>Activities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Ndambuki</dc:creator>
  <cp:lastModifiedBy>Alex Ndambuki</cp:lastModifiedBy>
  <dcterms:created xsi:type="dcterms:W3CDTF">2024-10-23T02:29:17Z</dcterms:created>
  <dcterms:modified xsi:type="dcterms:W3CDTF">2024-10-23T02:56:16Z</dcterms:modified>
</cp:coreProperties>
</file>