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uo\source\repos\View Selection Algorithms\View Selection Algorithms\Output\"/>
    </mc:Choice>
  </mc:AlternateContent>
  <xr:revisionPtr revIDLastSave="0" documentId="13_ncr:1_{C97EDFD8-9F7A-4304-AAD4-844D36F5728F}" xr6:coauthVersionLast="47" xr6:coauthVersionMax="47" xr10:uidLastSave="{00000000-0000-0000-0000-000000000000}"/>
  <bookViews>
    <workbookView xWindow="-28920" yWindow="-780" windowWidth="29040" windowHeight="15720" xr2:uid="{4656AC1A-8CAD-411C-899C-8FA78373D440}"/>
  </bookViews>
  <sheets>
    <sheet name="Compare Benchmark" sheetId="3" r:id="rId1"/>
    <sheet name="benchmark" sheetId="2" r:id="rId2"/>
  </sheets>
  <definedNames>
    <definedName name="ExterneDaten_1" localSheetId="1" hidden="1">benchmark!$A$1:$G$17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3" l="1"/>
  <c r="B35" i="3"/>
  <c r="B36" i="3"/>
  <c r="B33" i="3"/>
  <c r="B26" i="3"/>
  <c r="B27" i="3"/>
  <c r="B28" i="3"/>
  <c r="B29" i="3"/>
  <c r="B12" i="3"/>
  <c r="B20" i="3"/>
  <c r="B21" i="3"/>
  <c r="B22" i="3"/>
  <c r="B19" i="3"/>
  <c r="A34" i="3"/>
  <c r="A35" i="3"/>
  <c r="A36" i="3"/>
  <c r="A33" i="3"/>
  <c r="A27" i="3"/>
  <c r="A28" i="3"/>
  <c r="A29" i="3"/>
  <c r="A26" i="3"/>
  <c r="A20" i="3"/>
  <c r="A21" i="3"/>
  <c r="A22" i="3"/>
  <c r="A19" i="3"/>
  <c r="B13" i="3"/>
  <c r="B14" i="3"/>
  <c r="B15" i="3"/>
  <c r="A13" i="3"/>
  <c r="A14" i="3"/>
  <c r="A15" i="3"/>
  <c r="A1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B29F0-616C-4B4A-8BA8-69180BAE2A98}" keepAlive="1" name="Abfrage - benchmark" description="Verbindung mit der Abfrage 'benchmark' in der Arbeitsmappe." type="5" refreshedVersion="8" background="1" saveData="1">
    <dbPr connection="Provider=Microsoft.Mashup.OleDb.1;Data Source=$Workbook$;Location=benchmark;Extended Properties=&quot;&quot;" command="SELECT * FROM [benchmark]"/>
  </connection>
</connections>
</file>

<file path=xl/sharedStrings.xml><?xml version="1.0" encoding="utf-8"?>
<sst xmlns="http://schemas.openxmlformats.org/spreadsheetml/2006/main" count="57" uniqueCount="24">
  <si>
    <t>QueryNumber</t>
  </si>
  <si>
    <t>Materialized Views</t>
  </si>
  <si>
    <t>QueryProcessingCosts</t>
  </si>
  <si>
    <t>QueryProcessingTime in ms</t>
  </si>
  <si>
    <t>Maintenance Costs</t>
  </si>
  <si>
    <t>Storage Costs</t>
  </si>
  <si>
    <t>Algorithm</t>
  </si>
  <si>
    <t>No</t>
  </si>
  <si>
    <t>All Queries</t>
  </si>
  <si>
    <t>All Queries Materialized</t>
  </si>
  <si>
    <t>Deterministic MVPP</t>
  </si>
  <si>
    <t>Hybrid MVPP</t>
  </si>
  <si>
    <t>lineitem_ordersview, customer2view</t>
  </si>
  <si>
    <t>nation2view, lineitem2view, lineitemresult1view, customer_ordersresult3view</t>
  </si>
  <si>
    <t>Zeilenbeschriftungen</t>
  </si>
  <si>
    <t>Summe von QueryProcessingTime in ms</t>
  </si>
  <si>
    <t>Summe von QueryProcessingCosts</t>
  </si>
  <si>
    <t>Cost of Materialization in Kb</t>
  </si>
  <si>
    <t>Mittelwert von Maintenance Costs</t>
  </si>
  <si>
    <t>Mittelwert von Cost of Materialization in Kb</t>
  </si>
  <si>
    <t>Relative QueryProcessing Time</t>
  </si>
  <si>
    <t>Relative QueryProcessing Cost</t>
  </si>
  <si>
    <t>Relative View Maintenance Costs</t>
  </si>
  <si>
    <t>Relative Storage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</si>
</sst>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Fill="1" applyBorder="1"/>
    <xf numFmtId="2" fontId="0" fillId="2" borderId="2" xfId="0" applyNumberFormat="1" applyFill="1" applyBorder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Benchmark'!$B$11</c:f>
              <c:strCache>
                <c:ptCount val="1"/>
                <c:pt idx="0">
                  <c:v>Relative QueryProcessing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Benchmark'!$A$12:$A$15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Benchmark'!$B$12:$B$15</c:f>
              <c:numCache>
                <c:formatCode>0.00</c:formatCode>
                <c:ptCount val="4"/>
                <c:pt idx="0">
                  <c:v>1</c:v>
                </c:pt>
                <c:pt idx="1">
                  <c:v>0.48350208457415128</c:v>
                </c:pt>
                <c:pt idx="2">
                  <c:v>0.4385944014294223</c:v>
                </c:pt>
                <c:pt idx="3">
                  <c:v>0.11506849315068493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2F3-96BB-11BF9BD1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170495"/>
        <c:axId val="1063170975"/>
      </c:barChart>
      <c:catAx>
        <c:axId val="106317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170975"/>
        <c:crosses val="autoZero"/>
        <c:auto val="1"/>
        <c:lblAlgn val="ctr"/>
        <c:lblOffset val="100"/>
        <c:noMultiLvlLbl val="0"/>
      </c:catAx>
      <c:valAx>
        <c:axId val="106317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1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Benchmark'!$B$18</c:f>
              <c:strCache>
                <c:ptCount val="1"/>
                <c:pt idx="0">
                  <c:v>Relative QueryProcessing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Benchmark'!$A$19:$A$22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Benchmark'!$B$19:$B$22</c:f>
              <c:numCache>
                <c:formatCode>0.00</c:formatCode>
                <c:ptCount val="4"/>
                <c:pt idx="0">
                  <c:v>1</c:v>
                </c:pt>
                <c:pt idx="1">
                  <c:v>0.1426199880229965</c:v>
                </c:pt>
                <c:pt idx="2">
                  <c:v>0.37868812937587687</c:v>
                </c:pt>
                <c:pt idx="3">
                  <c:v>0.12242441625412401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A-4755-95CE-7C01AE1F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961743"/>
        <c:axId val="1044962703"/>
      </c:barChart>
      <c:catAx>
        <c:axId val="104496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962703"/>
        <c:crosses val="autoZero"/>
        <c:auto val="1"/>
        <c:lblAlgn val="ctr"/>
        <c:lblOffset val="100"/>
        <c:noMultiLvlLbl val="0"/>
      </c:catAx>
      <c:valAx>
        <c:axId val="10449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9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Benchmark'!$B$25</c:f>
              <c:strCache>
                <c:ptCount val="1"/>
                <c:pt idx="0">
                  <c:v>Relative View Maintenance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Benchmark'!$A$26:$A$29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Benchmark'!$B$26:$B$29</c:f>
              <c:numCache>
                <c:formatCode>0.00</c:formatCode>
                <c:ptCount val="4"/>
                <c:pt idx="0">
                  <c:v>0</c:v>
                </c:pt>
                <c:pt idx="1">
                  <c:v>0.75314482989644138</c:v>
                </c:pt>
                <c:pt idx="2">
                  <c:v>0.68511993097553792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EF6-A87A-94CB773D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135343"/>
        <c:axId val="901132943"/>
      </c:barChart>
      <c:catAx>
        <c:axId val="90113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132943"/>
        <c:crosses val="autoZero"/>
        <c:auto val="1"/>
        <c:lblAlgn val="ctr"/>
        <c:lblOffset val="100"/>
        <c:noMultiLvlLbl val="0"/>
      </c:catAx>
      <c:valAx>
        <c:axId val="90113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1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Benchmark'!$B$32</c:f>
              <c:strCache>
                <c:ptCount val="1"/>
                <c:pt idx="0">
                  <c:v>Relative Storage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Benchmark'!$A$33:$A$36</c:f>
              <c:strCache>
                <c:ptCount val="4"/>
                <c:pt idx="0">
                  <c:v>No</c:v>
                </c:pt>
                <c:pt idx="1">
                  <c:v>Hybrid MVPP</c:v>
                </c:pt>
                <c:pt idx="2">
                  <c:v>Deterministic MVPP</c:v>
                </c:pt>
                <c:pt idx="3">
                  <c:v>All Queries Materialized</c:v>
                </c:pt>
              </c:strCache>
            </c:strRef>
          </c:cat>
          <c:val>
            <c:numRef>
              <c:f>'Compare Benchmark'!$B$33:$B$36</c:f>
              <c:numCache>
                <c:formatCode>0.00</c:formatCode>
                <c:ptCount val="4"/>
                <c:pt idx="0">
                  <c:v>0</c:v>
                </c:pt>
                <c:pt idx="1">
                  <c:v>0.44676073105071629</c:v>
                </c:pt>
                <c:pt idx="2">
                  <c:v>0.28571042058413709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AEB-9D18-3778F35B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60415"/>
        <c:axId val="955158015"/>
      </c:barChart>
      <c:catAx>
        <c:axId val="95516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58015"/>
        <c:crosses val="autoZero"/>
        <c:auto val="1"/>
        <c:lblAlgn val="ctr"/>
        <c:lblOffset val="100"/>
        <c:noMultiLvlLbl val="0"/>
      </c:catAx>
      <c:valAx>
        <c:axId val="955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6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8</xdr:row>
      <xdr:rowOff>33337</xdr:rowOff>
    </xdr:from>
    <xdr:to>
      <xdr:col>6</xdr:col>
      <xdr:colOff>85725</xdr:colOff>
      <xdr:row>22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366043-69DD-51C2-9AD4-08A6A315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24</xdr:row>
      <xdr:rowOff>42862</xdr:rowOff>
    </xdr:from>
    <xdr:to>
      <xdr:col>5</xdr:col>
      <xdr:colOff>104775</xdr:colOff>
      <xdr:row>38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BE4A90-C960-210F-BD3F-620E09D8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18</xdr:row>
      <xdr:rowOff>176212</xdr:rowOff>
    </xdr:from>
    <xdr:to>
      <xdr:col>18</xdr:col>
      <xdr:colOff>685800</xdr:colOff>
      <xdr:row>33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2ADD9C-9336-4CA2-2FCD-ADE084ED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34</xdr:row>
      <xdr:rowOff>157162</xdr:rowOff>
    </xdr:from>
    <xdr:to>
      <xdr:col>19</xdr:col>
      <xdr:colOff>276225</xdr:colOff>
      <xdr:row>49</xdr:row>
      <xdr:rowOff>42862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1079B3E-86A0-8F62-6D32-C1CC560A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Oelmann" refreshedDate="45397.654415972225" createdVersion="8" refreshedVersion="8" minRefreshableVersion="3" recordCount="16" xr:uid="{D8E65247-D1CB-4266-97DD-5FD11A43CB2B}">
  <cacheSource type="worksheet">
    <worksheetSource name="benchmark"/>
  </cacheSource>
  <cacheFields count="8">
    <cacheField name="QueryNumber" numFmtId="0">
      <sharedItems containsSemiMixedTypes="0" containsString="0" containsNumber="1" containsInteger="1" minValue="1" maxValue="12"/>
    </cacheField>
    <cacheField name="Materialized Views" numFmtId="0">
      <sharedItems/>
    </cacheField>
    <cacheField name="QueryProcessingCosts" numFmtId="0">
      <sharedItems containsSemiMixedTypes="0" containsString="0" containsNumber="1" minValue="19116.16" maxValue="342638.85"/>
    </cacheField>
    <cacheField name="QueryProcessingTime in ms" numFmtId="0">
      <sharedItems containsSemiMixedTypes="0" containsString="0" containsNumber="1" containsInteger="1" minValue="116" maxValue="4048"/>
    </cacheField>
    <cacheField name="Maintenance Costs" numFmtId="0">
      <sharedItems containsSemiMixedTypes="0" containsString="0" containsNumber="1" minValue="0" maxValue="894430.73"/>
    </cacheField>
    <cacheField name="Storage Costs" numFmtId="0">
      <sharedItems containsSemiMixedTypes="0" containsString="0" containsNumber="1" containsInteger="1" minValue="0" maxValue="605560832"/>
    </cacheField>
    <cacheField name="Algorithm" numFmtId="0">
      <sharedItems count="4">
        <s v="No"/>
        <s v="All Queries Materialized"/>
        <s v="Deterministic MVPP"/>
        <s v="Hybrid MVPP"/>
      </sharedItems>
    </cacheField>
    <cacheField name="Cost of Materialization in Kb" numFmtId="0">
      <sharedItems containsSemiMixedTypes="0" containsString="0" containsNumber="1" containsInteger="1" minValue="0" maxValue="591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s v="No"/>
    <n v="193551.11"/>
    <n v="1380"/>
    <n v="0"/>
    <n v="0"/>
    <x v="0"/>
    <n v="0"/>
  </r>
  <r>
    <n v="10"/>
    <s v="No"/>
    <n v="342638.85"/>
    <n v="4048"/>
    <n v="0"/>
    <n v="0"/>
    <x v="0"/>
    <n v="0"/>
  </r>
  <r>
    <n v="3"/>
    <s v="No"/>
    <n v="70176.61"/>
    <n v="622"/>
    <n v="0"/>
    <n v="0"/>
    <x v="0"/>
    <n v="0"/>
  </r>
  <r>
    <n v="12"/>
    <s v="No"/>
    <n v="288064.15999999997"/>
    <n v="2345"/>
    <n v="0"/>
    <n v="0"/>
    <x v="0"/>
    <n v="0"/>
  </r>
  <r>
    <n v="1"/>
    <s v="All Queries"/>
    <n v="19116.16"/>
    <n v="117"/>
    <n v="894430.73"/>
    <n v="605560832"/>
    <x v="1"/>
    <n v="591368"/>
  </r>
  <r>
    <n v="10"/>
    <s v="All Queries"/>
    <n v="51466.239999999998"/>
    <n v="595"/>
    <n v="894430.73"/>
    <n v="605560832"/>
    <x v="1"/>
    <n v="591368"/>
  </r>
  <r>
    <n v="3"/>
    <s v="All Queries"/>
    <n v="19708.16"/>
    <n v="129"/>
    <n v="894430.73"/>
    <n v="605560832"/>
    <x v="1"/>
    <n v="591368"/>
  </r>
  <r>
    <n v="12"/>
    <s v="All Queries"/>
    <n v="19209.599999999999"/>
    <n v="125"/>
    <n v="894430.73"/>
    <n v="605560832"/>
    <x v="1"/>
    <n v="591368"/>
  </r>
  <r>
    <n v="1"/>
    <s v="lineitem_ordersview, customer2view"/>
    <n v="193552.11"/>
    <n v="1362"/>
    <n v="612792.31999999995"/>
    <n v="173015040"/>
    <x v="2"/>
    <n v="168960"/>
  </r>
  <r>
    <n v="10"/>
    <s v="lineitem_ordersview, customer2view"/>
    <n v="29168.95"/>
    <n v="1378"/>
    <n v="612792.31999999995"/>
    <n v="173015040"/>
    <x v="2"/>
    <n v="168960"/>
  </r>
  <r>
    <n v="3"/>
    <s v="lineitem_ordersview, customer2view"/>
    <n v="91383.14"/>
    <n v="669"/>
    <n v="612792.31999999995"/>
    <n v="173015040"/>
    <x v="2"/>
    <n v="168960"/>
  </r>
  <r>
    <n v="12"/>
    <s v="lineitem_ordersview, customer2view"/>
    <n v="24606.1"/>
    <n v="273"/>
    <n v="612792.31999999995"/>
    <n v="173015040"/>
    <x v="2"/>
    <n v="168960"/>
  </r>
  <r>
    <n v="1"/>
    <s v="nation2view, lineitem2view, lineitemresult1view, customer_ordersresult3view"/>
    <n v="19117.16"/>
    <n v="116"/>
    <n v="673635.87999999989"/>
    <n v="270540800"/>
    <x v="3"/>
    <n v="264200"/>
  </r>
  <r>
    <n v="10"/>
    <s v="nation2view, lineitem2view, lineitemresult1view, customer_ordersresult3view"/>
    <n v="45690.39"/>
    <n v="2660"/>
    <n v="673635.87999999989"/>
    <n v="270540800"/>
    <x v="3"/>
    <n v="264200"/>
  </r>
  <r>
    <n v="3"/>
    <s v="nation2view, lineitem2view, lineitemresult1view, customer_ordersresult3view"/>
    <n v="19709.16"/>
    <n v="152"/>
    <n v="673635.87999999989"/>
    <n v="270540800"/>
    <x v="3"/>
    <n v="264200"/>
  </r>
  <r>
    <n v="12"/>
    <s v="nation2view, lineitem2view, lineitemresult1view, customer_ordersresult3view"/>
    <n v="43046.99"/>
    <n v="1131"/>
    <n v="673635.87999999989"/>
    <n v="270540800"/>
    <x v="3"/>
    <n v="26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05946-873C-4CF8-85DF-CB6B5D2C8282}" name="PivotTable1" cacheId="9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>
  <location ref="A3:E7" firstHeaderRow="0" firstDataRow="1" firstDataCol="1"/>
  <pivotFields count="8">
    <pivotField showAll="0"/>
    <pivotField showAll="0"/>
    <pivotField dataField="1" showAll="0"/>
    <pivotField dataField="1" showAll="0"/>
    <pivotField dataField="1" showAll="0"/>
    <pivotField showAll="0"/>
    <pivotField axis="axisRow" showAll="0" sortType="descending">
      <items count="5">
        <item x="0"/>
        <item x="3"/>
        <item x="2"/>
        <item x="1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von QueryProcessingTime in ms" fld="3" baseField="0" baseItem="0"/>
    <dataField name="Summe von QueryProcessingCosts" fld="2" baseField="0" baseItem="0"/>
    <dataField name="Mittelwert von Maintenance Costs" fld="4" subtotal="average" baseField="6" baseItem="1"/>
    <dataField name="Mittelwert von Cost of Materialization in Kb" fld="7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811463-9E62-43E3-99B8-BDA87C102EC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QueryNumber" tableColumnId="1"/>
      <queryTableField id="2" name="Materialized Views" tableColumnId="2"/>
      <queryTableField id="3" name="QueryProcessingCosts" tableColumnId="3"/>
      <queryTableField id="4" name="QueryProcessingTime in ms" tableColumnId="4"/>
      <queryTableField id="5" name="Maintenance Costs" tableColumnId="5"/>
      <queryTableField id="6" name="Storage Costs" tableColumnId="6"/>
      <queryTableField id="7" name="Algorithm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E2FE6-2E54-42B1-BF64-F8287C78CD3D}" name="benchmark" displayName="benchmark" ref="A1:H17" tableType="queryTable" totalsRowShown="0">
  <autoFilter ref="A1:H17" xr:uid="{FEEE2FE6-2E54-42B1-BF64-F8287C78CD3D}"/>
  <tableColumns count="8">
    <tableColumn id="1" xr3:uid="{FF1AA4BD-28D6-4646-AAFB-15C3F8B417C7}" uniqueName="1" name="QueryNumber" queryTableFieldId="1"/>
    <tableColumn id="2" xr3:uid="{3C6ABE51-C7A9-4D3F-B5AE-9EF2E300E515}" uniqueName="2" name="Materialized Views" queryTableFieldId="2" dataDxfId="1"/>
    <tableColumn id="3" xr3:uid="{8FAA4A34-69F9-4838-97F1-A35795C0BB7E}" uniqueName="3" name="QueryProcessingCosts" queryTableFieldId="3"/>
    <tableColumn id="4" xr3:uid="{028D25B4-1DF9-47F2-A5B2-F4908B6E4599}" uniqueName="4" name="QueryProcessingTime in ms" queryTableFieldId="4"/>
    <tableColumn id="5" xr3:uid="{47791F16-9D2A-4B2F-B656-DA77F78CAA75}" uniqueName="5" name="Maintenance Costs" queryTableFieldId="5"/>
    <tableColumn id="6" xr3:uid="{41688E7B-056F-49E3-A1EE-2A3881AF20C3}" uniqueName="6" name="Storage Costs" queryTableFieldId="6"/>
    <tableColumn id="7" xr3:uid="{9A1ECDD1-20AD-43B1-B9C3-692E794E5898}" uniqueName="7" name="Algorithm" queryTableFieldId="7" dataDxfId="0"/>
    <tableColumn id="8" xr3:uid="{0A4CBEB3-8534-4E2E-9D0D-3C3E829D15D2}" uniqueName="8" name="Cost of Materialization in Kb" queryTableFieldId="8" dataDxfId="2">
      <calculatedColumnFormula>benchmark[[#This Row],[Storage Costs]]/1024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09DE-6A89-4FE7-800C-DE29480A5514}">
  <dimension ref="A3:E36"/>
  <sheetViews>
    <sheetView tabSelected="1" topLeftCell="A16" workbookViewId="0">
      <selection activeCell="A3" sqref="A3"/>
    </sheetView>
  </sheetViews>
  <sheetFormatPr baseColWidth="10" defaultRowHeight="15" x14ac:dyDescent="0.25"/>
  <cols>
    <col min="1" max="1" width="22.7109375" bestFit="1" customWidth="1"/>
    <col min="2" max="2" width="37.7109375" bestFit="1" customWidth="1"/>
    <col min="3" max="3" width="33.140625" bestFit="1" customWidth="1"/>
    <col min="4" max="4" width="32.28515625" bestFit="1" customWidth="1"/>
    <col min="5" max="5" width="40.28515625" bestFit="1" customWidth="1"/>
    <col min="6" max="10" width="4" bestFit="1" customWidth="1"/>
    <col min="11" max="17" width="5" bestFit="1" customWidth="1"/>
    <col min="18" max="18" width="15.85546875" bestFit="1" customWidth="1"/>
  </cols>
  <sheetData>
    <row r="3" spans="1:5" x14ac:dyDescent="0.25">
      <c r="A3" s="2" t="s">
        <v>14</v>
      </c>
      <c r="B3" t="s">
        <v>15</v>
      </c>
      <c r="C3" t="s">
        <v>16</v>
      </c>
      <c r="D3" t="s">
        <v>18</v>
      </c>
      <c r="E3" t="s">
        <v>19</v>
      </c>
    </row>
    <row r="4" spans="1:5" x14ac:dyDescent="0.25">
      <c r="A4" s="3" t="s">
        <v>7</v>
      </c>
      <c r="B4" s="1">
        <v>8395</v>
      </c>
      <c r="C4" s="1">
        <v>894430.73</v>
      </c>
      <c r="D4" s="1">
        <v>0</v>
      </c>
      <c r="E4" s="1">
        <v>0</v>
      </c>
    </row>
    <row r="5" spans="1:5" x14ac:dyDescent="0.25">
      <c r="A5" s="3" t="s">
        <v>11</v>
      </c>
      <c r="B5" s="1">
        <v>4059</v>
      </c>
      <c r="C5" s="1">
        <v>127563.70000000001</v>
      </c>
      <c r="D5" s="1">
        <v>673635.87999999989</v>
      </c>
      <c r="E5" s="1">
        <v>264200</v>
      </c>
    </row>
    <row r="6" spans="1:5" x14ac:dyDescent="0.25">
      <c r="A6" s="3" t="s">
        <v>10</v>
      </c>
      <c r="B6" s="1">
        <v>3682</v>
      </c>
      <c r="C6" s="1">
        <v>338710.3</v>
      </c>
      <c r="D6" s="1">
        <v>612792.31999999995</v>
      </c>
      <c r="E6" s="1">
        <v>168960</v>
      </c>
    </row>
    <row r="7" spans="1:5" x14ac:dyDescent="0.25">
      <c r="A7" s="3" t="s">
        <v>9</v>
      </c>
      <c r="B7" s="1">
        <v>966</v>
      </c>
      <c r="C7" s="1">
        <v>109500.16</v>
      </c>
      <c r="D7" s="1">
        <v>894430.73</v>
      </c>
      <c r="E7" s="1">
        <v>591368</v>
      </c>
    </row>
    <row r="11" spans="1:5" x14ac:dyDescent="0.25">
      <c r="A11" s="4" t="s">
        <v>6</v>
      </c>
      <c r="B11" s="5" t="s">
        <v>20</v>
      </c>
    </row>
    <row r="12" spans="1:5" x14ac:dyDescent="0.25">
      <c r="A12" s="6" t="str">
        <f>A4</f>
        <v>No</v>
      </c>
      <c r="B12" s="7">
        <f>B4/$B$4</f>
        <v>1</v>
      </c>
    </row>
    <row r="13" spans="1:5" x14ac:dyDescent="0.25">
      <c r="A13" s="6" t="str">
        <f t="shared" ref="A13:A15" si="0">A5</f>
        <v>Hybrid MVPP</v>
      </c>
      <c r="B13" s="7">
        <f t="shared" ref="B13:B15" si="1">B5/$B$4</f>
        <v>0.48350208457415128</v>
      </c>
    </row>
    <row r="14" spans="1:5" x14ac:dyDescent="0.25">
      <c r="A14" s="6" t="str">
        <f t="shared" si="0"/>
        <v>Deterministic MVPP</v>
      </c>
      <c r="B14" s="7">
        <f t="shared" si="1"/>
        <v>0.4385944014294223</v>
      </c>
    </row>
    <row r="15" spans="1:5" x14ac:dyDescent="0.25">
      <c r="A15" s="6" t="str">
        <f t="shared" si="0"/>
        <v>All Queries Materialized</v>
      </c>
      <c r="B15" s="7">
        <f t="shared" si="1"/>
        <v>0.11506849315068493</v>
      </c>
    </row>
    <row r="18" spans="1:2" x14ac:dyDescent="0.25">
      <c r="A18" s="4" t="s">
        <v>6</v>
      </c>
      <c r="B18" s="5" t="s">
        <v>21</v>
      </c>
    </row>
    <row r="19" spans="1:2" x14ac:dyDescent="0.25">
      <c r="A19" s="6" t="str">
        <f>A4</f>
        <v>No</v>
      </c>
      <c r="B19" s="7">
        <f>C4/$C$4</f>
        <v>1</v>
      </c>
    </row>
    <row r="20" spans="1:2" x14ac:dyDescent="0.25">
      <c r="A20" s="6" t="str">
        <f t="shared" ref="A20:A22" si="2">A5</f>
        <v>Hybrid MVPP</v>
      </c>
      <c r="B20" s="7">
        <f t="shared" ref="B20:B22" si="3">C5/$C$4</f>
        <v>0.1426199880229965</v>
      </c>
    </row>
    <row r="21" spans="1:2" x14ac:dyDescent="0.25">
      <c r="A21" s="6" t="str">
        <f t="shared" si="2"/>
        <v>Deterministic MVPP</v>
      </c>
      <c r="B21" s="7">
        <f t="shared" si="3"/>
        <v>0.37868812937587687</v>
      </c>
    </row>
    <row r="22" spans="1:2" x14ac:dyDescent="0.25">
      <c r="A22" s="6" t="str">
        <f t="shared" si="2"/>
        <v>All Queries Materialized</v>
      </c>
      <c r="B22" s="7">
        <f t="shared" si="3"/>
        <v>0.12242441625412401</v>
      </c>
    </row>
    <row r="25" spans="1:2" x14ac:dyDescent="0.25">
      <c r="A25" s="4" t="s">
        <v>6</v>
      </c>
      <c r="B25" s="5" t="s">
        <v>22</v>
      </c>
    </row>
    <row r="26" spans="1:2" x14ac:dyDescent="0.25">
      <c r="A26" s="6" t="str">
        <f>A4</f>
        <v>No</v>
      </c>
      <c r="B26" s="7">
        <f>D4/$D$7</f>
        <v>0</v>
      </c>
    </row>
    <row r="27" spans="1:2" x14ac:dyDescent="0.25">
      <c r="A27" s="6" t="str">
        <f t="shared" ref="A27:A29" si="4">A5</f>
        <v>Hybrid MVPP</v>
      </c>
      <c r="B27" s="7">
        <f t="shared" ref="B27:B29" si="5">D5/$D$7</f>
        <v>0.75314482989644138</v>
      </c>
    </row>
    <row r="28" spans="1:2" x14ac:dyDescent="0.25">
      <c r="A28" s="6" t="str">
        <f t="shared" si="4"/>
        <v>Deterministic MVPP</v>
      </c>
      <c r="B28" s="7">
        <f t="shared" si="5"/>
        <v>0.68511993097553792</v>
      </c>
    </row>
    <row r="29" spans="1:2" x14ac:dyDescent="0.25">
      <c r="A29" s="6" t="str">
        <f t="shared" si="4"/>
        <v>All Queries Materialized</v>
      </c>
      <c r="B29" s="7">
        <f t="shared" si="5"/>
        <v>1</v>
      </c>
    </row>
    <row r="32" spans="1:2" x14ac:dyDescent="0.25">
      <c r="A32" s="4" t="s">
        <v>6</v>
      </c>
      <c r="B32" s="5" t="s">
        <v>23</v>
      </c>
    </row>
    <row r="33" spans="1:2" x14ac:dyDescent="0.25">
      <c r="A33" s="6" t="str">
        <f>A4</f>
        <v>No</v>
      </c>
      <c r="B33" s="7">
        <f>E4/$E$7</f>
        <v>0</v>
      </c>
    </row>
    <row r="34" spans="1:2" x14ac:dyDescent="0.25">
      <c r="A34" s="6" t="str">
        <f t="shared" ref="A34:A36" si="6">A5</f>
        <v>Hybrid MVPP</v>
      </c>
      <c r="B34" s="7">
        <f t="shared" ref="B34:B36" si="7">E5/$E$7</f>
        <v>0.44676073105071629</v>
      </c>
    </row>
    <row r="35" spans="1:2" x14ac:dyDescent="0.25">
      <c r="A35" s="6" t="str">
        <f t="shared" si="6"/>
        <v>Deterministic MVPP</v>
      </c>
      <c r="B35" s="7">
        <f t="shared" si="7"/>
        <v>0.28571042058413709</v>
      </c>
    </row>
    <row r="36" spans="1:2" x14ac:dyDescent="0.25">
      <c r="A36" s="6" t="str">
        <f t="shared" si="6"/>
        <v>All Queries Materialized</v>
      </c>
      <c r="B36" s="7">
        <f t="shared" si="7"/>
        <v>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EF21-C2B5-4C2E-835B-77F75AC66277}">
  <dimension ref="A1:H17"/>
  <sheetViews>
    <sheetView workbookViewId="0">
      <selection activeCell="D15" sqref="D15"/>
    </sheetView>
  </sheetViews>
  <sheetFormatPr baseColWidth="10" defaultRowHeight="15" x14ac:dyDescent="0.25"/>
  <cols>
    <col min="1" max="1" width="16" bestFit="1" customWidth="1"/>
    <col min="2" max="2" width="69.85546875" bestFit="1" customWidth="1"/>
    <col min="3" max="3" width="24.140625" bestFit="1" customWidth="1"/>
    <col min="4" max="4" width="28.7109375" bestFit="1" customWidth="1"/>
    <col min="5" max="5" width="20.7109375" bestFit="1" customWidth="1"/>
    <col min="6" max="6" width="15.85546875" bestFit="1" customWidth="1"/>
    <col min="7" max="7" width="22.140625" bestFit="1" customWidth="1"/>
    <col min="8" max="8" width="2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5">
      <c r="A2">
        <v>1</v>
      </c>
      <c r="B2" s="1" t="s">
        <v>7</v>
      </c>
      <c r="C2">
        <v>193551.11</v>
      </c>
      <c r="D2">
        <v>1380</v>
      </c>
      <c r="E2">
        <v>0</v>
      </c>
      <c r="F2">
        <v>0</v>
      </c>
      <c r="G2" s="1" t="s">
        <v>7</v>
      </c>
      <c r="H2">
        <f>benchmark[[#This Row],[Storage Costs]]/1024</f>
        <v>0</v>
      </c>
    </row>
    <row r="3" spans="1:8" x14ac:dyDescent="0.25">
      <c r="A3">
        <v>10</v>
      </c>
      <c r="B3" s="1" t="s">
        <v>7</v>
      </c>
      <c r="C3">
        <v>342638.85</v>
      </c>
      <c r="D3">
        <v>4048</v>
      </c>
      <c r="E3">
        <v>0</v>
      </c>
      <c r="F3">
        <v>0</v>
      </c>
      <c r="G3" s="1" t="s">
        <v>7</v>
      </c>
      <c r="H3">
        <f>benchmark[[#This Row],[Storage Costs]]/1024</f>
        <v>0</v>
      </c>
    </row>
    <row r="4" spans="1:8" x14ac:dyDescent="0.25">
      <c r="A4">
        <v>3</v>
      </c>
      <c r="B4" s="1" t="s">
        <v>7</v>
      </c>
      <c r="C4">
        <v>70176.61</v>
      </c>
      <c r="D4">
        <v>622</v>
      </c>
      <c r="E4">
        <v>0</v>
      </c>
      <c r="F4">
        <v>0</v>
      </c>
      <c r="G4" s="1" t="s">
        <v>7</v>
      </c>
      <c r="H4">
        <f>benchmark[[#This Row],[Storage Costs]]/1024</f>
        <v>0</v>
      </c>
    </row>
    <row r="5" spans="1:8" x14ac:dyDescent="0.25">
      <c r="A5">
        <v>12</v>
      </c>
      <c r="B5" s="1" t="s">
        <v>7</v>
      </c>
      <c r="C5">
        <v>288064.15999999997</v>
      </c>
      <c r="D5">
        <v>2345</v>
      </c>
      <c r="E5">
        <v>0</v>
      </c>
      <c r="F5">
        <v>0</v>
      </c>
      <c r="G5" s="1" t="s">
        <v>7</v>
      </c>
      <c r="H5">
        <f>benchmark[[#This Row],[Storage Costs]]/1024</f>
        <v>0</v>
      </c>
    </row>
    <row r="6" spans="1:8" x14ac:dyDescent="0.25">
      <c r="A6">
        <v>1</v>
      </c>
      <c r="B6" s="1" t="s">
        <v>8</v>
      </c>
      <c r="C6">
        <v>19116.16</v>
      </c>
      <c r="D6">
        <v>117</v>
      </c>
      <c r="E6">
        <v>894430.73</v>
      </c>
      <c r="F6">
        <v>605560832</v>
      </c>
      <c r="G6" s="1" t="s">
        <v>9</v>
      </c>
      <c r="H6">
        <f>benchmark[[#This Row],[Storage Costs]]/1024</f>
        <v>591368</v>
      </c>
    </row>
    <row r="7" spans="1:8" x14ac:dyDescent="0.25">
      <c r="A7">
        <v>10</v>
      </c>
      <c r="B7" s="1" t="s">
        <v>8</v>
      </c>
      <c r="C7">
        <v>51466.239999999998</v>
      </c>
      <c r="D7">
        <v>595</v>
      </c>
      <c r="E7">
        <v>894430.73</v>
      </c>
      <c r="F7">
        <v>605560832</v>
      </c>
      <c r="G7" s="1" t="s">
        <v>9</v>
      </c>
      <c r="H7">
        <f>benchmark[[#This Row],[Storage Costs]]/1024</f>
        <v>591368</v>
      </c>
    </row>
    <row r="8" spans="1:8" x14ac:dyDescent="0.25">
      <c r="A8">
        <v>3</v>
      </c>
      <c r="B8" s="1" t="s">
        <v>8</v>
      </c>
      <c r="C8">
        <v>19708.16</v>
      </c>
      <c r="D8">
        <v>129</v>
      </c>
      <c r="E8">
        <v>894430.73</v>
      </c>
      <c r="F8">
        <v>605560832</v>
      </c>
      <c r="G8" s="1" t="s">
        <v>9</v>
      </c>
      <c r="H8">
        <f>benchmark[[#This Row],[Storage Costs]]/1024</f>
        <v>591368</v>
      </c>
    </row>
    <row r="9" spans="1:8" x14ac:dyDescent="0.25">
      <c r="A9">
        <v>12</v>
      </c>
      <c r="B9" s="1" t="s">
        <v>8</v>
      </c>
      <c r="C9">
        <v>19209.599999999999</v>
      </c>
      <c r="D9">
        <v>125</v>
      </c>
      <c r="E9">
        <v>894430.73</v>
      </c>
      <c r="F9">
        <v>605560832</v>
      </c>
      <c r="G9" s="1" t="s">
        <v>9</v>
      </c>
      <c r="H9">
        <f>benchmark[[#This Row],[Storage Costs]]/1024</f>
        <v>591368</v>
      </c>
    </row>
    <row r="10" spans="1:8" x14ac:dyDescent="0.25">
      <c r="A10">
        <v>1</v>
      </c>
      <c r="B10" s="1" t="s">
        <v>12</v>
      </c>
      <c r="C10">
        <v>193552.11</v>
      </c>
      <c r="D10">
        <v>1362</v>
      </c>
      <c r="E10">
        <v>612792.31999999995</v>
      </c>
      <c r="F10">
        <v>173015040</v>
      </c>
      <c r="G10" s="1" t="s">
        <v>10</v>
      </c>
      <c r="H10">
        <f>benchmark[[#This Row],[Storage Costs]]/1024</f>
        <v>168960</v>
      </c>
    </row>
    <row r="11" spans="1:8" x14ac:dyDescent="0.25">
      <c r="A11">
        <v>10</v>
      </c>
      <c r="B11" s="1" t="s">
        <v>12</v>
      </c>
      <c r="C11">
        <v>29168.95</v>
      </c>
      <c r="D11">
        <v>1378</v>
      </c>
      <c r="E11">
        <v>612792.31999999995</v>
      </c>
      <c r="F11">
        <v>173015040</v>
      </c>
      <c r="G11" s="1" t="s">
        <v>10</v>
      </c>
      <c r="H11">
        <f>benchmark[[#This Row],[Storage Costs]]/1024</f>
        <v>168960</v>
      </c>
    </row>
    <row r="12" spans="1:8" x14ac:dyDescent="0.25">
      <c r="A12">
        <v>3</v>
      </c>
      <c r="B12" s="1" t="s">
        <v>12</v>
      </c>
      <c r="C12">
        <v>91383.14</v>
      </c>
      <c r="D12">
        <v>669</v>
      </c>
      <c r="E12">
        <v>612792.31999999995</v>
      </c>
      <c r="F12">
        <v>173015040</v>
      </c>
      <c r="G12" s="1" t="s">
        <v>10</v>
      </c>
      <c r="H12">
        <f>benchmark[[#This Row],[Storage Costs]]/1024</f>
        <v>168960</v>
      </c>
    </row>
    <row r="13" spans="1:8" x14ac:dyDescent="0.25">
      <c r="A13">
        <v>12</v>
      </c>
      <c r="B13" s="1" t="s">
        <v>12</v>
      </c>
      <c r="C13">
        <v>24606.1</v>
      </c>
      <c r="D13">
        <v>273</v>
      </c>
      <c r="E13">
        <v>612792.31999999995</v>
      </c>
      <c r="F13">
        <v>173015040</v>
      </c>
      <c r="G13" s="1" t="s">
        <v>10</v>
      </c>
      <c r="H13">
        <f>benchmark[[#This Row],[Storage Costs]]/1024</f>
        <v>168960</v>
      </c>
    </row>
    <row r="14" spans="1:8" x14ac:dyDescent="0.25">
      <c r="A14">
        <v>1</v>
      </c>
      <c r="B14" s="1" t="s">
        <v>13</v>
      </c>
      <c r="C14">
        <v>19117.16</v>
      </c>
      <c r="D14">
        <v>116</v>
      </c>
      <c r="E14">
        <v>673635.87999999989</v>
      </c>
      <c r="F14">
        <v>270540800</v>
      </c>
      <c r="G14" s="1" t="s">
        <v>11</v>
      </c>
      <c r="H14">
        <f>benchmark[[#This Row],[Storage Costs]]/1024</f>
        <v>264200</v>
      </c>
    </row>
    <row r="15" spans="1:8" x14ac:dyDescent="0.25">
      <c r="A15">
        <v>10</v>
      </c>
      <c r="B15" s="1" t="s">
        <v>13</v>
      </c>
      <c r="C15">
        <v>45690.39</v>
      </c>
      <c r="D15">
        <v>2660</v>
      </c>
      <c r="E15">
        <v>673635.87999999989</v>
      </c>
      <c r="F15">
        <v>270540800</v>
      </c>
      <c r="G15" s="1" t="s">
        <v>11</v>
      </c>
      <c r="H15">
        <f>benchmark[[#This Row],[Storage Costs]]/1024</f>
        <v>264200</v>
      </c>
    </row>
    <row r="16" spans="1:8" x14ac:dyDescent="0.25">
      <c r="A16">
        <v>3</v>
      </c>
      <c r="B16" s="1" t="s">
        <v>13</v>
      </c>
      <c r="C16">
        <v>19709.16</v>
      </c>
      <c r="D16">
        <v>152</v>
      </c>
      <c r="E16">
        <v>673635.87999999989</v>
      </c>
      <c r="F16">
        <v>270540800</v>
      </c>
      <c r="G16" s="1" t="s">
        <v>11</v>
      </c>
      <c r="H16">
        <f>benchmark[[#This Row],[Storage Costs]]/1024</f>
        <v>264200</v>
      </c>
    </row>
    <row r="17" spans="1:8" x14ac:dyDescent="0.25">
      <c r="A17">
        <v>12</v>
      </c>
      <c r="B17" s="1" t="s">
        <v>13</v>
      </c>
      <c r="C17">
        <v>43046.99</v>
      </c>
      <c r="D17">
        <v>1131</v>
      </c>
      <c r="E17">
        <v>673635.87999999989</v>
      </c>
      <c r="F17">
        <v>270540800</v>
      </c>
      <c r="G17" s="1" t="s">
        <v>11</v>
      </c>
      <c r="H17">
        <f>benchmark[[#This Row],[Storage Costs]]/1024</f>
        <v>264200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1 1 b 4 a 8 - b a e 1 - 4 0 f b - 8 1 a a - a 5 8 e c b 5 3 1 6 0 0 "   x m l n s = " h t t p : / / s c h e m a s . m i c r o s o f t . c o m / D a t a M a s h u p " > A A A A A I U E A A B Q S w M E F A A C A A g A S 3 2 P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S 3 2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9 j 1 j 2 a z o w f w E A A L o C A A A T A B w A R m 9 y b X V s Y X M v U 2 V j d G l v b j E u b S C i G A A o o B Q A A A A A A A A A A A A A A A A A A A A A A A A A A A B 9 U c 1 u G k E M v i P x D t b 2 A t J q p a A 2 l R L t I V r S 0 k O T V p B I U b a H Y T A w 6 v y g s S c J R b x N n i E v k B e L Y S N o q 5 C 5 z N j + / H 3 f 2 I S a T f A w b O 6 j 0 3 a r 3 a K 5 i j i B M X o 9 d y r + h h I s c r s F c n 4 m t B Y l U 9 F d 0 Q 8 6 O f T c + W I s F l X w L A F 1 s u q k v i K M V N 8 o S q G m k K L G O u I i U H 1 t 8 F 7 k 7 K v w m Z 2 F a H j u 3 q t c J l 4 k r n e G C k 1 3 W T e / 7 a M 1 z j D G M j v J c q i C T c 5 T + T m H c 6 / D x P h Z e d T 7 1 M v F d W A c 8 t J i u X 8 W F 8 H j r 2 7 e f O x D N n h + m m O E G R K n K S M M U E 0 w Z v L X k R o L / E c M T n q b N H W a S e R w + 5 o / s 3 a o l V W R S o 7 p b + K v + P z o p U e M w m i 5 2 D O O o v I 0 D d E 1 z q W G 1 D l o J F + t M h G N y 4 v k x p s Y v n k + / l h s 2 t Y 5 r L L v S h S M s u a P b G 8 z T R I M S x U Y H 3 g L 2 f a L Y Y 1 E M p 4 q E O 9 A f k v 7 F m x k H I L x 4 O g t U b N Z u / I a 4 R D d k E N U s 3 3 9 P 4 r d p v + x u + 6 2 W 8 Y f m u H p C 1 B L A Q I t A B Q A A g A I A E t 9 j 1 g 9 4 I 2 T p A A A A P Y A A A A S A A A A A A A A A A A A A A A A A A A A A A B D b 2 5 m a W c v U G F j a 2 F n Z S 5 4 b W x Q S w E C L Q A U A A I A C A B L f Y 9 Y D 8 r p q 6 Q A A A D p A A A A E w A A A A A A A A A A A A A A A A D w A A A A W 0 N v b n R l b n R f V H l w Z X N d L n h t b F B L A Q I t A B Q A A g A I A E t 9 j 1 j 2 a z o w f w E A A L o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M A A A A A A A A v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D d i Z m M 0 N C 0 w O D Z k L T R h O G M t O D N i M C 0 2 Y j M z M D Z k N j A 4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y 9 B d X R v U m V t b 3 Z l Z E N v b H V t b n M x L n t R d W V y e U 5 1 b W J l c i w w f S Z x d W 9 0 O y w m c X V v d D t T Z W N 0 a W 9 u M S 9 i Z W 5 j a G 1 h c m s v Q X V 0 b 1 J l b W 9 2 Z W R D b 2 x 1 b W 5 z M S 5 7 T W F 0 Z X J p Y W x p e m V k I F Z p Z X d z L D F 9 J n F 1 b 3 Q 7 L C Z x d W 9 0 O 1 N l Y 3 R p b 2 4 x L 2 J l b m N o b W F y a y 9 B d X R v U m V t b 3 Z l Z E N v b H V t b n M x L n t R d W V y e V B y b 2 N l c 3 N p b m d D b 3 N 0 c y w y f S Z x d W 9 0 O y w m c X V v d D t T Z W N 0 a W 9 u M S 9 i Z W 5 j a G 1 h c m s v Q X V 0 b 1 J l b W 9 2 Z W R D b 2 x 1 b W 5 z M S 5 7 U X V l c n l Q c m 9 j Z X N z a W 5 n V G l t Z S B p b i B t c y w z f S Z x d W 9 0 O y w m c X V v d D t T Z W N 0 a W 9 u M S 9 i Z W 5 j a G 1 h c m s v Q X V 0 b 1 J l b W 9 2 Z W R D b 2 x 1 b W 5 z M S 5 7 T W F p b n R l b m F u Y 2 U g Q 2 9 z d H M s N H 0 m c X V v d D s s J n F 1 b 3 Q 7 U 2 V j d G l v b j E v Y m V u Y 2 h t Y X J r L 0 F 1 d G 9 S Z W 1 v d m V k Q 2 9 s d W 1 u c z E u e 1 N 0 b 3 J h Z 2 U g Q 2 9 z d H M s N X 0 m c X V v d D s s J n F 1 b 3 Q 7 U 2 V j d G l v b j E v Y m V u Y 2 h t Y X J r L 0 F 1 d G 9 S Z W 1 v d m V k Q 2 9 s d W 1 u c z E u e 0 F s Z 2 9 y a X R o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Z W 5 j a G 1 h c m s v Q X V 0 b 1 J l b W 9 2 Z W R D b 2 x 1 b W 5 z M S 5 7 U X V l c n l O d W 1 i Z X I s M H 0 m c X V v d D s s J n F 1 b 3 Q 7 U 2 V j d G l v b j E v Y m V u Y 2 h t Y X J r L 0 F 1 d G 9 S Z W 1 v d m V k Q 2 9 s d W 1 u c z E u e 0 1 h d G V y a W F s a X p l Z C B W a W V 3 c y w x f S Z x d W 9 0 O y w m c X V v d D t T Z W N 0 a W 9 u M S 9 i Z W 5 j a G 1 h c m s v Q X V 0 b 1 J l b W 9 2 Z W R D b 2 x 1 b W 5 z M S 5 7 U X V l c n l Q c m 9 j Z X N z a W 5 n Q 2 9 z d H M s M n 0 m c X V v d D s s J n F 1 b 3 Q 7 U 2 V j d G l v b j E v Y m V u Y 2 h t Y X J r L 0 F 1 d G 9 S Z W 1 v d m V k Q 2 9 s d W 1 u c z E u e 1 F 1 Z X J 5 U H J v Y 2 V z c 2 l u Z 1 R p b W U g a W 4 g b X M s M 3 0 m c X V v d D s s J n F 1 b 3 Q 7 U 2 V j d G l v b j E v Y m V u Y 2 h t Y X J r L 0 F 1 d G 9 S Z W 1 v d m V k Q 2 9 s d W 1 u c z E u e 0 1 h a W 5 0 Z W 5 h b m N l I E N v c 3 R z L D R 9 J n F 1 b 3 Q 7 L C Z x d W 9 0 O 1 N l Y 3 R p b 2 4 x L 2 J l b m N o b W F y a y 9 B d X R v U m V t b 3 Z l Z E N v b H V t b n M x L n t T d G 9 y Y W d l I E N v c 3 R z L D V 9 J n F 1 b 3 Q 7 L C Z x d W 9 0 O 1 N l Y 3 R p b 2 4 x L 2 J l b m N o b W F y a y 9 B d X R v U m V t b 3 Z l Z E N v b H V t b n M x L n t B b G d v c m l 0 a G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F 1 Z X J 5 T n V t Y m V y J n F 1 b 3 Q 7 L C Z x d W 9 0 O 0 1 h d G V y a W F s a X p l Z C B W a W V 3 c y Z x d W 9 0 O y w m c X V v d D t R d W V y e V B y b 2 N l c 3 N p b m d D b 3 N 0 c y Z x d W 9 0 O y w m c X V v d D t R d W V y e V B y b 2 N l c 3 N p b m d U a W 1 l I G l u I G 1 z J n F 1 b 3 Q 7 L C Z x d W 9 0 O 0 1 h a W 5 0 Z W 5 h b m N l I E N v c 3 R z J n F 1 b 3 Q 7 L C Z x d W 9 0 O 1 N 0 b 3 J h Z 2 U g Q 2 9 z d H M m c X V v d D s s J n F 1 b 3 Q 7 Q W x n b 3 J p d G h t J n F 1 b 3 Q 7 X S I g L z 4 8 R W 5 0 c n k g V H l w Z T 0 i R m l s b E N v b H V t b l R 5 c G V z I i B W Y W x 1 Z T 0 i c 0 F 3 W U Z B d 1 V E Q m c 9 P S I g L z 4 8 R W 5 0 c n k g V H l w Z T 0 i R m l s b E x h c 3 R V c G R h d G V k I i B W Y W x 1 Z T 0 i Z D I w M j Q t M D Q t M T V U M T M 6 N D I 6 M j I u N T M z N T g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s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6 o E X A 0 U 9 H u g 9 x T E s T W M g A A A A A A g A A A A A A E G Y A A A A B A A A g A A A A 1 n k d c q m j f o L k 8 3 E u k i J t 1 W k 2 s Q 3 E v B f O A h 1 N j k d e + C M A A A A A D o A A A A A C A A A g A A A A / i J J n a f K / p B K h k F H X u Y 7 t N M Q G R B G S Q a F 7 R z U V R N 9 e / 1 Q A A A A 3 u b 8 g 5 X s M A G z 7 s A t 0 v J f p O X M m 1 h V F L V C Q x u 6 3 t q / 3 E D 1 i 6 5 V 1 0 y M h R G M / 6 k g h l r X Y d v T b q J t 6 x U W N X E / u M u 5 u Z J p P Q G U 6 w 7 S p l Y J 4 8 h 2 U E 5 A A A A A y W t D + J Y C / u s T 4 J A 4 W S i q l 1 H W 3 X 4 U V F U b i k G B + u n G W i z y K D k R g E I + d 8 k 0 N 7 2 7 y F q h F 5 A j h g O R y m 0 + n o u H 3 T D s r g = = < / D a t a M a s h u p > 
</file>

<file path=customXml/itemProps1.xml><?xml version="1.0" encoding="utf-8"?>
<ds:datastoreItem xmlns:ds="http://schemas.openxmlformats.org/officeDocument/2006/customXml" ds:itemID="{8097A39D-5DFA-4FFF-A36D-8E38F9A5E0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Compare Benchmark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1798786617749326</dc:creator>
  <cp:lastModifiedBy>1798786617749326@msopseudo.tu-berlin.de</cp:lastModifiedBy>
  <dcterms:created xsi:type="dcterms:W3CDTF">2024-04-15T09:58:32Z</dcterms:created>
  <dcterms:modified xsi:type="dcterms:W3CDTF">2024-04-15T14:03:10Z</dcterms:modified>
</cp:coreProperties>
</file>