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lis\tudomeu\faculdade\2_semestre\aedv\PT3 A2\"/>
    </mc:Choice>
  </mc:AlternateContent>
  <xr:revisionPtr revIDLastSave="0" documentId="13_ncr:1_{7D8347B8-5C56-4453-B78E-BCF8FB3F6F86}" xr6:coauthVersionLast="47" xr6:coauthVersionMax="47" xr10:uidLastSave="{00000000-0000-0000-0000-000000000000}"/>
  <bookViews>
    <workbookView xWindow="-108" yWindow="-108" windowWidth="23256" windowHeight="12456" activeTab="3" xr2:uid="{788202A0-890B-0D40-BFA4-1848877EBE3F}"/>
  </bookViews>
  <sheets>
    <sheet name="EXERCISE 8.10" sheetId="1" r:id="rId1"/>
    <sheet name="HandfulTable1" sheetId="4" r:id="rId2"/>
    <sheet name="HandfulTable2" sheetId="3" r:id="rId3"/>
    <sheet name="HandfulTable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41" i="1"/>
  <c r="J40" i="1"/>
  <c r="J39" i="1"/>
  <c r="C41" i="3"/>
  <c r="C42" i="3"/>
  <c r="C43" i="3"/>
  <c r="C44" i="3"/>
  <c r="C45" i="3"/>
  <c r="C46" i="3"/>
  <c r="C47" i="3"/>
  <c r="C48" i="3"/>
  <c r="C49" i="3"/>
  <c r="C50" i="3"/>
  <c r="C51" i="3"/>
  <c r="C40" i="3"/>
  <c r="B41" i="3"/>
  <c r="B42" i="3"/>
  <c r="B43" i="3"/>
  <c r="B44" i="3"/>
  <c r="B45" i="3"/>
  <c r="B46" i="3"/>
  <c r="B47" i="3"/>
  <c r="B48" i="3"/>
  <c r="B49" i="3"/>
  <c r="B50" i="3"/>
  <c r="B51" i="3"/>
  <c r="B40" i="3"/>
  <c r="C3" i="3"/>
  <c r="C4" i="3"/>
  <c r="C5" i="3"/>
  <c r="C6" i="3"/>
  <c r="C7" i="3"/>
  <c r="C8" i="3"/>
  <c r="C9" i="3"/>
  <c r="C10" i="3"/>
  <c r="C11" i="3"/>
  <c r="C12" i="3"/>
  <c r="C13" i="3"/>
  <c r="C2" i="3"/>
  <c r="B3" i="3"/>
  <c r="B4" i="3"/>
  <c r="B5" i="3"/>
  <c r="B6" i="3"/>
  <c r="B7" i="3"/>
  <c r="B8" i="3"/>
  <c r="B9" i="3"/>
  <c r="B10" i="3"/>
  <c r="B11" i="3"/>
  <c r="B12" i="3"/>
  <c r="B13" i="3"/>
  <c r="B2" i="3"/>
  <c r="Y32" i="1"/>
  <c r="W32" i="1"/>
  <c r="U32" i="1"/>
  <c r="S32" i="1"/>
  <c r="O32" i="1"/>
  <c r="N32" i="1"/>
  <c r="L32" i="1"/>
  <c r="J32" i="1"/>
  <c r="H32" i="1"/>
  <c r="D32" i="1"/>
  <c r="Y31" i="1"/>
  <c r="W31" i="1"/>
  <c r="U31" i="1"/>
  <c r="S31" i="1"/>
  <c r="O31" i="1"/>
  <c r="N31" i="1"/>
  <c r="L31" i="1"/>
  <c r="J31" i="1"/>
  <c r="H31" i="1"/>
  <c r="D31" i="1"/>
  <c r="Y30" i="1"/>
  <c r="W30" i="1"/>
  <c r="U30" i="1"/>
  <c r="S30" i="1"/>
  <c r="O30" i="1"/>
  <c r="N30" i="1"/>
  <c r="L30" i="1"/>
  <c r="J30" i="1"/>
  <c r="H30" i="1"/>
  <c r="D30" i="1"/>
  <c r="Y29" i="1"/>
  <c r="W29" i="1"/>
  <c r="U29" i="1"/>
  <c r="S29" i="1"/>
  <c r="O29" i="1"/>
  <c r="N29" i="1"/>
  <c r="L29" i="1"/>
  <c r="J29" i="1"/>
  <c r="H29" i="1"/>
  <c r="D29" i="1"/>
  <c r="Y28" i="1"/>
  <c r="W28" i="1"/>
  <c r="U28" i="1"/>
  <c r="S28" i="1"/>
  <c r="O28" i="1"/>
  <c r="N28" i="1"/>
  <c r="L28" i="1"/>
  <c r="J28" i="1"/>
  <c r="H28" i="1"/>
  <c r="D28" i="1"/>
  <c r="Y27" i="1"/>
  <c r="W27" i="1"/>
  <c r="U27" i="1"/>
  <c r="S27" i="1"/>
  <c r="O27" i="1"/>
  <c r="N27" i="1"/>
  <c r="L27" i="1"/>
  <c r="J27" i="1"/>
  <c r="H27" i="1"/>
  <c r="D27" i="1"/>
  <c r="Y26" i="1"/>
  <c r="W26" i="1"/>
  <c r="U26" i="1"/>
  <c r="S26" i="1"/>
  <c r="O26" i="1"/>
  <c r="N26" i="1"/>
  <c r="L26" i="1"/>
  <c r="J26" i="1"/>
  <c r="H26" i="1"/>
  <c r="D26" i="1"/>
  <c r="Y25" i="1"/>
  <c r="W25" i="1"/>
  <c r="U25" i="1"/>
  <c r="S25" i="1"/>
  <c r="O25" i="1"/>
  <c r="N25" i="1"/>
  <c r="L25" i="1"/>
  <c r="J25" i="1"/>
  <c r="H25" i="1"/>
  <c r="D25" i="1"/>
  <c r="Y24" i="1"/>
  <c r="W24" i="1"/>
  <c r="U24" i="1"/>
  <c r="S24" i="1"/>
  <c r="O24" i="1"/>
  <c r="N24" i="1"/>
  <c r="L24" i="1"/>
  <c r="J24" i="1"/>
  <c r="H24" i="1"/>
  <c r="D24" i="1"/>
  <c r="Y23" i="1"/>
  <c r="W23" i="1"/>
  <c r="U23" i="1"/>
  <c r="S23" i="1"/>
  <c r="O23" i="1"/>
  <c r="N23" i="1"/>
  <c r="L23" i="1"/>
  <c r="J23" i="1"/>
  <c r="H23" i="1"/>
  <c r="D23" i="1"/>
  <c r="Y22" i="1"/>
  <c r="W22" i="1"/>
  <c r="U22" i="1"/>
  <c r="S22" i="1"/>
  <c r="O22" i="1"/>
  <c r="N22" i="1"/>
  <c r="L22" i="1"/>
  <c r="J22" i="1"/>
  <c r="H22" i="1"/>
  <c r="D22" i="1"/>
  <c r="Y21" i="1"/>
  <c r="W21" i="1"/>
  <c r="U21" i="1"/>
  <c r="S21" i="1"/>
  <c r="O21" i="1"/>
  <c r="N21" i="1"/>
  <c r="L21" i="1"/>
  <c r="J21" i="1"/>
  <c r="H21" i="1"/>
  <c r="D21" i="1"/>
  <c r="Y20" i="1"/>
  <c r="W20" i="1"/>
  <c r="U20" i="1"/>
  <c r="S20" i="1"/>
  <c r="O20" i="1"/>
  <c r="N20" i="1"/>
  <c r="L20" i="1"/>
  <c r="J20" i="1"/>
  <c r="H20" i="1"/>
  <c r="D20" i="1"/>
  <c r="O19" i="1"/>
  <c r="D19" i="1"/>
  <c r="O18" i="1"/>
  <c r="P30" i="1" s="1"/>
  <c r="D18" i="1"/>
  <c r="O17" i="1"/>
  <c r="D17" i="1"/>
  <c r="O16" i="1"/>
  <c r="D16" i="1"/>
  <c r="O15" i="1"/>
  <c r="D15" i="1"/>
  <c r="O14" i="1"/>
  <c r="P26" i="1" s="1"/>
  <c r="D14" i="1"/>
  <c r="O13" i="1"/>
  <c r="D13" i="1"/>
  <c r="O12" i="1"/>
  <c r="D12" i="1"/>
  <c r="O11" i="1"/>
  <c r="D11" i="1"/>
  <c r="O10" i="1"/>
  <c r="D10" i="1"/>
  <c r="O9" i="1"/>
  <c r="D9" i="1"/>
  <c r="O8" i="1"/>
  <c r="D8" i="1"/>
  <c r="P24" i="1" l="1"/>
  <c r="P28" i="1"/>
  <c r="P22" i="1"/>
  <c r="P20" i="1"/>
  <c r="Q9" i="1"/>
  <c r="Q11" i="1"/>
  <c r="Q13" i="1"/>
  <c r="Q15" i="1"/>
  <c r="Q17" i="1"/>
  <c r="Q19" i="1"/>
  <c r="F9" i="1"/>
  <c r="F11" i="1"/>
  <c r="F13" i="1"/>
  <c r="F15" i="1"/>
  <c r="F17" i="1"/>
  <c r="F19" i="1"/>
  <c r="E27" i="1"/>
  <c r="E32" i="1"/>
  <c r="E21" i="1"/>
  <c r="E23" i="1"/>
  <c r="E25" i="1"/>
  <c r="F10" i="1"/>
  <c r="F12" i="1"/>
  <c r="F14" i="1"/>
  <c r="F16" i="1"/>
  <c r="F18" i="1"/>
  <c r="E20" i="1"/>
  <c r="E22" i="1"/>
  <c r="E24" i="1"/>
  <c r="E26" i="1"/>
  <c r="E28" i="1"/>
  <c r="E30" i="1"/>
  <c r="Q20" i="1"/>
  <c r="Q22" i="1"/>
  <c r="Q24" i="1"/>
  <c r="Q26" i="1"/>
  <c r="Q28" i="1"/>
  <c r="Q30" i="1"/>
  <c r="Q32" i="1"/>
  <c r="F20" i="1"/>
  <c r="P21" i="1"/>
  <c r="F22" i="1"/>
  <c r="P23" i="1"/>
  <c r="F24" i="1"/>
  <c r="P25" i="1"/>
  <c r="F26" i="1"/>
  <c r="P27" i="1"/>
  <c r="F28" i="1"/>
  <c r="P29" i="1"/>
  <c r="F30" i="1"/>
  <c r="P31" i="1"/>
  <c r="F32" i="1"/>
  <c r="Q10" i="1"/>
  <c r="Q12" i="1"/>
  <c r="Q14" i="1"/>
  <c r="Q16" i="1"/>
  <c r="Q18" i="1"/>
  <c r="Q21" i="1"/>
  <c r="Q23" i="1"/>
  <c r="Q25" i="1"/>
  <c r="Q27" i="1"/>
  <c r="E29" i="1"/>
  <c r="Q29" i="1"/>
  <c r="E31" i="1"/>
  <c r="Q31" i="1"/>
  <c r="F21" i="1"/>
  <c r="F25" i="1"/>
  <c r="F27" i="1"/>
  <c r="F29" i="1"/>
  <c r="F31" i="1"/>
  <c r="P32" i="1"/>
  <c r="F23" i="1"/>
</calcChain>
</file>

<file path=xl/sharedStrings.xml><?xml version="1.0" encoding="utf-8"?>
<sst xmlns="http://schemas.openxmlformats.org/spreadsheetml/2006/main" count="107" uniqueCount="60">
  <si>
    <t>EXERCISE 8.10</t>
  </si>
  <si>
    <t>DATA TO GRAPH</t>
  </si>
  <si>
    <t>TOTAL CUSTOMERS</t>
  </si>
  <si>
    <t>LOYAL CUSTOMERS</t>
  </si>
  <si>
    <t>YEAR</t>
  </si>
  <si>
    <t xml:space="preserve">MONTH </t>
  </si>
  <si>
    <t>YOY Change</t>
  </si>
  <si>
    <t>Monhtly % change</t>
  </si>
  <si>
    <t>MAY</t>
  </si>
  <si>
    <t>NW YOY Change</t>
  </si>
  <si>
    <t>SW YOY Change</t>
  </si>
  <si>
    <t>NE YOY Change</t>
  </si>
  <si>
    <t>SE YOY change</t>
  </si>
  <si>
    <t>NW CUSTOMERS</t>
  </si>
  <si>
    <t>SW CUSTOMERS</t>
  </si>
  <si>
    <t>NE CUSTOMERS</t>
  </si>
  <si>
    <t>SE CUSTOMERS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</si>
  <si>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</si>
  <si>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</si>
  <si>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</si>
  <si>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</si>
  <si>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</si>
  <si>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</si>
  <si>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</si>
  <si>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</si>
  <si>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</si>
  <si>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</si>
  <si>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</si>
  <si>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STORE TRAFFIC</t>
  </si>
  <si>
    <t>Traffic</t>
  </si>
  <si>
    <t>Basket</t>
  </si>
  <si>
    <t>YEAR-OVER-YEAR CHANGE IN TRAFFIC, BASKET, &amp; BASKET COMPONENTS</t>
  </si>
  <si>
    <t>Avg Price per Item ($)</t>
  </si>
  <si>
    <t>Avg # Items Bought</t>
  </si>
  <si>
    <t>Jun Week 1</t>
  </si>
  <si>
    <t>Jun Week 2</t>
  </si>
  <si>
    <t>Jun Week 3</t>
  </si>
  <si>
    <t>Jun  Week 4</t>
  </si>
  <si>
    <t>Jul Week 1</t>
  </si>
  <si>
    <t>Jul Week 2</t>
  </si>
  <si>
    <t>Jul Week 3</t>
  </si>
  <si>
    <t>Jul Week 4</t>
  </si>
  <si>
    <t>Jul Week 5</t>
  </si>
  <si>
    <t>Aug Week 1</t>
  </si>
  <si>
    <t>Aug Week 2</t>
  </si>
  <si>
    <t>Aug Week 3</t>
  </si>
  <si>
    <t>Aug Week 4</t>
  </si>
  <si>
    <t>Memorial Day</t>
  </si>
  <si>
    <t>Father's Day</t>
  </si>
  <si>
    <t>PROMO</t>
  </si>
  <si>
    <t>FIG 8.10</t>
  </si>
  <si>
    <t>4th of July</t>
  </si>
  <si>
    <t>MONTH</t>
  </si>
  <si>
    <t>TOTAL LOYAL CUSTOMERS</t>
  </si>
  <si>
    <t>NW LOYAL CUSTOMERS</t>
  </si>
  <si>
    <t>SW LOYAL CUSTOMERS</t>
  </si>
  <si>
    <t>NE LOYAL CUSTOMERS</t>
  </si>
  <si>
    <t>SE LOYAL CUSTOMERS</t>
  </si>
  <si>
    <t>2017 SEPTEMBER - 2018 AUGUST</t>
  </si>
  <si>
    <t>2018 SEPTEMBER - 2019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</si>
</sst>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.00;[Red]\-&quot;$&quot;#,##0.00"/>
    <numFmt numFmtId="165" formatCode="_(* #,##0_);_(* \(#,##0\);_(* &quot;-&quot;??_);_(@_)"/>
    <numFmt numFmtId="166" formatCode="0.0%"/>
    <numFmt numFmtId="167" formatCode="_-* #,##0_-;\-* #,##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165" fontId="6" fillId="0" borderId="0" xfId="1" applyNumberFormat="1" applyFont="1" applyFill="1" applyBorder="1"/>
    <xf numFmtId="166" fontId="6" fillId="0" borderId="0" xfId="2" applyNumberFormat="1" applyFont="1" applyFill="1" applyBorder="1"/>
    <xf numFmtId="10" fontId="6" fillId="0" borderId="0" xfId="2" applyNumberFormat="1" applyFont="1" applyFill="1" applyBorder="1"/>
    <xf numFmtId="167" fontId="6" fillId="0" borderId="0" xfId="1" applyNumberFormat="1" applyFont="1" applyFill="1" applyBorder="1"/>
    <xf numFmtId="0" fontId="6" fillId="0" borderId="0" xfId="0" applyFont="1"/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2" fillId="5" borderId="0" xfId="0" applyFont="1" applyFill="1"/>
    <xf numFmtId="164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2" applyNumberFormat="1" applyFont="1" applyAlignment="1">
      <alignment horizontal="center"/>
    </xf>
    <xf numFmtId="0" fontId="2" fillId="0" borderId="2" xfId="0" applyFont="1" applyBorder="1"/>
    <xf numFmtId="10" fontId="2" fillId="0" borderId="0" xfId="0" applyNumberFormat="1" applyFont="1"/>
    <xf numFmtId="10" fontId="2" fillId="6" borderId="0" xfId="2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75311"/>
      <color rgb="FF5D61FF"/>
      <color rgb="FFFBB497"/>
      <color rgb="FFFA9C76"/>
      <color rgb="FFB9B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 TOTAL CUSTOMER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8.10'!$E$20:$E$32</c:f>
              <c:numCache>
                <c:formatCode>0.0%</c:formatCode>
                <c:ptCount val="13"/>
                <c:pt idx="0">
                  <c:v>-7.3211773459248494E-2</c:v>
                </c:pt>
                <c:pt idx="1">
                  <c:v>-9.4252509929783651E-2</c:v>
                </c:pt>
                <c:pt idx="2">
                  <c:v>-6.529978509660371E-2</c:v>
                </c:pt>
                <c:pt idx="3">
                  <c:v>-5.6232906623171389E-2</c:v>
                </c:pt>
                <c:pt idx="4">
                  <c:v>-3.223903784601153E-2</c:v>
                </c:pt>
                <c:pt idx="5">
                  <c:v>-3.3407178504833247E-2</c:v>
                </c:pt>
                <c:pt idx="6">
                  <c:v>-3.2769857687154673E-2</c:v>
                </c:pt>
                <c:pt idx="7">
                  <c:v>-3.0287752640422834E-2</c:v>
                </c:pt>
                <c:pt idx="8">
                  <c:v>-3.4294960352756379E-2</c:v>
                </c:pt>
                <c:pt idx="9" formatCode="0.00%">
                  <c:v>-3.2670906432321838E-2</c:v>
                </c:pt>
                <c:pt idx="10" formatCode="0.00%">
                  <c:v>-5.4108915033503124E-2</c:v>
                </c:pt>
                <c:pt idx="11" formatCode="0.00%">
                  <c:v>-5.7289293011808302E-2</c:v>
                </c:pt>
                <c:pt idx="12">
                  <c:v>-6.3686745346674026E-2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E-E145-95BD-62D60F85C3CB}"/>
            </c:ext>
          </c:extLst>
        </c:ser>
        <c:ser>
          <c:idx val="1"/>
          <c:order val="1"/>
          <c:tx>
            <c:v>NW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8.10'!$H$20:$H$32</c:f>
              <c:numCache>
                <c:formatCode>0.0%</c:formatCode>
                <c:ptCount val="13"/>
                <c:pt idx="0">
                  <c:v>-6.7394986494760917E-2</c:v>
                </c:pt>
                <c:pt idx="1">
                  <c:v>-8.1209510927600204E-2</c:v>
                </c:pt>
                <c:pt idx="2">
                  <c:v>-6.0482432735085037E-2</c:v>
                </c:pt>
                <c:pt idx="3">
                  <c:v>-5.1223606718682327E-2</c:v>
                </c:pt>
                <c:pt idx="4">
                  <c:v>-2.6459087499259036E-2</c:v>
                </c:pt>
                <c:pt idx="5">
                  <c:v>-3.2032846063827676E-2</c:v>
                </c:pt>
                <c:pt idx="6">
                  <c:v>-2.8189435630123372E-2</c:v>
                </c:pt>
                <c:pt idx="7">
                  <c:v>-2.7960223591021061E-2</c:v>
                </c:pt>
                <c:pt idx="8">
                  <c:v>-2.5617144476528214E-2</c:v>
                </c:pt>
                <c:pt idx="9">
                  <c:v>-3.0779931796223941E-2</c:v>
                </c:pt>
                <c:pt idx="10">
                  <c:v>-5.04751477994307E-2</c:v>
                </c:pt>
                <c:pt idx="11">
                  <c:v>-5.7755754753622088E-2</c:v>
                </c:pt>
                <c:pt idx="12">
                  <c:v>-5.5507474373677472E-2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E-E145-95BD-62D60F85C3CB}"/>
            </c:ext>
          </c:extLst>
        </c:ser>
        <c:ser>
          <c:idx val="2"/>
          <c:order val="2"/>
          <c:tx>
            <c:v>SW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8.10'!$J$20:$J$32</c:f>
              <c:numCache>
                <c:formatCode>0.0%</c:formatCode>
                <c:ptCount val="13"/>
                <c:pt idx="0">
                  <c:v>-5.9452210502441462E-2</c:v>
                </c:pt>
                <c:pt idx="1">
                  <c:v>-8.5230397284211973E-2</c:v>
                </c:pt>
                <c:pt idx="2">
                  <c:v>-5.4223858443295282E-2</c:v>
                </c:pt>
                <c:pt idx="3">
                  <c:v>-4.1645432331072693E-2</c:v>
                </c:pt>
                <c:pt idx="4">
                  <c:v>-2.9511024103956295E-2</c:v>
                </c:pt>
                <c:pt idx="5">
                  <c:v>-2.3683047854571329E-2</c:v>
                </c:pt>
                <c:pt idx="6">
                  <c:v>-3.5857973412514024E-2</c:v>
                </c:pt>
                <c:pt idx="7">
                  <c:v>-3.608998591027246E-2</c:v>
                </c:pt>
                <c:pt idx="8">
                  <c:v>-2.9049376001411165E-2</c:v>
                </c:pt>
                <c:pt idx="9">
                  <c:v>-1.5272489342261142E-2</c:v>
                </c:pt>
                <c:pt idx="10">
                  <c:v>-4.1238341135579837E-2</c:v>
                </c:pt>
                <c:pt idx="11">
                  <c:v>-4.0831875348911952E-2</c:v>
                </c:pt>
                <c:pt idx="12">
                  <c:v>-5.0897905564645136E-2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E-E145-95BD-62D60F85C3CB}"/>
            </c:ext>
          </c:extLst>
        </c:ser>
        <c:ser>
          <c:idx val="3"/>
          <c:order val="3"/>
          <c:tx>
            <c:v>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8.10'!$L$20:$L$32</c:f>
              <c:numCache>
                <c:formatCode>0.0%</c:formatCode>
                <c:ptCount val="13"/>
                <c:pt idx="0">
                  <c:v>-8.1623815248507231E-2</c:v>
                </c:pt>
                <c:pt idx="1">
                  <c:v>-0.11036465465212116</c:v>
                </c:pt>
                <c:pt idx="2">
                  <c:v>-7.6214032826865646E-2</c:v>
                </c:pt>
                <c:pt idx="3">
                  <c:v>-7.2270027487137428E-2</c:v>
                </c:pt>
                <c:pt idx="4">
                  <c:v>-3.3598976492533669E-2</c:v>
                </c:pt>
                <c:pt idx="5">
                  <c:v>-3.5548435103491212E-2</c:v>
                </c:pt>
                <c:pt idx="6">
                  <c:v>-3.8683329867085135E-2</c:v>
                </c:pt>
                <c:pt idx="7">
                  <c:v>-3.5074707226800471E-2</c:v>
                </c:pt>
                <c:pt idx="8">
                  <c:v>-4.4658479074018605E-2</c:v>
                </c:pt>
                <c:pt idx="9">
                  <c:v>-5.5373282752016501E-2</c:v>
                </c:pt>
                <c:pt idx="10">
                  <c:v>-8.2321526525644728E-2</c:v>
                </c:pt>
                <c:pt idx="11">
                  <c:v>-8.1217067864211817E-2</c:v>
                </c:pt>
                <c:pt idx="12">
                  <c:v>-7.8533417998724236E-2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E-E145-95BD-62D60F85C3CB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8.10'!$N$20:$N$32</c:f>
              <c:numCache>
                <c:formatCode>0.0%</c:formatCode>
                <c:ptCount val="13"/>
                <c:pt idx="0">
                  <c:v>-8.4155984764998165E-2</c:v>
                </c:pt>
                <c:pt idx="1">
                  <c:v>-0.10051976071393547</c:v>
                </c:pt>
                <c:pt idx="2">
                  <c:v>-7.0383044725610258E-2</c:v>
                </c:pt>
                <c:pt idx="3">
                  <c:v>-5.9393169230533685E-2</c:v>
                </c:pt>
                <c:pt idx="4">
                  <c:v>-3.9001792894363597E-2</c:v>
                </c:pt>
                <c:pt idx="5">
                  <c:v>-4.2851426004320715E-2</c:v>
                </c:pt>
                <c:pt idx="6">
                  <c:v>-2.8026342548838991E-2</c:v>
                </c:pt>
                <c:pt idx="7">
                  <c:v>-2.1820995362548785E-2</c:v>
                </c:pt>
                <c:pt idx="8">
                  <c:v>-3.8074684256121101E-2</c:v>
                </c:pt>
                <c:pt idx="9">
                  <c:v>-2.9690255587805466E-2</c:v>
                </c:pt>
                <c:pt idx="10">
                  <c:v>-4.2962923438489092E-2</c:v>
                </c:pt>
                <c:pt idx="11">
                  <c:v>-4.9940293177239983E-2</c:v>
                </c:pt>
                <c:pt idx="12">
                  <c:v>-7.0179142161105504E-2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E-E145-95BD-62D60F85C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3743"/>
        <c:axId val="141070127"/>
      </c:lineChart>
      <c:catAx>
        <c:axId val="1163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0127"/>
        <c:crossesAt val="-0.12000000000000001"/>
        <c:auto val="1"/>
        <c:lblAlgn val="ctr"/>
        <c:lblOffset val="100"/>
        <c:noMultiLvlLbl val="0"/>
      </c:catAx>
      <c:valAx>
        <c:axId val="141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80506830787293"/>
          <c:y val="0.92955840571474957"/>
          <c:w val="0.67502102183964685"/>
          <c:h val="7.044159428525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YEAR-OVER-YEAR SUPER SHOPPER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8.10'!$P$20:$P$32</c:f>
              <c:numCache>
                <c:formatCode>0.0%</c:formatCode>
                <c:ptCount val="13"/>
                <c:pt idx="0">
                  <c:v>-2.446842026822822E-3</c:v>
                </c:pt>
                <c:pt idx="1">
                  <c:v>-1.3269365742276334E-2</c:v>
                </c:pt>
                <c:pt idx="2">
                  <c:v>-1.9428841424122264E-2</c:v>
                </c:pt>
                <c:pt idx="3">
                  <c:v>-2.1896763310169796E-2</c:v>
                </c:pt>
                <c:pt idx="4">
                  <c:v>-2.0386648427002815E-2</c:v>
                </c:pt>
                <c:pt idx="5">
                  <c:v>-3.2936108970465901E-2</c:v>
                </c:pt>
                <c:pt idx="6">
                  <c:v>-3.8684731161253164E-2</c:v>
                </c:pt>
                <c:pt idx="7">
                  <c:v>-6.1033032698226311E-2</c:v>
                </c:pt>
                <c:pt idx="8">
                  <c:v>-6.3896202063255081E-2</c:v>
                </c:pt>
                <c:pt idx="9">
                  <c:v>-8.5384998682137281E-2</c:v>
                </c:pt>
                <c:pt idx="10">
                  <c:v>-7.7817350088771123E-2</c:v>
                </c:pt>
                <c:pt idx="11">
                  <c:v>-8.3274320235925139E-2</c:v>
                </c:pt>
                <c:pt idx="12">
                  <c:v>-8.0293282196174542E-2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1-9F4D-8CF6-FBC4D9E45D2A}"/>
            </c:ext>
          </c:extLst>
        </c:ser>
        <c:ser>
          <c:idx val="1"/>
          <c:order val="1"/>
          <c:tx>
            <c:v>NW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8.10'!$S$20:$S$32</c:f>
              <c:numCache>
                <c:formatCode>0.0%</c:formatCode>
                <c:ptCount val="13"/>
                <c:pt idx="0">
                  <c:v>-6.4821494194988501E-3</c:v>
                </c:pt>
                <c:pt idx="1">
                  <c:v>-1.4440874715743826E-2</c:v>
                </c:pt>
                <c:pt idx="2">
                  <c:v>-1.8794822033485668E-2</c:v>
                </c:pt>
                <c:pt idx="3">
                  <c:v>-2.1962750568121081E-2</c:v>
                </c:pt>
                <c:pt idx="4">
                  <c:v>-1.710927074088027E-2</c:v>
                </c:pt>
                <c:pt idx="5">
                  <c:v>-3.3695519472591869E-2</c:v>
                </c:pt>
                <c:pt idx="6">
                  <c:v>-3.4887167421079404E-2</c:v>
                </c:pt>
                <c:pt idx="7">
                  <c:v>-5.6205902812282618E-2</c:v>
                </c:pt>
                <c:pt idx="8">
                  <c:v>-5.4732821676935828E-2</c:v>
                </c:pt>
                <c:pt idx="9">
                  <c:v>-7.4048532541727344E-2</c:v>
                </c:pt>
                <c:pt idx="10">
                  <c:v>-6.7590061789965933E-2</c:v>
                </c:pt>
                <c:pt idx="11">
                  <c:v>-7.6009002560361208E-2</c:v>
                </c:pt>
                <c:pt idx="12">
                  <c:v>-6.8991263070289299E-2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1-9F4D-8CF6-FBC4D9E45D2A}"/>
            </c:ext>
          </c:extLst>
        </c:ser>
        <c:ser>
          <c:idx val="2"/>
          <c:order val="2"/>
          <c:tx>
            <c:v>SW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8.10'!$U$20:$U$32</c:f>
              <c:numCache>
                <c:formatCode>0.0%</c:formatCode>
                <c:ptCount val="13"/>
                <c:pt idx="0">
                  <c:v>1.1946673038225621E-4</c:v>
                </c:pt>
                <c:pt idx="1">
                  <c:v>-1.386271822117419E-2</c:v>
                </c:pt>
                <c:pt idx="2">
                  <c:v>-2.158306139485467E-2</c:v>
                </c:pt>
                <c:pt idx="3">
                  <c:v>-2.2987338725750105E-2</c:v>
                </c:pt>
                <c:pt idx="4">
                  <c:v>-2.3823888332807724E-2</c:v>
                </c:pt>
                <c:pt idx="5">
                  <c:v>-2.9953085528690002E-2</c:v>
                </c:pt>
                <c:pt idx="6">
                  <c:v>-4.5434307063902279E-2</c:v>
                </c:pt>
                <c:pt idx="7">
                  <c:v>-6.5454252159306503E-2</c:v>
                </c:pt>
                <c:pt idx="8">
                  <c:v>-6.5048981274245063E-2</c:v>
                </c:pt>
                <c:pt idx="9">
                  <c:v>-7.5359912665741768E-2</c:v>
                </c:pt>
                <c:pt idx="10">
                  <c:v>-7.06076166774742E-2</c:v>
                </c:pt>
                <c:pt idx="11">
                  <c:v>-7.1149100102329499E-2</c:v>
                </c:pt>
                <c:pt idx="12">
                  <c:v>-6.8061771853267589E-2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A1-9F4D-8CF6-FBC4D9E45D2A}"/>
            </c:ext>
          </c:extLst>
        </c:ser>
        <c:ser>
          <c:idx val="3"/>
          <c:order val="3"/>
          <c:tx>
            <c:v>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8.10'!$W$20:$W$32</c:f>
              <c:numCache>
                <c:formatCode>0.0%</c:formatCode>
                <c:ptCount val="13"/>
                <c:pt idx="0">
                  <c:v>-5.1172058327089492E-3</c:v>
                </c:pt>
                <c:pt idx="1">
                  <c:v>-1.9248314561382263E-2</c:v>
                </c:pt>
                <c:pt idx="2">
                  <c:v>-2.60378244249212E-2</c:v>
                </c:pt>
                <c:pt idx="3">
                  <c:v>-3.0552325105239881E-2</c:v>
                </c:pt>
                <c:pt idx="4">
                  <c:v>-2.7978785479872596E-2</c:v>
                </c:pt>
                <c:pt idx="5">
                  <c:v>-4.1604274284296611E-2</c:v>
                </c:pt>
                <c:pt idx="6">
                  <c:v>-4.7304930464479103E-2</c:v>
                </c:pt>
                <c:pt idx="7">
                  <c:v>-7.2247048725380389E-2</c:v>
                </c:pt>
                <c:pt idx="8">
                  <c:v>-7.9771242959328248E-2</c:v>
                </c:pt>
                <c:pt idx="9">
                  <c:v>-0.11396003035244895</c:v>
                </c:pt>
                <c:pt idx="10">
                  <c:v>-0.10314363227897794</c:v>
                </c:pt>
                <c:pt idx="11">
                  <c:v>-0.10793318361888421</c:v>
                </c:pt>
                <c:pt idx="12">
                  <c:v>-0.10380985090808274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A1-9F4D-8CF6-FBC4D9E45D2A}"/>
            </c:ext>
          </c:extLst>
        </c:ser>
        <c:ser>
          <c:idx val="4"/>
          <c:order val="4"/>
          <c:tx>
            <c:v>SE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'EXERCISE 8.10'!$B$20:$C$32</c:f>
              <c:multiLvlStrCache>
                <c:ptCount val="13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'EXERCISE 8.10'!$Y$20:$Y$32</c:f>
              <c:numCache>
                <c:formatCode>0.0%</c:formatCode>
                <c:ptCount val="13"/>
                <c:pt idx="0">
                  <c:v>2.0430928198203486E-3</c:v>
                </c:pt>
                <c:pt idx="1">
                  <c:v>-5.7135299563549798E-3</c:v>
                </c:pt>
                <c:pt idx="2">
                  <c:v>-1.1631464960559518E-2</c:v>
                </c:pt>
                <c:pt idx="3">
                  <c:v>-1.2308057622289061E-2</c:v>
                </c:pt>
                <c:pt idx="4">
                  <c:v>-1.308753827743412E-2</c:v>
                </c:pt>
                <c:pt idx="5">
                  <c:v>-2.6847608722881368E-2</c:v>
                </c:pt>
                <c:pt idx="6">
                  <c:v>-2.7240788200750182E-2</c:v>
                </c:pt>
                <c:pt idx="7">
                  <c:v>-5.0793866145085492E-2</c:v>
                </c:pt>
                <c:pt idx="8">
                  <c:v>-5.7983824999380429E-2</c:v>
                </c:pt>
                <c:pt idx="9">
                  <c:v>-8.1676624806700779E-2</c:v>
                </c:pt>
                <c:pt idx="10">
                  <c:v>-7.3069076390232149E-2</c:v>
                </c:pt>
                <c:pt idx="11">
                  <c:v>-8.1187010078387453E-2</c:v>
                </c:pt>
                <c:pt idx="12">
                  <c:v>-8.3783498752036001E-2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A1-9F4D-8CF6-FBC4D9E4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93743"/>
        <c:axId val="141070127"/>
      </c:lineChart>
      <c:catAx>
        <c:axId val="1163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070127"/>
        <c:crossesAt val="-0.12000000000000001"/>
        <c:auto val="1"/>
        <c:lblAlgn val="ctr"/>
        <c:lblOffset val="100"/>
        <c:noMultiLvlLbl val="0"/>
      </c:catAx>
      <c:valAx>
        <c:axId val="1410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3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0999507218721"/>
          <c:y val="0.92955840571474957"/>
          <c:w val="0.67502102183964685"/>
          <c:h val="7.0441594285250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TRAFFIC,</a:t>
            </a:r>
            <a:r>
              <a:rPr lang="en-US" baseline="0"/>
              <a:t> BASKET &amp; BASKET COMPONENTS YEAR-OVER-YEAR CHANGE: WEEKLY VIEW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'EXERCISE 8.10'!$F$37</c:f>
              <c:strCache>
                <c:ptCount val="1"/>
                <c:pt idx="0">
                  <c:v>Avg Price per Item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8.10'!$F$38:$F$50</c:f>
              <c:numCache>
                <c:formatCode>0.00%</c:formatCode>
                <c:ptCount val="13"/>
                <c:pt idx="0">
                  <c:v>-1.9199999999999998E-2</c:v>
                </c:pt>
                <c:pt idx="1">
                  <c:v>2.4299999999999999E-2</c:v>
                </c:pt>
                <c:pt idx="2">
                  <c:v>4.7999999999999996E-3</c:v>
                </c:pt>
                <c:pt idx="3">
                  <c:v>8.3000000000000001E-3</c:v>
                </c:pt>
                <c:pt idx="4">
                  <c:v>-7.0000000000000001E-3</c:v>
                </c:pt>
                <c:pt idx="5">
                  <c:v>3.4200000000000001E-2</c:v>
                </c:pt>
                <c:pt idx="6">
                  <c:v>2.4500000000000001E-2</c:v>
                </c:pt>
                <c:pt idx="7">
                  <c:v>2.98E-2</c:v>
                </c:pt>
                <c:pt idx="8">
                  <c:v>2.6800000000000001E-2</c:v>
                </c:pt>
                <c:pt idx="9">
                  <c:v>1.37E-2</c:v>
                </c:pt>
                <c:pt idx="10">
                  <c:v>2.23E-2</c:v>
                </c:pt>
                <c:pt idx="11">
                  <c:v>3.4599999999999999E-2</c:v>
                </c:pt>
                <c:pt idx="12">
                  <c:v>3.8899999999999997E-2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0-F14C-A862-600C4885F805}"/>
            </c:ext>
          </c:extLst>
        </c:ser>
        <c:ser>
          <c:idx val="3"/>
          <c:order val="3"/>
          <c:tx>
            <c:strRef>
              <c:f>'EXERCISE 8.10'!$G$37</c:f>
              <c:strCache>
                <c:ptCount val="1"/>
                <c:pt idx="0">
                  <c:v>Avg # Items Bought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8.10'!$G$38:$G$50</c:f>
              <c:numCache>
                <c:formatCode>0.00%</c:formatCode>
                <c:ptCount val="13"/>
                <c:pt idx="0">
                  <c:v>1.52E-2</c:v>
                </c:pt>
                <c:pt idx="1">
                  <c:v>-1.9300000000000001E-2</c:v>
                </c:pt>
                <c:pt idx="2">
                  <c:v>3.5700000000000003E-2</c:v>
                </c:pt>
                <c:pt idx="3">
                  <c:v>2.1899999999999999E-2</c:v>
                </c:pt>
                <c:pt idx="4">
                  <c:v>3.2399999999999998E-2</c:v>
                </c:pt>
                <c:pt idx="5">
                  <c:v>-2.24E-2</c:v>
                </c:pt>
                <c:pt idx="6">
                  <c:v>-1.0699999999999999E-2</c:v>
                </c:pt>
                <c:pt idx="7">
                  <c:v>-1.26E-2</c:v>
                </c:pt>
                <c:pt idx="8">
                  <c:v>-4.7999999999999996E-3</c:v>
                </c:pt>
                <c:pt idx="9">
                  <c:v>-1.0699999999999999E-2</c:v>
                </c:pt>
                <c:pt idx="10">
                  <c:v>-1.52E-2</c:v>
                </c:pt>
                <c:pt idx="11">
                  <c:v>-1.4800000000000001E-2</c:v>
                </c:pt>
                <c:pt idx="12">
                  <c:v>-2.75E-2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00-F14C-A862-600C4885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504431"/>
        <c:axId val="1771841920"/>
      </c:barChart>
      <c:lineChart>
        <c:grouping val="standard"/>
        <c:varyColors val="0"/>
        <c:ser>
          <c:idx val="0"/>
          <c:order val="0"/>
          <c:tx>
            <c:strRef>
              <c:f>'EXERCISE 8.10'!$D$37</c:f>
              <c:strCache>
                <c:ptCount val="1"/>
                <c:pt idx="0">
                  <c:v>Traffic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8.10'!$D$38:$D$50</c:f>
              <c:numCache>
                <c:formatCode>0.00%</c:formatCode>
                <c:ptCount val="13"/>
                <c:pt idx="0">
                  <c:v>-2.6499999999999999E-2</c:v>
                </c:pt>
                <c:pt idx="1">
                  <c:v>-1.7899999999999999E-2</c:v>
                </c:pt>
                <c:pt idx="2">
                  <c:v>-4.1200000000000001E-2</c:v>
                </c:pt>
                <c:pt idx="3">
                  <c:v>-5.1900000000000002E-2</c:v>
                </c:pt>
                <c:pt idx="4">
                  <c:v>-4.2799999999999998E-2</c:v>
                </c:pt>
                <c:pt idx="5">
                  <c:v>-7.8700000000000006E-2</c:v>
                </c:pt>
                <c:pt idx="6">
                  <c:v>-8.9700000000000002E-2</c:v>
                </c:pt>
                <c:pt idx="7">
                  <c:v>-6.4500000000000002E-2</c:v>
                </c:pt>
                <c:pt idx="8">
                  <c:v>-2.9000000000000001E-2</c:v>
                </c:pt>
                <c:pt idx="9">
                  <c:v>-5.9200000000000003E-2</c:v>
                </c:pt>
                <c:pt idx="10">
                  <c:v>-3.5799999999999998E-2</c:v>
                </c:pt>
                <c:pt idx="11">
                  <c:v>-4.7100000000000003E-2</c:v>
                </c:pt>
                <c:pt idx="12">
                  <c:v>-7.6899999999999996E-2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0-F14C-A862-600C4885F805}"/>
            </c:ext>
          </c:extLst>
        </c:ser>
        <c:ser>
          <c:idx val="1"/>
          <c:order val="1"/>
          <c:tx>
            <c:strRef>
              <c:f>'EXERCISE 8.10'!$E$37</c:f>
              <c:strCache>
                <c:ptCount val="1"/>
                <c:pt idx="0">
                  <c:v>Basket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8.10'!$C$38:$C$50</c:f>
              <c:strCache>
                <c:ptCount val="13"/>
                <c:pt idx="0">
                  <c:v>Jun Week 1</c:v>
                </c:pt>
                <c:pt idx="1">
                  <c:v>Jun Week 2</c:v>
                </c:pt>
                <c:pt idx="2">
                  <c:v>Jun Week 3</c:v>
                </c:pt>
                <c:pt idx="3">
                  <c:v>Jun  Week 4</c:v>
                </c:pt>
                <c:pt idx="4">
                  <c:v>Jul Week 1</c:v>
                </c:pt>
                <c:pt idx="5">
                  <c:v>Jul Week 2</c:v>
                </c:pt>
                <c:pt idx="6">
                  <c:v>Jul Week 3</c:v>
                </c:pt>
                <c:pt idx="7">
                  <c:v>Jul Week 4</c:v>
                </c:pt>
                <c:pt idx="8">
                  <c:v>Jul Week 5</c:v>
                </c:pt>
                <c:pt idx="9">
                  <c:v>Aug Week 1</c:v>
                </c:pt>
                <c:pt idx="10">
                  <c:v>Aug Week 2</c:v>
                </c:pt>
                <c:pt idx="11">
                  <c:v>Aug Week 3</c:v>
                </c:pt>
                <c:pt idx="12">
                  <c:v>Aug Week 4</c:v>
                </c:pt>
              </c:strCache>
            </c:strRef>
          </c:cat>
          <c:val>
            <c:numRef>
              <c:f>'EXERCISE 8.10'!$E$38:$E$50</c:f>
              <c:numCache>
                <c:formatCode>0.00%</c:formatCode>
                <c:ptCount val="13"/>
                <c:pt idx="0">
                  <c:v>-4.3099999999999999E-2</c:v>
                </c:pt>
                <c:pt idx="1">
                  <c:v>-2.4400000000000002E-2</c:v>
                </c:pt>
                <c:pt idx="2">
                  <c:v>-7.3999999999999996E-2</c:v>
                </c:pt>
                <c:pt idx="3">
                  <c:v>1.29E-2</c:v>
                </c:pt>
                <c:pt idx="4">
                  <c:v>3.7699999999999997E-2</c:v>
                </c:pt>
                <c:pt idx="5">
                  <c:v>-7.7999999999999996E-3</c:v>
                </c:pt>
                <c:pt idx="6">
                  <c:v>-1.8200000000000001E-2</c:v>
                </c:pt>
                <c:pt idx="7">
                  <c:v>6.4999999999999997E-3</c:v>
                </c:pt>
                <c:pt idx="8">
                  <c:v>2.1299999999999999E-2</c:v>
                </c:pt>
                <c:pt idx="9">
                  <c:v>-2.46E-2</c:v>
                </c:pt>
                <c:pt idx="10">
                  <c:v>-2.4299999999999999E-2</c:v>
                </c:pt>
                <c:pt idx="11">
                  <c:v>3.0000000000000001E-3</c:v>
                </c:pt>
                <c:pt idx="12">
                  <c:v>-3.2000000000000001E-2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0-F14C-A862-600C4885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35055"/>
        <c:axId val="1766560656"/>
      </c:lineChart>
      <c:catAx>
        <c:axId val="9350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841920"/>
        <c:crossesAt val="-0.1"/>
        <c:auto val="1"/>
        <c:lblAlgn val="ctr"/>
        <c:lblOffset val="100"/>
        <c:noMultiLvlLbl val="0"/>
      </c:catAx>
      <c:valAx>
        <c:axId val="17718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504431"/>
        <c:crosses val="autoZero"/>
        <c:crossBetween val="between"/>
      </c:valAx>
      <c:valAx>
        <c:axId val="17665606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335055"/>
        <c:crosses val="max"/>
        <c:crossBetween val="between"/>
      </c:valAx>
      <c:catAx>
        <c:axId val="11233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6560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Comparation</a:t>
            </a:r>
            <a:r>
              <a:rPr lang="pt-BR" sz="1600" baseline="0"/>
              <a:t> between components</a:t>
            </a:r>
            <a:endParaRPr lang="pt-BR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057108518860326"/>
          <c:y val="0.10281517614277041"/>
          <c:w val="0.7977262729329182"/>
          <c:h val="0.6487959466274907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F99-4116-823C-5131DAE5FE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99-4116-823C-5131DAE5FE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99-4116-823C-5131DAE5FE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99-4116-823C-5131DAE5FE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F99-4116-823C-5131DAE5FE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99-4116-823C-5131DAE5FE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F99-4116-823C-5131DAE5FE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99-4116-823C-5131DAE5FE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F99-4116-823C-5131DAE5FE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F99-4116-823C-5131DAE5FE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F99-4116-823C-5131DAE5FE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F99-4116-823C-5131DAE5FEED}"/>
                </c:ext>
              </c:extLst>
            </c:dLbl>
            <c:dLbl>
              <c:idx val="12"/>
              <c:layout>
                <c:manualLayout>
                  <c:x val="2.7402291889581033E-2"/>
                  <c:y val="1.0058306988579352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Traffic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F99-4116-823C-5131DAE5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Jun Week 1</c:v>
              </c:pt>
              <c:pt idx="1">
                <c:v>Jun Week 2</c:v>
              </c:pt>
              <c:pt idx="2">
                <c:v>Jun Week 3</c:v>
              </c:pt>
              <c:pt idx="3">
                <c:v>Jun  Week 4</c:v>
              </c:pt>
              <c:pt idx="4">
                <c:v>Jul Week 1</c:v>
              </c:pt>
              <c:pt idx="5">
                <c:v>Jul Week 2</c:v>
              </c:pt>
              <c:pt idx="6">
                <c:v>Jul Week 3</c:v>
              </c:pt>
              <c:pt idx="7">
                <c:v>Jul Week 4</c:v>
              </c:pt>
              <c:pt idx="8">
                <c:v>Jul Week 5</c:v>
              </c:pt>
              <c:pt idx="9">
                <c:v>Aug Week 1</c:v>
              </c:pt>
              <c:pt idx="10">
                <c:v>Aug Week 2</c:v>
              </c:pt>
              <c:pt idx="11">
                <c:v>Aug Week 3</c:v>
              </c:pt>
              <c:pt idx="12">
                <c:v>Aug Week 4</c:v>
              </c:pt>
            </c:strLit>
          </c:cat>
          <c:val>
            <c:numLit>
              <c:formatCode>General</c:formatCode>
              <c:ptCount val="13"/>
              <c:pt idx="0">
                <c:v>-2.6499999999999999E-2</c:v>
              </c:pt>
              <c:pt idx="1">
                <c:v>-1.7899999999999999E-2</c:v>
              </c:pt>
              <c:pt idx="2">
                <c:v>-4.1200000000000001E-2</c:v>
              </c:pt>
              <c:pt idx="3">
                <c:v>-5.1900000000000002E-2</c:v>
              </c:pt>
              <c:pt idx="4">
                <c:v>-4.2799999999999998E-2</c:v>
              </c:pt>
              <c:pt idx="5">
                <c:v>-7.8700000000000006E-2</c:v>
              </c:pt>
              <c:pt idx="6">
                <c:v>-8.9700000000000002E-2</c:v>
              </c:pt>
              <c:pt idx="7">
                <c:v>-6.4500000000000002E-2</c:v>
              </c:pt>
              <c:pt idx="8">
                <c:v>-2.9000000000000001E-2</c:v>
              </c:pt>
              <c:pt idx="9">
                <c:v>-5.9200000000000003E-2</c:v>
              </c:pt>
              <c:pt idx="10">
                <c:v>-3.5799999999999998E-2</c:v>
              </c:pt>
              <c:pt idx="11">
                <c:v>-4.7100000000000003E-2</c:v>
              </c:pt>
              <c:pt idx="12">
                <c:v>-7.6899999999999996E-2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D-0F99-4116-823C-5131DAE5FE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F99-4116-823C-5131DAE5FE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F99-4116-823C-5131DAE5FE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F99-4116-823C-5131DAE5FE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F99-4116-823C-5131DAE5FE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F99-4116-823C-5131DAE5FE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F99-4116-823C-5131DAE5FE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F99-4116-823C-5131DAE5FE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F99-4116-823C-5131DAE5FE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F99-4116-823C-5131DAE5FE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F99-4116-823C-5131DAE5FE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0F99-4116-823C-5131DAE5FE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F99-4116-823C-5131DAE5FEED}"/>
                </c:ext>
              </c:extLst>
            </c:dLbl>
            <c:dLbl>
              <c:idx val="12"/>
              <c:layout>
                <c:manualLayout>
                  <c:x val="2.4034735962313335E-2"/>
                  <c:y val="2.3477217572229144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Basket</a:t>
                    </a:r>
                    <a:endParaRPr lang="en-US">
                      <a:solidFill>
                        <a:schemeClr val="accent2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F99-4116-823C-5131DAE5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Jun Week 1</c:v>
              </c:pt>
              <c:pt idx="1">
                <c:v>Jun Week 2</c:v>
              </c:pt>
              <c:pt idx="2">
                <c:v>Jun Week 3</c:v>
              </c:pt>
              <c:pt idx="3">
                <c:v>Jun  Week 4</c:v>
              </c:pt>
              <c:pt idx="4">
                <c:v>Jul Week 1</c:v>
              </c:pt>
              <c:pt idx="5">
                <c:v>Jul Week 2</c:v>
              </c:pt>
              <c:pt idx="6">
                <c:v>Jul Week 3</c:v>
              </c:pt>
              <c:pt idx="7">
                <c:v>Jul Week 4</c:v>
              </c:pt>
              <c:pt idx="8">
                <c:v>Jul Week 5</c:v>
              </c:pt>
              <c:pt idx="9">
                <c:v>Aug Week 1</c:v>
              </c:pt>
              <c:pt idx="10">
                <c:v>Aug Week 2</c:v>
              </c:pt>
              <c:pt idx="11">
                <c:v>Aug Week 3</c:v>
              </c:pt>
              <c:pt idx="12">
                <c:v>Aug Week 4</c:v>
              </c:pt>
            </c:strLit>
          </c:cat>
          <c:val>
            <c:numLit>
              <c:formatCode>General</c:formatCode>
              <c:ptCount val="13"/>
              <c:pt idx="0">
                <c:v>-4.3099999999999999E-2</c:v>
              </c:pt>
              <c:pt idx="1">
                <c:v>-2.4400000000000002E-2</c:v>
              </c:pt>
              <c:pt idx="2">
                <c:v>-7.3999999999999996E-2</c:v>
              </c:pt>
              <c:pt idx="3">
                <c:v>1.29E-2</c:v>
              </c:pt>
              <c:pt idx="4">
                <c:v>3.7699999999999997E-2</c:v>
              </c:pt>
              <c:pt idx="5">
                <c:v>-7.7999999999999996E-3</c:v>
              </c:pt>
              <c:pt idx="6">
                <c:v>-1.8200000000000001E-2</c:v>
              </c:pt>
              <c:pt idx="7">
                <c:v>6.4999999999999997E-3</c:v>
              </c:pt>
              <c:pt idx="8">
                <c:v>2.1299999999999999E-2</c:v>
              </c:pt>
              <c:pt idx="9">
                <c:v>-2.46E-2</c:v>
              </c:pt>
              <c:pt idx="10">
                <c:v>-2.4299999999999999E-2</c:v>
              </c:pt>
              <c:pt idx="11">
                <c:v>3.0000000000000001E-3</c:v>
              </c:pt>
              <c:pt idx="12">
                <c:v>-3.2000000000000001E-2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B-0F99-4116-823C-5131DAE5FE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F99-4116-823C-5131DAE5FE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F99-4116-823C-5131DAE5FE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99-4116-823C-5131DAE5FE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F99-4116-823C-5131DAE5FE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F99-4116-823C-5131DAE5FE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F99-4116-823C-5131DAE5FE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F99-4116-823C-5131DAE5FE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F99-4116-823C-5131DAE5FE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F99-4116-823C-5131DAE5FE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F99-4116-823C-5131DAE5FE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F99-4116-823C-5131DAE5FE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F99-4116-823C-5131DAE5FEED}"/>
                </c:ext>
              </c:extLst>
            </c:dLbl>
            <c:dLbl>
              <c:idx val="12"/>
              <c:layout>
                <c:manualLayout>
                  <c:x val="1.1818867694077025E-2"/>
                  <c:y val="1.4157193391874628E-3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Avg.</a:t>
                    </a:r>
                    <a:r>
                      <a:rPr lang="en-US" sz="1200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 Price</a:t>
                    </a:r>
                  </a:p>
                  <a:p>
                    <a:r>
                      <a:rPr lang="en-US" sz="1200" baseline="0">
                        <a:solidFill>
                          <a:schemeClr val="accent3">
                            <a:lumMod val="50000"/>
                          </a:schemeClr>
                        </a:solidFill>
                      </a:rPr>
                      <a:t> per Item</a:t>
                    </a:r>
                    <a:endParaRPr lang="en-US" sz="1200">
                      <a:solidFill>
                        <a:schemeClr val="accent3">
                          <a:lumMod val="50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0F99-4116-823C-5131DAE5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Jun Week 1</c:v>
              </c:pt>
              <c:pt idx="1">
                <c:v>Jun Week 2</c:v>
              </c:pt>
              <c:pt idx="2">
                <c:v>Jun Week 3</c:v>
              </c:pt>
              <c:pt idx="3">
                <c:v>Jun  Week 4</c:v>
              </c:pt>
              <c:pt idx="4">
                <c:v>Jul Week 1</c:v>
              </c:pt>
              <c:pt idx="5">
                <c:v>Jul Week 2</c:v>
              </c:pt>
              <c:pt idx="6">
                <c:v>Jul Week 3</c:v>
              </c:pt>
              <c:pt idx="7">
                <c:v>Jul Week 4</c:v>
              </c:pt>
              <c:pt idx="8">
                <c:v>Jul Week 5</c:v>
              </c:pt>
              <c:pt idx="9">
                <c:v>Aug Week 1</c:v>
              </c:pt>
              <c:pt idx="10">
                <c:v>Aug Week 2</c:v>
              </c:pt>
              <c:pt idx="11">
                <c:v>Aug Week 3</c:v>
              </c:pt>
              <c:pt idx="12">
                <c:v>Aug Week 4</c:v>
              </c:pt>
            </c:strLit>
          </c:cat>
          <c:val>
            <c:numLit>
              <c:formatCode>General</c:formatCode>
              <c:ptCount val="13"/>
              <c:pt idx="0">
                <c:v>-1.9199999999999998E-2</c:v>
              </c:pt>
              <c:pt idx="1">
                <c:v>2.4299999999999999E-2</c:v>
              </c:pt>
              <c:pt idx="2">
                <c:v>4.7999999999999996E-3</c:v>
              </c:pt>
              <c:pt idx="3">
                <c:v>8.3000000000000001E-3</c:v>
              </c:pt>
              <c:pt idx="4">
                <c:v>-7.0000000000000001E-3</c:v>
              </c:pt>
              <c:pt idx="5">
                <c:v>3.4200000000000001E-2</c:v>
              </c:pt>
              <c:pt idx="6">
                <c:v>2.4500000000000001E-2</c:v>
              </c:pt>
              <c:pt idx="7">
                <c:v>2.98E-2</c:v>
              </c:pt>
              <c:pt idx="8">
                <c:v>2.6800000000000001E-2</c:v>
              </c:pt>
              <c:pt idx="9">
                <c:v>1.37E-2</c:v>
              </c:pt>
              <c:pt idx="10">
                <c:v>2.23E-2</c:v>
              </c:pt>
              <c:pt idx="11">
                <c:v>3.4599999999999999E-2</c:v>
              </c:pt>
              <c:pt idx="12">
                <c:v>3.8899999999999997E-2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29-0F99-4116-823C-5131DAE5FE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F99-4116-823C-5131DAE5FEE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F99-4116-823C-5131DAE5FEE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99-4116-823C-5131DAE5FEE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F99-4116-823C-5131DAE5FEE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99-4116-823C-5131DAE5FEE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F99-4116-823C-5131DAE5FEE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99-4116-823C-5131DAE5FEE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F99-4116-823C-5131DAE5FEE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99-4116-823C-5131DAE5FEE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F99-4116-823C-5131DAE5FEE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99-4116-823C-5131DAE5FEE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F99-4116-823C-5131DAE5FEED}"/>
                </c:ext>
              </c:extLst>
            </c:dLbl>
            <c:dLbl>
              <c:idx val="12"/>
              <c:layout>
                <c:manualLayout>
                  <c:x val="1.1676880974161334E-2"/>
                  <c:y val="-5.9560597620273541E-2"/>
                </c:manualLayout>
              </c:layout>
              <c:tx>
                <c:rich>
                  <a:bodyPr/>
                  <a:lstStyle/>
                  <a:p>
                    <a:r>
                      <a:rPr lang="en-US" sz="120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Avg.</a:t>
                    </a:r>
                    <a:r>
                      <a:rPr lang="en-US" sz="1200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 Itens </a:t>
                    </a:r>
                  </a:p>
                  <a:p>
                    <a:r>
                      <a:rPr lang="en-US" sz="1200" baseline="0">
                        <a:solidFill>
                          <a:schemeClr val="accent4">
                            <a:lumMod val="75000"/>
                          </a:schemeClr>
                        </a:solidFill>
                      </a:rPr>
                      <a:t>Bougth</a:t>
                    </a:r>
                    <a:endParaRPr lang="en-US">
                      <a:solidFill>
                        <a:schemeClr val="accent4">
                          <a:lumMod val="75000"/>
                        </a:schemeClr>
                      </a:solidFill>
                    </a:endParaRP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0F99-4116-823C-5131DAE5F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Jun Week 1</c:v>
              </c:pt>
              <c:pt idx="1">
                <c:v>Jun Week 2</c:v>
              </c:pt>
              <c:pt idx="2">
                <c:v>Jun Week 3</c:v>
              </c:pt>
              <c:pt idx="3">
                <c:v>Jun  Week 4</c:v>
              </c:pt>
              <c:pt idx="4">
                <c:v>Jul Week 1</c:v>
              </c:pt>
              <c:pt idx="5">
                <c:v>Jul Week 2</c:v>
              </c:pt>
              <c:pt idx="6">
                <c:v>Jul Week 3</c:v>
              </c:pt>
              <c:pt idx="7">
                <c:v>Jul Week 4</c:v>
              </c:pt>
              <c:pt idx="8">
                <c:v>Jul Week 5</c:v>
              </c:pt>
              <c:pt idx="9">
                <c:v>Aug Week 1</c:v>
              </c:pt>
              <c:pt idx="10">
                <c:v>Aug Week 2</c:v>
              </c:pt>
              <c:pt idx="11">
                <c:v>Aug Week 3</c:v>
              </c:pt>
              <c:pt idx="12">
                <c:v>Aug Week 4</c:v>
              </c:pt>
            </c:strLit>
          </c:cat>
          <c:val>
            <c:numLit>
              <c:formatCode>General</c:formatCode>
              <c:ptCount val="13"/>
              <c:pt idx="0">
                <c:v>1.52E-2</c:v>
              </c:pt>
              <c:pt idx="1">
                <c:v>-1.9300000000000001E-2</c:v>
              </c:pt>
              <c:pt idx="2">
                <c:v>3.5700000000000003E-2</c:v>
              </c:pt>
              <c:pt idx="3">
                <c:v>2.1899999999999999E-2</c:v>
              </c:pt>
              <c:pt idx="4">
                <c:v>3.2399999999999998E-2</c:v>
              </c:pt>
              <c:pt idx="5">
                <c:v>-2.24E-2</c:v>
              </c:pt>
              <c:pt idx="6">
                <c:v>-1.0699999999999999E-2</c:v>
              </c:pt>
              <c:pt idx="7">
                <c:v>-1.26E-2</c:v>
              </c:pt>
              <c:pt idx="8">
                <c:v>-4.7999999999999996E-3</c:v>
              </c:pt>
              <c:pt idx="9">
                <c:v>-1.0699999999999999E-2</c:v>
              </c:pt>
              <c:pt idx="10">
                <c:v>-1.52E-2</c:v>
              </c:pt>
              <c:pt idx="11">
                <c:v>-1.4800000000000001E-2</c:v>
              </c:pt>
              <c:pt idx="12">
                <c:v>-2.75E-2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37-0F99-4116-823C-5131DAE5F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48860303"/>
        <c:axId val="348868463"/>
      </c:lineChart>
      <c:catAx>
        <c:axId val="348860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868463"/>
        <c:crossesAt val="-0.1"/>
        <c:auto val="0"/>
        <c:lblAlgn val="ctr"/>
        <c:lblOffset val="100"/>
        <c:noMultiLvlLbl val="0"/>
      </c:catAx>
      <c:valAx>
        <c:axId val="348868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8603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Mudança</a:t>
            </a:r>
            <a:r>
              <a:rPr lang="pt-BR" baseline="0"/>
              <a:t> no TOTAL de Clientes durante os meses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HandfulTable2!$B$1</c:f>
              <c:strCache>
                <c:ptCount val="1"/>
                <c:pt idx="0">
                  <c:v>2017 SEPTEMBER - 2018 AUGUST</c:v>
                </c:pt>
              </c:strCache>
            </c:strRef>
          </c:tx>
          <c:spPr>
            <a:ln w="28575" cap="rnd">
              <a:solidFill>
                <a:srgbClr val="B9BBFF"/>
              </a:solidFill>
              <a:round/>
            </a:ln>
            <a:effectLst/>
          </c:spPr>
          <c:marker>
            <c:symbol val="none"/>
          </c:marker>
          <c:cat>
            <c:strRef>
              <c:f>HandfulTable2!$A$2:$A$13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HandfulTable2!$B$2:$B$13</c:f>
              <c:numCache>
                <c:formatCode>_(* #,##0_);_(* \(#,##0\);_(* "-"??_);_(@_)</c:formatCode>
                <c:ptCount val="12"/>
                <c:pt idx="0">
                  <c:v>15207595</c:v>
                </c:pt>
                <c:pt idx="1">
                  <c:v>15804725</c:v>
                </c:pt>
                <c:pt idx="2">
                  <c:v>14587950</c:v>
                </c:pt>
                <c:pt idx="3">
                  <c:v>15468345</c:v>
                </c:pt>
                <c:pt idx="4">
                  <c:v>20031305</c:v>
                </c:pt>
                <c:pt idx="5">
                  <c:v>13259725</c:v>
                </c:pt>
                <c:pt idx="6">
                  <c:v>13666370</c:v>
                </c:pt>
                <c:pt idx="7">
                  <c:v>16324090</c:v>
                </c:pt>
                <c:pt idx="8">
                  <c:v>13210250</c:v>
                </c:pt>
                <c:pt idx="9">
                  <c:v>13705160</c:v>
                </c:pt>
                <c:pt idx="10">
                  <c:v>16193265</c:v>
                </c:pt>
                <c:pt idx="11">
                  <c:v>14273435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B-447C-B8E8-D0CF49A226E9}"/>
            </c:ext>
          </c:extLst>
        </c:ser>
        <c:ser>
          <c:idx val="1"/>
          <c:order val="1"/>
          <c:tx>
            <c:strRef>
              <c:f>HandfulTable2!$C$1</c:f>
              <c:strCache>
                <c:ptCount val="1"/>
                <c:pt idx="0">
                  <c:v>2018 SEPTEMBER - 2019 AUGUST</c:v>
                </c:pt>
              </c:strCache>
            </c:strRef>
          </c:tx>
          <c:spPr>
            <a:ln w="28575" cap="rnd">
              <a:solidFill>
                <a:srgbClr val="5D61FF"/>
              </a:solidFill>
              <a:round/>
            </a:ln>
            <a:effectLst/>
          </c:spPr>
          <c:marker>
            <c:symbol val="none"/>
          </c:marker>
          <c:cat>
            <c:strRef>
              <c:f>HandfulTable2!$A$2:$A$13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HandfulTable2!$C$2:$C$13</c:f>
              <c:numCache>
                <c:formatCode>_(* #,##0_);_(* \(#,##0\);_(* "-"??_);_(@_)</c:formatCode>
                <c:ptCount val="12"/>
                <c:pt idx="0">
                  <c:v>14094220</c:v>
                </c:pt>
                <c:pt idx="1">
                  <c:v>14315090</c:v>
                </c:pt>
                <c:pt idx="2">
                  <c:v>13635360</c:v>
                </c:pt>
                <c:pt idx="3">
                  <c:v>14598515</c:v>
                </c:pt>
                <c:pt idx="4">
                  <c:v>19385515</c:v>
                </c:pt>
                <c:pt idx="5">
                  <c:v>12816755</c:v>
                </c:pt>
                <c:pt idx="6">
                  <c:v>13218525</c:v>
                </c:pt>
                <c:pt idx="7">
                  <c:v>15829670</c:v>
                </c:pt>
                <c:pt idx="8">
                  <c:v>12757205</c:v>
                </c:pt>
                <c:pt idx="9">
                  <c:v>13257400</c:v>
                </c:pt>
                <c:pt idx="10">
                  <c:v>15317065</c:v>
                </c:pt>
                <c:pt idx="11">
                  <c:v>13455720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B-447C-B8E8-D0CF49A2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88320"/>
        <c:axId val="686186880"/>
      </c:lineChart>
      <c:catAx>
        <c:axId val="68618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86880"/>
        <c:crosses val="autoZero"/>
        <c:auto val="1"/>
        <c:lblAlgn val="ctr"/>
        <c:lblOffset val="100"/>
        <c:noMultiLvlLbl val="0"/>
      </c:catAx>
      <c:valAx>
        <c:axId val="686186880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88320"/>
        <c:crosses val="autoZero"/>
        <c:crossBetween val="between"/>
        <c:majorUnit val="1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Mudança</a:t>
            </a:r>
            <a:r>
              <a:rPr lang="pt-BR" baseline="0"/>
              <a:t> no TOTAL de Super Shoppers durante os meses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HandfulTable2!$B$39</c:f>
              <c:strCache>
                <c:ptCount val="1"/>
                <c:pt idx="0">
                  <c:v>2017 SEPTEMBER - 2018 AUGUST</c:v>
                </c:pt>
              </c:strCache>
            </c:strRef>
          </c:tx>
          <c:spPr>
            <a:ln w="28575" cap="rnd">
              <a:solidFill>
                <a:srgbClr val="FBB497"/>
              </a:solidFill>
              <a:round/>
            </a:ln>
            <a:effectLst/>
          </c:spPr>
          <c:marker>
            <c:symbol val="none"/>
          </c:marker>
          <c:cat>
            <c:strRef>
              <c:f>HandfulTable2!$A$40:$A$51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HandfulTable2!$B$40:$B$51</c:f>
              <c:numCache>
                <c:formatCode>_(* #,##0_);_(* \(#,##0\);_(* "-"??_);_(@_)</c:formatCode>
                <c:ptCount val="12"/>
                <c:pt idx="0">
                  <c:v>5300710</c:v>
                </c:pt>
                <c:pt idx="1">
                  <c:v>5456930</c:v>
                </c:pt>
                <c:pt idx="2">
                  <c:v>5206435</c:v>
                </c:pt>
                <c:pt idx="3">
                  <c:v>5264020</c:v>
                </c:pt>
                <c:pt idx="4">
                  <c:v>5753030</c:v>
                </c:pt>
                <c:pt idx="5">
                  <c:v>4898575</c:v>
                </c:pt>
                <c:pt idx="6">
                  <c:v>4991375</c:v>
                </c:pt>
                <c:pt idx="7">
                  <c:v>5561005</c:v>
                </c:pt>
                <c:pt idx="8">
                  <c:v>5053665</c:v>
                </c:pt>
                <c:pt idx="9">
                  <c:v>5197810</c:v>
                </c:pt>
                <c:pt idx="10">
                  <c:v>5626830</c:v>
                </c:pt>
                <c:pt idx="11">
                  <c:v>5238950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7-439E-B258-628E69EC8080}"/>
            </c:ext>
          </c:extLst>
        </c:ser>
        <c:ser>
          <c:idx val="1"/>
          <c:order val="1"/>
          <c:tx>
            <c:strRef>
              <c:f>HandfulTable2!$C$39</c:f>
              <c:strCache>
                <c:ptCount val="1"/>
                <c:pt idx="0">
                  <c:v>2018 SEPTEMBER - 2019 AUGUST</c:v>
                </c:pt>
              </c:strCache>
            </c:strRef>
          </c:tx>
          <c:spPr>
            <a:ln w="28575" cap="rnd">
              <a:solidFill>
                <a:srgbClr val="F75311"/>
              </a:solidFill>
              <a:round/>
            </a:ln>
            <a:effectLst/>
          </c:spPr>
          <c:marker>
            <c:symbol val="none"/>
          </c:marker>
          <c:cat>
            <c:strRef>
              <c:f>HandfulTable2!$A$40:$A$51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HandfulTable2!$C$40:$C$51</c:f>
              <c:numCache>
                <c:formatCode>_(* #,##0_);_(* \(#,##0\);_(* "-"??_);_(@_)</c:formatCode>
                <c:ptCount val="12"/>
                <c:pt idx="0">
                  <c:v>5287740</c:v>
                </c:pt>
                <c:pt idx="1">
                  <c:v>5384520</c:v>
                </c:pt>
                <c:pt idx="2">
                  <c:v>5105280</c:v>
                </c:pt>
                <c:pt idx="3">
                  <c:v>5148755</c:v>
                </c:pt>
                <c:pt idx="4">
                  <c:v>5635745</c:v>
                </c:pt>
                <c:pt idx="5">
                  <c:v>4737235</c:v>
                </c:pt>
                <c:pt idx="6">
                  <c:v>4798285</c:v>
                </c:pt>
                <c:pt idx="7">
                  <c:v>5221600</c:v>
                </c:pt>
                <c:pt idx="8">
                  <c:v>4730755</c:v>
                </c:pt>
                <c:pt idx="9">
                  <c:v>4753995</c:v>
                </c:pt>
                <c:pt idx="10">
                  <c:v>5188965</c:v>
                </c:pt>
                <c:pt idx="11">
                  <c:v>4802680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7-439E-B258-628E69EC8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184960"/>
        <c:axId val="686174880"/>
      </c:lineChart>
      <c:catAx>
        <c:axId val="6861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74880"/>
        <c:crosses val="autoZero"/>
        <c:auto val="1"/>
        <c:lblAlgn val="ctr"/>
        <c:lblOffset val="100"/>
        <c:noMultiLvlLbl val="0"/>
      </c:catAx>
      <c:valAx>
        <c:axId val="686174880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61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54</xdr:row>
      <xdr:rowOff>63500</xdr:rowOff>
    </xdr:from>
    <xdr:to>
      <xdr:col>6</xdr:col>
      <xdr:colOff>723900</xdr:colOff>
      <xdr:row>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A269FA-2134-0243-A235-466A6A040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54</xdr:row>
      <xdr:rowOff>63500</xdr:rowOff>
    </xdr:from>
    <xdr:to>
      <xdr:col>12</xdr:col>
      <xdr:colOff>723900</xdr:colOff>
      <xdr:row>72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8EAAA9-283C-D849-93C8-2F032160D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57150</xdr:colOff>
      <xdr:row>74</xdr:row>
      <xdr:rowOff>12700</xdr:rowOff>
    </xdr:from>
    <xdr:to>
      <xdr:col>12</xdr:col>
      <xdr:colOff>774700</xdr:colOff>
      <xdr:row>87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DA056B-184C-C848-B0F1-32CB90167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469900</xdr:colOff>
      <xdr:row>83</xdr:row>
      <xdr:rowOff>114300</xdr:rowOff>
    </xdr:from>
    <xdr:to>
      <xdr:col>11</xdr:col>
      <xdr:colOff>673100</xdr:colOff>
      <xdr:row>84</xdr:row>
      <xdr:rowOff>165100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69FE9DE-C2A5-AC48-A16C-A36D0071BB85}"/>
            </a:ext>
          </a:extLst>
        </xdr:cNvPr>
        <xdr:cNvSpPr txBox="1"/>
      </xdr:nvSpPr>
      <xdr:spPr>
        <a:xfrm>
          <a:off x="1295400" y="19062700"/>
          <a:ext cx="845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6"/>
              </a:solidFill>
            </a:rPr>
            <a:t>Memorial Day                 Father's</a:t>
          </a:r>
          <a:r>
            <a:rPr lang="en-US" sz="1100" baseline="0">
              <a:solidFill>
                <a:schemeClr val="accent6"/>
              </a:solidFill>
            </a:rPr>
            <a:t> Day                      4th of July                                                                  Promotion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676275</xdr:colOff>
      <xdr:row>1</xdr:row>
      <xdr:rowOff>85725</xdr:rowOff>
    </xdr:from>
    <xdr:to>
      <xdr:col>13</xdr:col>
      <xdr:colOff>180256</xdr:colOff>
      <xdr:row>24</xdr:row>
      <xdr:rowOff>57684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F8286-41A2-4CA3-BA81-DCAB46B60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0.59104</cdr:x>
      <cdr:y>0.10386</cdr:y>
    </cdr:from>
    <cdr:to>
      <cdr:x>0.65359</cdr:x>
      <cdr:y>0.75078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12CF9E-18E4-D091-8249-70A646DAEF72}"/>
            </a:ext>
          </a:extLst>
        </cdr:cNvPr>
        <cdr:cNvSpPr txBox="1"/>
      </cdr:nvSpPr>
      <cdr:spPr>
        <a:xfrm xmlns:a="http://schemas.openxmlformats.org/drawingml/2006/main">
          <a:off x="4624193" y="470731"/>
          <a:ext cx="489363" cy="2932179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  <a:alpha val="47000"/>
          </a:schemeClr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0.07673</cdr:x>
      <cdr:y>0.38884</cdr:y>
    </cdr:from>
    <cdr:to>
      <cdr:x>0.89785</cdr:x>
      <cdr:y>0.3988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934D7F-EC48-7AA9-0539-BA87B83D7440}"/>
            </a:ext>
          </a:extLst>
        </cdr:cNvPr>
        <cdr:cNvSpPr txBox="1"/>
      </cdr:nvSpPr>
      <cdr:spPr>
        <a:xfrm xmlns:a="http://schemas.openxmlformats.org/drawingml/2006/main">
          <a:off x="599022" y="1783736"/>
          <a:ext cx="6410107" cy="4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13</xdr:row>
      <xdr:rowOff>95250</xdr:rowOff>
    </xdr:from>
    <xdr:to>
      <xdr:col>6</xdr:col>
      <xdr:colOff>485774</xdr:colOff>
      <xdr:row>36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D5AB2D-318E-BA9E-EFD4-3266E41B3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190500</xdr:rowOff>
    </xdr:from>
    <xdr:to>
      <xdr:col>6</xdr:col>
      <xdr:colOff>469914</xdr:colOff>
      <xdr:row>75</xdr:row>
      <xdr:rowOff>1586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8F2579-7E57-D6A6-0C3B-A8FE2A4D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247717</xdr:colOff>
      <xdr:row>26</xdr:row>
      <xdr:rowOff>113030</xdr:rowOff>
    </xdr:from>
    <xdr:to>
      <xdr:col>1</xdr:col>
      <xdr:colOff>247717</xdr:colOff>
      <xdr:row>28</xdr:row>
      <xdr:rowOff>77041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86286B9-C0D9-0E4A-C4CF-C028850E551B}"/>
            </a:ext>
          </a:extLst>
        </xdr:cNvPr>
        <xdr:cNvCxnSpPr/>
      </xdr:nvCxnSpPr>
      <xdr:spPr>
        <a:xfrm flipV="1">
          <a:off x="1067147" y="5393802"/>
          <a:ext cx="0" cy="370224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55158</xdr:colOff>
      <xdr:row>27</xdr:row>
      <xdr:rowOff>18357</xdr:rowOff>
    </xdr:from>
    <xdr:to>
      <xdr:col>1</xdr:col>
      <xdr:colOff>477089</xdr:colOff>
      <xdr:row>27</xdr:row>
      <xdr:rowOff>161550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6C518C5-3F9B-3C6A-49E8-472F1CD4390E}"/>
            </a:ext>
          </a:extLst>
        </xdr:cNvPr>
        <xdr:cNvSpPr/>
      </xdr:nvSpPr>
      <xdr:spPr>
        <a:xfrm>
          <a:off x="872552" y="5490166"/>
          <a:ext cx="421931" cy="14319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-7,3%</a:t>
          </a:r>
        </a:p>
      </xdr:txBody>
    </xdr:sp>
    <xdr:clientData/>
  </xdr:twoCellAnchor>
  <xdr:twoCellAnchor>
    <xdr:from>
      <xdr:col>1</xdr:col>
      <xdr:colOff>846693</xdr:colOff>
      <xdr:row>25</xdr:row>
      <xdr:rowOff>125977</xdr:rowOff>
    </xdr:from>
    <xdr:to>
      <xdr:col>1</xdr:col>
      <xdr:colOff>846693</xdr:colOff>
      <xdr:row>28</xdr:row>
      <xdr:rowOff>6755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B3DDBF7-A5E0-4A96-B448-6995C2F562B0}"/>
            </a:ext>
          </a:extLst>
        </xdr:cNvPr>
        <xdr:cNvCxnSpPr/>
      </xdr:nvCxnSpPr>
      <xdr:spPr>
        <a:xfrm flipV="1">
          <a:off x="1664087" y="5192466"/>
          <a:ext cx="0" cy="488757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634676</xdr:colOff>
      <xdr:row>26</xdr:row>
      <xdr:rowOff>125346</xdr:rowOff>
    </xdr:from>
    <xdr:to>
      <xdr:col>1</xdr:col>
      <xdr:colOff>1062445</xdr:colOff>
      <xdr:row>27</xdr:row>
      <xdr:rowOff>65880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E22FCA0-B0F5-4DC1-852C-63CA754D779C}"/>
            </a:ext>
          </a:extLst>
        </xdr:cNvPr>
        <xdr:cNvSpPr/>
      </xdr:nvSpPr>
      <xdr:spPr>
        <a:xfrm>
          <a:off x="1452070" y="5394495"/>
          <a:ext cx="427769" cy="14319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-9,4%</a:t>
          </a:r>
        </a:p>
      </xdr:txBody>
    </xdr:sp>
    <xdr:clientData/>
  </xdr:twoCellAnchor>
  <xdr:twoCellAnchor>
    <xdr:from>
      <xdr:col>1</xdr:col>
      <xdr:colOff>1438356</xdr:colOff>
      <xdr:row>27</xdr:row>
      <xdr:rowOff>121595</xdr:rowOff>
    </xdr:from>
    <xdr:to>
      <xdr:col>1</xdr:col>
      <xdr:colOff>1438356</xdr:colOff>
      <xdr:row>29</xdr:row>
      <xdr:rowOff>13510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63FC858-19B9-4AD7-8A60-E0A087F079BD}"/>
            </a:ext>
          </a:extLst>
        </xdr:cNvPr>
        <xdr:cNvCxnSpPr/>
      </xdr:nvCxnSpPr>
      <xdr:spPr>
        <a:xfrm flipV="1">
          <a:off x="2255750" y="5593404"/>
          <a:ext cx="0" cy="297234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1235688</xdr:colOff>
      <xdr:row>27</xdr:row>
      <xdr:rowOff>168541</xdr:rowOff>
    </xdr:from>
    <xdr:to>
      <xdr:col>1</xdr:col>
      <xdr:colOff>1657011</xdr:colOff>
      <xdr:row>28</xdr:row>
      <xdr:rowOff>109076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7FA9C84F-1D9A-44BE-9BA5-83C1A316402E}"/>
            </a:ext>
          </a:extLst>
        </xdr:cNvPr>
        <xdr:cNvSpPr/>
      </xdr:nvSpPr>
      <xdr:spPr>
        <a:xfrm>
          <a:off x="2052922" y="5494650"/>
          <a:ext cx="421323" cy="1377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-6,5%</a:t>
          </a:r>
        </a:p>
      </xdr:txBody>
    </xdr:sp>
    <xdr:clientData/>
  </xdr:twoCellAnchor>
  <xdr:twoCellAnchor>
    <xdr:from>
      <xdr:col>1</xdr:col>
      <xdr:colOff>2024670</xdr:colOff>
      <xdr:row>26</xdr:row>
      <xdr:rowOff>36215</xdr:rowOff>
    </xdr:from>
    <xdr:to>
      <xdr:col>1</xdr:col>
      <xdr:colOff>2024670</xdr:colOff>
      <xdr:row>27</xdr:row>
      <xdr:rowOff>125394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F51188E8-49D5-44DD-B344-E50C8EFFA851}"/>
            </a:ext>
          </a:extLst>
        </xdr:cNvPr>
        <xdr:cNvCxnSpPr/>
      </xdr:nvCxnSpPr>
      <xdr:spPr>
        <a:xfrm flipV="1">
          <a:off x="2841904" y="5165061"/>
          <a:ext cx="0" cy="286442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1816431</xdr:colOff>
      <xdr:row>28</xdr:row>
      <xdr:rowOff>180038</xdr:rowOff>
    </xdr:from>
    <xdr:to>
      <xdr:col>2</xdr:col>
      <xdr:colOff>17133</xdr:colOff>
      <xdr:row>29</xdr:row>
      <xdr:rowOff>120574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C4B77A6E-77F2-487A-9D44-14A222851836}"/>
            </a:ext>
          </a:extLst>
        </xdr:cNvPr>
        <xdr:cNvSpPr/>
      </xdr:nvSpPr>
      <xdr:spPr>
        <a:xfrm>
          <a:off x="2633665" y="5703411"/>
          <a:ext cx="421323" cy="1377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-5,6%</a:t>
          </a:r>
        </a:p>
      </xdr:txBody>
    </xdr:sp>
    <xdr:clientData/>
  </xdr:twoCellAnchor>
  <xdr:twoCellAnchor>
    <xdr:from>
      <xdr:col>2</xdr:col>
      <xdr:colOff>176553</xdr:colOff>
      <xdr:row>17</xdr:row>
      <xdr:rowOff>91096</xdr:rowOff>
    </xdr:from>
    <xdr:to>
      <xdr:col>2</xdr:col>
      <xdr:colOff>597876</xdr:colOff>
      <xdr:row>18</xdr:row>
      <xdr:rowOff>31631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411B56CE-E2D9-4CD3-A0ED-ED8178C023EF}"/>
            </a:ext>
          </a:extLst>
        </xdr:cNvPr>
        <xdr:cNvSpPr/>
      </xdr:nvSpPr>
      <xdr:spPr>
        <a:xfrm>
          <a:off x="3217984" y="3441268"/>
          <a:ext cx="421323" cy="13760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-3,2%</a:t>
          </a:r>
        </a:p>
      </xdr:txBody>
    </xdr:sp>
    <xdr:clientData/>
  </xdr:twoCellAnchor>
  <xdr:twoCellAnchor>
    <xdr:from>
      <xdr:col>2</xdr:col>
      <xdr:colOff>401701</xdr:colOff>
      <xdr:row>18</xdr:row>
      <xdr:rowOff>185991</xdr:rowOff>
    </xdr:from>
    <xdr:to>
      <xdr:col>2</xdr:col>
      <xdr:colOff>401701</xdr:colOff>
      <xdr:row>19</xdr:row>
      <xdr:rowOff>193253</xdr:rowOff>
    </xdr:to>
    <xdr:cxnSp macro="">
      <xdr:nvCxnSpPr>
        <xdr:cNvPr id="25" name="Conector reto 24">
          <a:extLst>
            <a:ext uri="{FF2B5EF4-FFF2-40B4-BE49-F238E27FC236}">
              <a16:creationId xmlns:a16="http://schemas.microsoft.com/office/drawing/2014/main" id="{B1502906-015B-4ECE-BE1B-4DFCC90AF50A}"/>
            </a:ext>
          </a:extLst>
        </xdr:cNvPr>
        <xdr:cNvCxnSpPr/>
      </xdr:nvCxnSpPr>
      <xdr:spPr>
        <a:xfrm flipV="1">
          <a:off x="3439556" y="3736731"/>
          <a:ext cx="0" cy="204525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993491</xdr:colOff>
      <xdr:row>29</xdr:row>
      <xdr:rowOff>135266</xdr:rowOff>
    </xdr:from>
    <xdr:to>
      <xdr:col>2</xdr:col>
      <xdr:colOff>993491</xdr:colOff>
      <xdr:row>30</xdr:row>
      <xdr:rowOff>97439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5DDD4602-E9F9-4C32-A319-5D9AC657A3F6}"/>
            </a:ext>
          </a:extLst>
        </xdr:cNvPr>
        <xdr:cNvCxnSpPr/>
      </xdr:nvCxnSpPr>
      <xdr:spPr>
        <a:xfrm flipV="1">
          <a:off x="4031346" y="5855902"/>
          <a:ext cx="0" cy="15943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785252</xdr:colOff>
      <xdr:row>31</xdr:row>
      <xdr:rowOff>22453</xdr:rowOff>
    </xdr:from>
    <xdr:to>
      <xdr:col>2</xdr:col>
      <xdr:colOff>1206575</xdr:colOff>
      <xdr:row>31</xdr:row>
      <xdr:rowOff>160252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4452C547-EB7C-4233-92F0-12A31A0CF089}"/>
            </a:ext>
          </a:extLst>
        </xdr:cNvPr>
        <xdr:cNvSpPr/>
      </xdr:nvSpPr>
      <xdr:spPr>
        <a:xfrm>
          <a:off x="3823107" y="6137616"/>
          <a:ext cx="421323" cy="1377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-3,3%</a:t>
          </a:r>
        </a:p>
      </xdr:txBody>
    </xdr:sp>
    <xdr:clientData/>
  </xdr:twoCellAnchor>
  <xdr:twoCellAnchor>
    <xdr:from>
      <xdr:col>2</xdr:col>
      <xdr:colOff>1382903</xdr:colOff>
      <xdr:row>30</xdr:row>
      <xdr:rowOff>112857</xdr:rowOff>
    </xdr:from>
    <xdr:to>
      <xdr:col>2</xdr:col>
      <xdr:colOff>1804226</xdr:colOff>
      <xdr:row>31</xdr:row>
      <xdr:rowOff>53392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5F658C8F-D6A6-49A6-A647-1B247D05F0E3}"/>
            </a:ext>
          </a:extLst>
        </xdr:cNvPr>
        <xdr:cNvSpPr/>
      </xdr:nvSpPr>
      <xdr:spPr>
        <a:xfrm>
          <a:off x="4420758" y="6030756"/>
          <a:ext cx="421323" cy="1377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-3,3%</a:t>
          </a:r>
        </a:p>
      </xdr:txBody>
    </xdr:sp>
    <xdr:clientData/>
  </xdr:twoCellAnchor>
  <xdr:twoCellAnchor>
    <xdr:from>
      <xdr:col>2</xdr:col>
      <xdr:colOff>1579871</xdr:colOff>
      <xdr:row>29</xdr:row>
      <xdr:rowOff>11497</xdr:rowOff>
    </xdr:from>
    <xdr:to>
      <xdr:col>2</xdr:col>
      <xdr:colOff>1579871</xdr:colOff>
      <xdr:row>29</xdr:row>
      <xdr:rowOff>170933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935AD19C-5E3F-47CA-9CF8-CA2BF5F31F66}"/>
            </a:ext>
          </a:extLst>
        </xdr:cNvPr>
        <xdr:cNvCxnSpPr/>
      </xdr:nvCxnSpPr>
      <xdr:spPr>
        <a:xfrm flipV="1">
          <a:off x="4617726" y="5732133"/>
          <a:ext cx="0" cy="15943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2166911</xdr:colOff>
      <xdr:row>24</xdr:row>
      <xdr:rowOff>172316</xdr:rowOff>
    </xdr:from>
    <xdr:to>
      <xdr:col>2</xdr:col>
      <xdr:colOff>2166911</xdr:colOff>
      <xdr:row>25</xdr:row>
      <xdr:rowOff>133761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1D8A7DA7-E465-4717-9BA5-2EC5958FAD8A}"/>
            </a:ext>
          </a:extLst>
        </xdr:cNvPr>
        <xdr:cNvCxnSpPr/>
      </xdr:nvCxnSpPr>
      <xdr:spPr>
        <a:xfrm flipV="1">
          <a:off x="5206349" y="4924114"/>
          <a:ext cx="0" cy="15943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1953891</xdr:colOff>
      <xdr:row>22</xdr:row>
      <xdr:rowOff>192680</xdr:rowOff>
    </xdr:from>
    <xdr:to>
      <xdr:col>2</xdr:col>
      <xdr:colOff>2375214</xdr:colOff>
      <xdr:row>23</xdr:row>
      <xdr:rowOff>133216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24F763B-56B1-43AA-8102-EC100CD62A15}"/>
            </a:ext>
          </a:extLst>
        </xdr:cNvPr>
        <xdr:cNvSpPr/>
      </xdr:nvSpPr>
      <xdr:spPr>
        <a:xfrm>
          <a:off x="4993329" y="4548495"/>
          <a:ext cx="421323" cy="1385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-3,0%</a:t>
          </a:r>
        </a:p>
      </xdr:txBody>
    </xdr:sp>
    <xdr:clientData/>
  </xdr:twoCellAnchor>
  <xdr:twoCellAnchor>
    <xdr:from>
      <xdr:col>3</xdr:col>
      <xdr:colOff>344746</xdr:colOff>
      <xdr:row>29</xdr:row>
      <xdr:rowOff>164182</xdr:rowOff>
    </xdr:from>
    <xdr:to>
      <xdr:col>3</xdr:col>
      <xdr:colOff>344746</xdr:colOff>
      <xdr:row>30</xdr:row>
      <xdr:rowOff>125627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335F76D7-2E9F-465B-A77C-45479B4F639E}"/>
            </a:ext>
          </a:extLst>
        </xdr:cNvPr>
        <xdr:cNvCxnSpPr/>
      </xdr:nvCxnSpPr>
      <xdr:spPr>
        <a:xfrm flipV="1">
          <a:off x="5802892" y="5905938"/>
          <a:ext cx="0" cy="15943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126375</xdr:colOff>
      <xdr:row>31</xdr:row>
      <xdr:rowOff>168494</xdr:rowOff>
    </xdr:from>
    <xdr:to>
      <xdr:col>3</xdr:col>
      <xdr:colOff>547698</xdr:colOff>
      <xdr:row>32</xdr:row>
      <xdr:rowOff>109030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6DDA43A-106D-4D77-B570-3663211C3AAC}"/>
            </a:ext>
          </a:extLst>
        </xdr:cNvPr>
        <xdr:cNvSpPr/>
      </xdr:nvSpPr>
      <xdr:spPr>
        <a:xfrm>
          <a:off x="5584521" y="6306233"/>
          <a:ext cx="421323" cy="1385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-3,4%</a:t>
          </a:r>
        </a:p>
      </xdr:txBody>
    </xdr:sp>
    <xdr:clientData/>
  </xdr:twoCellAnchor>
  <xdr:twoCellAnchor>
    <xdr:from>
      <xdr:col>4</xdr:col>
      <xdr:colOff>240292</xdr:colOff>
      <xdr:row>28</xdr:row>
      <xdr:rowOff>193507</xdr:rowOff>
    </xdr:from>
    <xdr:to>
      <xdr:col>4</xdr:col>
      <xdr:colOff>240292</xdr:colOff>
      <xdr:row>29</xdr:row>
      <xdr:rowOff>154951</xdr:rowOff>
    </xdr:to>
    <xdr:cxnSp macro="">
      <xdr:nvCxnSpPr>
        <xdr:cNvPr id="38" name="Conector reto 37">
          <a:extLst>
            <a:ext uri="{FF2B5EF4-FFF2-40B4-BE49-F238E27FC236}">
              <a16:creationId xmlns:a16="http://schemas.microsoft.com/office/drawing/2014/main" id="{9BF14C26-A093-4B59-97D0-29F32AD3E3B1}"/>
            </a:ext>
          </a:extLst>
        </xdr:cNvPr>
        <xdr:cNvCxnSpPr/>
      </xdr:nvCxnSpPr>
      <xdr:spPr>
        <a:xfrm flipV="1">
          <a:off x="6383382" y="5737271"/>
          <a:ext cx="0" cy="15943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515</xdr:colOff>
      <xdr:row>30</xdr:row>
      <xdr:rowOff>165711</xdr:rowOff>
    </xdr:from>
    <xdr:to>
      <xdr:col>4</xdr:col>
      <xdr:colOff>470899</xdr:colOff>
      <xdr:row>31</xdr:row>
      <xdr:rowOff>106246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D785CE36-0FCF-4579-8E62-8E56D3357132}"/>
            </a:ext>
          </a:extLst>
        </xdr:cNvPr>
        <xdr:cNvSpPr/>
      </xdr:nvSpPr>
      <xdr:spPr>
        <a:xfrm>
          <a:off x="6143605" y="6105458"/>
          <a:ext cx="470384" cy="13852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-3,27%</a:t>
          </a:r>
        </a:p>
      </xdr:txBody>
    </xdr:sp>
    <xdr:clientData/>
  </xdr:twoCellAnchor>
  <xdr:twoCellAnchor>
    <xdr:from>
      <xdr:col>5</xdr:col>
      <xdr:colOff>149322</xdr:colOff>
      <xdr:row>25</xdr:row>
      <xdr:rowOff>26756</xdr:rowOff>
    </xdr:from>
    <xdr:to>
      <xdr:col>5</xdr:col>
      <xdr:colOff>149322</xdr:colOff>
      <xdr:row>26</xdr:row>
      <xdr:rowOff>101439</xdr:rowOff>
    </xdr:to>
    <xdr:cxnSp macro="">
      <xdr:nvCxnSpPr>
        <xdr:cNvPr id="40" name="Conector reto 39">
          <a:extLst>
            <a:ext uri="{FF2B5EF4-FFF2-40B4-BE49-F238E27FC236}">
              <a16:creationId xmlns:a16="http://schemas.microsoft.com/office/drawing/2014/main" id="{9A4A11D9-2858-4FCC-8298-EA837ABCD37F}"/>
            </a:ext>
          </a:extLst>
        </xdr:cNvPr>
        <xdr:cNvCxnSpPr/>
      </xdr:nvCxnSpPr>
      <xdr:spPr>
        <a:xfrm flipV="1">
          <a:off x="6977356" y="4976545"/>
          <a:ext cx="0" cy="272675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593975</xdr:colOff>
      <xdr:row>22</xdr:row>
      <xdr:rowOff>197818</xdr:rowOff>
    </xdr:from>
    <xdr:to>
      <xdr:col>5</xdr:col>
      <xdr:colOff>384383</xdr:colOff>
      <xdr:row>23</xdr:row>
      <xdr:rowOff>138354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946F4204-6486-47B1-B135-25D30DFD0850}"/>
            </a:ext>
          </a:extLst>
        </xdr:cNvPr>
        <xdr:cNvSpPr/>
      </xdr:nvSpPr>
      <xdr:spPr>
        <a:xfrm>
          <a:off x="6739557" y="4647167"/>
          <a:ext cx="475425" cy="1427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-5,41%</a:t>
          </a:r>
        </a:p>
      </xdr:txBody>
    </xdr:sp>
    <xdr:clientData/>
  </xdr:twoCellAnchor>
  <xdr:twoCellAnchor>
    <xdr:from>
      <xdr:col>6</xdr:col>
      <xdr:colOff>42373</xdr:colOff>
      <xdr:row>28</xdr:row>
      <xdr:rowOff>5278</xdr:rowOff>
    </xdr:from>
    <xdr:to>
      <xdr:col>6</xdr:col>
      <xdr:colOff>42373</xdr:colOff>
      <xdr:row>29</xdr:row>
      <xdr:rowOff>79961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3EE8C8BB-BB77-42E0-B00B-DF55B67F0DB7}"/>
            </a:ext>
          </a:extLst>
        </xdr:cNvPr>
        <xdr:cNvCxnSpPr/>
      </xdr:nvCxnSpPr>
      <xdr:spPr>
        <a:xfrm flipV="1">
          <a:off x="7557989" y="5668086"/>
          <a:ext cx="0" cy="276926"/>
        </a:xfrm>
        <a:prstGeom prst="line">
          <a:avLst/>
        </a:prstGeom>
        <a:ln w="19050">
          <a:solidFill>
            <a:srgbClr val="5D61FF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517884</xdr:colOff>
      <xdr:row>30</xdr:row>
      <xdr:rowOff>73050</xdr:rowOff>
    </xdr:from>
    <xdr:to>
      <xdr:col>6</xdr:col>
      <xdr:colOff>254190</xdr:colOff>
      <xdr:row>31</xdr:row>
      <xdr:rowOff>13586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AC46B53E-2DE0-4D70-AA01-590AC5A9CBCE}"/>
            </a:ext>
          </a:extLst>
        </xdr:cNvPr>
        <xdr:cNvSpPr/>
      </xdr:nvSpPr>
      <xdr:spPr>
        <a:xfrm>
          <a:off x="7348483" y="6140345"/>
          <a:ext cx="421323" cy="14277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5D61FF"/>
              </a:solidFill>
            </a:rPr>
            <a:t>-6,4%</a:t>
          </a:r>
        </a:p>
      </xdr:txBody>
    </xdr:sp>
    <xdr:clientData/>
  </xdr:twoCellAnchor>
  <xdr:twoCellAnchor>
    <xdr:from>
      <xdr:col>0</xdr:col>
      <xdr:colOff>809900</xdr:colOff>
      <xdr:row>61</xdr:row>
      <xdr:rowOff>54038</xdr:rowOff>
    </xdr:from>
    <xdr:to>
      <xdr:col>1</xdr:col>
      <xdr:colOff>412955</xdr:colOff>
      <xdr:row>61</xdr:row>
      <xdr:rowOff>199866</xdr:rowOff>
    </xdr:to>
    <xdr:sp macro="" textlink="">
      <xdr:nvSpPr>
        <xdr:cNvPr id="49" name="Retângulo 48">
          <a:extLst>
            <a:ext uri="{FF2B5EF4-FFF2-40B4-BE49-F238E27FC236}">
              <a16:creationId xmlns:a16="http://schemas.microsoft.com/office/drawing/2014/main" id="{3681B228-8278-43EB-A7DC-8E96D82168D8}"/>
            </a:ext>
          </a:extLst>
        </xdr:cNvPr>
        <xdr:cNvSpPr/>
      </xdr:nvSpPr>
      <xdr:spPr>
        <a:xfrm>
          <a:off x="809900" y="12388647"/>
          <a:ext cx="422524" cy="1458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-0,2%</a:t>
          </a:r>
        </a:p>
      </xdr:txBody>
    </xdr:sp>
    <xdr:clientData/>
  </xdr:twoCellAnchor>
  <xdr:twoCellAnchor>
    <xdr:from>
      <xdr:col>1</xdr:col>
      <xdr:colOff>769217</xdr:colOff>
      <xdr:row>59</xdr:row>
      <xdr:rowOff>24739</xdr:rowOff>
    </xdr:from>
    <xdr:to>
      <xdr:col>1</xdr:col>
      <xdr:colOff>769217</xdr:colOff>
      <xdr:row>59</xdr:row>
      <xdr:rowOff>173691</xdr:rowOff>
    </xdr:to>
    <xdr:cxnSp macro="">
      <xdr:nvCxnSpPr>
        <xdr:cNvPr id="50" name="Conector reto 49">
          <a:extLst>
            <a:ext uri="{FF2B5EF4-FFF2-40B4-BE49-F238E27FC236}">
              <a16:creationId xmlns:a16="http://schemas.microsoft.com/office/drawing/2014/main" id="{ED62A7C6-135E-4D2A-BF5C-94DE9C5D9476}"/>
            </a:ext>
          </a:extLst>
        </xdr:cNvPr>
        <xdr:cNvCxnSpPr/>
      </xdr:nvCxnSpPr>
      <xdr:spPr>
        <a:xfrm flipV="1">
          <a:off x="1587246" y="11925386"/>
          <a:ext cx="0" cy="148952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562803</xdr:colOff>
      <xdr:row>57</xdr:row>
      <xdr:rowOff>19068</xdr:rowOff>
    </xdr:from>
    <xdr:to>
      <xdr:col>1</xdr:col>
      <xdr:colOff>990572</xdr:colOff>
      <xdr:row>57</xdr:row>
      <xdr:rowOff>159174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16B329FD-2979-408F-A0D8-DF81D3C25AEC}"/>
            </a:ext>
          </a:extLst>
        </xdr:cNvPr>
        <xdr:cNvSpPr/>
      </xdr:nvSpPr>
      <xdr:spPr>
        <a:xfrm>
          <a:off x="1382272" y="11544850"/>
          <a:ext cx="427769" cy="14010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-1,3%</a:t>
          </a:r>
        </a:p>
      </xdr:txBody>
    </xdr:sp>
    <xdr:clientData/>
  </xdr:twoCellAnchor>
  <xdr:twoCellAnchor>
    <xdr:from>
      <xdr:col>1</xdr:col>
      <xdr:colOff>1366483</xdr:colOff>
      <xdr:row>61</xdr:row>
      <xdr:rowOff>53973</xdr:rowOff>
    </xdr:from>
    <xdr:to>
      <xdr:col>1</xdr:col>
      <xdr:colOff>1366483</xdr:colOff>
      <xdr:row>62</xdr:row>
      <xdr:rowOff>56029</xdr:rowOff>
    </xdr:to>
    <xdr:cxnSp macro="">
      <xdr:nvCxnSpPr>
        <xdr:cNvPr id="52" name="Conector reto 51">
          <a:extLst>
            <a:ext uri="{FF2B5EF4-FFF2-40B4-BE49-F238E27FC236}">
              <a16:creationId xmlns:a16="http://schemas.microsoft.com/office/drawing/2014/main" id="{4C8B0E5E-8BC8-4EF4-BF08-08B24E640FB0}"/>
            </a:ext>
          </a:extLst>
        </xdr:cNvPr>
        <xdr:cNvCxnSpPr/>
      </xdr:nvCxnSpPr>
      <xdr:spPr>
        <a:xfrm flipV="1">
          <a:off x="2184512" y="12358032"/>
          <a:ext cx="0" cy="203762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1158212</xdr:colOff>
      <xdr:row>63</xdr:row>
      <xdr:rowOff>62263</xdr:rowOff>
    </xdr:from>
    <xdr:to>
      <xdr:col>1</xdr:col>
      <xdr:colOff>1579535</xdr:colOff>
      <xdr:row>64</xdr:row>
      <xdr:rowOff>2797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B0C9D974-68FA-409E-9DA8-7EF48693506B}"/>
            </a:ext>
          </a:extLst>
        </xdr:cNvPr>
        <xdr:cNvSpPr/>
      </xdr:nvSpPr>
      <xdr:spPr>
        <a:xfrm>
          <a:off x="1977681" y="12801285"/>
          <a:ext cx="421323" cy="1427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-1,9%</a:t>
          </a:r>
        </a:p>
      </xdr:txBody>
    </xdr:sp>
    <xdr:clientData/>
  </xdr:twoCellAnchor>
  <xdr:twoCellAnchor>
    <xdr:from>
      <xdr:col>1</xdr:col>
      <xdr:colOff>1958400</xdr:colOff>
      <xdr:row>60</xdr:row>
      <xdr:rowOff>145754</xdr:rowOff>
    </xdr:from>
    <xdr:to>
      <xdr:col>1</xdr:col>
      <xdr:colOff>1958400</xdr:colOff>
      <xdr:row>61</xdr:row>
      <xdr:rowOff>156882</xdr:rowOff>
    </xdr:to>
    <xdr:cxnSp macro="">
      <xdr:nvCxnSpPr>
        <xdr:cNvPr id="54" name="Conector reto 53">
          <a:extLst>
            <a:ext uri="{FF2B5EF4-FFF2-40B4-BE49-F238E27FC236}">
              <a16:creationId xmlns:a16="http://schemas.microsoft.com/office/drawing/2014/main" id="{5F85EA83-411D-4A8C-822E-BC98F370884F}"/>
            </a:ext>
          </a:extLst>
        </xdr:cNvPr>
        <xdr:cNvCxnSpPr/>
      </xdr:nvCxnSpPr>
      <xdr:spPr>
        <a:xfrm flipV="1">
          <a:off x="2776429" y="12248107"/>
          <a:ext cx="0" cy="212834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1755764</xdr:colOff>
      <xdr:row>62</xdr:row>
      <xdr:rowOff>150196</xdr:rowOff>
    </xdr:from>
    <xdr:to>
      <xdr:col>1</xdr:col>
      <xdr:colOff>2175231</xdr:colOff>
      <xdr:row>63</xdr:row>
      <xdr:rowOff>90231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6CA93FEC-015B-44EC-A300-492E5DA711C6}"/>
            </a:ext>
          </a:extLst>
        </xdr:cNvPr>
        <xdr:cNvSpPr/>
      </xdr:nvSpPr>
      <xdr:spPr>
        <a:xfrm>
          <a:off x="2575233" y="12687012"/>
          <a:ext cx="419467" cy="14224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-2,2%</a:t>
          </a:r>
        </a:p>
      </xdr:txBody>
    </xdr:sp>
    <xdr:clientData/>
  </xdr:twoCellAnchor>
  <xdr:twoCellAnchor>
    <xdr:from>
      <xdr:col>2</xdr:col>
      <xdr:colOff>137171</xdr:colOff>
      <xdr:row>54</xdr:row>
      <xdr:rowOff>182862</xdr:rowOff>
    </xdr:from>
    <xdr:to>
      <xdr:col>2</xdr:col>
      <xdr:colOff>558494</xdr:colOff>
      <xdr:row>55</xdr:row>
      <xdr:rowOff>121263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72947DD1-3129-431F-824D-047A501DCF19}"/>
            </a:ext>
          </a:extLst>
        </xdr:cNvPr>
        <xdr:cNvSpPr/>
      </xdr:nvSpPr>
      <xdr:spPr>
        <a:xfrm>
          <a:off x="3175593" y="11102024"/>
          <a:ext cx="421323" cy="14060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-2,0%</a:t>
          </a:r>
        </a:p>
      </xdr:txBody>
    </xdr:sp>
    <xdr:clientData/>
  </xdr:twoCellAnchor>
  <xdr:twoCellAnchor>
    <xdr:from>
      <xdr:col>2</xdr:col>
      <xdr:colOff>335430</xdr:colOff>
      <xdr:row>56</xdr:row>
      <xdr:rowOff>100853</xdr:rowOff>
    </xdr:from>
    <xdr:to>
      <xdr:col>2</xdr:col>
      <xdr:colOff>335430</xdr:colOff>
      <xdr:row>57</xdr:row>
      <xdr:rowOff>125632</xdr:rowOff>
    </xdr:to>
    <xdr:cxnSp macro="">
      <xdr:nvCxnSpPr>
        <xdr:cNvPr id="57" name="Conector reto 56">
          <a:extLst>
            <a:ext uri="{FF2B5EF4-FFF2-40B4-BE49-F238E27FC236}">
              <a16:creationId xmlns:a16="http://schemas.microsoft.com/office/drawing/2014/main" id="{1A66905B-BFEA-4D37-801F-7AC653B9A473}"/>
            </a:ext>
          </a:extLst>
        </xdr:cNvPr>
        <xdr:cNvCxnSpPr/>
      </xdr:nvCxnSpPr>
      <xdr:spPr>
        <a:xfrm flipV="1">
          <a:off x="3372224" y="11396382"/>
          <a:ext cx="0" cy="226485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938426</xdr:colOff>
      <xdr:row>63</xdr:row>
      <xdr:rowOff>190500</xdr:rowOff>
    </xdr:from>
    <xdr:to>
      <xdr:col>2</xdr:col>
      <xdr:colOff>938426</xdr:colOff>
      <xdr:row>65</xdr:row>
      <xdr:rowOff>113862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5240866C-CD5B-4954-B2ED-EA32909AC86C}"/>
            </a:ext>
          </a:extLst>
        </xdr:cNvPr>
        <xdr:cNvCxnSpPr/>
      </xdr:nvCxnSpPr>
      <xdr:spPr>
        <a:xfrm flipV="1">
          <a:off x="3975220" y="12897971"/>
          <a:ext cx="0" cy="326773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735790</xdr:colOff>
      <xdr:row>66</xdr:row>
      <xdr:rowOff>99502</xdr:rowOff>
    </xdr:from>
    <xdr:to>
      <xdr:col>2</xdr:col>
      <xdr:colOff>1157113</xdr:colOff>
      <xdr:row>67</xdr:row>
      <xdr:rowOff>37728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CA0E1909-456E-424A-B348-56EDC2CE2795}"/>
            </a:ext>
          </a:extLst>
        </xdr:cNvPr>
        <xdr:cNvSpPr/>
      </xdr:nvSpPr>
      <xdr:spPr>
        <a:xfrm>
          <a:off x="3774212" y="13445144"/>
          <a:ext cx="421323" cy="14043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-3,3%</a:t>
          </a:r>
        </a:p>
      </xdr:txBody>
    </xdr:sp>
    <xdr:clientData/>
  </xdr:twoCellAnchor>
  <xdr:twoCellAnchor>
    <xdr:from>
      <xdr:col>2</xdr:col>
      <xdr:colOff>1524806</xdr:colOff>
      <xdr:row>63</xdr:row>
      <xdr:rowOff>42593</xdr:rowOff>
    </xdr:from>
    <xdr:to>
      <xdr:col>2</xdr:col>
      <xdr:colOff>1524806</xdr:colOff>
      <xdr:row>64</xdr:row>
      <xdr:rowOff>179295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BFB3B339-A7B8-4F11-8B70-713C6D9443B3}"/>
            </a:ext>
          </a:extLst>
        </xdr:cNvPr>
        <xdr:cNvCxnSpPr/>
      </xdr:nvCxnSpPr>
      <xdr:spPr>
        <a:xfrm flipV="1">
          <a:off x="4561600" y="12750064"/>
          <a:ext cx="0" cy="338407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2132332</xdr:colOff>
      <xdr:row>58</xdr:row>
      <xdr:rowOff>44929</xdr:rowOff>
    </xdr:from>
    <xdr:to>
      <xdr:col>2</xdr:col>
      <xdr:colOff>2132332</xdr:colOff>
      <xdr:row>61</xdr:row>
      <xdr:rowOff>59426</xdr:rowOff>
    </xdr:to>
    <xdr:cxnSp macro="">
      <xdr:nvCxnSpPr>
        <xdr:cNvPr id="62" name="Conector reto 61">
          <a:extLst>
            <a:ext uri="{FF2B5EF4-FFF2-40B4-BE49-F238E27FC236}">
              <a16:creationId xmlns:a16="http://schemas.microsoft.com/office/drawing/2014/main" id="{D33830EF-0746-4704-B18C-51625389EE14}"/>
            </a:ext>
          </a:extLst>
        </xdr:cNvPr>
        <xdr:cNvCxnSpPr/>
      </xdr:nvCxnSpPr>
      <xdr:spPr>
        <a:xfrm flipV="1">
          <a:off x="5172825" y="11747072"/>
          <a:ext cx="0" cy="619780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1927890</xdr:colOff>
      <xdr:row>60</xdr:row>
      <xdr:rowOff>24121</xdr:rowOff>
    </xdr:from>
    <xdr:to>
      <xdr:col>2</xdr:col>
      <xdr:colOff>2349213</xdr:colOff>
      <xdr:row>60</xdr:row>
      <xdr:rowOff>168332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E6482D68-F9E4-4269-8774-B6F658F186D0}"/>
            </a:ext>
          </a:extLst>
        </xdr:cNvPr>
        <xdr:cNvSpPr/>
      </xdr:nvSpPr>
      <xdr:spPr>
        <a:xfrm>
          <a:off x="4968383" y="12129786"/>
          <a:ext cx="421323" cy="14421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-6,1%</a:t>
          </a:r>
        </a:p>
      </xdr:txBody>
    </xdr:sp>
    <xdr:clientData/>
  </xdr:twoCellAnchor>
  <xdr:twoCellAnchor>
    <xdr:from>
      <xdr:col>3</xdr:col>
      <xdr:colOff>298790</xdr:colOff>
      <xdr:row>62</xdr:row>
      <xdr:rowOff>126687</xdr:rowOff>
    </xdr:from>
    <xdr:to>
      <xdr:col>3</xdr:col>
      <xdr:colOff>298790</xdr:colOff>
      <xdr:row>65</xdr:row>
      <xdr:rowOff>121875</xdr:rowOff>
    </xdr:to>
    <xdr:cxnSp macro="">
      <xdr:nvCxnSpPr>
        <xdr:cNvPr id="64" name="Conector reto 63">
          <a:extLst>
            <a:ext uri="{FF2B5EF4-FFF2-40B4-BE49-F238E27FC236}">
              <a16:creationId xmlns:a16="http://schemas.microsoft.com/office/drawing/2014/main" id="{D452AF8A-BB59-4DEE-A7E9-9578D27CD4C6}"/>
            </a:ext>
          </a:extLst>
        </xdr:cNvPr>
        <xdr:cNvCxnSpPr/>
      </xdr:nvCxnSpPr>
      <xdr:spPr>
        <a:xfrm flipV="1">
          <a:off x="5760416" y="12635874"/>
          <a:ext cx="0" cy="600471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94496</xdr:colOff>
      <xdr:row>63</xdr:row>
      <xdr:rowOff>47438</xdr:rowOff>
    </xdr:from>
    <xdr:to>
      <xdr:col>3</xdr:col>
      <xdr:colOff>515819</xdr:colOff>
      <xdr:row>63</xdr:row>
      <xdr:rowOff>189736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A7ADC803-8A36-4349-89DC-6A43639083C1}"/>
            </a:ext>
          </a:extLst>
        </xdr:cNvPr>
        <xdr:cNvSpPr/>
      </xdr:nvSpPr>
      <xdr:spPr>
        <a:xfrm>
          <a:off x="5556122" y="12758386"/>
          <a:ext cx="421323" cy="14229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-6,4%</a:t>
          </a:r>
        </a:p>
      </xdr:txBody>
    </xdr:sp>
    <xdr:clientData/>
  </xdr:twoCellAnchor>
  <xdr:twoCellAnchor>
    <xdr:from>
      <xdr:col>4</xdr:col>
      <xdr:colOff>213103</xdr:colOff>
      <xdr:row>61</xdr:row>
      <xdr:rowOff>84458</xdr:rowOff>
    </xdr:from>
    <xdr:to>
      <xdr:col>4</xdr:col>
      <xdr:colOff>213103</xdr:colOff>
      <xdr:row>65</xdr:row>
      <xdr:rowOff>80817</xdr:rowOff>
    </xdr:to>
    <xdr:cxnSp macro="">
      <xdr:nvCxnSpPr>
        <xdr:cNvPr id="66" name="Conector reto 65">
          <a:extLst>
            <a:ext uri="{FF2B5EF4-FFF2-40B4-BE49-F238E27FC236}">
              <a16:creationId xmlns:a16="http://schemas.microsoft.com/office/drawing/2014/main" id="{D53AA279-6BFE-4B63-BAA8-8B7843A3DCE1}"/>
            </a:ext>
          </a:extLst>
        </xdr:cNvPr>
        <xdr:cNvCxnSpPr/>
      </xdr:nvCxnSpPr>
      <xdr:spPr>
        <a:xfrm flipV="1">
          <a:off x="6359778" y="12391884"/>
          <a:ext cx="0" cy="803403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677144</xdr:colOff>
      <xdr:row>62</xdr:row>
      <xdr:rowOff>72808</xdr:rowOff>
    </xdr:from>
    <xdr:to>
      <xdr:col>4</xdr:col>
      <xdr:colOff>462479</xdr:colOff>
      <xdr:row>63</xdr:row>
      <xdr:rowOff>13342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E72399D9-5FE6-4065-8095-C1C4900F494F}"/>
            </a:ext>
          </a:extLst>
        </xdr:cNvPr>
        <xdr:cNvSpPr/>
      </xdr:nvSpPr>
      <xdr:spPr>
        <a:xfrm>
          <a:off x="6138770" y="12581995"/>
          <a:ext cx="470384" cy="1422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-8,5%</a:t>
          </a:r>
        </a:p>
      </xdr:txBody>
    </xdr:sp>
    <xdr:clientData/>
  </xdr:twoCellAnchor>
  <xdr:twoCellAnchor>
    <xdr:from>
      <xdr:col>5</xdr:col>
      <xdr:colOff>122134</xdr:colOff>
      <xdr:row>57</xdr:row>
      <xdr:rowOff>117303</xdr:rowOff>
    </xdr:from>
    <xdr:to>
      <xdr:col>5</xdr:col>
      <xdr:colOff>122134</xdr:colOff>
      <xdr:row>61</xdr:row>
      <xdr:rowOff>111762</xdr:rowOff>
    </xdr:to>
    <xdr:cxnSp macro="">
      <xdr:nvCxnSpPr>
        <xdr:cNvPr id="68" name="Conector reto 67">
          <a:extLst>
            <a:ext uri="{FF2B5EF4-FFF2-40B4-BE49-F238E27FC236}">
              <a16:creationId xmlns:a16="http://schemas.microsoft.com/office/drawing/2014/main" id="{85DF2DE2-5A2A-46CF-8107-F63E055D94F8}"/>
            </a:ext>
          </a:extLst>
        </xdr:cNvPr>
        <xdr:cNvCxnSpPr/>
      </xdr:nvCxnSpPr>
      <xdr:spPr>
        <a:xfrm flipV="1">
          <a:off x="6953858" y="11617685"/>
          <a:ext cx="0" cy="801503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562095</xdr:colOff>
      <xdr:row>59</xdr:row>
      <xdr:rowOff>147143</xdr:rowOff>
    </xdr:from>
    <xdr:to>
      <xdr:col>5</xdr:col>
      <xdr:colOff>352503</xdr:colOff>
      <xdr:row>60</xdr:row>
      <xdr:rowOff>87680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26F355C7-3F3C-4A3E-9C47-F861E8601661}"/>
            </a:ext>
          </a:extLst>
        </xdr:cNvPr>
        <xdr:cNvSpPr/>
      </xdr:nvSpPr>
      <xdr:spPr>
        <a:xfrm>
          <a:off x="6708770" y="12051047"/>
          <a:ext cx="475457" cy="14229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-7,8%</a:t>
          </a:r>
        </a:p>
      </xdr:txBody>
    </xdr:sp>
    <xdr:clientData/>
  </xdr:twoCellAnchor>
  <xdr:twoCellAnchor>
    <xdr:from>
      <xdr:col>6</xdr:col>
      <xdr:colOff>33954</xdr:colOff>
      <xdr:row>61</xdr:row>
      <xdr:rowOff>8719</xdr:rowOff>
    </xdr:from>
    <xdr:to>
      <xdr:col>6</xdr:col>
      <xdr:colOff>33954</xdr:colOff>
      <xdr:row>64</xdr:row>
      <xdr:rowOff>182993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8CBA4438-4D33-420D-A619-2D064A31C9BC}"/>
            </a:ext>
          </a:extLst>
        </xdr:cNvPr>
        <xdr:cNvCxnSpPr/>
      </xdr:nvCxnSpPr>
      <xdr:spPr>
        <a:xfrm flipV="1">
          <a:off x="7550727" y="12316145"/>
          <a:ext cx="0" cy="779557"/>
        </a:xfrm>
        <a:prstGeom prst="line">
          <a:avLst/>
        </a:prstGeom>
        <a:ln w="19050">
          <a:solidFill>
            <a:srgbClr val="F7531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500081</xdr:colOff>
      <xdr:row>62</xdr:row>
      <xdr:rowOff>57723</xdr:rowOff>
    </xdr:from>
    <xdr:to>
      <xdr:col>6</xdr:col>
      <xdr:colOff>236387</xdr:colOff>
      <xdr:row>62</xdr:row>
      <xdr:rowOff>200020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25AD4785-1C19-44DA-9150-0426B26C5754}"/>
            </a:ext>
          </a:extLst>
        </xdr:cNvPr>
        <xdr:cNvSpPr/>
      </xdr:nvSpPr>
      <xdr:spPr>
        <a:xfrm>
          <a:off x="7331805" y="12566910"/>
          <a:ext cx="421355" cy="14229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-8,3%</a:t>
          </a:r>
        </a:p>
      </xdr:txBody>
    </xdr:sp>
    <xdr:clientData/>
  </xdr:twoCellAnchor>
  <xdr:twoCellAnchor>
    <xdr:from>
      <xdr:col>2</xdr:col>
      <xdr:colOff>1322236</xdr:colOff>
      <xdr:row>65</xdr:row>
      <xdr:rowOff>191551</xdr:rowOff>
    </xdr:from>
    <xdr:to>
      <xdr:col>2</xdr:col>
      <xdr:colOff>1743559</xdr:colOff>
      <xdr:row>66</xdr:row>
      <xdr:rowOff>129952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E335BEF2-D7AF-4CF9-BEF9-91910665A278}"/>
            </a:ext>
          </a:extLst>
        </xdr:cNvPr>
        <xdr:cNvSpPr/>
      </xdr:nvSpPr>
      <xdr:spPr>
        <a:xfrm>
          <a:off x="4360658" y="13334987"/>
          <a:ext cx="421323" cy="14060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 kern="1200">
              <a:solidFill>
                <a:srgbClr val="F75311"/>
              </a:solidFill>
            </a:rPr>
            <a:t>-3,9%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0.4276</cdr:x>
      <cdr:y>0.20609</cdr:y>
    </cdr:from>
    <cdr:to>
      <cdr:x>0.4276</cdr:x>
      <cdr:y>0.23791</cdr:y>
    </cdr:to>
    <cdr:cxnSp macro="">
      <cdr:nvCxnSpPr>
        <cdr:cNvPr id="6" name="Conector de Seta Reta 5">
          <a:extLst xmlns:a="http://schemas.openxmlformats.org/drawingml/2006/main">
            <a:ext uri="{FF2B5EF4-FFF2-40B4-BE49-F238E27FC236}">
              <a16:creationId xmlns:a16="http://schemas.microsoft.com/office/drawing/2014/main" id="{23C43CA1-0E0B-C7B0-462E-88AEBE9F5C75}"/>
            </a:ext>
          </a:extLst>
        </cdr:cNvPr>
        <cdr:cNvCxnSpPr/>
      </cdr:nvCxnSpPr>
      <cdr:spPr>
        <a:xfrm xmlns:a="http://schemas.openxmlformats.org/drawingml/2006/main" flipV="1">
          <a:off x="3412160" y="936077"/>
          <a:ext cx="0" cy="144517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0.35354</cdr:x>
      <cdr:y>0.61402</cdr:y>
    </cdr:from>
    <cdr:to>
      <cdr:x>0.35354</cdr:x>
      <cdr:y>0.66705</cdr:y>
    </cdr:to>
    <cdr:cxnSp macro="">
      <cdr:nvCxnSpPr>
        <cdr:cNvPr id="12" name="Conector de Seta Reta 11">
          <a:extLst xmlns:a="http://schemas.openxmlformats.org/drawingml/2006/main">
            <a:ext uri="{FF2B5EF4-FFF2-40B4-BE49-F238E27FC236}">
              <a16:creationId xmlns:a16="http://schemas.microsoft.com/office/drawing/2014/main" id="{9C1DB68B-572A-C558-F47B-6CD6A835171E}"/>
            </a:ext>
          </a:extLst>
        </cdr:cNvPr>
        <cdr:cNvCxnSpPr/>
      </cdr:nvCxnSpPr>
      <cdr:spPr>
        <a:xfrm xmlns:a="http://schemas.openxmlformats.org/drawingml/2006/main">
          <a:off x="2824816" y="2791669"/>
          <a:ext cx="0" cy="241114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0.50239</cdr:x>
      <cdr:y>0.73676</cdr:y>
    </cdr:from>
    <cdr:to>
      <cdr:x>0.50239</cdr:x>
      <cdr:y>0.76622</cdr:y>
    </cdr:to>
    <cdr:cxnSp macro="">
      <cdr:nvCxnSpPr>
        <cdr:cNvPr id="15" name="Conector de Seta Reta 14">
          <a:extLst xmlns:a="http://schemas.openxmlformats.org/drawingml/2006/main">
            <a:ext uri="{FF2B5EF4-FFF2-40B4-BE49-F238E27FC236}">
              <a16:creationId xmlns:a16="http://schemas.microsoft.com/office/drawing/2014/main" id="{63DD924E-E303-7BBC-48D3-BE111C9793FD}"/>
            </a:ext>
          </a:extLst>
        </cdr:cNvPr>
        <cdr:cNvCxnSpPr/>
      </cdr:nvCxnSpPr>
      <cdr:spPr>
        <a:xfrm xmlns:a="http://schemas.openxmlformats.org/drawingml/2006/main">
          <a:off x="4014107" y="3349718"/>
          <a:ext cx="0" cy="1339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0.57646</cdr:x>
      <cdr:y>0.7095</cdr:y>
    </cdr:from>
    <cdr:to>
      <cdr:x>0.57646</cdr:x>
      <cdr:y>0.73896</cdr:y>
    </cdr:to>
    <cdr:cxnSp macro="">
      <cdr:nvCxnSpPr>
        <cdr:cNvPr id="17" name="Conector de Seta Reta 16">
          <a:extLst xmlns:a="http://schemas.openxmlformats.org/drawingml/2006/main">
            <a:ext uri="{FF2B5EF4-FFF2-40B4-BE49-F238E27FC236}">
              <a16:creationId xmlns:a16="http://schemas.microsoft.com/office/drawing/2014/main" id="{E068428B-F17E-4838-63DD-B8885ED13291}"/>
            </a:ext>
          </a:extLst>
        </cdr:cNvPr>
        <cdr:cNvCxnSpPr/>
      </cdr:nvCxnSpPr>
      <cdr:spPr>
        <a:xfrm xmlns:a="http://schemas.openxmlformats.org/drawingml/2006/main">
          <a:off x="4605972" y="3225799"/>
          <a:ext cx="0" cy="133952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0.64985</cdr:x>
      <cdr:y>0.43997</cdr:y>
    </cdr:from>
    <cdr:to>
      <cdr:x>0.64985</cdr:x>
      <cdr:y>0.49314</cdr:y>
    </cdr:to>
    <cdr:cxnSp macro="">
      <cdr:nvCxnSpPr>
        <cdr:cNvPr id="18" name="Conector de Seta Reta 17">
          <a:extLst xmlns:a="http://schemas.openxmlformats.org/drawingml/2006/main">
            <a:ext uri="{FF2B5EF4-FFF2-40B4-BE49-F238E27FC236}">
              <a16:creationId xmlns:a16="http://schemas.microsoft.com/office/drawing/2014/main" id="{4215EE8C-7656-C7AC-467F-B6D768F3856E}"/>
            </a:ext>
          </a:extLst>
        </cdr:cNvPr>
        <cdr:cNvCxnSpPr/>
      </cdr:nvCxnSpPr>
      <cdr:spPr>
        <a:xfrm xmlns:a="http://schemas.openxmlformats.org/drawingml/2006/main" flipV="1">
          <a:off x="5188672" y="2007742"/>
          <a:ext cx="0" cy="242623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0.7239</cdr:x>
      <cdr:y>0.7388</cdr:y>
    </cdr:from>
    <cdr:to>
      <cdr:x>0.7239</cdr:x>
      <cdr:y>0.79176</cdr:y>
    </cdr:to>
    <cdr:cxnSp macro="">
      <cdr:nvCxnSpPr>
        <cdr:cNvPr id="21" name="Conector de Seta Reta 20">
          <a:extLst xmlns:a="http://schemas.openxmlformats.org/drawingml/2006/main">
            <a:ext uri="{FF2B5EF4-FFF2-40B4-BE49-F238E27FC236}">
              <a16:creationId xmlns:a16="http://schemas.microsoft.com/office/drawing/2014/main" id="{C551AA81-3CF2-CC76-94E8-5E014FF37130}"/>
            </a:ext>
          </a:extLst>
        </cdr:cNvPr>
        <cdr:cNvCxnSpPr/>
      </cdr:nvCxnSpPr>
      <cdr:spPr>
        <a:xfrm xmlns:a="http://schemas.openxmlformats.org/drawingml/2006/main">
          <a:off x="5779936" y="3371390"/>
          <a:ext cx="0" cy="24168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0.79795</cdr:x>
      <cdr:y>0.69834</cdr:y>
    </cdr:from>
    <cdr:to>
      <cdr:x>0.79795</cdr:x>
      <cdr:y>0.7513</cdr:y>
    </cdr:to>
    <cdr:cxnSp macro="">
      <cdr:nvCxnSpPr>
        <cdr:cNvPr id="23" name="Conector de Seta Reta 22">
          <a:extLst xmlns:a="http://schemas.openxmlformats.org/drawingml/2006/main">
            <a:ext uri="{FF2B5EF4-FFF2-40B4-BE49-F238E27FC236}">
              <a16:creationId xmlns:a16="http://schemas.microsoft.com/office/drawing/2014/main" id="{FA19FEB2-E4E2-C353-4A89-F4EFC974B178}"/>
            </a:ext>
          </a:extLst>
        </cdr:cNvPr>
        <cdr:cNvCxnSpPr/>
      </cdr:nvCxnSpPr>
      <cdr:spPr>
        <a:xfrm xmlns:a="http://schemas.openxmlformats.org/drawingml/2006/main">
          <a:off x="6371199" y="3186740"/>
          <a:ext cx="0" cy="241689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0.872</cdr:x>
      <cdr:y>0.44232</cdr:y>
    </cdr:from>
    <cdr:to>
      <cdr:x>0.872</cdr:x>
      <cdr:y>0.50308</cdr:y>
    </cdr:to>
    <cdr:cxnSp macro="">
      <cdr:nvCxnSpPr>
        <cdr:cNvPr id="25" name="Conector de Seta Reta 24">
          <a:extLst xmlns:a="http://schemas.openxmlformats.org/drawingml/2006/main">
            <a:ext uri="{FF2B5EF4-FFF2-40B4-BE49-F238E27FC236}">
              <a16:creationId xmlns:a16="http://schemas.microsoft.com/office/drawing/2014/main" id="{2494E8FF-16F8-4D3C-965C-0774FAA8E612}"/>
            </a:ext>
          </a:extLst>
        </cdr:cNvPr>
        <cdr:cNvCxnSpPr/>
      </cdr:nvCxnSpPr>
      <cdr:spPr>
        <a:xfrm xmlns:a="http://schemas.openxmlformats.org/drawingml/2006/main" flipV="1">
          <a:off x="6962462" y="2018444"/>
          <a:ext cx="0" cy="27729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0.94452</cdr:x>
      <cdr:y>0.69174</cdr:y>
    </cdr:from>
    <cdr:to>
      <cdr:x>0.94452</cdr:x>
      <cdr:y>0.73258</cdr:y>
    </cdr:to>
    <cdr:cxnSp macro="">
      <cdr:nvCxnSpPr>
        <cdr:cNvPr id="27" name="Conector de Seta Reta 26">
          <a:extLst xmlns:a="http://schemas.openxmlformats.org/drawingml/2006/main">
            <a:ext uri="{FF2B5EF4-FFF2-40B4-BE49-F238E27FC236}">
              <a16:creationId xmlns:a16="http://schemas.microsoft.com/office/drawing/2014/main" id="{CC9E7FF8-8E30-DEFB-2825-107F8E7773A9}"/>
            </a:ext>
          </a:extLst>
        </cdr:cNvPr>
        <cdr:cNvCxnSpPr/>
      </cdr:nvCxnSpPr>
      <cdr:spPr>
        <a:xfrm xmlns:a="http://schemas.openxmlformats.org/drawingml/2006/main">
          <a:off x="7544004" y="3224281"/>
          <a:ext cx="0" cy="19036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5D61FF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0.775</cdr:x>
      <cdr:y>0.36307</cdr:y>
    </cdr:from>
    <cdr:to>
      <cdr:x>0.84116</cdr:x>
      <cdr:y>0.44845</cdr:y>
    </cdr:to>
    <cdr:sp macro="" textlink="">
      <cdr:nvSpPr>
        <cdr:cNvPr id="29" name="CaixaDeTexto 28">
          <a:extLst xmlns:a="http://schemas.openxmlformats.org/drawingml/2006/main">
            <a:ext uri="{FF2B5EF4-FFF2-40B4-BE49-F238E27FC236}">
              <a16:creationId xmlns:a16="http://schemas.microsoft.com/office/drawing/2014/main" id="{AC164DAB-545F-42AE-5DED-7CE02A77D94A}"/>
            </a:ext>
          </a:extLst>
        </cdr:cNvPr>
        <cdr:cNvSpPr txBox="1"/>
      </cdr:nvSpPr>
      <cdr:spPr>
        <a:xfrm xmlns:a="http://schemas.openxmlformats.org/drawingml/2006/main">
          <a:off x="6190013" y="1692318"/>
          <a:ext cx="528442" cy="3979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pt-BR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0.19916</cdr:x>
      <cdr:y>0.25237</cdr:y>
    </cdr:from>
    <cdr:to>
      <cdr:x>0.19916</cdr:x>
      <cdr:y>0.31284</cdr:y>
    </cdr:to>
    <cdr:cxnSp macro="">
      <cdr:nvCxnSpPr>
        <cdr:cNvPr id="3" name="Conector de Seta Reta 2">
          <a:extLst xmlns:a="http://schemas.openxmlformats.org/drawingml/2006/main">
            <a:ext uri="{FF2B5EF4-FFF2-40B4-BE49-F238E27FC236}">
              <a16:creationId xmlns:a16="http://schemas.microsoft.com/office/drawing/2014/main" id="{6CDAEE60-DF15-2DEE-9C90-CA2734F4EF40}"/>
            </a:ext>
          </a:extLst>
        </cdr:cNvPr>
        <cdr:cNvCxnSpPr/>
      </cdr:nvCxnSpPr>
      <cdr:spPr>
        <a:xfrm xmlns:a="http://schemas.openxmlformats.org/drawingml/2006/main" flipV="1">
          <a:off x="1591047" y="1177056"/>
          <a:ext cx="0" cy="28202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0.12559</cdr:x>
      <cdr:y>0.37621</cdr:y>
    </cdr:from>
    <cdr:to>
      <cdr:x>0.12559</cdr:x>
      <cdr:y>0.39954</cdr:y>
    </cdr:to>
    <cdr:cxnSp macro="">
      <cdr:nvCxnSpPr>
        <cdr:cNvPr id="5" name="Conector de Seta Reta 4">
          <a:extLst xmlns:a="http://schemas.openxmlformats.org/drawingml/2006/main">
            <a:ext uri="{FF2B5EF4-FFF2-40B4-BE49-F238E27FC236}">
              <a16:creationId xmlns:a16="http://schemas.microsoft.com/office/drawing/2014/main" id="{9AAAF94F-C5AE-5BBD-F0A5-9D50B626341D}"/>
            </a:ext>
          </a:extLst>
        </cdr:cNvPr>
        <cdr:cNvCxnSpPr/>
      </cdr:nvCxnSpPr>
      <cdr:spPr>
        <a:xfrm xmlns:a="http://schemas.openxmlformats.org/drawingml/2006/main">
          <a:off x="1003300" y="1754658"/>
          <a:ext cx="0" cy="108836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0.27346</cdr:x>
      <cdr:y>0.44923</cdr:y>
    </cdr:from>
    <cdr:to>
      <cdr:x>0.27346</cdr:x>
      <cdr:y>0.48283</cdr:y>
    </cdr:to>
    <cdr:cxnSp macro="">
      <cdr:nvCxnSpPr>
        <cdr:cNvPr id="7" name="Conector de Seta Reta 6">
          <a:extLst xmlns:a="http://schemas.openxmlformats.org/drawingml/2006/main">
            <a:ext uri="{FF2B5EF4-FFF2-40B4-BE49-F238E27FC236}">
              <a16:creationId xmlns:a16="http://schemas.microsoft.com/office/drawing/2014/main" id="{F81685F8-4359-11C0-5218-A22C20239552}"/>
            </a:ext>
          </a:extLst>
        </cdr:cNvPr>
        <cdr:cNvCxnSpPr/>
      </cdr:nvCxnSpPr>
      <cdr:spPr>
        <a:xfrm xmlns:a="http://schemas.openxmlformats.org/drawingml/2006/main">
          <a:off x="2184613" y="2095216"/>
          <a:ext cx="0" cy="1567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0.34842</cdr:x>
      <cdr:y>0.43274</cdr:y>
    </cdr:from>
    <cdr:to>
      <cdr:x>0.34842</cdr:x>
      <cdr:y>0.46634</cdr:y>
    </cdr:to>
    <cdr:cxnSp macro="">
      <cdr:nvCxnSpPr>
        <cdr:cNvPr id="9" name="Conector de Seta Reta 8">
          <a:extLst xmlns:a="http://schemas.openxmlformats.org/drawingml/2006/main">
            <a:ext uri="{FF2B5EF4-FFF2-40B4-BE49-F238E27FC236}">
              <a16:creationId xmlns:a16="http://schemas.microsoft.com/office/drawing/2014/main" id="{3A378C44-E106-E84B-479B-4317EAB4CD72}"/>
            </a:ext>
          </a:extLst>
        </cdr:cNvPr>
        <cdr:cNvCxnSpPr/>
      </cdr:nvCxnSpPr>
      <cdr:spPr>
        <a:xfrm xmlns:a="http://schemas.openxmlformats.org/drawingml/2006/main">
          <a:off x="2783500" y="2018306"/>
          <a:ext cx="0" cy="156728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0.42272</cdr:x>
      <cdr:y>0.15881</cdr:y>
    </cdr:from>
    <cdr:to>
      <cdr:x>0.42272</cdr:x>
      <cdr:y>0.19719</cdr:y>
    </cdr:to>
    <cdr:cxnSp macro="">
      <cdr:nvCxnSpPr>
        <cdr:cNvPr id="10" name="Conector de Seta Reta 9">
          <a:extLst xmlns:a="http://schemas.openxmlformats.org/drawingml/2006/main">
            <a:ext uri="{FF2B5EF4-FFF2-40B4-BE49-F238E27FC236}">
              <a16:creationId xmlns:a16="http://schemas.microsoft.com/office/drawing/2014/main" id="{1731D40C-F6EF-C36D-91A5-F76F4C537B2B}"/>
            </a:ext>
          </a:extLst>
        </cdr:cNvPr>
        <cdr:cNvCxnSpPr/>
      </cdr:nvCxnSpPr>
      <cdr:spPr>
        <a:xfrm xmlns:a="http://schemas.openxmlformats.org/drawingml/2006/main" flipV="1">
          <a:off x="3377065" y="740715"/>
          <a:ext cx="0" cy="17900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0.49733</cdr:x>
      <cdr:y>0.58966</cdr:y>
    </cdr:from>
    <cdr:to>
      <cdr:x>0.49733</cdr:x>
      <cdr:y>0.62658</cdr:y>
    </cdr:to>
    <cdr:cxnSp macro="">
      <cdr:nvCxnSpPr>
        <cdr:cNvPr id="12" name="Conector de Seta Reta 11">
          <a:extLst xmlns:a="http://schemas.openxmlformats.org/drawingml/2006/main">
            <a:ext uri="{FF2B5EF4-FFF2-40B4-BE49-F238E27FC236}">
              <a16:creationId xmlns:a16="http://schemas.microsoft.com/office/drawing/2014/main" id="{86A1B712-992B-798F-5E28-4B9E521D4C8C}"/>
            </a:ext>
          </a:extLst>
        </cdr:cNvPr>
        <cdr:cNvCxnSpPr/>
      </cdr:nvCxnSpPr>
      <cdr:spPr>
        <a:xfrm xmlns:a="http://schemas.openxmlformats.org/drawingml/2006/main">
          <a:off x="3973043" y="2750224"/>
          <a:ext cx="0" cy="17219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0.57163</cdr:x>
      <cdr:y>0.56062</cdr:y>
    </cdr:from>
    <cdr:to>
      <cdr:x>0.57163</cdr:x>
      <cdr:y>0.60491</cdr:y>
    </cdr:to>
    <cdr:cxnSp macro="">
      <cdr:nvCxnSpPr>
        <cdr:cNvPr id="14" name="Conector de Seta Reta 13">
          <a:extLst xmlns:a="http://schemas.openxmlformats.org/drawingml/2006/main">
            <a:ext uri="{FF2B5EF4-FFF2-40B4-BE49-F238E27FC236}">
              <a16:creationId xmlns:a16="http://schemas.microsoft.com/office/drawing/2014/main" id="{FF19A1A8-2AFC-0F50-F288-4402EA4F9354}"/>
            </a:ext>
          </a:extLst>
        </cdr:cNvPr>
        <cdr:cNvCxnSpPr/>
      </cdr:nvCxnSpPr>
      <cdr:spPr>
        <a:xfrm xmlns:a="http://schemas.openxmlformats.org/drawingml/2006/main">
          <a:off x="4566609" y="2614781"/>
          <a:ext cx="0" cy="206535"/>
        </a:xfrm>
        <a:prstGeom xmlns:a="http://schemas.openxmlformats.org/drawingml/2006/main" prst="straightConnector1">
          <a:avLst/>
        </a:prstGeom>
        <a:ln xmlns:a="http://schemas.openxmlformats.org/drawingml/2006/main" w="12700">
          <a:solidFill>
            <a:srgbClr val="F7531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7620</xdr:rowOff>
    </xdr:from>
    <xdr:to>
      <xdr:col>8</xdr:col>
      <xdr:colOff>151265</xdr:colOff>
      <xdr:row>17</xdr:row>
      <xdr:rowOff>116690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0F5A66-08E0-3DBA-A12B-71B47A275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620"/>
          <a:ext cx="5515745" cy="3477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8D4D95B-541F-44AC-B358-40D5CA4FA029}">
  <we:reference id="wa200005502" version="1.0.0.11" store="en-US" storeType="OMEX"/>
  <we:alternateReferences>
    <we:reference id="WA200005502" version="1.0.0.11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EB5C-33BA-E940-9FD6-93F20A35B764}">
  <sheetPr>
    <tabColor theme="1"/>
  </sheetPr>
  <dimension ref="A1:Y91"/>
  <sheetViews>
    <sheetView zoomScale="80" zoomScaleNormal="80" workbookViewId="0">
      <selection activeCell="J39" sqref="J39"/>
    </sheetView>
  </sheetViews>
  <sheetFormatPr defaultColWidth="10.8984375" defaultRowHeight="15" x14ac:dyDescent="0.25"/>
  <cols>
    <col min="1" max="16384" width="10.8984375" style="1"/>
  </cols>
  <sheetData>
    <row r="1" spans="1:25" s="2" customFormat="1" x14ac:dyDescent="0.25">
      <c r="A1" s="2" t="s">
        <v>0</v>
      </c>
    </row>
    <row r="3" spans="1:25" x14ac:dyDescent="0.25"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5" spans="1:25" ht="15.6" x14ac:dyDescent="0.3">
      <c r="B5" s="3" t="s">
        <v>28</v>
      </c>
    </row>
    <row r="6" spans="1:25" ht="15.6" x14ac:dyDescent="0.3">
      <c r="D6" s="3" t="s">
        <v>2</v>
      </c>
      <c r="O6" s="3" t="s">
        <v>3</v>
      </c>
    </row>
    <row r="7" spans="1:25" s="12" customFormat="1" ht="36" x14ac:dyDescent="0.2">
      <c r="B7" s="11" t="s">
        <v>4</v>
      </c>
      <c r="C7" s="11" t="s">
        <v>5</v>
      </c>
      <c r="D7" s="11" t="s">
        <v>2</v>
      </c>
      <c r="E7" s="11" t="s">
        <v>6</v>
      </c>
      <c r="F7" s="11" t="s">
        <v>7</v>
      </c>
      <c r="G7" s="11" t="s">
        <v>13</v>
      </c>
      <c r="H7" s="11" t="s">
        <v>9</v>
      </c>
      <c r="I7" s="11" t="s">
        <v>14</v>
      </c>
      <c r="J7" s="11" t="s">
        <v>10</v>
      </c>
      <c r="K7" s="11" t="s">
        <v>15</v>
      </c>
      <c r="L7" s="11" t="s">
        <v>11</v>
      </c>
      <c r="M7" s="11" t="s">
        <v>16</v>
      </c>
      <c r="N7" s="11" t="s">
        <v>12</v>
      </c>
      <c r="O7" s="10" t="s">
        <v>53</v>
      </c>
      <c r="P7" s="10" t="s">
        <v>6</v>
      </c>
      <c r="Q7" s="10" t="s">
        <v>7</v>
      </c>
      <c r="R7" s="10" t="s">
        <v>54</v>
      </c>
      <c r="S7" s="10" t="s">
        <v>9</v>
      </c>
      <c r="T7" s="10" t="s">
        <v>55</v>
      </c>
      <c r="U7" s="10" t="s">
        <v>10</v>
      </c>
      <c r="V7" s="10" t="s">
        <v>56</v>
      </c>
      <c r="W7" s="10" t="s">
        <v>11</v>
      </c>
      <c r="X7" s="10" t="s">
        <v>57</v>
      </c>
      <c r="Y7" s="10" t="s">
        <v>12</v>
      </c>
    </row>
    <row r="8" spans="1:25" x14ac:dyDescent="0.25">
      <c r="B8" s="4">
        <v>2017</v>
      </c>
      <c r="C8" s="4" t="s">
        <v>17</v>
      </c>
      <c r="D8" s="5">
        <f>SUM(G8,I8,K8,M8)</f>
        <v>15207595</v>
      </c>
      <c r="E8" s="6"/>
      <c r="F8" s="7"/>
      <c r="G8" s="8">
        <v>3772610</v>
      </c>
      <c r="H8" s="9"/>
      <c r="I8" s="8">
        <v>3791785</v>
      </c>
      <c r="J8" s="9"/>
      <c r="K8" s="8">
        <v>3763975</v>
      </c>
      <c r="L8" s="6"/>
      <c r="M8" s="8">
        <v>3879225</v>
      </c>
      <c r="N8" s="9"/>
      <c r="O8" s="5">
        <f>SUM(R8,T8,V8,X8)</f>
        <v>5300710</v>
      </c>
      <c r="P8" s="6"/>
      <c r="Q8" s="7"/>
      <c r="R8" s="8">
        <v>1469420</v>
      </c>
      <c r="S8" s="9"/>
      <c r="T8" s="8">
        <v>1339285</v>
      </c>
      <c r="U8" s="9"/>
      <c r="V8" s="8">
        <v>1214530</v>
      </c>
      <c r="W8" s="6"/>
      <c r="X8" s="8">
        <v>1277475</v>
      </c>
      <c r="Y8" s="9"/>
    </row>
    <row r="9" spans="1:25" x14ac:dyDescent="0.25">
      <c r="B9" s="4">
        <v>2017</v>
      </c>
      <c r="C9" s="4" t="s">
        <v>18</v>
      </c>
      <c r="D9" s="5">
        <f t="shared" ref="D9:D32" si="0">SUM(G9,I9,K9,M9)</f>
        <v>15804725</v>
      </c>
      <c r="E9" s="6"/>
      <c r="F9" s="7">
        <f>(D9-D8)/D8</f>
        <v>3.9265248712896418E-2</v>
      </c>
      <c r="G9" s="8">
        <v>3933160</v>
      </c>
      <c r="H9" s="9"/>
      <c r="I9" s="8">
        <v>3991475</v>
      </c>
      <c r="J9" s="9"/>
      <c r="K9" s="8">
        <v>3852275</v>
      </c>
      <c r="L9" s="6"/>
      <c r="M9" s="8">
        <v>4027815</v>
      </c>
      <c r="N9" s="7"/>
      <c r="O9" s="5">
        <f t="shared" ref="O9:O32" si="1">SUM(R9,T9,V9,X9)</f>
        <v>5456930</v>
      </c>
      <c r="P9" s="6"/>
      <c r="Q9" s="7">
        <f>(O9-O8)/O8</f>
        <v>2.9471523626080281E-2</v>
      </c>
      <c r="R9" s="8">
        <v>1512720</v>
      </c>
      <c r="S9" s="9"/>
      <c r="T9" s="8">
        <v>1382485</v>
      </c>
      <c r="U9" s="9"/>
      <c r="V9" s="8">
        <v>1238550</v>
      </c>
      <c r="W9" s="6"/>
      <c r="X9" s="8">
        <v>1323175</v>
      </c>
      <c r="Y9" s="7"/>
    </row>
    <row r="10" spans="1:25" x14ac:dyDescent="0.25">
      <c r="B10" s="4">
        <v>2017</v>
      </c>
      <c r="C10" s="4" t="s">
        <v>19</v>
      </c>
      <c r="D10" s="5">
        <f t="shared" si="0"/>
        <v>14587950</v>
      </c>
      <c r="E10" s="6"/>
      <c r="F10" s="7">
        <f t="shared" ref="F10:F32" si="2">(D10-D9)/D9</f>
        <v>-7.6988052623503417E-2</v>
      </c>
      <c r="G10" s="8">
        <v>3616670</v>
      </c>
      <c r="H10" s="9"/>
      <c r="I10" s="8">
        <v>3675135</v>
      </c>
      <c r="J10" s="9"/>
      <c r="K10" s="8">
        <v>3608325</v>
      </c>
      <c r="L10" s="6"/>
      <c r="M10" s="8">
        <v>3687820</v>
      </c>
      <c r="N10" s="7"/>
      <c r="O10" s="5">
        <f t="shared" si="1"/>
        <v>5206435</v>
      </c>
      <c r="P10" s="6"/>
      <c r="Q10" s="7">
        <f t="shared" ref="Q10:Q32" si="3">(O10-O9)/O9</f>
        <v>-4.59040156278347E-2</v>
      </c>
      <c r="R10" s="8">
        <v>1437630</v>
      </c>
      <c r="S10" s="9"/>
      <c r="T10" s="8">
        <v>1317700</v>
      </c>
      <c r="U10" s="9"/>
      <c r="V10" s="8">
        <v>1192880</v>
      </c>
      <c r="W10" s="6"/>
      <c r="X10" s="8">
        <v>1258225</v>
      </c>
      <c r="Y10" s="7"/>
    </row>
    <row r="11" spans="1:25" x14ac:dyDescent="0.25">
      <c r="B11" s="4">
        <v>2017</v>
      </c>
      <c r="C11" s="4" t="s">
        <v>20</v>
      </c>
      <c r="D11" s="5">
        <f t="shared" si="0"/>
        <v>15468345</v>
      </c>
      <c r="E11" s="6"/>
      <c r="F11" s="7">
        <f t="shared" si="2"/>
        <v>6.0350837506298008E-2</v>
      </c>
      <c r="G11" s="8">
        <v>3821285</v>
      </c>
      <c r="H11" s="9"/>
      <c r="I11" s="8">
        <v>3826350</v>
      </c>
      <c r="J11" s="9"/>
      <c r="K11" s="8">
        <v>3901825</v>
      </c>
      <c r="L11" s="6"/>
      <c r="M11" s="8">
        <v>3918885</v>
      </c>
      <c r="N11" s="7"/>
      <c r="O11" s="5">
        <f t="shared" si="1"/>
        <v>5264020</v>
      </c>
      <c r="P11" s="6"/>
      <c r="Q11" s="7">
        <f t="shared" si="3"/>
        <v>1.106035127683338E-2</v>
      </c>
      <c r="R11" s="8">
        <v>1449955</v>
      </c>
      <c r="S11" s="9"/>
      <c r="T11" s="8">
        <v>1329645</v>
      </c>
      <c r="U11" s="9"/>
      <c r="V11" s="8">
        <v>1221020</v>
      </c>
      <c r="W11" s="6"/>
      <c r="X11" s="8">
        <v>1263400</v>
      </c>
      <c r="Y11" s="7"/>
    </row>
    <row r="12" spans="1:25" x14ac:dyDescent="0.25">
      <c r="B12" s="4">
        <v>2018</v>
      </c>
      <c r="C12" s="4" t="s">
        <v>21</v>
      </c>
      <c r="D12" s="5">
        <f t="shared" si="0"/>
        <v>20031305</v>
      </c>
      <c r="E12" s="6"/>
      <c r="F12" s="7">
        <f t="shared" si="2"/>
        <v>0.29498695561807031</v>
      </c>
      <c r="G12" s="8">
        <v>4892270</v>
      </c>
      <c r="H12" s="9"/>
      <c r="I12" s="8">
        <v>4893595</v>
      </c>
      <c r="J12" s="9"/>
      <c r="K12" s="8">
        <v>5119650</v>
      </c>
      <c r="L12" s="6"/>
      <c r="M12" s="8">
        <v>5125790</v>
      </c>
      <c r="N12" s="7"/>
      <c r="O12" s="5">
        <f t="shared" si="1"/>
        <v>5753030</v>
      </c>
      <c r="P12" s="6"/>
      <c r="Q12" s="7">
        <f t="shared" si="3"/>
        <v>9.289668352323889E-2</v>
      </c>
      <c r="R12" s="8">
        <v>1566110</v>
      </c>
      <c r="S12" s="9"/>
      <c r="T12" s="8">
        <v>1458620</v>
      </c>
      <c r="U12" s="9"/>
      <c r="V12" s="8">
        <v>1345305</v>
      </c>
      <c r="W12" s="6"/>
      <c r="X12" s="8">
        <v>1382995</v>
      </c>
      <c r="Y12" s="7"/>
    </row>
    <row r="13" spans="1:25" x14ac:dyDescent="0.25">
      <c r="B13" s="4">
        <v>2018</v>
      </c>
      <c r="C13" s="4" t="s">
        <v>22</v>
      </c>
      <c r="D13" s="5">
        <f t="shared" si="0"/>
        <v>13259725</v>
      </c>
      <c r="E13" s="6"/>
      <c r="F13" s="7">
        <f t="shared" si="2"/>
        <v>-0.33804986744498172</v>
      </c>
      <c r="G13" s="8">
        <v>3277105</v>
      </c>
      <c r="H13" s="9"/>
      <c r="I13" s="8">
        <v>3429035</v>
      </c>
      <c r="J13" s="9"/>
      <c r="K13" s="8">
        <v>3292550</v>
      </c>
      <c r="L13" s="6"/>
      <c r="M13" s="8">
        <v>3261035</v>
      </c>
      <c r="N13" s="7"/>
      <c r="O13" s="5">
        <f t="shared" si="1"/>
        <v>4898575</v>
      </c>
      <c r="P13" s="6"/>
      <c r="Q13" s="7">
        <f t="shared" si="3"/>
        <v>-0.14852260461009242</v>
      </c>
      <c r="R13" s="8">
        <v>1351515</v>
      </c>
      <c r="S13" s="9"/>
      <c r="T13" s="8">
        <v>1260805</v>
      </c>
      <c r="U13" s="9"/>
      <c r="V13" s="8">
        <v>1128610</v>
      </c>
      <c r="W13" s="6"/>
      <c r="X13" s="8">
        <v>1157645</v>
      </c>
      <c r="Y13" s="7"/>
    </row>
    <row r="14" spans="1:25" x14ac:dyDescent="0.25">
      <c r="B14" s="4">
        <v>2018</v>
      </c>
      <c r="C14" s="4" t="s">
        <v>23</v>
      </c>
      <c r="D14" s="5">
        <f t="shared" si="0"/>
        <v>13666370</v>
      </c>
      <c r="E14" s="6"/>
      <c r="F14" s="7">
        <f t="shared" si="2"/>
        <v>3.0667679759572693E-2</v>
      </c>
      <c r="G14" s="8">
        <v>3355335</v>
      </c>
      <c r="H14" s="9"/>
      <c r="I14" s="8">
        <v>3529480</v>
      </c>
      <c r="J14" s="9"/>
      <c r="K14" s="8">
        <v>3437915</v>
      </c>
      <c r="L14" s="6"/>
      <c r="M14" s="8">
        <v>3343640</v>
      </c>
      <c r="N14" s="7"/>
      <c r="O14" s="5">
        <f t="shared" si="1"/>
        <v>4991375</v>
      </c>
      <c r="P14" s="6"/>
      <c r="Q14" s="7">
        <f t="shared" si="3"/>
        <v>1.8944284817523464E-2</v>
      </c>
      <c r="R14" s="8">
        <v>1366405</v>
      </c>
      <c r="S14" s="9"/>
      <c r="T14" s="8">
        <v>1291425</v>
      </c>
      <c r="U14" s="9"/>
      <c r="V14" s="8">
        <v>1155165</v>
      </c>
      <c r="W14" s="6"/>
      <c r="X14" s="8">
        <v>1178380</v>
      </c>
      <c r="Y14" s="7"/>
    </row>
    <row r="15" spans="1:25" x14ac:dyDescent="0.25">
      <c r="B15" s="4">
        <v>2018</v>
      </c>
      <c r="C15" s="4" t="s">
        <v>24</v>
      </c>
      <c r="D15" s="5">
        <f t="shared" si="0"/>
        <v>16324090</v>
      </c>
      <c r="E15" s="6"/>
      <c r="F15" s="7">
        <f t="shared" si="2"/>
        <v>0.19447153852851928</v>
      </c>
      <c r="G15" s="8">
        <v>3966170</v>
      </c>
      <c r="H15" s="9"/>
      <c r="I15" s="8">
        <v>4141315</v>
      </c>
      <c r="J15" s="9"/>
      <c r="K15" s="8">
        <v>4132465</v>
      </c>
      <c r="L15" s="6"/>
      <c r="M15" s="8">
        <v>4084140</v>
      </c>
      <c r="N15" s="7"/>
      <c r="O15" s="5">
        <f t="shared" si="1"/>
        <v>5561005</v>
      </c>
      <c r="P15" s="6"/>
      <c r="Q15" s="7">
        <f t="shared" si="3"/>
        <v>0.11412286193684106</v>
      </c>
      <c r="R15" s="8">
        <v>1509450</v>
      </c>
      <c r="S15" s="9"/>
      <c r="T15" s="8">
        <v>1425805</v>
      </c>
      <c r="U15" s="9"/>
      <c r="V15" s="8">
        <v>1299015</v>
      </c>
      <c r="W15" s="6"/>
      <c r="X15" s="8">
        <v>1326735</v>
      </c>
      <c r="Y15" s="7"/>
    </row>
    <row r="16" spans="1:25" x14ac:dyDescent="0.25">
      <c r="B16" s="4">
        <v>2018</v>
      </c>
      <c r="C16" s="4" t="s">
        <v>8</v>
      </c>
      <c r="D16" s="5">
        <f t="shared" si="0"/>
        <v>13210250</v>
      </c>
      <c r="E16" s="6"/>
      <c r="F16" s="7">
        <f t="shared" si="2"/>
        <v>-0.19075121492224067</v>
      </c>
      <c r="G16" s="8">
        <v>3264025</v>
      </c>
      <c r="H16" s="9"/>
      <c r="I16" s="8">
        <v>3401450</v>
      </c>
      <c r="J16" s="9"/>
      <c r="K16" s="8">
        <v>3254925</v>
      </c>
      <c r="L16" s="6"/>
      <c r="M16" s="8">
        <v>3289850</v>
      </c>
      <c r="N16" s="7"/>
      <c r="O16" s="5">
        <f t="shared" si="1"/>
        <v>5053665</v>
      </c>
      <c r="P16" s="6"/>
      <c r="Q16" s="7">
        <f t="shared" si="3"/>
        <v>-9.12317108148617E-2</v>
      </c>
      <c r="R16" s="8">
        <v>1387650</v>
      </c>
      <c r="S16" s="9"/>
      <c r="T16" s="8">
        <v>1297945</v>
      </c>
      <c r="U16" s="9"/>
      <c r="V16" s="8">
        <v>1157560</v>
      </c>
      <c r="W16" s="6"/>
      <c r="X16" s="8">
        <v>1210510</v>
      </c>
      <c r="Y16" s="7"/>
    </row>
    <row r="17" spans="2:25" x14ac:dyDescent="0.25">
      <c r="B17" s="4">
        <v>2018</v>
      </c>
      <c r="C17" s="4" t="s">
        <v>25</v>
      </c>
      <c r="D17" s="5">
        <f t="shared" si="0"/>
        <v>13705160</v>
      </c>
      <c r="E17" s="6"/>
      <c r="F17" s="7">
        <f t="shared" si="2"/>
        <v>3.7464090384360632E-2</v>
      </c>
      <c r="G17" s="8">
        <v>3400105</v>
      </c>
      <c r="H17" s="9"/>
      <c r="I17" s="8">
        <v>3469310</v>
      </c>
      <c r="J17" s="9"/>
      <c r="K17" s="8">
        <v>3393875</v>
      </c>
      <c r="L17" s="6"/>
      <c r="M17" s="8">
        <v>3441870</v>
      </c>
      <c r="N17" s="7"/>
      <c r="O17" s="5">
        <f t="shared" si="1"/>
        <v>5197810</v>
      </c>
      <c r="P17" s="6"/>
      <c r="Q17" s="7">
        <f t="shared" si="3"/>
        <v>2.8522864099618791E-2</v>
      </c>
      <c r="R17" s="8">
        <v>1428320</v>
      </c>
      <c r="S17" s="9"/>
      <c r="T17" s="8">
        <v>1319070</v>
      </c>
      <c r="U17" s="9"/>
      <c r="V17" s="8">
        <v>1192655</v>
      </c>
      <c r="W17" s="6"/>
      <c r="X17" s="8">
        <v>1257765</v>
      </c>
      <c r="Y17" s="7"/>
    </row>
    <row r="18" spans="2:25" x14ac:dyDescent="0.25">
      <c r="B18" s="4">
        <v>2018</v>
      </c>
      <c r="C18" s="4" t="s">
        <v>26</v>
      </c>
      <c r="D18" s="5">
        <f t="shared" si="0"/>
        <v>16193265</v>
      </c>
      <c r="E18" s="6"/>
      <c r="F18" s="7">
        <f t="shared" si="2"/>
        <v>0.18154512606930528</v>
      </c>
      <c r="G18" s="8">
        <v>3996125</v>
      </c>
      <c r="H18" s="9"/>
      <c r="I18" s="8">
        <v>4072545</v>
      </c>
      <c r="J18" s="9"/>
      <c r="K18" s="8">
        <v>4001505</v>
      </c>
      <c r="L18" s="6"/>
      <c r="M18" s="8">
        <v>4123090</v>
      </c>
      <c r="N18" s="7"/>
      <c r="O18" s="5">
        <f t="shared" si="1"/>
        <v>5626830</v>
      </c>
      <c r="P18" s="6"/>
      <c r="Q18" s="7">
        <f t="shared" si="3"/>
        <v>8.2538607605895556E-2</v>
      </c>
      <c r="R18" s="8">
        <v>1543940</v>
      </c>
      <c r="S18" s="9"/>
      <c r="T18" s="8">
        <v>1426475</v>
      </c>
      <c r="U18" s="9"/>
      <c r="V18" s="8">
        <v>1286410</v>
      </c>
      <c r="W18" s="6"/>
      <c r="X18" s="8">
        <v>1370005</v>
      </c>
      <c r="Y18" s="7"/>
    </row>
    <row r="19" spans="2:25" x14ac:dyDescent="0.25">
      <c r="B19" s="4">
        <v>2018</v>
      </c>
      <c r="C19" s="4" t="s">
        <v>27</v>
      </c>
      <c r="D19" s="5">
        <f t="shared" si="0"/>
        <v>14273435</v>
      </c>
      <c r="E19" s="5"/>
      <c r="F19" s="7">
        <f t="shared" si="2"/>
        <v>-0.11855731379681615</v>
      </c>
      <c r="G19" s="8">
        <v>3565965</v>
      </c>
      <c r="H19" s="9"/>
      <c r="I19" s="8">
        <v>3609435</v>
      </c>
      <c r="J19" s="9"/>
      <c r="K19" s="8">
        <v>3513855</v>
      </c>
      <c r="L19" s="6"/>
      <c r="M19" s="8">
        <v>3584180</v>
      </c>
      <c r="N19" s="7"/>
      <c r="O19" s="5">
        <f t="shared" si="1"/>
        <v>5238950</v>
      </c>
      <c r="P19" s="5"/>
      <c r="Q19" s="7">
        <f t="shared" si="3"/>
        <v>-6.8934017910617526E-2</v>
      </c>
      <c r="R19" s="8">
        <v>1452920</v>
      </c>
      <c r="S19" s="9"/>
      <c r="T19" s="8">
        <v>1329040</v>
      </c>
      <c r="U19" s="9"/>
      <c r="V19" s="8">
        <v>1188930</v>
      </c>
      <c r="W19" s="6"/>
      <c r="X19" s="8">
        <v>1268060</v>
      </c>
      <c r="Y19" s="7"/>
    </row>
    <row r="20" spans="2:25" x14ac:dyDescent="0.25">
      <c r="B20" s="4">
        <v>2018</v>
      </c>
      <c r="C20" s="4" t="s">
        <v>17</v>
      </c>
      <c r="D20" s="5">
        <f t="shared" si="0"/>
        <v>14094220</v>
      </c>
      <c r="E20" s="6">
        <f>(D20-D8)/D8</f>
        <v>-7.3211773459248494E-2</v>
      </c>
      <c r="F20" s="7">
        <f t="shared" si="2"/>
        <v>-1.255584237431284E-2</v>
      </c>
      <c r="G20" s="8">
        <v>3518355</v>
      </c>
      <c r="H20" s="6">
        <f>(G20-G8)/G8</f>
        <v>-6.7394986494760917E-2</v>
      </c>
      <c r="I20" s="8">
        <v>3566355</v>
      </c>
      <c r="J20" s="6">
        <f>(I20-I8)/I8</f>
        <v>-5.9452210502441462E-2</v>
      </c>
      <c r="K20" s="8">
        <v>3456745</v>
      </c>
      <c r="L20" s="6">
        <f>(K20-K8)/K8</f>
        <v>-8.1623815248507231E-2</v>
      </c>
      <c r="M20" s="8">
        <v>3552765</v>
      </c>
      <c r="N20" s="6">
        <f>(M20-M8)/M8</f>
        <v>-8.4155984764998165E-2</v>
      </c>
      <c r="O20" s="5">
        <f t="shared" si="1"/>
        <v>5287740</v>
      </c>
      <c r="P20" s="6">
        <f>(O20-O8)/O8</f>
        <v>-2.446842026822822E-3</v>
      </c>
      <c r="Q20" s="7">
        <f t="shared" si="3"/>
        <v>9.3129348438141229E-3</v>
      </c>
      <c r="R20" s="8">
        <v>1459895</v>
      </c>
      <c r="S20" s="6">
        <f>(R20-R8)/R8</f>
        <v>-6.4821494194988501E-3</v>
      </c>
      <c r="T20" s="8">
        <v>1339445</v>
      </c>
      <c r="U20" s="6">
        <f>(T20-T8)/T8</f>
        <v>1.1946673038225621E-4</v>
      </c>
      <c r="V20" s="8">
        <v>1208315</v>
      </c>
      <c r="W20" s="6">
        <f>(V20-V8)/V8</f>
        <v>-5.1172058327089492E-3</v>
      </c>
      <c r="X20" s="8">
        <v>1280085</v>
      </c>
      <c r="Y20" s="6">
        <f>(X20-X8)/X8</f>
        <v>2.0430928198203486E-3</v>
      </c>
    </row>
    <row r="21" spans="2:25" x14ac:dyDescent="0.25">
      <c r="B21" s="4">
        <v>2018</v>
      </c>
      <c r="C21" s="4" t="s">
        <v>18</v>
      </c>
      <c r="D21" s="5">
        <f t="shared" si="0"/>
        <v>14315090</v>
      </c>
      <c r="E21" s="6">
        <f t="shared" ref="E21:E32" si="4">(D21-D9)/D9</f>
        <v>-9.4252509929783651E-2</v>
      </c>
      <c r="F21" s="7">
        <f t="shared" si="2"/>
        <v>1.5670962990502489E-2</v>
      </c>
      <c r="G21" s="8">
        <v>3613750</v>
      </c>
      <c r="H21" s="6">
        <f t="shared" ref="H21:H32" si="5">(G21-G9)/G9</f>
        <v>-8.1209510927600204E-2</v>
      </c>
      <c r="I21" s="8">
        <v>3651280</v>
      </c>
      <c r="J21" s="6">
        <f t="shared" ref="J21:J32" si="6">(I21-I9)/I9</f>
        <v>-8.5230397284211973E-2</v>
      </c>
      <c r="K21" s="8">
        <v>3427120</v>
      </c>
      <c r="L21" s="6">
        <f t="shared" ref="L21:L32" si="7">(K21-K9)/K9</f>
        <v>-0.11036465465212116</v>
      </c>
      <c r="M21" s="8">
        <v>3622940</v>
      </c>
      <c r="N21" s="6">
        <f t="shared" ref="N21:N32" si="8">(M21-M9)/M9</f>
        <v>-0.10051976071393547</v>
      </c>
      <c r="O21" s="5">
        <f t="shared" si="1"/>
        <v>5384520</v>
      </c>
      <c r="P21" s="6">
        <f t="shared" ref="P21:P32" si="9">(O21-O9)/O9</f>
        <v>-1.3269365742276334E-2</v>
      </c>
      <c r="Q21" s="7">
        <f t="shared" si="3"/>
        <v>1.8302715337743535E-2</v>
      </c>
      <c r="R21" s="8">
        <v>1490875</v>
      </c>
      <c r="S21" s="6">
        <f t="shared" ref="S21:S32" si="10">(R21-R9)/R9</f>
        <v>-1.4440874715743826E-2</v>
      </c>
      <c r="T21" s="8">
        <v>1363320</v>
      </c>
      <c r="U21" s="6">
        <f t="shared" ref="U21:U32" si="11">(T21-T9)/T9</f>
        <v>-1.386271822117419E-2</v>
      </c>
      <c r="V21" s="8">
        <v>1214710</v>
      </c>
      <c r="W21" s="6">
        <f t="shared" ref="W21:W32" si="12">(V21-V9)/V9</f>
        <v>-1.9248314561382263E-2</v>
      </c>
      <c r="X21" s="8">
        <v>1315615</v>
      </c>
      <c r="Y21" s="6">
        <f t="shared" ref="Y21:Y32" si="13">(X21-X9)/X9</f>
        <v>-5.7135299563549798E-3</v>
      </c>
    </row>
    <row r="22" spans="2:25" x14ac:dyDescent="0.25">
      <c r="B22" s="4">
        <v>2018</v>
      </c>
      <c r="C22" s="4" t="s">
        <v>19</v>
      </c>
      <c r="D22" s="5">
        <f t="shared" si="0"/>
        <v>13635360</v>
      </c>
      <c r="E22" s="6">
        <f t="shared" si="4"/>
        <v>-6.529978509660371E-2</v>
      </c>
      <c r="F22" s="7">
        <f t="shared" si="2"/>
        <v>-4.7483459761692035E-2</v>
      </c>
      <c r="G22" s="8">
        <v>3397925</v>
      </c>
      <c r="H22" s="6">
        <f t="shared" si="5"/>
        <v>-6.0482432735085037E-2</v>
      </c>
      <c r="I22" s="8">
        <v>3475855</v>
      </c>
      <c r="J22" s="6">
        <f t="shared" si="6"/>
        <v>-5.4223858443295282E-2</v>
      </c>
      <c r="K22" s="8">
        <v>3333320</v>
      </c>
      <c r="L22" s="6">
        <f t="shared" si="7"/>
        <v>-7.6214032826865646E-2</v>
      </c>
      <c r="M22" s="8">
        <v>3428260</v>
      </c>
      <c r="N22" s="6">
        <f t="shared" si="8"/>
        <v>-7.0383044725610258E-2</v>
      </c>
      <c r="O22" s="5">
        <f t="shared" si="1"/>
        <v>5105280</v>
      </c>
      <c r="P22" s="6">
        <f t="shared" si="9"/>
        <v>-1.9428841424122264E-2</v>
      </c>
      <c r="Q22" s="7">
        <f t="shared" si="3"/>
        <v>-5.1859775801742773E-2</v>
      </c>
      <c r="R22" s="8">
        <v>1410610</v>
      </c>
      <c r="S22" s="6">
        <f t="shared" si="10"/>
        <v>-1.8794822033485668E-2</v>
      </c>
      <c r="T22" s="8">
        <v>1289260</v>
      </c>
      <c r="U22" s="6">
        <f t="shared" si="11"/>
        <v>-2.158306139485467E-2</v>
      </c>
      <c r="V22" s="8">
        <v>1161820</v>
      </c>
      <c r="W22" s="6">
        <f t="shared" si="12"/>
        <v>-2.60378244249212E-2</v>
      </c>
      <c r="X22" s="8">
        <v>1243590</v>
      </c>
      <c r="Y22" s="6">
        <f t="shared" si="13"/>
        <v>-1.1631464960559518E-2</v>
      </c>
    </row>
    <row r="23" spans="2:25" x14ac:dyDescent="0.25">
      <c r="B23" s="4">
        <v>2018</v>
      </c>
      <c r="C23" s="4" t="s">
        <v>20</v>
      </c>
      <c r="D23" s="5">
        <f t="shared" si="0"/>
        <v>14598515</v>
      </c>
      <c r="E23" s="6">
        <f t="shared" si="4"/>
        <v>-5.6232906623171389E-2</v>
      </c>
      <c r="F23" s="7">
        <f t="shared" si="2"/>
        <v>7.0636565517888786E-2</v>
      </c>
      <c r="G23" s="8">
        <v>3625545</v>
      </c>
      <c r="H23" s="6">
        <f t="shared" si="5"/>
        <v>-5.1223606718682327E-2</v>
      </c>
      <c r="I23" s="8">
        <v>3667000</v>
      </c>
      <c r="J23" s="6">
        <f t="shared" si="6"/>
        <v>-4.1645432331072693E-2</v>
      </c>
      <c r="K23" s="8">
        <v>3619840</v>
      </c>
      <c r="L23" s="6">
        <f t="shared" si="7"/>
        <v>-7.2270027487137428E-2</v>
      </c>
      <c r="M23" s="8">
        <v>3686130</v>
      </c>
      <c r="N23" s="6">
        <f t="shared" si="8"/>
        <v>-5.9393169230533685E-2</v>
      </c>
      <c r="O23" s="5">
        <f t="shared" si="1"/>
        <v>5148755</v>
      </c>
      <c r="P23" s="6">
        <f t="shared" si="9"/>
        <v>-2.1896763310169796E-2</v>
      </c>
      <c r="Q23" s="7">
        <f t="shared" si="3"/>
        <v>8.5156935564748657E-3</v>
      </c>
      <c r="R23" s="8">
        <v>1418110</v>
      </c>
      <c r="S23" s="6">
        <f t="shared" si="10"/>
        <v>-2.1962750568121081E-2</v>
      </c>
      <c r="T23" s="8">
        <v>1299080</v>
      </c>
      <c r="U23" s="6">
        <f t="shared" si="11"/>
        <v>-2.2987338725750105E-2</v>
      </c>
      <c r="V23" s="8">
        <v>1183715</v>
      </c>
      <c r="W23" s="6">
        <f t="shared" si="12"/>
        <v>-3.0552325105239881E-2</v>
      </c>
      <c r="X23" s="8">
        <v>1247850</v>
      </c>
      <c r="Y23" s="6">
        <f t="shared" si="13"/>
        <v>-1.2308057622289061E-2</v>
      </c>
    </row>
    <row r="24" spans="2:25" x14ac:dyDescent="0.25">
      <c r="B24" s="4">
        <v>2019</v>
      </c>
      <c r="C24" s="4" t="s">
        <v>21</v>
      </c>
      <c r="D24" s="5">
        <f t="shared" si="0"/>
        <v>19385515</v>
      </c>
      <c r="E24" s="6">
        <f t="shared" si="4"/>
        <v>-3.223903784601153E-2</v>
      </c>
      <c r="F24" s="7">
        <f t="shared" si="2"/>
        <v>0.32791006482508667</v>
      </c>
      <c r="G24" s="8">
        <v>4762825</v>
      </c>
      <c r="H24" s="6">
        <f t="shared" si="5"/>
        <v>-2.6459087499259036E-2</v>
      </c>
      <c r="I24" s="8">
        <v>4749180</v>
      </c>
      <c r="J24" s="6">
        <f t="shared" si="6"/>
        <v>-2.9511024103956295E-2</v>
      </c>
      <c r="K24" s="8">
        <v>4947635</v>
      </c>
      <c r="L24" s="6">
        <f t="shared" si="7"/>
        <v>-3.3598976492533669E-2</v>
      </c>
      <c r="M24" s="8">
        <v>4925875</v>
      </c>
      <c r="N24" s="6">
        <f t="shared" si="8"/>
        <v>-3.9001792894363597E-2</v>
      </c>
      <c r="O24" s="5">
        <f t="shared" si="1"/>
        <v>5635745</v>
      </c>
      <c r="P24" s="6">
        <f t="shared" si="9"/>
        <v>-2.0386648427002815E-2</v>
      </c>
      <c r="Q24" s="7">
        <f t="shared" si="3"/>
        <v>9.4584030508346198E-2</v>
      </c>
      <c r="R24" s="8">
        <v>1539315</v>
      </c>
      <c r="S24" s="6">
        <f t="shared" si="10"/>
        <v>-1.710927074088027E-2</v>
      </c>
      <c r="T24" s="8">
        <v>1423870</v>
      </c>
      <c r="U24" s="6">
        <f t="shared" si="11"/>
        <v>-2.3823888332807724E-2</v>
      </c>
      <c r="V24" s="8">
        <v>1307665</v>
      </c>
      <c r="W24" s="6">
        <f t="shared" si="12"/>
        <v>-2.7978785479872596E-2</v>
      </c>
      <c r="X24" s="8">
        <v>1364895</v>
      </c>
      <c r="Y24" s="6">
        <f t="shared" si="13"/>
        <v>-1.308753827743412E-2</v>
      </c>
    </row>
    <row r="25" spans="2:25" x14ac:dyDescent="0.25">
      <c r="B25" s="4">
        <v>2019</v>
      </c>
      <c r="C25" s="4" t="s">
        <v>22</v>
      </c>
      <c r="D25" s="5">
        <f t="shared" si="0"/>
        <v>12816755</v>
      </c>
      <c r="E25" s="6">
        <f t="shared" si="4"/>
        <v>-3.3407178504833247E-2</v>
      </c>
      <c r="F25" s="7">
        <f t="shared" si="2"/>
        <v>-0.33884887762847671</v>
      </c>
      <c r="G25" s="8">
        <v>3172130</v>
      </c>
      <c r="H25" s="6">
        <f t="shared" si="5"/>
        <v>-3.2032846063827676E-2</v>
      </c>
      <c r="I25" s="8">
        <v>3347825</v>
      </c>
      <c r="J25" s="6">
        <f t="shared" si="6"/>
        <v>-2.3683047854571329E-2</v>
      </c>
      <c r="K25" s="8">
        <v>3175505</v>
      </c>
      <c r="L25" s="6">
        <f t="shared" si="7"/>
        <v>-3.5548435103491212E-2</v>
      </c>
      <c r="M25" s="8">
        <v>3121295</v>
      </c>
      <c r="N25" s="6">
        <f t="shared" si="8"/>
        <v>-4.2851426004320715E-2</v>
      </c>
      <c r="O25" s="5">
        <f t="shared" si="1"/>
        <v>4737235</v>
      </c>
      <c r="P25" s="6">
        <f t="shared" si="9"/>
        <v>-3.2936108970465901E-2</v>
      </c>
      <c r="Q25" s="7">
        <f t="shared" si="3"/>
        <v>-0.15943056330618224</v>
      </c>
      <c r="R25" s="8">
        <v>1305975</v>
      </c>
      <c r="S25" s="6">
        <f t="shared" si="10"/>
        <v>-3.3695519472591869E-2</v>
      </c>
      <c r="T25" s="8">
        <v>1223040</v>
      </c>
      <c r="U25" s="6">
        <f t="shared" si="11"/>
        <v>-2.9953085528690002E-2</v>
      </c>
      <c r="V25" s="8">
        <v>1081655</v>
      </c>
      <c r="W25" s="6">
        <f t="shared" si="12"/>
        <v>-4.1604274284296611E-2</v>
      </c>
      <c r="X25" s="8">
        <v>1126565</v>
      </c>
      <c r="Y25" s="6">
        <f t="shared" si="13"/>
        <v>-2.6847608722881368E-2</v>
      </c>
    </row>
    <row r="26" spans="2:25" x14ac:dyDescent="0.25">
      <c r="B26" s="4">
        <v>2019</v>
      </c>
      <c r="C26" s="4" t="s">
        <v>23</v>
      </c>
      <c r="D26" s="5">
        <f t="shared" si="0"/>
        <v>13218525</v>
      </c>
      <c r="E26" s="6">
        <f t="shared" si="4"/>
        <v>-3.2769857687154673E-2</v>
      </c>
      <c r="F26" s="7">
        <f t="shared" si="2"/>
        <v>3.1347248191917532E-2</v>
      </c>
      <c r="G26" s="8">
        <v>3260750</v>
      </c>
      <c r="H26" s="6">
        <f t="shared" si="5"/>
        <v>-2.8189435630123372E-2</v>
      </c>
      <c r="I26" s="8">
        <v>3402920</v>
      </c>
      <c r="J26" s="6">
        <f t="shared" si="6"/>
        <v>-3.5857973412514024E-2</v>
      </c>
      <c r="K26" s="8">
        <v>3304925</v>
      </c>
      <c r="L26" s="6">
        <f t="shared" si="7"/>
        <v>-3.8683329867085135E-2</v>
      </c>
      <c r="M26" s="8">
        <v>3249930</v>
      </c>
      <c r="N26" s="6">
        <f t="shared" si="8"/>
        <v>-2.8026342548838991E-2</v>
      </c>
      <c r="O26" s="5">
        <f t="shared" si="1"/>
        <v>4798285</v>
      </c>
      <c r="P26" s="6">
        <f t="shared" si="9"/>
        <v>-3.8684731161253164E-2</v>
      </c>
      <c r="Q26" s="7">
        <f t="shared" si="3"/>
        <v>1.288726440634674E-2</v>
      </c>
      <c r="R26" s="8">
        <v>1318735</v>
      </c>
      <c r="S26" s="6">
        <f t="shared" si="10"/>
        <v>-3.4887167421079404E-2</v>
      </c>
      <c r="T26" s="8">
        <v>1232750</v>
      </c>
      <c r="U26" s="6">
        <f t="shared" si="11"/>
        <v>-4.5434307063902279E-2</v>
      </c>
      <c r="V26" s="8">
        <v>1100520</v>
      </c>
      <c r="W26" s="6">
        <f t="shared" si="12"/>
        <v>-4.7304930464479103E-2</v>
      </c>
      <c r="X26" s="8">
        <v>1146280</v>
      </c>
      <c r="Y26" s="6">
        <f t="shared" si="13"/>
        <v>-2.7240788200750182E-2</v>
      </c>
    </row>
    <row r="27" spans="2:25" x14ac:dyDescent="0.25">
      <c r="B27" s="4">
        <v>2019</v>
      </c>
      <c r="C27" s="4" t="s">
        <v>24</v>
      </c>
      <c r="D27" s="5">
        <f t="shared" si="0"/>
        <v>15829670</v>
      </c>
      <c r="E27" s="6">
        <f t="shared" si="4"/>
        <v>-3.0287752640422834E-2</v>
      </c>
      <c r="F27" s="7">
        <f t="shared" si="2"/>
        <v>0.19753679022432533</v>
      </c>
      <c r="G27" s="8">
        <v>3855275</v>
      </c>
      <c r="H27" s="6">
        <f t="shared" si="5"/>
        <v>-2.7960223591021061E-2</v>
      </c>
      <c r="I27" s="8">
        <v>3991855</v>
      </c>
      <c r="J27" s="6">
        <f t="shared" si="6"/>
        <v>-3.608998591027246E-2</v>
      </c>
      <c r="K27" s="8">
        <v>3987520</v>
      </c>
      <c r="L27" s="6">
        <f t="shared" si="7"/>
        <v>-3.5074707226800471E-2</v>
      </c>
      <c r="M27" s="8">
        <v>3995020</v>
      </c>
      <c r="N27" s="6">
        <f t="shared" si="8"/>
        <v>-2.1820995362548785E-2</v>
      </c>
      <c r="O27" s="5">
        <f t="shared" si="1"/>
        <v>5221600</v>
      </c>
      <c r="P27" s="6">
        <f t="shared" si="9"/>
        <v>-6.1033032698226311E-2</v>
      </c>
      <c r="Q27" s="7">
        <f t="shared" si="3"/>
        <v>8.8222146037594679E-2</v>
      </c>
      <c r="R27" s="8">
        <v>1424610</v>
      </c>
      <c r="S27" s="6">
        <f t="shared" si="10"/>
        <v>-5.6205902812282618E-2</v>
      </c>
      <c r="T27" s="8">
        <v>1332480</v>
      </c>
      <c r="U27" s="6">
        <f t="shared" si="11"/>
        <v>-6.5454252159306503E-2</v>
      </c>
      <c r="V27" s="8">
        <v>1205165</v>
      </c>
      <c r="W27" s="6">
        <f t="shared" si="12"/>
        <v>-7.2247048725380389E-2</v>
      </c>
      <c r="X27" s="8">
        <v>1259345</v>
      </c>
      <c r="Y27" s="6">
        <f t="shared" si="13"/>
        <v>-5.0793866145085492E-2</v>
      </c>
    </row>
    <row r="28" spans="2:25" x14ac:dyDescent="0.25">
      <c r="B28" s="4">
        <v>2019</v>
      </c>
      <c r="C28" s="4" t="s">
        <v>8</v>
      </c>
      <c r="D28" s="5">
        <f t="shared" si="0"/>
        <v>12757205</v>
      </c>
      <c r="E28" s="6">
        <f t="shared" si="4"/>
        <v>-3.4294960352756379E-2</v>
      </c>
      <c r="F28" s="7">
        <f t="shared" si="2"/>
        <v>-0.19409532858233935</v>
      </c>
      <c r="G28" s="8">
        <v>3180410</v>
      </c>
      <c r="H28" s="6">
        <f t="shared" si="5"/>
        <v>-2.5617144476528214E-2</v>
      </c>
      <c r="I28" s="8">
        <v>3302640</v>
      </c>
      <c r="J28" s="6">
        <f t="shared" si="6"/>
        <v>-2.9049376001411165E-2</v>
      </c>
      <c r="K28" s="8">
        <v>3109565</v>
      </c>
      <c r="L28" s="6">
        <f t="shared" si="7"/>
        <v>-4.4658479074018605E-2</v>
      </c>
      <c r="M28" s="8">
        <v>3164590</v>
      </c>
      <c r="N28" s="6">
        <f t="shared" si="8"/>
        <v>-3.8074684256121101E-2</v>
      </c>
      <c r="O28" s="5">
        <f t="shared" si="1"/>
        <v>4730755</v>
      </c>
      <c r="P28" s="6">
        <f t="shared" si="9"/>
        <v>-6.3896202063255081E-2</v>
      </c>
      <c r="Q28" s="7">
        <f t="shared" si="3"/>
        <v>-9.4002796077830547E-2</v>
      </c>
      <c r="R28" s="8">
        <v>1311700</v>
      </c>
      <c r="S28" s="6">
        <f t="shared" si="10"/>
        <v>-5.4732821676935828E-2</v>
      </c>
      <c r="T28" s="8">
        <v>1213515</v>
      </c>
      <c r="U28" s="6">
        <f t="shared" si="11"/>
        <v>-6.5048981274245063E-2</v>
      </c>
      <c r="V28" s="8">
        <v>1065220</v>
      </c>
      <c r="W28" s="6">
        <f t="shared" si="12"/>
        <v>-7.9771242959328248E-2</v>
      </c>
      <c r="X28" s="8">
        <v>1140320</v>
      </c>
      <c r="Y28" s="6">
        <f t="shared" si="13"/>
        <v>-5.7983824999380429E-2</v>
      </c>
    </row>
    <row r="29" spans="2:25" x14ac:dyDescent="0.25">
      <c r="B29" s="4">
        <v>2019</v>
      </c>
      <c r="C29" s="4" t="s">
        <v>25</v>
      </c>
      <c r="D29" s="5">
        <f t="shared" si="0"/>
        <v>13257400</v>
      </c>
      <c r="E29" s="7">
        <f t="shared" si="4"/>
        <v>-3.2670906432321838E-2</v>
      </c>
      <c r="F29" s="7">
        <f t="shared" si="2"/>
        <v>3.9208823562841548E-2</v>
      </c>
      <c r="G29" s="8">
        <v>3295450</v>
      </c>
      <c r="H29" s="6">
        <f t="shared" si="5"/>
        <v>-3.0779931796223941E-2</v>
      </c>
      <c r="I29" s="8">
        <v>3416325</v>
      </c>
      <c r="J29" s="6">
        <f t="shared" si="6"/>
        <v>-1.5272489342261142E-2</v>
      </c>
      <c r="K29" s="8">
        <v>3205945</v>
      </c>
      <c r="L29" s="6">
        <f t="shared" si="7"/>
        <v>-5.5373282752016501E-2</v>
      </c>
      <c r="M29" s="8">
        <v>3339680</v>
      </c>
      <c r="N29" s="6">
        <f t="shared" si="8"/>
        <v>-2.9690255587805466E-2</v>
      </c>
      <c r="O29" s="5">
        <f t="shared" si="1"/>
        <v>4753995</v>
      </c>
      <c r="P29" s="6">
        <f t="shared" si="9"/>
        <v>-8.5384998682137281E-2</v>
      </c>
      <c r="Q29" s="7">
        <f t="shared" si="3"/>
        <v>4.9125351027478701E-3</v>
      </c>
      <c r="R29" s="8">
        <v>1322555</v>
      </c>
      <c r="S29" s="6">
        <f t="shared" si="10"/>
        <v>-7.4048532541727344E-2</v>
      </c>
      <c r="T29" s="8">
        <v>1219665</v>
      </c>
      <c r="U29" s="6">
        <f t="shared" si="11"/>
        <v>-7.5359912665741768E-2</v>
      </c>
      <c r="V29" s="8">
        <v>1056740</v>
      </c>
      <c r="W29" s="6">
        <f t="shared" si="12"/>
        <v>-0.11396003035244895</v>
      </c>
      <c r="X29" s="8">
        <v>1155035</v>
      </c>
      <c r="Y29" s="6">
        <f t="shared" si="13"/>
        <v>-8.1676624806700779E-2</v>
      </c>
    </row>
    <row r="30" spans="2:25" x14ac:dyDescent="0.25">
      <c r="B30" s="4">
        <v>2019</v>
      </c>
      <c r="C30" s="4" t="s">
        <v>26</v>
      </c>
      <c r="D30" s="5">
        <f t="shared" si="0"/>
        <v>15317065</v>
      </c>
      <c r="E30" s="7">
        <f t="shared" si="4"/>
        <v>-5.4108915033503124E-2</v>
      </c>
      <c r="F30" s="7">
        <f t="shared" si="2"/>
        <v>0.15535964819647896</v>
      </c>
      <c r="G30" s="8">
        <v>3794420</v>
      </c>
      <c r="H30" s="6">
        <f t="shared" si="5"/>
        <v>-5.04751477994307E-2</v>
      </c>
      <c r="I30" s="8">
        <v>3904600</v>
      </c>
      <c r="J30" s="6">
        <f t="shared" si="6"/>
        <v>-4.1238341135579837E-2</v>
      </c>
      <c r="K30" s="8">
        <v>3672095</v>
      </c>
      <c r="L30" s="6">
        <f t="shared" si="7"/>
        <v>-8.2321526525644728E-2</v>
      </c>
      <c r="M30" s="8">
        <v>3945950</v>
      </c>
      <c r="N30" s="6">
        <f t="shared" si="8"/>
        <v>-4.2962923438489092E-2</v>
      </c>
      <c r="O30" s="5">
        <f t="shared" si="1"/>
        <v>5188965</v>
      </c>
      <c r="P30" s="6">
        <f t="shared" si="9"/>
        <v>-7.7817350088771123E-2</v>
      </c>
      <c r="Q30" s="7">
        <f t="shared" si="3"/>
        <v>9.1495678897432584E-2</v>
      </c>
      <c r="R30" s="8">
        <v>1439585</v>
      </c>
      <c r="S30" s="6">
        <f t="shared" si="10"/>
        <v>-6.7590061789965933E-2</v>
      </c>
      <c r="T30" s="8">
        <v>1325755</v>
      </c>
      <c r="U30" s="6">
        <f t="shared" si="11"/>
        <v>-7.06076166774742E-2</v>
      </c>
      <c r="V30" s="8">
        <v>1153725</v>
      </c>
      <c r="W30" s="6">
        <f t="shared" si="12"/>
        <v>-0.10314363227897794</v>
      </c>
      <c r="X30" s="8">
        <v>1269900</v>
      </c>
      <c r="Y30" s="6">
        <f t="shared" si="13"/>
        <v>-7.3069076390232149E-2</v>
      </c>
    </row>
    <row r="31" spans="2:25" x14ac:dyDescent="0.25">
      <c r="B31" s="4">
        <v>2019</v>
      </c>
      <c r="C31" s="4" t="s">
        <v>27</v>
      </c>
      <c r="D31" s="5">
        <f t="shared" si="0"/>
        <v>13455720</v>
      </c>
      <c r="E31" s="7">
        <f t="shared" si="4"/>
        <v>-5.7289293011808302E-2</v>
      </c>
      <c r="F31" s="7">
        <f t="shared" si="2"/>
        <v>-0.1215209963527608</v>
      </c>
      <c r="G31" s="8">
        <v>3360010</v>
      </c>
      <c r="H31" s="6">
        <f t="shared" si="5"/>
        <v>-5.7755754753622088E-2</v>
      </c>
      <c r="I31" s="8">
        <v>3462055</v>
      </c>
      <c r="J31" s="6">
        <f t="shared" si="6"/>
        <v>-4.0831875348911952E-2</v>
      </c>
      <c r="K31" s="8">
        <v>3228470</v>
      </c>
      <c r="L31" s="6">
        <f t="shared" si="7"/>
        <v>-8.1217067864211817E-2</v>
      </c>
      <c r="M31" s="8">
        <v>3405185</v>
      </c>
      <c r="N31" s="6">
        <f t="shared" si="8"/>
        <v>-4.9940293177239983E-2</v>
      </c>
      <c r="O31" s="5">
        <f t="shared" si="1"/>
        <v>4802680</v>
      </c>
      <c r="P31" s="6">
        <f t="shared" si="9"/>
        <v>-8.3274320235925139E-2</v>
      </c>
      <c r="Q31" s="7">
        <f t="shared" si="3"/>
        <v>-7.4443554735867362E-2</v>
      </c>
      <c r="R31" s="8">
        <v>1342485</v>
      </c>
      <c r="S31" s="6">
        <f t="shared" si="10"/>
        <v>-7.6009002560361208E-2</v>
      </c>
      <c r="T31" s="8">
        <v>1234480</v>
      </c>
      <c r="U31" s="6">
        <f t="shared" si="11"/>
        <v>-7.1149100102329499E-2</v>
      </c>
      <c r="V31" s="8">
        <v>1060605</v>
      </c>
      <c r="W31" s="6">
        <f t="shared" si="12"/>
        <v>-0.10793318361888421</v>
      </c>
      <c r="X31" s="8">
        <v>1165110</v>
      </c>
      <c r="Y31" s="6">
        <f t="shared" si="13"/>
        <v>-8.1187010078387453E-2</v>
      </c>
    </row>
    <row r="32" spans="2:25" x14ac:dyDescent="0.25">
      <c r="B32" s="4">
        <v>2019</v>
      </c>
      <c r="C32" s="4" t="s">
        <v>17</v>
      </c>
      <c r="D32" s="5">
        <f t="shared" si="0"/>
        <v>13196605</v>
      </c>
      <c r="E32" s="6">
        <f t="shared" si="4"/>
        <v>-6.3686745346674026E-2</v>
      </c>
      <c r="F32" s="7">
        <f t="shared" si="2"/>
        <v>-1.9256866224921447E-2</v>
      </c>
      <c r="G32" s="8">
        <v>3323060</v>
      </c>
      <c r="H32" s="6">
        <f t="shared" si="5"/>
        <v>-5.5507474373677472E-2</v>
      </c>
      <c r="I32" s="8">
        <v>3384835</v>
      </c>
      <c r="J32" s="6">
        <f t="shared" si="6"/>
        <v>-5.0897905564645136E-2</v>
      </c>
      <c r="K32" s="8">
        <v>3185275</v>
      </c>
      <c r="L32" s="6">
        <f t="shared" si="7"/>
        <v>-7.8533417998724236E-2</v>
      </c>
      <c r="M32" s="8">
        <v>3303435</v>
      </c>
      <c r="N32" s="6">
        <f t="shared" si="8"/>
        <v>-7.0179142161105504E-2</v>
      </c>
      <c r="O32" s="5">
        <f t="shared" si="1"/>
        <v>4863170</v>
      </c>
      <c r="P32" s="6">
        <f t="shared" si="9"/>
        <v>-8.0293282196174542E-2</v>
      </c>
      <c r="Q32" s="7">
        <f t="shared" si="3"/>
        <v>1.2595051096471136E-2</v>
      </c>
      <c r="R32" s="8">
        <v>1359175</v>
      </c>
      <c r="S32" s="6">
        <f t="shared" si="10"/>
        <v>-6.8991263070289299E-2</v>
      </c>
      <c r="T32" s="8">
        <v>1248280</v>
      </c>
      <c r="U32" s="6">
        <f t="shared" si="11"/>
        <v>-6.8061771853267589E-2</v>
      </c>
      <c r="V32" s="8">
        <v>1082880</v>
      </c>
      <c r="W32" s="6">
        <f t="shared" si="12"/>
        <v>-0.10380985090808274</v>
      </c>
      <c r="X32" s="8">
        <v>1172835</v>
      </c>
      <c r="Y32" s="6">
        <f t="shared" si="13"/>
        <v>-8.3783498752036001E-2</v>
      </c>
    </row>
    <row r="35" spans="2:10" ht="15.6" x14ac:dyDescent="0.3">
      <c r="B35" s="3" t="s">
        <v>31</v>
      </c>
    </row>
    <row r="37" spans="2:10" ht="24" x14ac:dyDescent="0.25">
      <c r="D37" s="11" t="s">
        <v>29</v>
      </c>
      <c r="E37" s="11" t="s">
        <v>30</v>
      </c>
      <c r="F37" s="11" t="s">
        <v>32</v>
      </c>
      <c r="G37" s="11" t="s">
        <v>33</v>
      </c>
      <c r="H37" s="12"/>
      <c r="I37" s="12"/>
    </row>
    <row r="38" spans="2:10" x14ac:dyDescent="0.25">
      <c r="C38" s="1" t="s">
        <v>34</v>
      </c>
      <c r="D38" s="16">
        <v>-2.6499999999999999E-2</v>
      </c>
      <c r="E38" s="16">
        <v>-4.3099999999999999E-2</v>
      </c>
      <c r="F38" s="16">
        <v>-1.9199999999999998E-2</v>
      </c>
      <c r="G38" s="16">
        <v>1.52E-2</v>
      </c>
      <c r="H38" s="1" t="s">
        <v>47</v>
      </c>
      <c r="J38" s="18">
        <f>SUM(D38:D50)/COUNTA(D38:D50)</f>
        <v>-5.0861538461538472E-2</v>
      </c>
    </row>
    <row r="39" spans="2:10" x14ac:dyDescent="0.25">
      <c r="B39" s="15"/>
      <c r="C39" s="1" t="s">
        <v>35</v>
      </c>
      <c r="D39" s="16">
        <v>-1.7899999999999999E-2</v>
      </c>
      <c r="E39" s="16">
        <v>-2.4400000000000002E-2</v>
      </c>
      <c r="F39" s="16">
        <v>2.4299999999999999E-2</v>
      </c>
      <c r="G39" s="16">
        <v>-1.9300000000000001E-2</v>
      </c>
      <c r="H39" s="14"/>
      <c r="I39" s="14"/>
      <c r="J39" s="18">
        <f>SUM(E38:E50)/COUNTA(E38:E50)</f>
        <v>-1.2846153846153847E-2</v>
      </c>
    </row>
    <row r="40" spans="2:10" x14ac:dyDescent="0.25">
      <c r="B40" s="15"/>
      <c r="C40" s="1" t="s">
        <v>36</v>
      </c>
      <c r="D40" s="16">
        <v>-4.1200000000000001E-2</v>
      </c>
      <c r="E40" s="16">
        <v>-7.3999999999999996E-2</v>
      </c>
      <c r="F40" s="16">
        <v>4.7999999999999996E-3</v>
      </c>
      <c r="G40" s="16">
        <v>3.5700000000000003E-2</v>
      </c>
      <c r="H40" s="1" t="s">
        <v>48</v>
      </c>
      <c r="I40" s="14"/>
      <c r="J40" s="18">
        <f>SUM(F38:F50)/COUNTA(F38:F50)</f>
        <v>1.8153846153846152E-2</v>
      </c>
    </row>
    <row r="41" spans="2:10" x14ac:dyDescent="0.25">
      <c r="B41" s="15"/>
      <c r="C41" s="1" t="s">
        <v>37</v>
      </c>
      <c r="D41" s="16">
        <v>-5.1900000000000002E-2</v>
      </c>
      <c r="E41" s="16">
        <v>1.29E-2</v>
      </c>
      <c r="F41" s="16">
        <v>8.3000000000000001E-3</v>
      </c>
      <c r="G41" s="16">
        <v>2.1899999999999999E-2</v>
      </c>
      <c r="I41" s="14"/>
      <c r="J41" s="18">
        <f>SUM(G38:G50)/COUNTA(G38:G50)</f>
        <v>-2.5230769230769235E-3</v>
      </c>
    </row>
    <row r="42" spans="2:10" x14ac:dyDescent="0.25">
      <c r="B42" s="15"/>
      <c r="C42" s="1" t="s">
        <v>38</v>
      </c>
      <c r="D42" s="16">
        <v>-4.2799999999999998E-2</v>
      </c>
      <c r="E42" s="16">
        <v>3.7699999999999997E-2</v>
      </c>
      <c r="F42" s="16">
        <v>-7.0000000000000001E-3</v>
      </c>
      <c r="G42" s="16">
        <v>3.2399999999999998E-2</v>
      </c>
      <c r="H42" s="1" t="s">
        <v>51</v>
      </c>
      <c r="I42" s="14"/>
    </row>
    <row r="43" spans="2:10" x14ac:dyDescent="0.25">
      <c r="B43" s="15"/>
      <c r="C43" s="1" t="s">
        <v>39</v>
      </c>
      <c r="D43" s="16">
        <v>-7.8700000000000006E-2</v>
      </c>
      <c r="E43" s="16">
        <v>-7.7999999999999996E-3</v>
      </c>
      <c r="F43" s="16">
        <v>3.4200000000000001E-2</v>
      </c>
      <c r="G43" s="16">
        <v>-2.24E-2</v>
      </c>
    </row>
    <row r="44" spans="2:10" x14ac:dyDescent="0.25">
      <c r="B44" s="15"/>
      <c r="C44" s="1" t="s">
        <v>40</v>
      </c>
      <c r="D44" s="16">
        <v>-8.9700000000000002E-2</v>
      </c>
      <c r="E44" s="16">
        <v>-1.8200000000000001E-2</v>
      </c>
      <c r="F44" s="16">
        <v>2.4500000000000001E-2</v>
      </c>
      <c r="G44" s="16">
        <v>-1.0699999999999999E-2</v>
      </c>
    </row>
    <row r="45" spans="2:10" x14ac:dyDescent="0.25">
      <c r="B45" s="15"/>
      <c r="C45" s="1" t="s">
        <v>41</v>
      </c>
      <c r="D45" s="16">
        <v>-6.4500000000000002E-2</v>
      </c>
      <c r="E45" s="16">
        <v>6.4999999999999997E-3</v>
      </c>
      <c r="F45" s="16">
        <v>2.98E-2</v>
      </c>
      <c r="G45" s="16">
        <v>-1.26E-2</v>
      </c>
    </row>
    <row r="46" spans="2:10" x14ac:dyDescent="0.25">
      <c r="B46" s="15"/>
      <c r="C46" s="1" t="s">
        <v>42</v>
      </c>
      <c r="D46" s="19">
        <v>-2.9000000000000001E-2</v>
      </c>
      <c r="E46" s="19">
        <v>2.1299999999999999E-2</v>
      </c>
      <c r="F46" s="19">
        <v>2.6800000000000001E-2</v>
      </c>
      <c r="G46" s="19">
        <v>-4.7999999999999996E-3</v>
      </c>
      <c r="H46" s="1" t="s">
        <v>49</v>
      </c>
    </row>
    <row r="47" spans="2:10" x14ac:dyDescent="0.25">
      <c r="B47" s="15"/>
      <c r="C47" s="1" t="s">
        <v>43</v>
      </c>
      <c r="D47" s="16">
        <v>-5.9200000000000003E-2</v>
      </c>
      <c r="E47" s="16">
        <v>-2.46E-2</v>
      </c>
      <c r="F47" s="16">
        <v>1.37E-2</v>
      </c>
      <c r="G47" s="16">
        <v>-1.0699999999999999E-2</v>
      </c>
    </row>
    <row r="48" spans="2:10" x14ac:dyDescent="0.25">
      <c r="B48" s="15"/>
      <c r="C48" s="1" t="s">
        <v>44</v>
      </c>
      <c r="D48" s="16">
        <v>-3.5799999999999998E-2</v>
      </c>
      <c r="E48" s="16">
        <v>-2.4299999999999999E-2</v>
      </c>
      <c r="F48" s="16">
        <v>2.23E-2</v>
      </c>
      <c r="G48" s="16">
        <v>-1.52E-2</v>
      </c>
    </row>
    <row r="49" spans="2:13" x14ac:dyDescent="0.25">
      <c r="B49" s="15"/>
      <c r="C49" s="1" t="s">
        <v>45</v>
      </c>
      <c r="D49" s="16">
        <v>-4.7100000000000003E-2</v>
      </c>
      <c r="E49" s="16">
        <v>3.0000000000000001E-3</v>
      </c>
      <c r="F49" s="16">
        <v>3.4599999999999999E-2</v>
      </c>
      <c r="G49" s="16">
        <v>-1.4800000000000001E-2</v>
      </c>
    </row>
    <row r="50" spans="2:13" x14ac:dyDescent="0.25">
      <c r="B50" s="15"/>
      <c r="C50" s="1" t="s">
        <v>46</v>
      </c>
      <c r="D50" s="16">
        <v>-7.6899999999999996E-2</v>
      </c>
      <c r="E50" s="16">
        <v>-3.2000000000000001E-2</v>
      </c>
      <c r="F50" s="16">
        <v>3.8899999999999997E-2</v>
      </c>
      <c r="G50" s="16">
        <v>-2.75E-2</v>
      </c>
    </row>
    <row r="51" spans="2:13" x14ac:dyDescent="0.25">
      <c r="B51" s="15"/>
    </row>
    <row r="53" spans="2:13" x14ac:dyDescent="0.25">
      <c r="B53" s="2" t="s">
        <v>50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5" spans="2:13" x14ac:dyDescent="0.2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</row>
    <row r="56" spans="2:13" x14ac:dyDescent="0.25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</row>
    <row r="57" spans="2:13" x14ac:dyDescent="0.25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</row>
    <row r="58" spans="2:13" x14ac:dyDescent="0.25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</row>
    <row r="59" spans="2:13" x14ac:dyDescent="0.25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2:13" x14ac:dyDescent="0.25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2:13" x14ac:dyDescent="0.25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2" spans="2:13" x14ac:dyDescent="0.25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</row>
    <row r="63" spans="2:13" x14ac:dyDescent="0.25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2:13" x14ac:dyDescent="0.25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</row>
    <row r="65" spans="2:13" x14ac:dyDescent="0.2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</row>
    <row r="66" spans="2:13" x14ac:dyDescent="0.25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2:13" x14ac:dyDescent="0.25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2:13" x14ac:dyDescent="0.25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</row>
    <row r="69" spans="2:13" x14ac:dyDescent="0.25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</row>
    <row r="70" spans="2:13" x14ac:dyDescent="0.25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2:13" x14ac:dyDescent="0.25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</row>
    <row r="72" spans="2:13" x14ac:dyDescent="0.25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</row>
    <row r="73" spans="2:13" x14ac:dyDescent="0.25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</row>
    <row r="74" spans="2:13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</row>
    <row r="75" spans="2:13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</row>
    <row r="76" spans="2:13" x14ac:dyDescent="0.25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</row>
    <row r="77" spans="2:13" x14ac:dyDescent="0.25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</row>
    <row r="78" spans="2:13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</row>
    <row r="79" spans="2:13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</row>
    <row r="80" spans="2:13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</row>
    <row r="81" spans="2:13" x14ac:dyDescent="0.25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2:13" x14ac:dyDescent="0.25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</row>
    <row r="83" spans="2:13" x14ac:dyDescent="0.25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</row>
    <row r="84" spans="2:13" x14ac:dyDescent="0.25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2:13" x14ac:dyDescent="0.2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</row>
    <row r="86" spans="2:13" x14ac:dyDescent="0.25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</row>
    <row r="87" spans="2:13" x14ac:dyDescent="0.25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</row>
    <row r="88" spans="2:13" x14ac:dyDescent="0.25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90" spans="2:13" s="17" customFormat="1" ht="15.6" thickBot="1" x14ac:dyDescent="0.3"/>
    <row r="91" spans="2:13" ht="15.6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5567-077C-414F-AA11-23D8A2BF9B57}">
  <dimension ref="A1"/>
  <sheetViews>
    <sheetView topLeftCell="A2" zoomScale="71" workbookViewId="0">
      <selection activeCell="O10" sqref="O10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72EF-545F-4582-9E2A-4FD69E12EF9E}">
  <dimension ref="A1:C51"/>
  <sheetViews>
    <sheetView topLeftCell="A49" zoomScale="74" zoomScaleNormal="43" workbookViewId="0">
      <selection activeCell="J26" sqref="J26"/>
    </sheetView>
  </sheetViews>
  <sheetFormatPr defaultRowHeight="15.6" x14ac:dyDescent="0.3"/>
  <cols>
    <col min="1" max="1" width="10.69921875" bestFit="1" customWidth="1"/>
    <col min="2" max="2" width="29.09765625" bestFit="1" customWidth="1"/>
    <col min="3" max="3" width="31.69921875" bestFit="1" customWidth="1"/>
  </cols>
  <sheetData>
    <row r="1" spans="1:3" x14ac:dyDescent="0.3">
      <c r="A1" t="s">
        <v>52</v>
      </c>
      <c r="B1" t="s">
        <v>58</v>
      </c>
      <c r="C1" t="s">
        <v>59</v>
      </c>
    </row>
    <row r="2" spans="1:3" x14ac:dyDescent="0.3">
      <c r="A2" s="4" t="s">
        <v>17</v>
      </c>
      <c r="B2" s="5">
        <f>SUM('EXERCISE 8.10'!$G8,'EXERCISE 8.10'!$I8,'EXERCISE 8.10'!$K8,'EXERCISE 8.10'!$M8)</f>
        <v>15207595</v>
      </c>
      <c r="C2" s="5">
        <f>SUM('EXERCISE 8.10'!$G20,'EXERCISE 8.10'!$I20,'EXERCISE 8.10'!$K20,'EXERCISE 8.10'!$M20)</f>
        <v>14094220</v>
      </c>
    </row>
    <row r="3" spans="1:3" x14ac:dyDescent="0.3">
      <c r="A3" s="4" t="s">
        <v>18</v>
      </c>
      <c r="B3" s="5">
        <f>SUM('EXERCISE 8.10'!$G9,'EXERCISE 8.10'!$I9,'EXERCISE 8.10'!$K9,'EXERCISE 8.10'!$M9)</f>
        <v>15804725</v>
      </c>
      <c r="C3" s="5">
        <f>SUM('EXERCISE 8.10'!$G21,'EXERCISE 8.10'!$I21,'EXERCISE 8.10'!$K21,'EXERCISE 8.10'!$M21)</f>
        <v>14315090</v>
      </c>
    </row>
    <row r="4" spans="1:3" x14ac:dyDescent="0.3">
      <c r="A4" s="4" t="s">
        <v>19</v>
      </c>
      <c r="B4" s="5">
        <f>SUM('EXERCISE 8.10'!$G10,'EXERCISE 8.10'!$I10,'EXERCISE 8.10'!$K10,'EXERCISE 8.10'!$M10)</f>
        <v>14587950</v>
      </c>
      <c r="C4" s="5">
        <f>SUM('EXERCISE 8.10'!$G22,'EXERCISE 8.10'!$I22,'EXERCISE 8.10'!$K22,'EXERCISE 8.10'!$M22)</f>
        <v>13635360</v>
      </c>
    </row>
    <row r="5" spans="1:3" x14ac:dyDescent="0.3">
      <c r="A5" s="4" t="s">
        <v>20</v>
      </c>
      <c r="B5" s="5">
        <f>SUM('EXERCISE 8.10'!$G11,'EXERCISE 8.10'!$I11,'EXERCISE 8.10'!$K11,'EXERCISE 8.10'!$M11)</f>
        <v>15468345</v>
      </c>
      <c r="C5" s="5">
        <f>SUM('EXERCISE 8.10'!$G23,'EXERCISE 8.10'!$I23,'EXERCISE 8.10'!$K23,'EXERCISE 8.10'!$M23)</f>
        <v>14598515</v>
      </c>
    </row>
    <row r="6" spans="1:3" x14ac:dyDescent="0.3">
      <c r="A6" s="4" t="s">
        <v>21</v>
      </c>
      <c r="B6" s="5">
        <f>SUM('EXERCISE 8.10'!$G12,'EXERCISE 8.10'!$I12,'EXERCISE 8.10'!$K12,'EXERCISE 8.10'!$M12)</f>
        <v>20031305</v>
      </c>
      <c r="C6" s="5">
        <f>SUM('EXERCISE 8.10'!$G24,'EXERCISE 8.10'!$I24,'EXERCISE 8.10'!$K24,'EXERCISE 8.10'!$M24)</f>
        <v>19385515</v>
      </c>
    </row>
    <row r="7" spans="1:3" x14ac:dyDescent="0.3">
      <c r="A7" s="4" t="s">
        <v>22</v>
      </c>
      <c r="B7" s="5">
        <f>SUM('EXERCISE 8.10'!$G13,'EXERCISE 8.10'!$I13,'EXERCISE 8.10'!$K13,'EXERCISE 8.10'!$M13)</f>
        <v>13259725</v>
      </c>
      <c r="C7" s="5">
        <f>SUM('EXERCISE 8.10'!$G25,'EXERCISE 8.10'!$I25,'EXERCISE 8.10'!$K25,'EXERCISE 8.10'!$M25)</f>
        <v>12816755</v>
      </c>
    </row>
    <row r="8" spans="1:3" x14ac:dyDescent="0.3">
      <c r="A8" s="4" t="s">
        <v>23</v>
      </c>
      <c r="B8" s="5">
        <f>SUM('EXERCISE 8.10'!$G14,'EXERCISE 8.10'!$I14,'EXERCISE 8.10'!$K14,'EXERCISE 8.10'!$M14)</f>
        <v>13666370</v>
      </c>
      <c r="C8" s="5">
        <f>SUM('EXERCISE 8.10'!$G26,'EXERCISE 8.10'!$I26,'EXERCISE 8.10'!$K26,'EXERCISE 8.10'!$M26)</f>
        <v>13218525</v>
      </c>
    </row>
    <row r="9" spans="1:3" x14ac:dyDescent="0.3">
      <c r="A9" s="4" t="s">
        <v>24</v>
      </c>
      <c r="B9" s="5">
        <f>SUM('EXERCISE 8.10'!$G15,'EXERCISE 8.10'!$I15,'EXERCISE 8.10'!$K15,'EXERCISE 8.10'!$M15)</f>
        <v>16324090</v>
      </c>
      <c r="C9" s="5">
        <f>SUM('EXERCISE 8.10'!$G27,'EXERCISE 8.10'!$I27,'EXERCISE 8.10'!$K27,'EXERCISE 8.10'!$M27)</f>
        <v>15829670</v>
      </c>
    </row>
    <row r="10" spans="1:3" x14ac:dyDescent="0.3">
      <c r="A10" s="4" t="s">
        <v>8</v>
      </c>
      <c r="B10" s="5">
        <f>SUM('EXERCISE 8.10'!$G16,'EXERCISE 8.10'!$I16,'EXERCISE 8.10'!$K16,'EXERCISE 8.10'!$M16)</f>
        <v>13210250</v>
      </c>
      <c r="C10" s="5">
        <f>SUM('EXERCISE 8.10'!$G28,'EXERCISE 8.10'!$I28,'EXERCISE 8.10'!$K28,'EXERCISE 8.10'!$M28)</f>
        <v>12757205</v>
      </c>
    </row>
    <row r="11" spans="1:3" x14ac:dyDescent="0.3">
      <c r="A11" s="4" t="s">
        <v>25</v>
      </c>
      <c r="B11" s="5">
        <f>SUM('EXERCISE 8.10'!$G17,'EXERCISE 8.10'!$I17,'EXERCISE 8.10'!$K17,'EXERCISE 8.10'!$M17)</f>
        <v>13705160</v>
      </c>
      <c r="C11" s="5">
        <f>SUM('EXERCISE 8.10'!$G29,'EXERCISE 8.10'!$I29,'EXERCISE 8.10'!$K29,'EXERCISE 8.10'!$M29)</f>
        <v>13257400</v>
      </c>
    </row>
    <row r="12" spans="1:3" x14ac:dyDescent="0.3">
      <c r="A12" s="4" t="s">
        <v>26</v>
      </c>
      <c r="B12" s="5">
        <f>SUM('EXERCISE 8.10'!$G18,'EXERCISE 8.10'!$I18,'EXERCISE 8.10'!$K18,'EXERCISE 8.10'!$M18)</f>
        <v>16193265</v>
      </c>
      <c r="C12" s="5">
        <f>SUM('EXERCISE 8.10'!$G30,'EXERCISE 8.10'!$I30,'EXERCISE 8.10'!$K30,'EXERCISE 8.10'!$M30)</f>
        <v>15317065</v>
      </c>
    </row>
    <row r="13" spans="1:3" x14ac:dyDescent="0.3">
      <c r="A13" s="4" t="s">
        <v>27</v>
      </c>
      <c r="B13" s="5">
        <f>SUM('EXERCISE 8.10'!$G19,'EXERCISE 8.10'!$I19,'EXERCISE 8.10'!$K19,'EXERCISE 8.10'!$M19)</f>
        <v>14273435</v>
      </c>
      <c r="C13" s="5">
        <f>SUM('EXERCISE 8.10'!$G31,'EXERCISE 8.10'!$I31,'EXERCISE 8.10'!$K31,'EXERCISE 8.10'!$M31)</f>
        <v>13455720</v>
      </c>
    </row>
    <row r="39" spans="1:3" x14ac:dyDescent="0.3">
      <c r="A39" t="s">
        <v>52</v>
      </c>
      <c r="B39" t="s">
        <v>58</v>
      </c>
      <c r="C39" t="s">
        <v>59</v>
      </c>
    </row>
    <row r="40" spans="1:3" x14ac:dyDescent="0.3">
      <c r="A40" s="4" t="s">
        <v>17</v>
      </c>
      <c r="B40" s="5">
        <f>SUM('EXERCISE 8.10'!$R8,'EXERCISE 8.10'!$T8,'EXERCISE 8.10'!$V8,'EXERCISE 8.10'!$X8)</f>
        <v>5300710</v>
      </c>
      <c r="C40" s="5">
        <f>SUM('EXERCISE 8.10'!$R20,'EXERCISE 8.10'!$T20,'EXERCISE 8.10'!$V20,'EXERCISE 8.10'!$X20)</f>
        <v>5287740</v>
      </c>
    </row>
    <row r="41" spans="1:3" x14ac:dyDescent="0.3">
      <c r="A41" s="4" t="s">
        <v>18</v>
      </c>
      <c r="B41" s="5">
        <f>SUM('EXERCISE 8.10'!$R9,'EXERCISE 8.10'!$T9,'EXERCISE 8.10'!$V9,'EXERCISE 8.10'!$X9)</f>
        <v>5456930</v>
      </c>
      <c r="C41" s="5">
        <f>SUM('EXERCISE 8.10'!$R21,'EXERCISE 8.10'!$T21,'EXERCISE 8.10'!$V21,'EXERCISE 8.10'!$X21)</f>
        <v>5384520</v>
      </c>
    </row>
    <row r="42" spans="1:3" x14ac:dyDescent="0.3">
      <c r="A42" s="4" t="s">
        <v>19</v>
      </c>
      <c r="B42" s="5">
        <f>SUM('EXERCISE 8.10'!$R10,'EXERCISE 8.10'!$T10,'EXERCISE 8.10'!$V10,'EXERCISE 8.10'!$X10)</f>
        <v>5206435</v>
      </c>
      <c r="C42" s="5">
        <f>SUM('EXERCISE 8.10'!$R22,'EXERCISE 8.10'!$T22,'EXERCISE 8.10'!$V22,'EXERCISE 8.10'!$X22)</f>
        <v>5105280</v>
      </c>
    </row>
    <row r="43" spans="1:3" x14ac:dyDescent="0.3">
      <c r="A43" s="4" t="s">
        <v>20</v>
      </c>
      <c r="B43" s="5">
        <f>SUM('EXERCISE 8.10'!$R11,'EXERCISE 8.10'!$T11,'EXERCISE 8.10'!$V11,'EXERCISE 8.10'!$X11)</f>
        <v>5264020</v>
      </c>
      <c r="C43" s="5">
        <f>SUM('EXERCISE 8.10'!$R23,'EXERCISE 8.10'!$T23,'EXERCISE 8.10'!$V23,'EXERCISE 8.10'!$X23)</f>
        <v>5148755</v>
      </c>
    </row>
    <row r="44" spans="1:3" x14ac:dyDescent="0.3">
      <c r="A44" s="4" t="s">
        <v>21</v>
      </c>
      <c r="B44" s="5">
        <f>SUM('EXERCISE 8.10'!$R12,'EXERCISE 8.10'!$T12,'EXERCISE 8.10'!$V12,'EXERCISE 8.10'!$X12)</f>
        <v>5753030</v>
      </c>
      <c r="C44" s="5">
        <f>SUM('EXERCISE 8.10'!$R24,'EXERCISE 8.10'!$T24,'EXERCISE 8.10'!$V24,'EXERCISE 8.10'!$X24)</f>
        <v>5635745</v>
      </c>
    </row>
    <row r="45" spans="1:3" x14ac:dyDescent="0.3">
      <c r="A45" s="4" t="s">
        <v>22</v>
      </c>
      <c r="B45" s="5">
        <f>SUM('EXERCISE 8.10'!$R13,'EXERCISE 8.10'!$T13,'EXERCISE 8.10'!$V13,'EXERCISE 8.10'!$X13)</f>
        <v>4898575</v>
      </c>
      <c r="C45" s="5">
        <f>SUM('EXERCISE 8.10'!$R25,'EXERCISE 8.10'!$T25,'EXERCISE 8.10'!$V25,'EXERCISE 8.10'!$X25)</f>
        <v>4737235</v>
      </c>
    </row>
    <row r="46" spans="1:3" x14ac:dyDescent="0.3">
      <c r="A46" s="4" t="s">
        <v>23</v>
      </c>
      <c r="B46" s="5">
        <f>SUM('EXERCISE 8.10'!$R14,'EXERCISE 8.10'!$T14,'EXERCISE 8.10'!$V14,'EXERCISE 8.10'!$X14)</f>
        <v>4991375</v>
      </c>
      <c r="C46" s="5">
        <f>SUM('EXERCISE 8.10'!$R26,'EXERCISE 8.10'!$T26,'EXERCISE 8.10'!$V26,'EXERCISE 8.10'!$X26)</f>
        <v>4798285</v>
      </c>
    </row>
    <row r="47" spans="1:3" x14ac:dyDescent="0.3">
      <c r="A47" s="4" t="s">
        <v>24</v>
      </c>
      <c r="B47" s="5">
        <f>SUM('EXERCISE 8.10'!$R15,'EXERCISE 8.10'!$T15,'EXERCISE 8.10'!$V15,'EXERCISE 8.10'!$X15)</f>
        <v>5561005</v>
      </c>
      <c r="C47" s="5">
        <f>SUM('EXERCISE 8.10'!$R27,'EXERCISE 8.10'!$T27,'EXERCISE 8.10'!$V27,'EXERCISE 8.10'!$X27)</f>
        <v>5221600</v>
      </c>
    </row>
    <row r="48" spans="1:3" x14ac:dyDescent="0.3">
      <c r="A48" s="4" t="s">
        <v>8</v>
      </c>
      <c r="B48" s="5">
        <f>SUM('EXERCISE 8.10'!$R16,'EXERCISE 8.10'!$T16,'EXERCISE 8.10'!$V16,'EXERCISE 8.10'!$X16)</f>
        <v>5053665</v>
      </c>
      <c r="C48" s="5">
        <f>SUM('EXERCISE 8.10'!$R28,'EXERCISE 8.10'!$T28,'EXERCISE 8.10'!$V28,'EXERCISE 8.10'!$X28)</f>
        <v>4730755</v>
      </c>
    </row>
    <row r="49" spans="1:3" x14ac:dyDescent="0.3">
      <c r="A49" s="4" t="s">
        <v>25</v>
      </c>
      <c r="B49" s="5">
        <f>SUM('EXERCISE 8.10'!$R17,'EXERCISE 8.10'!$T17,'EXERCISE 8.10'!$V17,'EXERCISE 8.10'!$X17)</f>
        <v>5197810</v>
      </c>
      <c r="C49" s="5">
        <f>SUM('EXERCISE 8.10'!$R29,'EXERCISE 8.10'!$T29,'EXERCISE 8.10'!$V29,'EXERCISE 8.10'!$X29)</f>
        <v>4753995</v>
      </c>
    </row>
    <row r="50" spans="1:3" x14ac:dyDescent="0.3">
      <c r="A50" s="4" t="s">
        <v>26</v>
      </c>
      <c r="B50" s="5">
        <f>SUM('EXERCISE 8.10'!$R18,'EXERCISE 8.10'!$T18,'EXERCISE 8.10'!$V18,'EXERCISE 8.10'!$X18)</f>
        <v>5626830</v>
      </c>
      <c r="C50" s="5">
        <f>SUM('EXERCISE 8.10'!$R30,'EXERCISE 8.10'!$T30,'EXERCISE 8.10'!$V30,'EXERCISE 8.10'!$X30)</f>
        <v>5188965</v>
      </c>
    </row>
    <row r="51" spans="1:3" x14ac:dyDescent="0.3">
      <c r="A51" s="4" t="s">
        <v>27</v>
      </c>
      <c r="B51" s="5">
        <f>SUM('EXERCISE 8.10'!$R19,'EXERCISE 8.10'!$T19,'EXERCISE 8.10'!$V19,'EXERCISE 8.10'!$X19)</f>
        <v>5238950</v>
      </c>
      <c r="C51" s="5">
        <f>SUM('EXERCISE 8.10'!$R31,'EXERCISE 8.10'!$T31,'EXERCISE 8.10'!$V31,'EXERCISE 8.10'!$X31)</f>
        <v>4802680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26C6-AA70-41C7-9EAC-A1ACFFEC883D}">
  <dimension ref="A1"/>
  <sheetViews>
    <sheetView tabSelected="1" zoomScaleNormal="100" workbookViewId="0">
      <selection activeCell="L6" sqref="L6"/>
    </sheetView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8.10</vt:lpstr>
      <vt:lpstr>HandfulTable1</vt:lpstr>
      <vt:lpstr>HandfulTable2</vt:lpstr>
      <vt:lpstr>HandfulTable3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THALIS AMBROSIM FALQUETO</cp:lastModifiedBy>
  <dcterms:created xsi:type="dcterms:W3CDTF">2019-04-01T22:21:48Z</dcterms:created>
  <dcterms:modified xsi:type="dcterms:W3CDTF">2024-11-20T02:06:39Z</dcterms:modified>
</cp:coreProperties>
</file>