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39" visibility="visible" windowHeight="14200" windowWidth="25600" xWindow="0" yWindow="460"/>
  </bookViews>
  <sheets>
    <sheet name="Ingredient master list" sheetId="1" state="visible" r:id="rId1"/>
    <sheet name="Chosen Meals" sheetId="2" state="visible" r:id="rId2"/>
    <sheet name="Ingredients" sheetId="3" state="visible" r:id="rId3"/>
    <sheet name="Old Dinner If Needed" sheetId="4" state="visible" r:id="rId4"/>
  </sheets>
  <definedNames>
    <definedName hidden="1" localSheetId="0" name="_xlnm._FilterDatabase">'Ingredient master list'!$B$3:$C$3</definedName>
    <definedName localSheetId="1" name="_xlnm.Print_Area">'Chosen Meals'!$N$3:$AF$35</definedName>
  </definedNames>
  <calcPr calcId="150001" concurrentCalc="0" fullCalcOnLoad="1"/>
</workbook>
</file>

<file path=xl/styles.xml><?xml version="1.0" encoding="utf-8"?>
<styleSheet xmlns="http://schemas.openxmlformats.org/spreadsheetml/2006/main">
  <numFmts count="1">
    <numFmt formatCode="[$$-C09]#,##0.00" numFmtId="164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FF0000"/>
      <sz val="14"/>
      <scheme val="minor"/>
    </font>
    <font>
      <name val="Calibri"/>
      <family val="2"/>
      <color theme="2"/>
      <sz val="11"/>
      <scheme val="minor"/>
    </font>
    <font>
      <name val="Calibri"/>
      <family val="2"/>
      <color rgb="FF00000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1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1" numFmtId="164" pivotButton="0" quotePrefix="0" xfId="0">
      <alignment horizontal="center"/>
    </xf>
    <xf borderId="0" fillId="0" fontId="0" numFmtId="3" pivotButton="0" quotePrefix="0" xfId="0"/>
    <xf applyAlignment="1" borderId="0" fillId="0" fontId="1" numFmtId="3" pivotButton="0" quotePrefix="0" xfId="0">
      <alignment horizontal="center"/>
    </xf>
    <xf borderId="0" fillId="0" fontId="0" numFmtId="164" pivotButton="0" quotePrefix="0" xfId="0"/>
    <xf borderId="0" fillId="0" fontId="1" numFmtId="164" pivotButton="0" quotePrefix="0" xfId="0"/>
    <xf borderId="0" fillId="0" fontId="0" numFmtId="9" pivotButton="0" quotePrefix="0" xfId="0"/>
    <xf borderId="0" fillId="0" fontId="0" numFmtId="0" pivotButton="0" quotePrefix="0" xfId="0"/>
    <xf borderId="3" fillId="0" fontId="1" numFmtId="0" pivotButton="0" quotePrefix="0" xfId="0"/>
    <xf borderId="4" fillId="0" fontId="1" numFmtId="0" pivotButton="0" quotePrefix="0" xfId="0"/>
    <xf borderId="5" fillId="0" fontId="1" numFmtId="0" pivotButton="0" quotePrefix="0" xfId="0"/>
    <xf borderId="6" fillId="0" fontId="0" numFmtId="0" pivotButton="0" quotePrefix="0" xfId="0"/>
    <xf borderId="1" fillId="0" fontId="0" numFmtId="2" pivotButton="0" quotePrefix="0" xfId="0"/>
    <xf borderId="0" fillId="0" fontId="2" numFmtId="0" pivotButton="0" quotePrefix="0" xfId="0"/>
    <xf borderId="0" fillId="0" fontId="0" numFmtId="2" pivotButton="0" quotePrefix="0" xfId="0"/>
    <xf borderId="2" fillId="3" fontId="1" numFmtId="0" pivotButton="0" quotePrefix="0" xfId="0"/>
    <xf borderId="7" fillId="3" fontId="1" numFmtId="0" pivotButton="0" quotePrefix="0" xfId="0"/>
    <xf borderId="0" fillId="0" fontId="0" numFmtId="1" pivotButton="0" quotePrefix="0" xfId="0"/>
    <xf borderId="0" fillId="0" fontId="1" numFmtId="0" pivotButton="0" quotePrefix="0" xfId="0"/>
    <xf borderId="0" fillId="0" fontId="3" numFmtId="0" pivotButton="0" quotePrefix="0" xfId="0"/>
    <xf borderId="9" fillId="0" fontId="0" numFmtId="0" pivotButton="0" quotePrefix="0" xfId="0"/>
    <xf borderId="0" fillId="0" fontId="4" numFmtId="0" pivotButton="0" quotePrefix="0" xfId="0"/>
    <xf borderId="8" fillId="0" fontId="0" numFmtId="0" pivotButton="0" quotePrefix="0" xfId="0"/>
    <xf applyAlignment="1" borderId="10" fillId="4" fontId="1" numFmtId="0" pivotButton="0" quotePrefix="0" xfId="0">
      <alignment horizontal="center"/>
    </xf>
    <xf borderId="3" fillId="0" fontId="0" numFmtId="0" pivotButton="0" quotePrefix="0" xfId="0"/>
    <xf borderId="4" fillId="0" fontId="0" numFmtId="0" pivotButton="0" quotePrefix="0" xfId="0"/>
    <xf applyAlignment="1" borderId="10" fillId="2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D263"/>
  <sheetViews>
    <sheetView topLeftCell="A94" workbookViewId="0" zoomScaleNormal="150" zoomScalePageLayoutView="150" zoomScaleSheetLayoutView="100">
      <selection activeCell="G14" sqref="G14"/>
    </sheetView>
  </sheetViews>
  <sheetFormatPr baseColWidth="10" defaultColWidth="8.83203125" defaultRowHeight="15"/>
  <cols>
    <col bestFit="1" customWidth="1" max="2" min="2" style="8" width="23.33203125"/>
    <col bestFit="1" customWidth="1" max="3" min="3" style="3" width="8.83203125"/>
    <col customWidth="1" max="4" min="4" style="5" width="8.83203125"/>
  </cols>
  <sheetData>
    <row r="3">
      <c r="B3" s="1" t="inlineStr">
        <is>
          <t>Ingredient</t>
        </is>
      </c>
      <c r="C3" s="4" t="inlineStr">
        <is>
          <t>Category</t>
        </is>
      </c>
      <c r="D3" s="2" t="n"/>
    </row>
    <row r="4">
      <c r="B4" t="inlineStr">
        <is>
          <t>Zucchini</t>
        </is>
      </c>
      <c r="C4" s="3" t="inlineStr">
        <is>
          <t>V</t>
        </is>
      </c>
    </row>
    <row r="5">
      <c r="B5" t="inlineStr">
        <is>
          <t>Worcestershire sauce</t>
        </is>
      </c>
      <c r="C5" s="3" t="inlineStr">
        <is>
          <t>D</t>
        </is>
      </c>
    </row>
    <row r="6">
      <c r="B6" t="inlineStr">
        <is>
          <t>White beans</t>
        </is>
      </c>
      <c r="C6" s="3" t="inlineStr">
        <is>
          <t>D</t>
        </is>
      </c>
    </row>
    <row r="7">
      <c r="B7" t="inlineStr">
        <is>
          <t>Vinegar, brown</t>
        </is>
      </c>
      <c r="C7" s="3" t="inlineStr">
        <is>
          <t>D</t>
        </is>
      </c>
    </row>
    <row r="8">
      <c r="B8" t="inlineStr">
        <is>
          <t>Vegetable stock, liquid</t>
        </is>
      </c>
      <c r="C8" s="3" t="inlineStr">
        <is>
          <t>D</t>
        </is>
      </c>
    </row>
    <row r="9">
      <c r="B9" t="inlineStr">
        <is>
          <t>Tomato sauce</t>
        </is>
      </c>
      <c r="C9" s="3" t="inlineStr">
        <is>
          <t>D</t>
        </is>
      </c>
    </row>
    <row r="10">
      <c r="B10" t="inlineStr">
        <is>
          <t>Tomato paste</t>
        </is>
      </c>
      <c r="C10" s="3" t="inlineStr">
        <is>
          <t>D</t>
        </is>
      </c>
    </row>
    <row r="11">
      <c r="B11" t="inlineStr">
        <is>
          <t>Tomato</t>
        </is>
      </c>
      <c r="C11" s="3" t="inlineStr">
        <is>
          <t>V</t>
        </is>
      </c>
    </row>
    <row r="12">
      <c r="B12" t="inlineStr">
        <is>
          <t>Tofu, firm</t>
        </is>
      </c>
      <c r="C12" s="3" t="inlineStr">
        <is>
          <t>C</t>
        </is>
      </c>
    </row>
    <row r="13">
      <c r="B13" t="inlineStr">
        <is>
          <t>Tandoori Paste</t>
        </is>
      </c>
      <c r="C13" s="3" t="inlineStr">
        <is>
          <t>D</t>
        </is>
      </c>
    </row>
    <row r="14">
      <c r="B14" t="inlineStr">
        <is>
          <t>Sweet soy sauce</t>
        </is>
      </c>
      <c r="C14" s="3" t="inlineStr">
        <is>
          <t>D</t>
        </is>
      </c>
    </row>
    <row r="15">
      <c r="B15" t="inlineStr">
        <is>
          <t>Sweet corn</t>
        </is>
      </c>
      <c r="C15" s="3" t="inlineStr">
        <is>
          <t>C</t>
        </is>
      </c>
    </row>
    <row r="16">
      <c r="B16" t="inlineStr">
        <is>
          <t>Sugar</t>
        </is>
      </c>
      <c r="C16" s="3" t="inlineStr">
        <is>
          <t>D</t>
        </is>
      </c>
    </row>
    <row r="17">
      <c r="B17" t="inlineStr">
        <is>
          <t>Spiral pasta</t>
        </is>
      </c>
      <c r="C17" s="3" t="inlineStr">
        <is>
          <t>D</t>
        </is>
      </c>
    </row>
    <row r="18">
      <c r="B18" t="inlineStr">
        <is>
          <t>Spice, turmeric</t>
        </is>
      </c>
      <c r="C18" s="3" t="inlineStr">
        <is>
          <t>D</t>
        </is>
      </c>
    </row>
    <row r="19">
      <c r="B19" t="inlineStr">
        <is>
          <t>Spice, thyme</t>
        </is>
      </c>
      <c r="C19" s="3" t="inlineStr">
        <is>
          <t>D</t>
        </is>
      </c>
    </row>
    <row r="20">
      <c r="B20" t="inlineStr">
        <is>
          <t>Spice, tarragon</t>
        </is>
      </c>
      <c r="C20" s="3" t="inlineStr">
        <is>
          <t>D</t>
        </is>
      </c>
    </row>
    <row r="21">
      <c r="B21" t="inlineStr">
        <is>
          <t>Spice, sweet paprika</t>
        </is>
      </c>
      <c r="C21" s="3" t="inlineStr">
        <is>
          <t>D</t>
        </is>
      </c>
    </row>
    <row r="22">
      <c r="B22" t="inlineStr">
        <is>
          <t>Spice, smoked paprika</t>
        </is>
      </c>
      <c r="C22" s="3" t="inlineStr">
        <is>
          <t>D</t>
        </is>
      </c>
    </row>
    <row r="23">
      <c r="B23" t="inlineStr">
        <is>
          <t>Spice, ginger</t>
        </is>
      </c>
      <c r="C23" s="3" t="inlineStr">
        <is>
          <t>D</t>
        </is>
      </c>
    </row>
    <row r="24">
      <c r="B24" t="inlineStr">
        <is>
          <t>Spice, garam masala</t>
        </is>
      </c>
      <c r="C24" s="3" t="inlineStr">
        <is>
          <t>D</t>
        </is>
      </c>
    </row>
    <row r="25">
      <c r="B25" t="inlineStr">
        <is>
          <t>Spice, curry powder</t>
        </is>
      </c>
      <c r="C25" s="3" t="inlineStr">
        <is>
          <t>D</t>
        </is>
      </c>
    </row>
    <row r="26">
      <c r="B26" t="inlineStr">
        <is>
          <t>Spice, cumin</t>
        </is>
      </c>
      <c r="C26" s="3" t="inlineStr">
        <is>
          <t>D</t>
        </is>
      </c>
    </row>
    <row r="27">
      <c r="B27" t="inlineStr">
        <is>
          <t>Spice, cinnamon</t>
        </is>
      </c>
      <c r="C27" s="3" t="inlineStr">
        <is>
          <t>D</t>
        </is>
      </c>
    </row>
    <row r="28">
      <c r="B28" t="inlineStr">
        <is>
          <t>Spice, chilli flakes</t>
        </is>
      </c>
      <c r="C28" s="3" t="inlineStr">
        <is>
          <t>D</t>
        </is>
      </c>
    </row>
    <row r="29">
      <c r="B29" t="inlineStr">
        <is>
          <t>Spaghetti</t>
        </is>
      </c>
      <c r="C29" s="3" t="inlineStr">
        <is>
          <t>D</t>
        </is>
      </c>
    </row>
    <row r="30">
      <c r="B30" t="inlineStr">
        <is>
          <t>Soy sauce</t>
        </is>
      </c>
      <c r="C30" s="3" t="inlineStr">
        <is>
          <t>D</t>
        </is>
      </c>
    </row>
    <row r="31">
      <c r="B31" t="inlineStr">
        <is>
          <t>Sichuan pepper</t>
        </is>
      </c>
      <c r="C31" s="3" t="inlineStr">
        <is>
          <t>D</t>
        </is>
      </c>
    </row>
    <row r="32">
      <c r="B32" t="inlineStr">
        <is>
          <t>Sesame seeds</t>
        </is>
      </c>
      <c r="C32" s="3" t="inlineStr">
        <is>
          <t>D</t>
        </is>
      </c>
    </row>
    <row r="33">
      <c r="B33" t="inlineStr">
        <is>
          <t>Satay sauce</t>
        </is>
      </c>
      <c r="C33" s="3" t="inlineStr">
        <is>
          <t>D</t>
        </is>
      </c>
    </row>
    <row r="34">
      <c r="B34" t="inlineStr">
        <is>
          <t>Salt</t>
        </is>
      </c>
      <c r="C34" s="3" t="inlineStr">
        <is>
          <t>D</t>
        </is>
      </c>
    </row>
    <row r="35">
      <c r="B35" t="inlineStr">
        <is>
          <t>Rolled oats</t>
        </is>
      </c>
      <c r="C35" s="3" t="inlineStr">
        <is>
          <t>D</t>
        </is>
      </c>
    </row>
    <row r="36">
      <c r="B36" t="inlineStr">
        <is>
          <t>Rice</t>
        </is>
      </c>
      <c r="C36" s="3" t="inlineStr">
        <is>
          <t>D</t>
        </is>
      </c>
    </row>
    <row r="37">
      <c r="B37" t="inlineStr">
        <is>
          <t>Red curry paste</t>
        </is>
      </c>
      <c r="C37" s="3" t="inlineStr">
        <is>
          <t>D</t>
        </is>
      </c>
    </row>
    <row r="38">
      <c r="B38" t="inlineStr">
        <is>
          <t>Pumpkin</t>
        </is>
      </c>
      <c r="C38" s="3" t="inlineStr">
        <is>
          <t>V</t>
        </is>
      </c>
    </row>
    <row r="39">
      <c r="B39" t="inlineStr">
        <is>
          <t>Potato</t>
        </is>
      </c>
      <c r="C39" s="3" t="inlineStr">
        <is>
          <t>V</t>
        </is>
      </c>
    </row>
    <row r="40">
      <c r="B40" t="inlineStr">
        <is>
          <t>Pork mince</t>
        </is>
      </c>
      <c r="C40" s="3" t="inlineStr">
        <is>
          <t>M</t>
        </is>
      </c>
    </row>
    <row r="41">
      <c r="B41" t="inlineStr">
        <is>
          <t>Pork cutlet</t>
        </is>
      </c>
      <c r="C41" s="3" t="inlineStr">
        <is>
          <t>M</t>
        </is>
      </c>
    </row>
    <row r="42">
      <c r="B42" t="inlineStr">
        <is>
          <t>Polenta</t>
        </is>
      </c>
      <c r="C42" s="3" t="inlineStr">
        <is>
          <t>D</t>
        </is>
      </c>
    </row>
    <row r="43">
      <c r="B43" t="inlineStr">
        <is>
          <t>Plum sauce</t>
        </is>
      </c>
      <c r="C43" s="3" t="inlineStr">
        <is>
          <t>D</t>
        </is>
      </c>
    </row>
    <row r="44">
      <c r="B44" t="inlineStr">
        <is>
          <t>Penne</t>
        </is>
      </c>
      <c r="C44" s="3" t="inlineStr">
        <is>
          <t>D</t>
        </is>
      </c>
    </row>
    <row r="45">
      <c r="B45" t="inlineStr">
        <is>
          <t>Peas</t>
        </is>
      </c>
      <c r="C45" s="3" t="inlineStr">
        <is>
          <t>C</t>
        </is>
      </c>
    </row>
    <row r="46">
      <c r="B46" t="inlineStr">
        <is>
          <t>Peanuts</t>
        </is>
      </c>
      <c r="C46" s="3" t="inlineStr">
        <is>
          <t>D</t>
        </is>
      </c>
    </row>
    <row r="47">
      <c r="B47" t="inlineStr">
        <is>
          <t>Peanut butter</t>
        </is>
      </c>
      <c r="C47" s="3" t="inlineStr">
        <is>
          <t>D</t>
        </is>
      </c>
    </row>
    <row r="48">
      <c r="B48" t="inlineStr">
        <is>
          <t>Passata</t>
        </is>
      </c>
      <c r="C48" s="3" t="inlineStr">
        <is>
          <t>D</t>
        </is>
      </c>
    </row>
    <row r="49">
      <c r="B49" t="inlineStr">
        <is>
          <t>Parsley</t>
        </is>
      </c>
      <c r="C49" s="3" t="inlineStr">
        <is>
          <t>V</t>
        </is>
      </c>
    </row>
    <row r="50">
      <c r="B50" t="inlineStr">
        <is>
          <t>Parmesan</t>
        </is>
      </c>
      <c r="C50" s="3" t="inlineStr">
        <is>
          <t>C</t>
        </is>
      </c>
    </row>
    <row r="51">
      <c r="B51" t="inlineStr">
        <is>
          <t>Panko breadcrumbs</t>
        </is>
      </c>
      <c r="C51" s="3" t="inlineStr">
        <is>
          <t>D</t>
        </is>
      </c>
    </row>
    <row r="52">
      <c r="B52" t="inlineStr">
        <is>
          <t>Palm sugar</t>
        </is>
      </c>
      <c r="C52" s="3" t="inlineStr">
        <is>
          <t>D</t>
        </is>
      </c>
    </row>
    <row r="53">
      <c r="B53" t="inlineStr">
        <is>
          <t>Orange</t>
        </is>
      </c>
      <c r="C53" s="3" t="inlineStr">
        <is>
          <t>V</t>
        </is>
      </c>
    </row>
    <row r="54">
      <c r="B54" t="inlineStr">
        <is>
          <t>Onion, brown</t>
        </is>
      </c>
      <c r="C54" s="3" t="inlineStr">
        <is>
          <t>V</t>
        </is>
      </c>
    </row>
    <row r="55">
      <c r="B55" t="inlineStr">
        <is>
          <t>Oil, veg</t>
        </is>
      </c>
      <c r="C55" s="3" t="inlineStr">
        <is>
          <t>D</t>
        </is>
      </c>
    </row>
    <row r="56">
      <c r="B56" t="inlineStr">
        <is>
          <t>Mushrooms, shiitake</t>
        </is>
      </c>
      <c r="C56" s="3" t="inlineStr">
        <is>
          <t>D</t>
        </is>
      </c>
    </row>
    <row r="57">
      <c r="B57" t="inlineStr">
        <is>
          <t>Mushrooms</t>
        </is>
      </c>
      <c r="C57" s="3" t="inlineStr">
        <is>
          <t>V</t>
        </is>
      </c>
    </row>
    <row r="58">
      <c r="B58" t="inlineStr">
        <is>
          <t>Miso paste</t>
        </is>
      </c>
      <c r="C58" s="3" t="inlineStr">
        <is>
          <t>D</t>
        </is>
      </c>
    </row>
    <row r="59">
      <c r="B59" t="inlineStr">
        <is>
          <t>Milk</t>
        </is>
      </c>
      <c r="C59" s="3" t="inlineStr">
        <is>
          <t>C</t>
        </is>
      </c>
    </row>
    <row r="60">
      <c r="B60" t="inlineStr">
        <is>
          <t>Mayonnaise</t>
        </is>
      </c>
      <c r="C60" s="3" t="inlineStr">
        <is>
          <t>C</t>
        </is>
      </c>
    </row>
    <row r="61">
      <c r="B61" t="inlineStr">
        <is>
          <t>Mandarin</t>
        </is>
      </c>
      <c r="C61" s="3" t="inlineStr">
        <is>
          <t>V</t>
        </is>
      </c>
    </row>
    <row r="62">
      <c r="B62" t="inlineStr">
        <is>
          <t>Macaroni</t>
        </is>
      </c>
      <c r="C62" s="3" t="inlineStr">
        <is>
          <t>D</t>
        </is>
      </c>
    </row>
    <row r="63">
      <c r="B63" t="inlineStr">
        <is>
          <t>Lime</t>
        </is>
      </c>
      <c r="C63" s="3" t="inlineStr">
        <is>
          <t>V</t>
        </is>
      </c>
    </row>
    <row r="64">
      <c r="B64" t="inlineStr">
        <is>
          <t>Lettuce, cos</t>
        </is>
      </c>
      <c r="C64" s="3" t="inlineStr">
        <is>
          <t>V</t>
        </is>
      </c>
    </row>
    <row r="65">
      <c r="B65" t="inlineStr">
        <is>
          <t>Lemon juice</t>
        </is>
      </c>
      <c r="C65" s="3" t="inlineStr">
        <is>
          <t>D</t>
        </is>
      </c>
    </row>
    <row r="66">
      <c r="B66" t="inlineStr">
        <is>
          <t>Lemon</t>
        </is>
      </c>
      <c r="C66" s="3" t="inlineStr">
        <is>
          <t>V</t>
        </is>
      </c>
    </row>
    <row r="67">
      <c r="B67" t="inlineStr">
        <is>
          <t>Leek</t>
        </is>
      </c>
      <c r="C67" s="3" t="inlineStr">
        <is>
          <t>V</t>
        </is>
      </c>
    </row>
    <row r="68">
      <c r="B68" t="inlineStr">
        <is>
          <t>Lasagne sheets</t>
        </is>
      </c>
      <c r="C68" s="3" t="inlineStr">
        <is>
          <t>D</t>
        </is>
      </c>
    </row>
    <row r="69">
      <c r="B69" t="inlineStr">
        <is>
          <t>Lamb skirt</t>
        </is>
      </c>
      <c r="C69" s="3" t="inlineStr">
        <is>
          <t>M</t>
        </is>
      </c>
    </row>
    <row r="70">
      <c r="B70" t="inlineStr">
        <is>
          <t>Korma Paste</t>
        </is>
      </c>
      <c r="C70" s="3" t="inlineStr">
        <is>
          <t>D</t>
        </is>
      </c>
    </row>
    <row r="71">
      <c r="B71" t="inlineStr">
        <is>
          <t>Kidney beans</t>
        </is>
      </c>
      <c r="C71" s="3" t="inlineStr">
        <is>
          <t>D</t>
        </is>
      </c>
    </row>
    <row r="72">
      <c r="B72" t="inlineStr">
        <is>
          <t>Honey</t>
        </is>
      </c>
      <c r="C72" s="3" t="inlineStr">
        <is>
          <t>D</t>
        </is>
      </c>
    </row>
    <row r="73">
      <c r="B73" t="inlineStr">
        <is>
          <t>Hoi sin</t>
        </is>
      </c>
      <c r="C73" s="3" t="inlineStr">
        <is>
          <t>D</t>
        </is>
      </c>
    </row>
    <row r="74">
      <c r="B74" t="inlineStr">
        <is>
          <t>Gravy powder, beef</t>
        </is>
      </c>
      <c r="C74" s="3" t="inlineStr">
        <is>
          <t>D</t>
        </is>
      </c>
    </row>
    <row r="75">
      <c r="B75" t="inlineStr">
        <is>
          <t>Ginger</t>
        </is>
      </c>
      <c r="C75" s="3" t="inlineStr">
        <is>
          <t>D</t>
        </is>
      </c>
    </row>
    <row r="76">
      <c r="B76" t="inlineStr">
        <is>
          <t>Garlic</t>
        </is>
      </c>
      <c r="C76" s="3" t="inlineStr">
        <is>
          <t>V</t>
        </is>
      </c>
    </row>
    <row r="77">
      <c r="B77" t="inlineStr">
        <is>
          <t>Flour</t>
        </is>
      </c>
      <c r="C77" s="3" t="inlineStr">
        <is>
          <t>D</t>
        </is>
      </c>
    </row>
    <row r="78">
      <c r="B78" t="inlineStr">
        <is>
          <t>Fettucine</t>
        </is>
      </c>
      <c r="C78" s="3" t="inlineStr">
        <is>
          <t>D</t>
        </is>
      </c>
    </row>
    <row r="79">
      <c r="B79" t="inlineStr">
        <is>
          <t>Egg</t>
        </is>
      </c>
      <c r="C79" s="3" t="inlineStr">
        <is>
          <t>C</t>
        </is>
      </c>
    </row>
    <row r="80">
      <c r="B80" t="inlineStr">
        <is>
          <t>Dark soy sauce</t>
        </is>
      </c>
      <c r="C80" s="3" t="inlineStr">
        <is>
          <t>D</t>
        </is>
      </c>
    </row>
    <row r="81">
      <c r="B81" t="inlineStr">
        <is>
          <t>Cream</t>
        </is>
      </c>
      <c r="C81" s="3" t="inlineStr">
        <is>
          <t>C</t>
        </is>
      </c>
    </row>
    <row r="82">
      <c r="B82" t="inlineStr">
        <is>
          <t>Cornflour</t>
        </is>
      </c>
      <c r="C82" s="3" t="inlineStr">
        <is>
          <t>D</t>
        </is>
      </c>
    </row>
    <row r="83">
      <c r="B83" t="inlineStr">
        <is>
          <t>Corn</t>
        </is>
      </c>
      <c r="C83" s="3" t="inlineStr">
        <is>
          <t>C</t>
        </is>
      </c>
    </row>
    <row r="84">
      <c r="B84" t="inlineStr">
        <is>
          <t>Cooking wine</t>
        </is>
      </c>
      <c r="C84" s="3" t="inlineStr">
        <is>
          <t>D</t>
        </is>
      </c>
    </row>
    <row r="85">
      <c r="B85" t="inlineStr">
        <is>
          <t>Coconut milk</t>
        </is>
      </c>
      <c r="C85" s="3" t="inlineStr">
        <is>
          <t>D</t>
        </is>
      </c>
    </row>
    <row r="86">
      <c r="B86" t="inlineStr">
        <is>
          <t>Coconut cream</t>
        </is>
      </c>
      <c r="C86" s="3" t="inlineStr">
        <is>
          <t>D</t>
        </is>
      </c>
    </row>
    <row r="87">
      <c r="B87" t="inlineStr">
        <is>
          <t>Chilli</t>
        </is>
      </c>
      <c r="C87" s="3" t="inlineStr">
        <is>
          <t>V</t>
        </is>
      </c>
    </row>
    <row r="88">
      <c r="B88" t="inlineStr">
        <is>
          <t>Chicken wings</t>
        </is>
      </c>
      <c r="C88" s="3" t="inlineStr">
        <is>
          <t>M</t>
        </is>
      </c>
    </row>
    <row r="89">
      <c r="B89" t="inlineStr">
        <is>
          <t>Chicken thigh</t>
        </is>
      </c>
      <c r="C89" s="3" t="inlineStr">
        <is>
          <t>M</t>
        </is>
      </c>
    </row>
    <row r="90">
      <c r="B90" t="inlineStr">
        <is>
          <t>Chicken stock, powder</t>
        </is>
      </c>
      <c r="C90" s="3" t="inlineStr">
        <is>
          <t>D</t>
        </is>
      </c>
    </row>
    <row r="91">
      <c r="B91" t="inlineStr">
        <is>
          <t>Chicken stock, liquid</t>
        </is>
      </c>
      <c r="C91" s="3" t="inlineStr">
        <is>
          <t>D</t>
        </is>
      </c>
    </row>
    <row r="92">
      <c r="B92" t="inlineStr">
        <is>
          <t>Chicken drumsticks</t>
        </is>
      </c>
      <c r="C92" s="3" t="inlineStr">
        <is>
          <t>M</t>
        </is>
      </c>
    </row>
    <row r="93">
      <c r="B93" t="inlineStr">
        <is>
          <t>Chicken breast</t>
        </is>
      </c>
      <c r="C93" s="3" t="inlineStr">
        <is>
          <t>M</t>
        </is>
      </c>
    </row>
    <row r="94">
      <c r="B94" t="inlineStr">
        <is>
          <t>Chick peas</t>
        </is>
      </c>
      <c r="C94" s="3" t="inlineStr">
        <is>
          <t>D</t>
        </is>
      </c>
    </row>
    <row r="95">
      <c r="B95" t="inlineStr">
        <is>
          <t>Cherry tomatoes</t>
        </is>
      </c>
      <c r="C95" s="3" t="inlineStr">
        <is>
          <t>V</t>
        </is>
      </c>
    </row>
    <row r="96">
      <c r="B96" t="inlineStr">
        <is>
          <t>Cheese</t>
        </is>
      </c>
      <c r="C96" s="3" t="inlineStr">
        <is>
          <t>C</t>
        </is>
      </c>
    </row>
    <row r="97">
      <c r="B97" t="inlineStr">
        <is>
          <t>Celery</t>
        </is>
      </c>
      <c r="C97" s="3" t="inlineStr">
        <is>
          <t>V</t>
        </is>
      </c>
    </row>
    <row r="98">
      <c r="B98" t="inlineStr">
        <is>
          <t>Cauliflower</t>
        </is>
      </c>
      <c r="C98" s="3" t="inlineStr">
        <is>
          <t>V</t>
        </is>
      </c>
    </row>
    <row r="99">
      <c r="B99" t="inlineStr">
        <is>
          <t>Cashews</t>
        </is>
      </c>
      <c r="C99" s="3" t="inlineStr">
        <is>
          <t>D</t>
        </is>
      </c>
    </row>
    <row r="100">
      <c r="B100" t="inlineStr">
        <is>
          <t>Carrot</t>
        </is>
      </c>
      <c r="C100" s="3" t="inlineStr">
        <is>
          <t>V</t>
        </is>
      </c>
    </row>
    <row r="101">
      <c r="B101" t="inlineStr">
        <is>
          <t>Capsicum</t>
        </is>
      </c>
      <c r="C101" s="3" t="inlineStr">
        <is>
          <t>V</t>
        </is>
      </c>
    </row>
    <row r="102">
      <c r="B102" t="inlineStr">
        <is>
          <t>Butter</t>
        </is>
      </c>
      <c r="C102" s="3" t="inlineStr">
        <is>
          <t>C</t>
        </is>
      </c>
    </row>
    <row r="103">
      <c r="B103" t="inlineStr">
        <is>
          <t>Brown sugar</t>
        </is>
      </c>
      <c r="C103" s="3" t="inlineStr">
        <is>
          <t>D</t>
        </is>
      </c>
    </row>
    <row r="104">
      <c r="B104" t="inlineStr">
        <is>
          <t>Brown lentils</t>
        </is>
      </c>
      <c r="C104" s="3" t="inlineStr">
        <is>
          <t>D</t>
        </is>
      </c>
    </row>
    <row r="105">
      <c r="B105" t="inlineStr">
        <is>
          <t>Broccoli</t>
        </is>
      </c>
      <c r="C105" s="3" t="inlineStr">
        <is>
          <t>V</t>
        </is>
      </c>
    </row>
    <row r="106">
      <c r="B106" t="inlineStr">
        <is>
          <t>Bones</t>
        </is>
      </c>
      <c r="C106" s="3" t="inlineStr">
        <is>
          <t>M</t>
        </is>
      </c>
    </row>
    <row r="107">
      <c r="B107" t="inlineStr">
        <is>
          <t>Bok choy</t>
        </is>
      </c>
      <c r="C107" s="3" t="inlineStr">
        <is>
          <t>V</t>
        </is>
      </c>
    </row>
    <row r="108">
      <c r="B108" t="inlineStr">
        <is>
          <t>Black bean sauce</t>
        </is>
      </c>
      <c r="C108" s="3" t="inlineStr">
        <is>
          <t>D</t>
        </is>
      </c>
    </row>
    <row r="109">
      <c r="B109" t="inlineStr">
        <is>
          <t>Beef stock, powder</t>
        </is>
      </c>
      <c r="C109" s="3" t="inlineStr">
        <is>
          <t>D</t>
        </is>
      </c>
    </row>
    <row r="110">
      <c r="B110" t="inlineStr">
        <is>
          <t>Beef stock, liquid</t>
        </is>
      </c>
      <c r="C110" s="3" t="inlineStr">
        <is>
          <t>D</t>
        </is>
      </c>
    </row>
    <row r="111">
      <c r="B111" t="inlineStr">
        <is>
          <t>Beef mince</t>
        </is>
      </c>
      <c r="C111" s="3" t="inlineStr">
        <is>
          <t>M</t>
        </is>
      </c>
    </row>
    <row r="112">
      <c r="B112" t="inlineStr">
        <is>
          <t>Beef chuck</t>
        </is>
      </c>
      <c r="C112" s="3" t="inlineStr">
        <is>
          <t>M</t>
        </is>
      </c>
    </row>
    <row r="113">
      <c r="B113" t="inlineStr">
        <is>
          <t>Bean sprouts</t>
        </is>
      </c>
      <c r="C113" s="3" t="inlineStr">
        <is>
          <t>V</t>
        </is>
      </c>
    </row>
    <row r="114">
      <c r="B114" t="inlineStr">
        <is>
          <t>Basil pesto</t>
        </is>
      </c>
      <c r="C114" s="3" t="inlineStr">
        <is>
          <t>D</t>
        </is>
      </c>
    </row>
    <row r="115">
      <c r="B115" t="inlineStr">
        <is>
          <t>Bacon</t>
        </is>
      </c>
      <c r="C115" s="3" t="inlineStr">
        <is>
          <t>M</t>
        </is>
      </c>
    </row>
    <row r="116">
      <c r="B116" t="inlineStr">
        <is>
          <t>Baby spinach</t>
        </is>
      </c>
      <c r="C116" s="3" t="inlineStr">
        <is>
          <t>V</t>
        </is>
      </c>
    </row>
    <row r="117">
      <c r="B117" t="inlineStr">
        <is>
          <t>Arborio rice</t>
        </is>
      </c>
      <c r="C117" s="3" t="inlineStr">
        <is>
          <t>D</t>
        </is>
      </c>
    </row>
    <row r="118">
      <c r="B118" t="inlineStr">
        <is>
          <t>-</t>
        </is>
      </c>
    </row>
    <row r="119">
      <c r="B119" t="inlineStr">
        <is>
          <t>-</t>
        </is>
      </c>
    </row>
    <row r="120">
      <c r="B120" t="inlineStr">
        <is>
          <t>-</t>
        </is>
      </c>
    </row>
    <row r="121">
      <c r="B121" t="inlineStr">
        <is>
          <t>-</t>
        </is>
      </c>
    </row>
    <row r="122">
      <c r="B122" t="inlineStr">
        <is>
          <t>-</t>
        </is>
      </c>
    </row>
    <row r="123">
      <c r="B123" t="inlineStr">
        <is>
          <t>-</t>
        </is>
      </c>
    </row>
    <row r="124">
      <c r="B124" t="inlineStr">
        <is>
          <t>-</t>
        </is>
      </c>
    </row>
    <row r="125">
      <c r="B125" t="inlineStr">
        <is>
          <t>-</t>
        </is>
      </c>
    </row>
    <row r="126">
      <c r="B126" t="inlineStr">
        <is>
          <t>-</t>
        </is>
      </c>
    </row>
    <row r="127">
      <c r="B127" t="inlineStr">
        <is>
          <t>-</t>
        </is>
      </c>
    </row>
    <row r="128">
      <c r="B128" t="inlineStr">
        <is>
          <t>-</t>
        </is>
      </c>
    </row>
    <row r="129">
      <c r="B129" t="inlineStr">
        <is>
          <t>-</t>
        </is>
      </c>
    </row>
    <row r="130">
      <c r="B130" t="inlineStr">
        <is>
          <t>-</t>
        </is>
      </c>
    </row>
    <row r="131">
      <c r="B131" t="inlineStr">
        <is>
          <t>-</t>
        </is>
      </c>
    </row>
    <row r="132">
      <c r="B132" t="inlineStr">
        <is>
          <t>-</t>
        </is>
      </c>
    </row>
    <row r="133">
      <c r="B133" t="inlineStr">
        <is>
          <t>-</t>
        </is>
      </c>
    </row>
    <row r="134">
      <c r="B134" t="inlineStr">
        <is>
          <t>-</t>
        </is>
      </c>
    </row>
    <row r="135">
      <c r="B135" t="inlineStr">
        <is>
          <t>-</t>
        </is>
      </c>
    </row>
    <row r="136">
      <c r="B136" t="inlineStr">
        <is>
          <t>-</t>
        </is>
      </c>
    </row>
    <row r="137">
      <c r="B137" t="inlineStr">
        <is>
          <t>-</t>
        </is>
      </c>
    </row>
    <row r="138">
      <c r="B138" t="inlineStr">
        <is>
          <t>-</t>
        </is>
      </c>
    </row>
    <row r="139">
      <c r="B139" t="inlineStr">
        <is>
          <t>-</t>
        </is>
      </c>
    </row>
    <row r="140">
      <c r="B140" t="inlineStr">
        <is>
          <t>-</t>
        </is>
      </c>
    </row>
    <row r="141">
      <c r="B141" t="inlineStr">
        <is>
          <t>-</t>
        </is>
      </c>
    </row>
    <row r="142">
      <c r="B142" t="inlineStr">
        <is>
          <t>-</t>
        </is>
      </c>
    </row>
    <row r="143">
      <c r="B143" t="inlineStr">
        <is>
          <t>-</t>
        </is>
      </c>
    </row>
    <row r="144">
      <c r="B144" t="inlineStr">
        <is>
          <t>-</t>
        </is>
      </c>
    </row>
    <row r="145">
      <c r="B145" t="inlineStr">
        <is>
          <t>-</t>
        </is>
      </c>
    </row>
    <row r="146">
      <c r="B146" t="inlineStr">
        <is>
          <t>-</t>
        </is>
      </c>
    </row>
    <row r="147">
      <c r="B147" t="inlineStr">
        <is>
          <t>-</t>
        </is>
      </c>
    </row>
    <row r="148">
      <c r="B148" t="inlineStr">
        <is>
          <t>-</t>
        </is>
      </c>
    </row>
    <row r="149">
      <c r="B149" t="inlineStr">
        <is>
          <t>-</t>
        </is>
      </c>
    </row>
    <row r="150">
      <c r="B150" t="inlineStr">
        <is>
          <t>-</t>
        </is>
      </c>
    </row>
    <row r="151">
      <c r="B151" t="inlineStr">
        <is>
          <t>-</t>
        </is>
      </c>
    </row>
    <row r="152">
      <c r="B152" t="inlineStr">
        <is>
          <t>-</t>
        </is>
      </c>
    </row>
    <row r="153">
      <c r="B153" t="inlineStr">
        <is>
          <t>-</t>
        </is>
      </c>
    </row>
    <row r="154">
      <c r="B154" t="inlineStr">
        <is>
          <t>-</t>
        </is>
      </c>
    </row>
    <row r="155">
      <c r="B155" t="inlineStr">
        <is>
          <t>-</t>
        </is>
      </c>
    </row>
    <row r="156">
      <c r="B156" t="inlineStr">
        <is>
          <t>-</t>
        </is>
      </c>
    </row>
    <row r="157">
      <c r="B157" t="inlineStr">
        <is>
          <t>-</t>
        </is>
      </c>
    </row>
    <row r="158">
      <c r="B158" t="inlineStr">
        <is>
          <t>-</t>
        </is>
      </c>
    </row>
    <row r="159">
      <c r="B159" t="inlineStr">
        <is>
          <t>-</t>
        </is>
      </c>
    </row>
    <row r="160">
      <c r="B160" t="inlineStr">
        <is>
          <t>-</t>
        </is>
      </c>
    </row>
    <row r="161">
      <c r="B161" t="inlineStr">
        <is>
          <t>-</t>
        </is>
      </c>
    </row>
    <row r="162">
      <c r="B162" t="inlineStr">
        <is>
          <t>-</t>
        </is>
      </c>
    </row>
    <row r="163">
      <c r="B163" t="inlineStr">
        <is>
          <t>-</t>
        </is>
      </c>
    </row>
    <row r="164">
      <c r="B164" t="inlineStr">
        <is>
          <t>-</t>
        </is>
      </c>
    </row>
    <row r="165">
      <c r="B165" t="inlineStr">
        <is>
          <t>-</t>
        </is>
      </c>
    </row>
    <row r="166">
      <c r="B166" t="inlineStr">
        <is>
          <t>-</t>
        </is>
      </c>
    </row>
    <row r="167">
      <c r="B167" t="inlineStr">
        <is>
          <t>-</t>
        </is>
      </c>
    </row>
    <row r="168">
      <c r="B168" t="inlineStr">
        <is>
          <t>-</t>
        </is>
      </c>
    </row>
    <row r="169">
      <c r="B169" t="inlineStr">
        <is>
          <t>-</t>
        </is>
      </c>
    </row>
    <row r="170">
      <c r="B170" t="inlineStr">
        <is>
          <t>-</t>
        </is>
      </c>
    </row>
    <row r="171">
      <c r="B171" t="inlineStr">
        <is>
          <t>-</t>
        </is>
      </c>
    </row>
    <row r="172">
      <c r="B172" t="inlineStr">
        <is>
          <t>-</t>
        </is>
      </c>
    </row>
    <row r="173">
      <c r="B173" t="inlineStr">
        <is>
          <t>-</t>
        </is>
      </c>
    </row>
    <row r="174">
      <c r="B174" t="inlineStr">
        <is>
          <t>-</t>
        </is>
      </c>
    </row>
    <row r="175">
      <c r="B175" t="inlineStr">
        <is>
          <t>-</t>
        </is>
      </c>
    </row>
    <row r="176">
      <c r="B176" t="inlineStr">
        <is>
          <t>-</t>
        </is>
      </c>
    </row>
    <row r="177">
      <c r="B177" t="inlineStr">
        <is>
          <t>-</t>
        </is>
      </c>
    </row>
    <row r="178">
      <c r="B178" t="inlineStr">
        <is>
          <t>-</t>
        </is>
      </c>
    </row>
    <row r="179">
      <c r="B179" t="inlineStr">
        <is>
          <t>-</t>
        </is>
      </c>
    </row>
    <row r="180">
      <c r="B180" t="inlineStr">
        <is>
          <t>-</t>
        </is>
      </c>
    </row>
    <row r="181">
      <c r="B181" t="inlineStr">
        <is>
          <t>-</t>
        </is>
      </c>
    </row>
    <row r="182">
      <c r="B182" t="inlineStr">
        <is>
          <t>-</t>
        </is>
      </c>
    </row>
    <row r="183">
      <c r="B183" t="inlineStr">
        <is>
          <t>-</t>
        </is>
      </c>
    </row>
    <row r="184">
      <c r="B184" t="inlineStr">
        <is>
          <t>-</t>
        </is>
      </c>
    </row>
    <row r="185">
      <c r="B185" t="inlineStr">
        <is>
          <t>-</t>
        </is>
      </c>
    </row>
    <row r="186">
      <c r="B186" t="inlineStr">
        <is>
          <t>-</t>
        </is>
      </c>
    </row>
    <row r="187">
      <c r="B187" t="inlineStr">
        <is>
          <t>-</t>
        </is>
      </c>
    </row>
    <row r="188">
      <c r="B188" t="inlineStr">
        <is>
          <t>-</t>
        </is>
      </c>
    </row>
    <row r="189">
      <c r="B189" t="inlineStr">
        <is>
          <t>-</t>
        </is>
      </c>
    </row>
    <row r="190">
      <c r="B190" t="inlineStr">
        <is>
          <t>-</t>
        </is>
      </c>
    </row>
    <row r="191">
      <c r="B191" t="inlineStr">
        <is>
          <t>-</t>
        </is>
      </c>
    </row>
    <row r="192">
      <c r="B192" t="inlineStr">
        <is>
          <t>-</t>
        </is>
      </c>
    </row>
    <row r="193">
      <c r="B193" t="inlineStr">
        <is>
          <t>-</t>
        </is>
      </c>
    </row>
    <row r="194">
      <c r="B194" t="inlineStr">
        <is>
          <t>-</t>
        </is>
      </c>
    </row>
    <row r="195">
      <c r="B195" t="inlineStr">
        <is>
          <t>-</t>
        </is>
      </c>
    </row>
    <row r="196">
      <c r="B196" t="inlineStr">
        <is>
          <t>-</t>
        </is>
      </c>
    </row>
    <row r="197">
      <c r="B197" t="inlineStr">
        <is>
          <t>-</t>
        </is>
      </c>
    </row>
    <row r="198">
      <c r="B198" t="inlineStr">
        <is>
          <t>-</t>
        </is>
      </c>
    </row>
    <row r="199">
      <c r="B199" t="inlineStr">
        <is>
          <t>-</t>
        </is>
      </c>
    </row>
    <row r="200">
      <c r="B200" t="inlineStr">
        <is>
          <t>-</t>
        </is>
      </c>
    </row>
    <row r="201">
      <c r="B201" t="inlineStr">
        <is>
          <t>-</t>
        </is>
      </c>
    </row>
    <row r="202">
      <c r="B202" t="inlineStr">
        <is>
          <t>-</t>
        </is>
      </c>
    </row>
    <row r="203">
      <c r="B203" t="inlineStr">
        <is>
          <t>-</t>
        </is>
      </c>
    </row>
    <row r="204">
      <c r="B204" t="inlineStr">
        <is>
          <t>-</t>
        </is>
      </c>
    </row>
    <row r="205">
      <c r="B205" t="inlineStr">
        <is>
          <t>-</t>
        </is>
      </c>
    </row>
    <row r="206">
      <c r="B206" t="inlineStr">
        <is>
          <t>-</t>
        </is>
      </c>
    </row>
    <row r="207">
      <c r="B207" t="inlineStr">
        <is>
          <t>-</t>
        </is>
      </c>
    </row>
    <row r="208">
      <c r="B208" t="inlineStr">
        <is>
          <t>-</t>
        </is>
      </c>
    </row>
    <row r="209">
      <c r="B209" t="inlineStr">
        <is>
          <t>-</t>
        </is>
      </c>
    </row>
    <row r="210">
      <c r="B210" t="inlineStr">
        <is>
          <t>-</t>
        </is>
      </c>
    </row>
    <row r="211">
      <c r="B211" t="inlineStr">
        <is>
          <t>-</t>
        </is>
      </c>
    </row>
    <row r="212">
      <c r="B212" t="inlineStr">
        <is>
          <t>-</t>
        </is>
      </c>
    </row>
    <row r="213">
      <c r="B213" t="inlineStr">
        <is>
          <t>-</t>
        </is>
      </c>
    </row>
    <row r="214">
      <c r="B214" t="inlineStr">
        <is>
          <t>-</t>
        </is>
      </c>
    </row>
    <row r="215">
      <c r="B215" t="inlineStr">
        <is>
          <t>-</t>
        </is>
      </c>
    </row>
    <row r="216">
      <c r="B216" t="inlineStr">
        <is>
          <t>-</t>
        </is>
      </c>
    </row>
    <row r="217">
      <c r="B217" t="inlineStr">
        <is>
          <t>-</t>
        </is>
      </c>
    </row>
    <row r="218">
      <c r="B218" t="inlineStr">
        <is>
          <t>-</t>
        </is>
      </c>
    </row>
    <row r="219">
      <c r="B219" t="inlineStr">
        <is>
          <t>-</t>
        </is>
      </c>
    </row>
    <row r="220">
      <c r="B220" t="inlineStr">
        <is>
          <t>-</t>
        </is>
      </c>
    </row>
    <row r="221">
      <c r="B221" t="inlineStr">
        <is>
          <t>-</t>
        </is>
      </c>
    </row>
    <row r="222">
      <c r="B222" t="inlineStr">
        <is>
          <t>-</t>
        </is>
      </c>
    </row>
    <row r="223">
      <c r="B223" t="inlineStr">
        <is>
          <t>-</t>
        </is>
      </c>
    </row>
    <row r="224">
      <c r="B224" t="inlineStr">
        <is>
          <t>-</t>
        </is>
      </c>
    </row>
    <row r="225">
      <c r="B225" t="inlineStr">
        <is>
          <t>-</t>
        </is>
      </c>
    </row>
    <row r="226">
      <c r="B226" t="inlineStr">
        <is>
          <t>-</t>
        </is>
      </c>
    </row>
    <row r="227">
      <c r="B227" t="inlineStr">
        <is>
          <t>-</t>
        </is>
      </c>
    </row>
    <row r="228">
      <c r="B228" t="inlineStr">
        <is>
          <t>-</t>
        </is>
      </c>
    </row>
    <row r="229">
      <c r="B229" t="inlineStr">
        <is>
          <t>-</t>
        </is>
      </c>
    </row>
    <row r="230">
      <c r="B230" t="inlineStr">
        <is>
          <t>-</t>
        </is>
      </c>
    </row>
    <row r="231">
      <c r="B231" t="inlineStr">
        <is>
          <t>-</t>
        </is>
      </c>
    </row>
    <row r="232">
      <c r="B232" t="inlineStr">
        <is>
          <t>-</t>
        </is>
      </c>
    </row>
    <row r="233">
      <c r="B233" t="inlineStr">
        <is>
          <t>-</t>
        </is>
      </c>
    </row>
    <row r="234">
      <c r="B234" t="inlineStr">
        <is>
          <t>-</t>
        </is>
      </c>
    </row>
    <row r="235">
      <c r="B235" t="inlineStr">
        <is>
          <t>-</t>
        </is>
      </c>
    </row>
    <row r="236">
      <c r="B236" t="inlineStr">
        <is>
          <t>-</t>
        </is>
      </c>
    </row>
    <row r="237">
      <c r="B237" t="inlineStr">
        <is>
          <t>-</t>
        </is>
      </c>
    </row>
    <row r="238">
      <c r="B238" t="inlineStr">
        <is>
          <t>-</t>
        </is>
      </c>
    </row>
    <row r="239">
      <c r="B239" t="inlineStr">
        <is>
          <t>-</t>
        </is>
      </c>
    </row>
    <row r="240">
      <c r="B240" t="inlineStr">
        <is>
          <t>-</t>
        </is>
      </c>
    </row>
    <row r="241">
      <c r="B241" t="inlineStr">
        <is>
          <t>-</t>
        </is>
      </c>
    </row>
    <row r="242">
      <c r="B242" t="inlineStr">
        <is>
          <t>-</t>
        </is>
      </c>
    </row>
    <row r="243">
      <c r="B243" t="inlineStr">
        <is>
          <t>-</t>
        </is>
      </c>
    </row>
    <row r="244">
      <c r="B244" t="inlineStr">
        <is>
          <t>-</t>
        </is>
      </c>
    </row>
    <row r="245">
      <c r="B245" t="inlineStr">
        <is>
          <t>-</t>
        </is>
      </c>
    </row>
    <row r="246">
      <c r="B246" t="inlineStr">
        <is>
          <t>-</t>
        </is>
      </c>
    </row>
    <row r="247">
      <c r="B247" t="inlineStr">
        <is>
          <t>-</t>
        </is>
      </c>
    </row>
    <row r="248">
      <c r="B248" t="inlineStr">
        <is>
          <t>-</t>
        </is>
      </c>
    </row>
    <row r="249">
      <c r="B249" t="inlineStr">
        <is>
          <t>-</t>
        </is>
      </c>
    </row>
    <row r="250">
      <c r="B250" t="inlineStr">
        <is>
          <t>-</t>
        </is>
      </c>
    </row>
    <row r="251">
      <c r="B251" t="inlineStr">
        <is>
          <t>-</t>
        </is>
      </c>
    </row>
    <row r="252">
      <c r="B252" t="inlineStr">
        <is>
          <t>-</t>
        </is>
      </c>
    </row>
    <row r="253">
      <c r="B253" t="inlineStr">
        <is>
          <t>-</t>
        </is>
      </c>
    </row>
    <row r="254">
      <c r="B254" t="inlineStr">
        <is>
          <t>-</t>
        </is>
      </c>
    </row>
    <row r="255">
      <c r="B255" t="inlineStr">
        <is>
          <t>-</t>
        </is>
      </c>
    </row>
    <row r="256">
      <c r="B256" t="inlineStr">
        <is>
          <t>-</t>
        </is>
      </c>
    </row>
    <row r="257">
      <c r="B257" t="inlineStr">
        <is>
          <t>-</t>
        </is>
      </c>
    </row>
    <row r="258">
      <c r="B258" t="inlineStr">
        <is>
          <t>-</t>
        </is>
      </c>
    </row>
    <row r="259">
      <c r="B259" t="inlineStr">
        <is>
          <t>-</t>
        </is>
      </c>
    </row>
    <row r="260">
      <c r="B260" t="inlineStr">
        <is>
          <t>-</t>
        </is>
      </c>
    </row>
    <row r="261">
      <c r="B261" t="inlineStr">
        <is>
          <t>-</t>
        </is>
      </c>
    </row>
    <row r="262">
      <c r="B262" t="inlineStr">
        <is>
          <t>-</t>
        </is>
      </c>
    </row>
    <row r="263">
      <c r="B263" t="inlineStr">
        <is>
          <t>-</t>
        </is>
      </c>
    </row>
  </sheetData>
  <autoFilter ref="B3:C3">
    <sortState ref="B4:C263">
      <sortCondition descending="1" ref="B3"/>
    </sortState>
  </autoFilter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2:AF168"/>
  <sheetViews>
    <sheetView tabSelected="1" topLeftCell="A23" workbookViewId="0" zoomScale="115" zoomScaleNormal="115" zoomScalePageLayoutView="115">
      <selection activeCell="D3" sqref="D3:D45"/>
    </sheetView>
  </sheetViews>
  <sheetFormatPr baseColWidth="10" defaultColWidth="8.83203125" defaultRowHeight="15"/>
  <cols>
    <col customWidth="1" max="1" min="1" style="8" width="4.33203125"/>
    <col customWidth="1" max="2" min="2" style="8" width="4.5"/>
    <col bestFit="1" customWidth="1" max="3" min="3" style="8" width="27.6640625"/>
    <col bestFit="1" customWidth="1" max="4" min="4" style="8" width="11.5"/>
    <col customWidth="1" max="5" min="5" style="8" width="5.5"/>
    <col bestFit="1" customWidth="1" max="6" min="6" style="8" width="22.83203125"/>
    <col bestFit="1" customWidth="1" max="7" min="7" style="8" width="8.33203125"/>
    <col customWidth="1" max="8" min="8" style="8" width="3.5"/>
    <col customWidth="1" max="9" min="9" style="20" width="3.5"/>
    <col customWidth="1" max="10" min="10" style="20" width="3"/>
    <col customWidth="1" max="11" min="11" style="20" width="2.33203125"/>
    <col customWidth="1" max="12" min="12" style="20" width="3.1640625"/>
    <col customWidth="1" max="13" min="13" style="8" width="2.83203125"/>
    <col customWidth="1" max="14" min="14" style="8" width="14.83203125"/>
    <col customWidth="1" max="15" min="15" style="8" width="7.6640625"/>
    <col customWidth="1" max="16" min="16" style="8" width="2.5"/>
    <col customWidth="1" max="17" min="17" style="21" width="3.33203125"/>
    <col customWidth="1" max="18" min="18" style="8" width="2.33203125"/>
    <col customWidth="1" max="19" min="19" style="8" width="12.83203125"/>
    <col customWidth="1" max="20" min="20" style="8" width="7.6640625"/>
    <col customWidth="1" max="21" min="21" style="8" width="2"/>
    <col customWidth="1" max="22" min="22" style="21" width="3.1640625"/>
    <col customWidth="1" max="23" min="23" style="8" width="2.5"/>
    <col customWidth="1" max="24" min="24" style="8" width="13.5"/>
    <col customWidth="1" max="25" min="25" style="8" width="7.5"/>
    <col customWidth="1" max="26" min="26" style="8" width="1.83203125"/>
    <col customWidth="1" max="27" min="27" style="21" width="3.33203125"/>
    <col customWidth="1" max="28" min="28" style="8" width="1.83203125"/>
    <col customWidth="1" max="29" min="29" style="8" width="15.6640625"/>
    <col customWidth="1" max="30" min="30" style="8" width="8.1640625"/>
    <col customWidth="1" max="31" min="31" style="8" width="2.6640625"/>
    <col customWidth="1" max="32" min="32" style="21" width="4"/>
  </cols>
  <sheetData>
    <row customHeight="1" ht="16" r="1" s="8" thickBot="1"/>
    <row customHeight="1" ht="16" r="2" s="8" thickBot="1">
      <c r="C2" s="16" t="inlineStr">
        <is>
          <t>All Meals</t>
        </is>
      </c>
      <c r="D2" s="17" t="inlineStr">
        <is>
          <t>Quantity</t>
        </is>
      </c>
      <c r="F2" s="24" t="inlineStr">
        <is>
          <t>Matlab Generated Shopping List</t>
        </is>
      </c>
      <c r="G2" s="25" t="n"/>
      <c r="H2" s="26" t="n"/>
      <c r="N2" s="27" t="inlineStr">
        <is>
          <t>Printable Shopping List</t>
        </is>
      </c>
      <c r="O2" s="25" t="n"/>
      <c r="P2" s="25" t="n"/>
      <c r="Q2" s="25" t="n"/>
      <c r="R2" s="25" t="n"/>
      <c r="S2" s="25" t="n"/>
      <c r="T2" s="25" t="n"/>
      <c r="U2" s="25" t="n"/>
      <c r="V2" s="25" t="n"/>
      <c r="W2" s="25" t="n"/>
      <c r="X2" s="25" t="n"/>
      <c r="Y2" s="25" t="n"/>
      <c r="Z2" s="25" t="n"/>
      <c r="AA2" s="25" t="n"/>
      <c r="AB2" s="25" t="n"/>
      <c r="AC2" s="25" t="n"/>
      <c r="AD2" s="25" t="n"/>
      <c r="AE2" s="25" t="n"/>
      <c r="AF2" s="26" t="n"/>
    </row>
    <row customHeight="1" ht="16" r="3" s="8" thickBot="1">
      <c r="C3" s="22" t="inlineStr">
        <is>
          <t>Veggie Pad Thai</t>
        </is>
      </c>
      <c r="D3" s="23" t="n">
        <v>0</v>
      </c>
      <c r="F3" s="11" t="inlineStr">
        <is>
          <t>Ingredient</t>
        </is>
      </c>
      <c r="G3" s="9" t="inlineStr">
        <is>
          <t>Amount</t>
        </is>
      </c>
      <c r="H3" s="10" t="inlineStr">
        <is>
          <t>Cat</t>
        </is>
      </c>
      <c r="I3" s="20" t="inlineStr">
        <is>
          <t>D</t>
        </is>
      </c>
      <c r="J3" s="20" t="inlineStr">
        <is>
          <t>V</t>
        </is>
      </c>
      <c r="K3" s="20" t="inlineStr">
        <is>
          <t>C</t>
        </is>
      </c>
      <c r="L3" s="20" t="inlineStr">
        <is>
          <t>M</t>
        </is>
      </c>
      <c r="M3" s="19" t="n"/>
      <c r="N3" s="11" t="inlineStr">
        <is>
          <t>Ingredient</t>
        </is>
      </c>
      <c r="O3" s="9" t="inlineStr">
        <is>
          <t>Mass</t>
        </is>
      </c>
      <c r="P3" s="10" t="n"/>
      <c r="S3" s="11" t="inlineStr">
        <is>
          <t>Ingredient</t>
        </is>
      </c>
      <c r="T3" s="9" t="inlineStr">
        <is>
          <t>Mass</t>
        </is>
      </c>
      <c r="U3" s="10" t="n"/>
      <c r="X3" s="11" t="inlineStr">
        <is>
          <t>Ingredient</t>
        </is>
      </c>
      <c r="Y3" s="9" t="inlineStr">
        <is>
          <t>Mass</t>
        </is>
      </c>
      <c r="Z3" s="10" t="n"/>
      <c r="AC3" s="11" t="inlineStr">
        <is>
          <t>Ingredient</t>
        </is>
      </c>
      <c r="AD3" s="9" t="inlineStr">
        <is>
          <t>Mass</t>
        </is>
      </c>
      <c r="AE3" s="10" t="n"/>
    </row>
    <row r="4">
      <c r="C4" s="22" t="inlineStr">
        <is>
          <t>Sticky Asian Meatballs</t>
        </is>
      </c>
      <c r="D4" s="23" t="n">
        <v>3</v>
      </c>
      <c r="F4" s="12" t="inlineStr">
        <is>
          <t>Zucchini</t>
        </is>
      </c>
      <c r="G4" s="18" t="n">
        <v>320</v>
      </c>
      <c r="H4" s="13">
        <f>IFERROR( IF(G4=0,"",(VLOOKUP(F4,'Ingredient master list'!$B$4:$C$577,2,FALSE()))),"")</f>
        <v/>
      </c>
      <c r="I4" s="20">
        <f>IF(OR(G4=0,H4&lt;&gt;"D"),"",MAX(I$3:I3)+1)</f>
        <v/>
      </c>
      <c r="J4" s="20">
        <f>IF(OR(G4=0,H4&lt;&gt;"V"),"",MAX(J$3:J3)+1)</f>
        <v/>
      </c>
      <c r="K4" s="20">
        <f>IF(OR(G4=0,H4&lt;&gt;"C"),"",MAX(K$3:K3)+1)</f>
        <v/>
      </c>
      <c r="L4" s="20">
        <f>IF(OR(G4=0,H4&lt;&gt;"M"),"",MAX(L$3:L3)+1)</f>
        <v/>
      </c>
      <c r="N4">
        <f>IFERROR(INDEX($F$4:$F$278,MATCH(ROW()-ROW($G$3),$I$4:$I$278,0)),"")</f>
        <v/>
      </c>
      <c r="O4">
        <f>IFERROR(INDEX($G$4:$G$278,MATCH(ROW()-ROW($G$3),$I$4:$I$278,0))/1000,"")</f>
        <v/>
      </c>
      <c r="P4">
        <f>IFERROR(INDEX($H$4:$H$278,MATCH(ROW()-ROW($G$3),$I$4:$I$278,0)),"")</f>
        <v/>
      </c>
      <c r="S4">
        <f>IFERROR(INDEX($F$4:$F$278,MATCH(ROW()-ROW($G$3),$J$4:$J$278,0)),"")</f>
        <v/>
      </c>
      <c r="T4">
        <f>IFERROR(INDEX($G$4:$G$278,MATCH(ROW()-ROW($G$3),$J$4:$J$278,0))/1000,"")</f>
        <v/>
      </c>
      <c r="U4">
        <f>IFERROR(INDEX($H$4:$H$278,MATCH(ROW()-ROW($G$3),$J$4:$J$278,0)),"")</f>
        <v/>
      </c>
      <c r="X4">
        <f>IFERROR(INDEX($F$4:$F$278,MATCH(ROW()-ROW($G$3),$K$4:$K$278,0)),"")</f>
        <v/>
      </c>
      <c r="Y4">
        <f>IFERROR(INDEX($G$4:$G$278,MATCH(ROW()-ROW($G$3),$K$4:$K$278,0))/1000,"")</f>
        <v/>
      </c>
      <c r="Z4">
        <f>IFERROR(INDEX($H$4:$H$278,MATCH(ROW()-ROW($G$3),$K$4:$K$278,0)),"")</f>
        <v/>
      </c>
      <c r="AC4">
        <f>IFERROR(INDEX($F$4:$F$278,MATCH(ROW()-ROW($G$3),$L$4:$L$278,0)),"")</f>
        <v/>
      </c>
      <c r="AD4">
        <f>IFERROR(INDEX($G$4:$G$278,MATCH(ROW()-ROW($G$3),$L$4:$L$278,0))/1000,"")</f>
        <v/>
      </c>
      <c r="AE4">
        <f>IFERROR(INDEX($H$4:$H$278,MATCH(ROW()-ROW($G$3),$L$4:$L$278,0)),"")</f>
        <v/>
      </c>
    </row>
    <row r="5">
      <c r="C5" s="22" t="inlineStr">
        <is>
          <t>General Tso's Tofu</t>
        </is>
      </c>
      <c r="D5" s="23" t="n">
        <v>0</v>
      </c>
      <c r="F5" s="12" t="inlineStr">
        <is>
          <t>Worcestershire sauce</t>
        </is>
      </c>
      <c r="G5" s="18" t="n">
        <v>0</v>
      </c>
      <c r="H5" s="13">
        <f>IFERROR( IF(G5=0,"",(VLOOKUP(F5,'Ingredient master list'!$B$4:$C$577,2,FALSE()))),"")</f>
        <v/>
      </c>
      <c r="I5" s="20">
        <f>IF(OR(G5=0,H5&lt;&gt;"D"),"",MAX(I$3:I4)+1)</f>
        <v/>
      </c>
      <c r="J5" s="20">
        <f>IF(OR(G5=0,H5&lt;&gt;"V"),"",MAX(J$3:J4)+1)</f>
        <v/>
      </c>
      <c r="K5" s="20">
        <f>IF(OR(G5=0,H5&lt;&gt;"C"),"",MAX(K$3:K4)+1)</f>
        <v/>
      </c>
      <c r="L5" s="20">
        <f>IF(OR(G5=0,H5&lt;&gt;"M"),"",MAX(L$3:L4)+1)</f>
        <v/>
      </c>
      <c r="N5">
        <f>IFERROR(INDEX($F$4:$F$278,MATCH(ROW()-ROW($G$3),$I$4:$I$278,0)),"")</f>
        <v/>
      </c>
      <c r="O5">
        <f>IFERROR(INDEX($G$4:$G$278,MATCH(ROW()-ROW($G$3),$I$4:$I$278,0))/1000,"")</f>
        <v/>
      </c>
      <c r="P5">
        <f>IFERROR(INDEX($H$4:$H$278,MATCH(ROW()-ROW($G$3),$I$4:$I$278,0)),"")</f>
        <v/>
      </c>
      <c r="S5">
        <f>IFERROR(INDEX($F$4:$F$278,MATCH(ROW()-ROW($G$3),$J$4:$J$278,0)),"")</f>
        <v/>
      </c>
      <c r="T5">
        <f>IFERROR(INDEX($G$4:$G$278,MATCH(ROW()-ROW($G$3),$J$4:$J$278,0))/1000,"")</f>
        <v/>
      </c>
      <c r="U5">
        <f>IFERROR(INDEX($H$4:$H$278,MATCH(ROW()-ROW($G$3),$J$4:$J$278,0)),"")</f>
        <v/>
      </c>
      <c r="X5">
        <f>IFERROR(INDEX($F$4:$F$278,MATCH(ROW()-ROW($G$3),$K$4:$K$278,0)),"")</f>
        <v/>
      </c>
      <c r="Y5">
        <f>IFERROR(INDEX($G$4:$G$278,MATCH(ROW()-ROW($G$3),$K$4:$K$278,0))/1000,"")</f>
        <v/>
      </c>
      <c r="Z5">
        <f>IFERROR(INDEX($H$4:$H$278,MATCH(ROW()-ROW($G$3),$K$4:$K$278,0)),"")</f>
        <v/>
      </c>
      <c r="AC5">
        <f>IFERROR(INDEX($F$4:$F$278,MATCH(ROW()-ROW($G$3),$L$4:$L$278,0)),"")</f>
        <v/>
      </c>
      <c r="AD5">
        <f>IFERROR(INDEX($G$4:$G$278,MATCH(ROW()-ROW($G$3),$L$4:$L$278,0))/1000,"")</f>
        <v/>
      </c>
      <c r="AE5">
        <f>IFERROR(INDEX($H$4:$H$278,MATCH(ROW()-ROW($G$3),$L$4:$L$278,0)),"")</f>
        <v/>
      </c>
    </row>
    <row r="6">
      <c r="C6" s="22" t="inlineStr">
        <is>
          <t>Veggie Chow Mein</t>
        </is>
      </c>
      <c r="D6" s="23" t="n">
        <v>1</v>
      </c>
      <c r="F6" s="12" t="inlineStr">
        <is>
          <t>White beans</t>
        </is>
      </c>
      <c r="G6" s="18" t="n">
        <v>240</v>
      </c>
      <c r="H6" s="13">
        <f>IFERROR( IF(G6=0,"",(VLOOKUP(F6,'Ingredient master list'!$B$4:$C$577,2,FALSE()))),"")</f>
        <v/>
      </c>
      <c r="I6" s="20">
        <f>IF(OR(G6=0,H6&lt;&gt;"D"),"",MAX(I$3:I5)+1)</f>
        <v/>
      </c>
      <c r="J6" s="20">
        <f>IF(OR(G6=0,H6&lt;&gt;"V"),"",MAX(J$3:J5)+1)</f>
        <v/>
      </c>
      <c r="K6" s="20">
        <f>IF(OR(G6=0,H6&lt;&gt;"C"),"",MAX(K$3:K5)+1)</f>
        <v/>
      </c>
      <c r="L6" s="20">
        <f>IF(OR(G6=0,H6&lt;&gt;"M"),"",MAX(L$3:L5)+1)</f>
        <v/>
      </c>
      <c r="N6">
        <f>IFERROR(INDEX($F$4:$F$278,MATCH(ROW()-ROW($G$3),$I$4:$I$278,0)),"")</f>
        <v/>
      </c>
      <c r="O6">
        <f>IFERROR(INDEX($G$4:$G$278,MATCH(ROW()-ROW($G$3),$I$4:$I$278,0))/1000,"")</f>
        <v/>
      </c>
      <c r="P6">
        <f>IFERROR(INDEX($H$4:$H$278,MATCH(ROW()-ROW($G$3),$I$4:$I$278,0)),"")</f>
        <v/>
      </c>
      <c r="S6">
        <f>IFERROR(INDEX($F$4:$F$278,MATCH(ROW()-ROW($G$3),$J$4:$J$278,0)),"")</f>
        <v/>
      </c>
      <c r="T6">
        <f>IFERROR(INDEX($G$4:$G$278,MATCH(ROW()-ROW($G$3),$J$4:$J$278,0))/1000,"")</f>
        <v/>
      </c>
      <c r="U6">
        <f>IFERROR(INDEX($H$4:$H$278,MATCH(ROW()-ROW($G$3),$J$4:$J$278,0)),"")</f>
        <v/>
      </c>
      <c r="X6">
        <f>IFERROR(INDEX($F$4:$F$278,MATCH(ROW()-ROW($G$3),$K$4:$K$278,0)),"")</f>
        <v/>
      </c>
      <c r="Y6">
        <f>IFERROR(INDEX($G$4:$G$278,MATCH(ROW()-ROW($G$3),$K$4:$K$278,0))/1000,"")</f>
        <v/>
      </c>
      <c r="Z6">
        <f>IFERROR(INDEX($H$4:$H$278,MATCH(ROW()-ROW($G$3),$K$4:$K$278,0)),"")</f>
        <v/>
      </c>
      <c r="AC6">
        <f>IFERROR(INDEX($F$4:$F$278,MATCH(ROW()-ROW($G$3),$L$4:$L$278,0)),"")</f>
        <v/>
      </c>
      <c r="AD6">
        <f>IFERROR(INDEX($G$4:$G$278,MATCH(ROW()-ROW($G$3),$L$4:$L$278,0))/1000,"")</f>
        <v/>
      </c>
      <c r="AE6">
        <f>IFERROR(INDEX($H$4:$H$278,MATCH(ROW()-ROW($G$3),$L$4:$L$278,0)),"")</f>
        <v/>
      </c>
    </row>
    <row r="7">
      <c r="C7" s="22" t="inlineStr">
        <is>
          <t>Honey Cashew Chicken</t>
        </is>
      </c>
      <c r="D7" s="23" t="n">
        <v>0</v>
      </c>
      <c r="F7" s="12" t="inlineStr">
        <is>
          <t>Vinegar, brown</t>
        </is>
      </c>
      <c r="G7" s="18" t="n">
        <v>17.6</v>
      </c>
      <c r="H7" s="13">
        <f>IFERROR( IF(G7=0,"",(VLOOKUP(F7,'Ingredient master list'!$B$4:$C$577,2,FALSE()))),"")</f>
        <v/>
      </c>
      <c r="I7" s="20">
        <f>IF(OR(G7=0,H7&lt;&gt;"D"),"",MAX(I$3:I6)+1)</f>
        <v/>
      </c>
      <c r="J7" s="20">
        <f>IF(OR(G7=0,H7&lt;&gt;"V"),"",MAX(J$3:J6)+1)</f>
        <v/>
      </c>
      <c r="K7" s="20">
        <f>IF(OR(G7=0,H7&lt;&gt;"C"),"",MAX(K$3:K6)+1)</f>
        <v/>
      </c>
      <c r="L7" s="20">
        <f>IF(OR(G7=0,H7&lt;&gt;"M"),"",MAX(L$3:L6)+1)</f>
        <v/>
      </c>
      <c r="N7">
        <f>IFERROR(INDEX($F$4:$F$278,MATCH(ROW()-ROW($G$3),$I$4:$I$278,0)),"")</f>
        <v/>
      </c>
      <c r="O7">
        <f>IFERROR(INDEX($G$4:$G$278,MATCH(ROW()-ROW($G$3),$I$4:$I$278,0))/1000,"")</f>
        <v/>
      </c>
      <c r="P7">
        <f>IFERROR(INDEX($H$4:$H$278,MATCH(ROW()-ROW($G$3),$I$4:$I$278,0)),"")</f>
        <v/>
      </c>
      <c r="S7">
        <f>IFERROR(INDEX($F$4:$F$278,MATCH(ROW()-ROW($G$3),$J$4:$J$278,0)),"")</f>
        <v/>
      </c>
      <c r="T7">
        <f>IFERROR(INDEX($G$4:$G$278,MATCH(ROW()-ROW($G$3),$J$4:$J$278,0))/1000,"")</f>
        <v/>
      </c>
      <c r="U7">
        <f>IFERROR(INDEX($H$4:$H$278,MATCH(ROW()-ROW($G$3),$J$4:$J$278,0)),"")</f>
        <v/>
      </c>
      <c r="X7">
        <f>IFERROR(INDEX($F$4:$F$278,MATCH(ROW()-ROW($G$3),$K$4:$K$278,0)),"")</f>
        <v/>
      </c>
      <c r="Y7">
        <f>IFERROR(INDEX($G$4:$G$278,MATCH(ROW()-ROW($G$3),$K$4:$K$278,0))/1000,"")</f>
        <v/>
      </c>
      <c r="Z7">
        <f>IFERROR(INDEX($H$4:$H$278,MATCH(ROW()-ROW($G$3),$K$4:$K$278,0)),"")</f>
        <v/>
      </c>
      <c r="AC7">
        <f>IFERROR(INDEX($F$4:$F$278,MATCH(ROW()-ROW($G$3),$L$4:$L$278,0)),"")</f>
        <v/>
      </c>
      <c r="AD7">
        <f>IFERROR(INDEX($G$4:$G$278,MATCH(ROW()-ROW($G$3),$L$4:$L$278,0))/1000,"")</f>
        <v/>
      </c>
      <c r="AE7">
        <f>IFERROR(INDEX($H$4:$H$278,MATCH(ROW()-ROW($G$3),$L$4:$L$278,0)),"")</f>
        <v/>
      </c>
    </row>
    <row r="8">
      <c r="C8" s="22" t="inlineStr">
        <is>
          <t>Pineapple Teriyaki Chicken</t>
        </is>
      </c>
      <c r="D8" s="23" t="n">
        <v>0</v>
      </c>
      <c r="F8" s="12" t="inlineStr">
        <is>
          <t>Vegetable stock, liquid</t>
        </is>
      </c>
      <c r="G8" s="18" t="n">
        <v>0</v>
      </c>
      <c r="H8" s="13">
        <f>IFERROR( IF(G8=0,"",(VLOOKUP(F8,'Ingredient master list'!$B$4:$C$577,2,FALSE()))),"")</f>
        <v/>
      </c>
      <c r="I8" s="20">
        <f>IF(OR(G8=0,H8&lt;&gt;"D"),"",MAX(I$3:I7)+1)</f>
        <v/>
      </c>
      <c r="J8" s="20">
        <f>IF(OR(G8=0,H8&lt;&gt;"V"),"",MAX(J$3:J7)+1)</f>
        <v/>
      </c>
      <c r="K8" s="20">
        <f>IF(OR(G8=0,H8&lt;&gt;"C"),"",MAX(K$3:K7)+1)</f>
        <v/>
      </c>
      <c r="L8" s="20">
        <f>IF(OR(G8=0,H8&lt;&gt;"M"),"",MAX(L$3:L7)+1)</f>
        <v/>
      </c>
      <c r="N8">
        <f>IFERROR(INDEX($F$4:$F$278,MATCH(ROW()-ROW($G$3),$I$4:$I$278,0)),"")</f>
        <v/>
      </c>
      <c r="O8">
        <f>IFERROR(INDEX($G$4:$G$278,MATCH(ROW()-ROW($G$3),$I$4:$I$278,0))/1000,"")</f>
        <v/>
      </c>
      <c r="P8">
        <f>IFERROR(INDEX($H$4:$H$278,MATCH(ROW()-ROW($G$3),$I$4:$I$278,0)),"")</f>
        <v/>
      </c>
      <c r="S8">
        <f>IFERROR(INDEX($F$4:$F$278,MATCH(ROW()-ROW($G$3),$J$4:$J$278,0)),"")</f>
        <v/>
      </c>
      <c r="T8">
        <f>IFERROR(INDEX($G$4:$G$278,MATCH(ROW()-ROW($G$3),$J$4:$J$278,0))/1000,"")</f>
        <v/>
      </c>
      <c r="U8">
        <f>IFERROR(INDEX($H$4:$H$278,MATCH(ROW()-ROW($G$3),$J$4:$J$278,0)),"")</f>
        <v/>
      </c>
      <c r="X8">
        <f>IFERROR(INDEX($F$4:$F$278,MATCH(ROW()-ROW($G$3),$K$4:$K$278,0)),"")</f>
        <v/>
      </c>
      <c r="Y8">
        <f>IFERROR(INDEX($G$4:$G$278,MATCH(ROW()-ROW($G$3),$K$4:$K$278,0))/1000,"")</f>
        <v/>
      </c>
      <c r="Z8">
        <f>IFERROR(INDEX($H$4:$H$278,MATCH(ROW()-ROW($G$3),$K$4:$K$278,0)),"")</f>
        <v/>
      </c>
      <c r="AC8">
        <f>IFERROR(INDEX($F$4:$F$278,MATCH(ROW()-ROW($G$3),$L$4:$L$278,0)),"")</f>
        <v/>
      </c>
      <c r="AD8">
        <f>IFERROR(INDEX($G$4:$G$278,MATCH(ROW()-ROW($G$3),$L$4:$L$278,0))/1000,"")</f>
        <v/>
      </c>
      <c r="AE8">
        <f>IFERROR(INDEX($H$4:$H$278,MATCH(ROW()-ROW($G$3),$L$4:$L$278,0)),"")</f>
        <v/>
      </c>
    </row>
    <row r="9">
      <c r="C9" s="22" t="inlineStr">
        <is>
          <t>Bacon Stuffed Mushrooms</t>
        </is>
      </c>
      <c r="D9" s="23" t="n">
        <v>4</v>
      </c>
      <c r="F9" s="12" t="inlineStr">
        <is>
          <t>Tomato sauce</t>
        </is>
      </c>
      <c r="G9" s="18" t="n">
        <v>0</v>
      </c>
      <c r="H9" s="13">
        <f>IFERROR( IF(G9=0,"",(VLOOKUP(F9,'Ingredient master list'!$B$4:$C$577,2,FALSE()))),"")</f>
        <v/>
      </c>
      <c r="I9" s="20">
        <f>IF(OR(G9=0,H9&lt;&gt;"D"),"",MAX(I$3:I8)+1)</f>
        <v/>
      </c>
      <c r="J9" s="20">
        <f>IF(OR(G9=0,H9&lt;&gt;"V"),"",MAX(J$3:J8)+1)</f>
        <v/>
      </c>
      <c r="K9" s="20">
        <f>IF(OR(G9=0,H9&lt;&gt;"C"),"",MAX(K$3:K8)+1)</f>
        <v/>
      </c>
      <c r="L9" s="20">
        <f>IF(OR(G9=0,H9&lt;&gt;"M"),"",MAX(L$3:L8)+1)</f>
        <v/>
      </c>
      <c r="N9">
        <f>IFERROR(INDEX($F$4:$F$278,MATCH(ROW()-ROW($G$3),$I$4:$I$278,0)),"")</f>
        <v/>
      </c>
      <c r="O9">
        <f>IFERROR(INDEX($G$4:$G$278,MATCH(ROW()-ROW($G$3),$I$4:$I$278,0))/1000,"")</f>
        <v/>
      </c>
      <c r="P9">
        <f>IFERROR(INDEX($H$4:$H$278,MATCH(ROW()-ROW($G$3),$I$4:$I$278,0)),"")</f>
        <v/>
      </c>
      <c r="S9">
        <f>IFERROR(INDEX($F$4:$F$278,MATCH(ROW()-ROW($G$3),$J$4:$J$278,0)),"")</f>
        <v/>
      </c>
      <c r="T9">
        <f>IFERROR(INDEX($G$4:$G$278,MATCH(ROW()-ROW($G$3),$J$4:$J$278,0))/1000,"")</f>
        <v/>
      </c>
      <c r="U9">
        <f>IFERROR(INDEX($H$4:$H$278,MATCH(ROW()-ROW($G$3),$J$4:$J$278,0)),"")</f>
        <v/>
      </c>
      <c r="X9">
        <f>IFERROR(INDEX($F$4:$F$278,MATCH(ROW()-ROW($G$3),$K$4:$K$278,0)),"")</f>
        <v/>
      </c>
      <c r="Y9">
        <f>IFERROR(INDEX($G$4:$G$278,MATCH(ROW()-ROW($G$3),$K$4:$K$278,0))/1000,"")</f>
        <v/>
      </c>
      <c r="Z9">
        <f>IFERROR(INDEX($H$4:$H$278,MATCH(ROW()-ROW($G$3),$K$4:$K$278,0)),"")</f>
        <v/>
      </c>
      <c r="AC9">
        <f>IFERROR(INDEX($F$4:$F$278,MATCH(ROW()-ROW($G$3),$L$4:$L$278,0)),"")</f>
        <v/>
      </c>
      <c r="AD9">
        <f>IFERROR(INDEX($G$4:$G$278,MATCH(ROW()-ROW($G$3),$L$4:$L$278,0))/1000,"")</f>
        <v/>
      </c>
      <c r="AE9">
        <f>IFERROR(INDEX($H$4:$H$278,MATCH(ROW()-ROW($G$3),$L$4:$L$278,0)),"")</f>
        <v/>
      </c>
    </row>
    <row r="10">
      <c r="C10" s="22" t="inlineStr">
        <is>
          <t>Beef Stroganoff</t>
        </is>
      </c>
      <c r="D10" s="23" t="n">
        <v>1</v>
      </c>
      <c r="F10" s="12" t="inlineStr">
        <is>
          <t>Tomato paste</t>
        </is>
      </c>
      <c r="G10" s="18" t="n">
        <v>15</v>
      </c>
      <c r="H10" s="13">
        <f>IFERROR( IF(G10=0,"",(VLOOKUP(F10,'Ingredient master list'!$B$4:$C$577,2,FALSE()))),"")</f>
        <v/>
      </c>
      <c r="I10" s="20">
        <f>IF(OR(G10=0,H10&lt;&gt;"D"),"",MAX(I$3:I9)+1)</f>
        <v/>
      </c>
      <c r="J10" s="20">
        <f>IF(OR(G10=0,H10&lt;&gt;"V"),"",MAX(J$3:J9)+1)</f>
        <v/>
      </c>
      <c r="K10" s="20">
        <f>IF(OR(G10=0,H10&lt;&gt;"C"),"",MAX(K$3:K9)+1)</f>
        <v/>
      </c>
      <c r="L10" s="20">
        <f>IF(OR(G10=0,H10&lt;&gt;"M"),"",MAX(L$3:L9)+1)</f>
        <v/>
      </c>
      <c r="N10">
        <f>IFERROR(INDEX($F$4:$F$278,MATCH(ROW()-ROW($G$3),$I$4:$I$278,0)),"")</f>
        <v/>
      </c>
      <c r="O10">
        <f>IFERROR(INDEX($G$4:$G$278,MATCH(ROW()-ROW($G$3),$I$4:$I$278,0))/1000,"")</f>
        <v/>
      </c>
      <c r="P10">
        <f>IFERROR(INDEX($H$4:$H$278,MATCH(ROW()-ROW($G$3),$I$4:$I$278,0)),"")</f>
        <v/>
      </c>
      <c r="S10">
        <f>IFERROR(INDEX($F$4:$F$278,MATCH(ROW()-ROW($G$3),$J$4:$J$278,0)),"")</f>
        <v/>
      </c>
      <c r="T10">
        <f>IFERROR(INDEX($G$4:$G$278,MATCH(ROW()-ROW($G$3),$J$4:$J$278,0))/1000,"")</f>
        <v/>
      </c>
      <c r="U10">
        <f>IFERROR(INDEX($H$4:$H$278,MATCH(ROW()-ROW($G$3),$J$4:$J$278,0)),"")</f>
        <v/>
      </c>
      <c r="X10">
        <f>IFERROR(INDEX($F$4:$F$278,MATCH(ROW()-ROW($G$3),$K$4:$K$278,0)),"")</f>
        <v/>
      </c>
      <c r="Y10">
        <f>IFERROR(INDEX($G$4:$G$278,MATCH(ROW()-ROW($G$3),$K$4:$K$278,0))/1000,"")</f>
        <v/>
      </c>
      <c r="Z10">
        <f>IFERROR(INDEX($H$4:$H$278,MATCH(ROW()-ROW($G$3),$K$4:$K$278,0)),"")</f>
        <v/>
      </c>
      <c r="AC10">
        <f>IFERROR(INDEX($F$4:$F$278,MATCH(ROW()-ROW($G$3),$L$4:$L$278,0)),"")</f>
        <v/>
      </c>
      <c r="AD10">
        <f>IFERROR(INDEX($G$4:$G$278,MATCH(ROW()-ROW($G$3),$L$4:$L$278,0))/1000,"")</f>
        <v/>
      </c>
      <c r="AE10">
        <f>IFERROR(INDEX($H$4:$H$278,MATCH(ROW()-ROW($G$3),$L$4:$L$278,0)),"")</f>
        <v/>
      </c>
    </row>
    <row r="11">
      <c r="C11" s="22" t="inlineStr">
        <is>
          <t>Feta Chicken Pasta</t>
        </is>
      </c>
      <c r="D11" s="23" t="n">
        <v>0</v>
      </c>
      <c r="F11" s="12" t="inlineStr">
        <is>
          <t>Tomato</t>
        </is>
      </c>
      <c r="G11" s="18" t="n">
        <v>0</v>
      </c>
      <c r="H11" s="13">
        <f>IFERROR( IF(G11=0,"",(VLOOKUP(F11,'Ingredient master list'!$B$4:$C$577,2,FALSE()))),"")</f>
        <v/>
      </c>
      <c r="I11" s="20">
        <f>IF(OR(G11=0,H11&lt;&gt;"D"),"",MAX(I$3:I10)+1)</f>
        <v/>
      </c>
      <c r="J11" s="20">
        <f>IF(OR(G11=0,H11&lt;&gt;"V"),"",MAX(J$3:J10)+1)</f>
        <v/>
      </c>
      <c r="K11" s="20">
        <f>IF(OR(G11=0,H11&lt;&gt;"C"),"",MAX(K$3:K10)+1)</f>
        <v/>
      </c>
      <c r="L11" s="20">
        <f>IF(OR(G11=0,H11&lt;&gt;"M"),"",MAX(L$3:L10)+1)</f>
        <v/>
      </c>
      <c r="N11">
        <f>IFERROR(INDEX($F$4:$F$278,MATCH(ROW()-ROW($G$3),$I$4:$I$278,0)),"")</f>
        <v/>
      </c>
      <c r="O11">
        <f>IFERROR(INDEX($G$4:$G$278,MATCH(ROW()-ROW($G$3),$I$4:$I$278,0))/1000,"")</f>
        <v/>
      </c>
      <c r="P11">
        <f>IFERROR(INDEX($H$4:$H$278,MATCH(ROW()-ROW($G$3),$I$4:$I$278,0)),"")</f>
        <v/>
      </c>
      <c r="S11">
        <f>IFERROR(INDEX($F$4:$F$278,MATCH(ROW()-ROW($G$3),$J$4:$J$278,0)),"")</f>
        <v/>
      </c>
      <c r="T11">
        <f>IFERROR(INDEX($G$4:$G$278,MATCH(ROW()-ROW($G$3),$J$4:$J$278,0))/1000,"")</f>
        <v/>
      </c>
      <c r="U11">
        <f>IFERROR(INDEX($H$4:$H$278,MATCH(ROW()-ROW($G$3),$J$4:$J$278,0)),"")</f>
        <v/>
      </c>
      <c r="X11">
        <f>IFERROR(INDEX($F$4:$F$278,MATCH(ROW()-ROW($G$3),$K$4:$K$278,0)),"")</f>
        <v/>
      </c>
      <c r="Y11">
        <f>IFERROR(INDEX($G$4:$G$278,MATCH(ROW()-ROW($G$3),$K$4:$K$278,0))/1000,"")</f>
        <v/>
      </c>
      <c r="Z11">
        <f>IFERROR(INDEX($H$4:$H$278,MATCH(ROW()-ROW($G$3),$K$4:$K$278,0)),"")</f>
        <v/>
      </c>
      <c r="AC11">
        <f>IFERROR(INDEX($F$4:$F$278,MATCH(ROW()-ROW($G$3),$L$4:$L$278,0)),"")</f>
        <v/>
      </c>
      <c r="AD11">
        <f>IFERROR(INDEX($G$4:$G$278,MATCH(ROW()-ROW($G$3),$L$4:$L$278,0))/1000,"")</f>
        <v/>
      </c>
      <c r="AE11">
        <f>IFERROR(INDEX($H$4:$H$278,MATCH(ROW()-ROW($G$3),$L$4:$L$278,0)),"")</f>
        <v/>
      </c>
    </row>
    <row r="12">
      <c r="C12" s="22" t="inlineStr">
        <is>
          <t>Baked Drumsticks with Potato Bake</t>
        </is>
      </c>
      <c r="D12" s="23" t="n">
        <v>4</v>
      </c>
      <c r="F12" s="12" t="inlineStr">
        <is>
          <t>Tofu, firm</t>
        </is>
      </c>
      <c r="G12" s="18" t="n">
        <v>0</v>
      </c>
      <c r="H12" s="13">
        <f>IFERROR( IF(G12=0,"",(VLOOKUP(F12,'Ingredient master list'!$B$4:$C$577,2,FALSE()))),"")</f>
        <v/>
      </c>
      <c r="I12" s="20">
        <f>IF(OR(G12=0,H12&lt;&gt;"D"),"",MAX(I$3:I11)+1)</f>
        <v/>
      </c>
      <c r="J12" s="20">
        <f>IF(OR(G12=0,H12&lt;&gt;"V"),"",MAX(J$3:J11)+1)</f>
        <v/>
      </c>
      <c r="K12" s="20">
        <f>IF(OR(G12=0,H12&lt;&gt;"C"),"",MAX(K$3:K11)+1)</f>
        <v/>
      </c>
      <c r="L12" s="20">
        <f>IF(OR(G12=0,H12&lt;&gt;"M"),"",MAX(L$3:L11)+1)</f>
        <v/>
      </c>
      <c r="N12">
        <f>IFERROR(INDEX($F$4:$F$278,MATCH(ROW()-ROW($G$3),$I$4:$I$278,0)),"")</f>
        <v/>
      </c>
      <c r="O12">
        <f>IFERROR(INDEX($G$4:$G$278,MATCH(ROW()-ROW($G$3),$I$4:$I$278,0))/1000,"")</f>
        <v/>
      </c>
      <c r="P12">
        <f>IFERROR(INDEX($H$4:$H$278,MATCH(ROW()-ROW($G$3),$I$4:$I$278,0)),"")</f>
        <v/>
      </c>
      <c r="S12">
        <f>IFERROR(INDEX($F$4:$F$278,MATCH(ROW()-ROW($G$3),$J$4:$J$278,0)),"")</f>
        <v/>
      </c>
      <c r="T12">
        <f>IFERROR(INDEX($G$4:$G$278,MATCH(ROW()-ROW($G$3),$J$4:$J$278,0))/1000,"")</f>
        <v/>
      </c>
      <c r="U12">
        <f>IFERROR(INDEX($H$4:$H$278,MATCH(ROW()-ROW($G$3),$J$4:$J$278,0)),"")</f>
        <v/>
      </c>
      <c r="X12">
        <f>IFERROR(INDEX($F$4:$F$278,MATCH(ROW()-ROW($G$3),$K$4:$K$278,0)),"")</f>
        <v/>
      </c>
      <c r="Y12">
        <f>IFERROR(INDEX($G$4:$G$278,MATCH(ROW()-ROW($G$3),$K$4:$K$278,0))/1000,"")</f>
        <v/>
      </c>
      <c r="Z12">
        <f>IFERROR(INDEX($H$4:$H$278,MATCH(ROW()-ROW($G$3),$K$4:$K$278,0)),"")</f>
        <v/>
      </c>
      <c r="AC12">
        <f>IFERROR(INDEX($F$4:$F$278,MATCH(ROW()-ROW($G$3),$L$4:$L$278,0)),"")</f>
        <v/>
      </c>
      <c r="AD12">
        <f>IFERROR(INDEX($G$4:$G$278,MATCH(ROW()-ROW($G$3),$L$4:$L$278,0))/1000,"")</f>
        <v/>
      </c>
      <c r="AE12">
        <f>IFERROR(INDEX($H$4:$H$278,MATCH(ROW()-ROW($G$3),$L$4:$L$278,0)),"")</f>
        <v/>
      </c>
    </row>
    <row r="13">
      <c r="C13" s="22" t="inlineStr">
        <is>
          <t>Pumpkin and Couscous Salad</t>
        </is>
      </c>
      <c r="D13" s="23" t="n">
        <v>0</v>
      </c>
      <c r="F13" s="12" t="inlineStr">
        <is>
          <t>Tandoori Paste</t>
        </is>
      </c>
      <c r="G13" s="18" t="n">
        <v>8</v>
      </c>
      <c r="H13" s="13">
        <f>IFERROR( IF(G13=0,"",(VLOOKUP(F13,'Ingredient master list'!$B$4:$C$577,2,FALSE()))),"")</f>
        <v/>
      </c>
      <c r="I13" s="20">
        <f>IF(OR(G13=0,H13&lt;&gt;"D"),"",MAX(I$3:I12)+1)</f>
        <v/>
      </c>
      <c r="J13" s="20">
        <f>IF(OR(G13=0,H13&lt;&gt;"V"),"",MAX(J$3:J12)+1)</f>
        <v/>
      </c>
      <c r="K13" s="20">
        <f>IF(OR(G13=0,H13&lt;&gt;"C"),"",MAX(K$3:K12)+1)</f>
        <v/>
      </c>
      <c r="L13" s="20">
        <f>IF(OR(G13=0,H13&lt;&gt;"M"),"",MAX(L$3:L12)+1)</f>
        <v/>
      </c>
      <c r="N13">
        <f>IFERROR(INDEX($F$4:$F$278,MATCH(ROW()-ROW($G$3),$I$4:$I$278,0)),"")</f>
        <v/>
      </c>
      <c r="O13">
        <f>IFERROR(INDEX($G$4:$G$278,MATCH(ROW()-ROW($G$3),$I$4:$I$278,0))/1000,"")</f>
        <v/>
      </c>
      <c r="P13">
        <f>IFERROR(INDEX($H$4:$H$278,MATCH(ROW()-ROW($G$3),$I$4:$I$278,0)),"")</f>
        <v/>
      </c>
      <c r="S13">
        <f>IFERROR(INDEX($F$4:$F$278,MATCH(ROW()-ROW($G$3),$J$4:$J$278,0)),"")</f>
        <v/>
      </c>
      <c r="T13">
        <f>IFERROR(INDEX($G$4:$G$278,MATCH(ROW()-ROW($G$3),$J$4:$J$278,0))/1000,"")</f>
        <v/>
      </c>
      <c r="U13">
        <f>IFERROR(INDEX($H$4:$H$278,MATCH(ROW()-ROW($G$3),$J$4:$J$278,0)),"")</f>
        <v/>
      </c>
      <c r="X13">
        <f>IFERROR(INDEX($F$4:$F$278,MATCH(ROW()-ROW($G$3),$K$4:$K$278,0)),"")</f>
        <v/>
      </c>
      <c r="Y13">
        <f>IFERROR(INDEX($G$4:$G$278,MATCH(ROW()-ROW($G$3),$K$4:$K$278,0))/1000,"")</f>
        <v/>
      </c>
      <c r="Z13">
        <f>IFERROR(INDEX($H$4:$H$278,MATCH(ROW()-ROW($G$3),$K$4:$K$278,0)),"")</f>
        <v/>
      </c>
      <c r="AC13">
        <f>IFERROR(INDEX($F$4:$F$278,MATCH(ROW()-ROW($G$3),$L$4:$L$278,0)),"")</f>
        <v/>
      </c>
      <c r="AD13">
        <f>IFERROR(INDEX($G$4:$G$278,MATCH(ROW()-ROW($G$3),$L$4:$L$278,0))/1000,"")</f>
        <v/>
      </c>
      <c r="AE13">
        <f>IFERROR(INDEX($H$4:$H$278,MATCH(ROW()-ROW($G$3),$L$4:$L$278,0)),"")</f>
        <v/>
      </c>
    </row>
    <row r="14">
      <c r="C14" s="22" t="inlineStr">
        <is>
          <t>Veggie Lasagne</t>
        </is>
      </c>
      <c r="D14" s="23" t="n">
        <v>2</v>
      </c>
      <c r="F14" s="12" t="inlineStr">
        <is>
          <t>Sweet soy sauce</t>
        </is>
      </c>
      <c r="G14" s="18" t="n">
        <v>0</v>
      </c>
      <c r="H14" s="13">
        <f>IFERROR( IF(G14=0,"",(VLOOKUP(F14,'Ingredient master list'!$B$4:$C$577,2,FALSE()))),"")</f>
        <v/>
      </c>
      <c r="I14" s="20">
        <f>IF(OR(G14=0,H14&lt;&gt;"D"),"",MAX(I$3:I13)+1)</f>
        <v/>
      </c>
      <c r="J14" s="20">
        <f>IF(OR(G14=0,H14&lt;&gt;"V"),"",MAX(J$3:J13)+1)</f>
        <v/>
      </c>
      <c r="K14" s="20">
        <f>IF(OR(G14=0,H14&lt;&gt;"C"),"",MAX(K$3:K13)+1)</f>
        <v/>
      </c>
      <c r="L14" s="20">
        <f>IF(OR(G14=0,H14&lt;&gt;"M"),"",MAX(L$3:L13)+1)</f>
        <v/>
      </c>
      <c r="N14">
        <f>IFERROR(INDEX($F$4:$F$278,MATCH(ROW()-ROW($G$3),$I$4:$I$278,0)),"")</f>
        <v/>
      </c>
      <c r="O14">
        <f>IFERROR(INDEX($G$4:$G$278,MATCH(ROW()-ROW($G$3),$I$4:$I$278,0))/1000,"")</f>
        <v/>
      </c>
      <c r="P14">
        <f>IFERROR(INDEX($H$4:$H$278,MATCH(ROW()-ROW($G$3),$I$4:$I$278,0)),"")</f>
        <v/>
      </c>
      <c r="S14">
        <f>IFERROR(INDEX($F$4:$F$278,MATCH(ROW()-ROW($G$3),$J$4:$J$278,0)),"")</f>
        <v/>
      </c>
      <c r="T14">
        <f>IFERROR(INDEX($G$4:$G$278,MATCH(ROW()-ROW($G$3),$J$4:$J$278,0))/1000,"")</f>
        <v/>
      </c>
      <c r="U14">
        <f>IFERROR(INDEX($H$4:$H$278,MATCH(ROW()-ROW($G$3),$J$4:$J$278,0)),"")</f>
        <v/>
      </c>
      <c r="X14">
        <f>IFERROR(INDEX($F$4:$F$278,MATCH(ROW()-ROW($G$3),$K$4:$K$278,0)),"")</f>
        <v/>
      </c>
      <c r="Y14">
        <f>IFERROR(INDEX($G$4:$G$278,MATCH(ROW()-ROW($G$3),$K$4:$K$278,0))/1000,"")</f>
        <v/>
      </c>
      <c r="Z14">
        <f>IFERROR(INDEX($H$4:$H$278,MATCH(ROW()-ROW($G$3),$K$4:$K$278,0)),"")</f>
        <v/>
      </c>
      <c r="AC14">
        <f>IFERROR(INDEX($F$4:$F$278,MATCH(ROW()-ROW($G$3),$L$4:$L$278,0)),"")</f>
        <v/>
      </c>
      <c r="AD14">
        <f>IFERROR(INDEX($G$4:$G$278,MATCH(ROW()-ROW($G$3),$L$4:$L$278,0))/1000,"")</f>
        <v/>
      </c>
      <c r="AE14">
        <f>IFERROR(INDEX($H$4:$H$278,MATCH(ROW()-ROW($G$3),$L$4:$L$278,0)),"")</f>
        <v/>
      </c>
    </row>
    <row r="15">
      <c r="C15" s="22" t="inlineStr">
        <is>
          <t>Falafel with Baba Ghanoush</t>
        </is>
      </c>
      <c r="D15" s="23" t="n">
        <v>2</v>
      </c>
      <c r="F15" s="12" t="inlineStr">
        <is>
          <t>Sweet corn</t>
        </is>
      </c>
      <c r="G15" s="18" t="n">
        <v>0</v>
      </c>
      <c r="H15" s="13">
        <f>IFERROR( IF(G15=0,"",(VLOOKUP(F15,'Ingredient master list'!$B$4:$C$577,2,FALSE()))),"")</f>
        <v/>
      </c>
      <c r="I15" s="20">
        <f>IF(OR(G15=0,H15&lt;&gt;"D"),"",MAX(I$3:I14)+1)</f>
        <v/>
      </c>
      <c r="J15" s="20">
        <f>IF(OR(G15=0,H15&lt;&gt;"V"),"",MAX(J$3:J14)+1)</f>
        <v/>
      </c>
      <c r="K15" s="20">
        <f>IF(OR(G15=0,H15&lt;&gt;"C"),"",MAX(K$3:K14)+1)</f>
        <v/>
      </c>
      <c r="L15" s="20">
        <f>IF(OR(G15=0,H15&lt;&gt;"M"),"",MAX(L$3:L14)+1)</f>
        <v/>
      </c>
      <c r="N15">
        <f>IFERROR(INDEX($F$4:$F$278,MATCH(ROW()-ROW($G$3),$I$4:$I$278,0)),"")</f>
        <v/>
      </c>
      <c r="O15">
        <f>IFERROR(INDEX($G$4:$G$278,MATCH(ROW()-ROW($G$3),$I$4:$I$278,0))/1000,"")</f>
        <v/>
      </c>
      <c r="P15">
        <f>IFERROR(INDEX($H$4:$H$278,MATCH(ROW()-ROW($G$3),$I$4:$I$278,0)),"")</f>
        <v/>
      </c>
      <c r="S15">
        <f>IFERROR(INDEX($F$4:$F$278,MATCH(ROW()-ROW($G$3),$J$4:$J$278,0)),"")</f>
        <v/>
      </c>
      <c r="T15">
        <f>IFERROR(INDEX($G$4:$G$278,MATCH(ROW()-ROW($G$3),$J$4:$J$278,0))/1000,"")</f>
        <v/>
      </c>
      <c r="U15">
        <f>IFERROR(INDEX($H$4:$H$278,MATCH(ROW()-ROW($G$3),$J$4:$J$278,0)),"")</f>
        <v/>
      </c>
      <c r="X15">
        <f>IFERROR(INDEX($F$4:$F$278,MATCH(ROW()-ROW($G$3),$K$4:$K$278,0)),"")</f>
        <v/>
      </c>
      <c r="Y15">
        <f>IFERROR(INDEX($G$4:$G$278,MATCH(ROW()-ROW($G$3),$K$4:$K$278,0))/1000,"")</f>
        <v/>
      </c>
      <c r="Z15">
        <f>IFERROR(INDEX($H$4:$H$278,MATCH(ROW()-ROW($G$3),$K$4:$K$278,0)),"")</f>
        <v/>
      </c>
      <c r="AC15">
        <f>IFERROR(INDEX($F$4:$F$278,MATCH(ROW()-ROW($G$3),$L$4:$L$278,0)),"")</f>
        <v/>
      </c>
      <c r="AD15">
        <f>IFERROR(INDEX($G$4:$G$278,MATCH(ROW()-ROW($G$3),$L$4:$L$278,0))/1000,"")</f>
        <v/>
      </c>
      <c r="AE15">
        <f>IFERROR(INDEX($H$4:$H$278,MATCH(ROW()-ROW($G$3),$L$4:$L$278,0)),"")</f>
        <v/>
      </c>
    </row>
    <row r="16">
      <c r="C16" s="22" t="inlineStr">
        <is>
          <t>White Bean Chicken</t>
        </is>
      </c>
      <c r="D16" s="23" t="n">
        <v>5</v>
      </c>
      <c r="F16" s="12" t="inlineStr">
        <is>
          <t>Sugar</t>
        </is>
      </c>
      <c r="G16" s="18" t="n">
        <v>0</v>
      </c>
      <c r="H16" s="13">
        <f>IFERROR( IF(G16=0,"",(VLOOKUP(F16,'Ingredient master list'!$B$4:$C$577,2,FALSE()))),"")</f>
        <v/>
      </c>
      <c r="I16" s="20">
        <f>IF(OR(G16=0,H16&lt;&gt;"D"),"",MAX(I$3:I15)+1)</f>
        <v/>
      </c>
      <c r="J16" s="20">
        <f>IF(OR(G16=0,H16&lt;&gt;"V"),"",MAX(J$3:J15)+1)</f>
        <v/>
      </c>
      <c r="K16" s="20">
        <f>IF(OR(G16=0,H16&lt;&gt;"C"),"",MAX(K$3:K15)+1)</f>
        <v/>
      </c>
      <c r="L16" s="20">
        <f>IF(OR(G16=0,H16&lt;&gt;"M"),"",MAX(L$3:L15)+1)</f>
        <v/>
      </c>
      <c r="N16">
        <f>IFERROR(INDEX($F$4:$F$278,MATCH(ROW()-ROW($G$3),$I$4:$I$278,0)),"")</f>
        <v/>
      </c>
      <c r="O16">
        <f>IFERROR(INDEX($G$4:$G$278,MATCH(ROW()-ROW($G$3),$I$4:$I$278,0))/1000,"")</f>
        <v/>
      </c>
      <c r="P16">
        <f>IFERROR(INDEX($H$4:$H$278,MATCH(ROW()-ROW($G$3),$I$4:$I$278,0)),"")</f>
        <v/>
      </c>
      <c r="S16">
        <f>IFERROR(INDEX($F$4:$F$278,MATCH(ROW()-ROW($G$3),$J$4:$J$278,0)),"")</f>
        <v/>
      </c>
      <c r="T16">
        <f>IFERROR(INDEX($G$4:$G$278,MATCH(ROW()-ROW($G$3),$J$4:$J$278,0))/1000,"")</f>
        <v/>
      </c>
      <c r="U16">
        <f>IFERROR(INDEX($H$4:$H$278,MATCH(ROW()-ROW($G$3),$J$4:$J$278,0)),"")</f>
        <v/>
      </c>
      <c r="X16">
        <f>IFERROR(INDEX($F$4:$F$278,MATCH(ROW()-ROW($G$3),$K$4:$K$278,0)),"")</f>
        <v/>
      </c>
      <c r="Y16">
        <f>IFERROR(INDEX($G$4:$G$278,MATCH(ROW()-ROW($G$3),$K$4:$K$278,0))/1000,"")</f>
        <v/>
      </c>
      <c r="Z16">
        <f>IFERROR(INDEX($H$4:$H$278,MATCH(ROW()-ROW($G$3),$K$4:$K$278,0)),"")</f>
        <v/>
      </c>
      <c r="AC16">
        <f>IFERROR(INDEX($F$4:$F$278,MATCH(ROW()-ROW($G$3),$L$4:$L$278,0)),"")</f>
        <v/>
      </c>
      <c r="AD16">
        <f>IFERROR(INDEX($G$4:$G$278,MATCH(ROW()-ROW($G$3),$L$4:$L$278,0))/1000,"")</f>
        <v/>
      </c>
      <c r="AE16">
        <f>IFERROR(INDEX($H$4:$H$278,MATCH(ROW()-ROW($G$3),$L$4:$L$278,0)),"")</f>
        <v/>
      </c>
    </row>
    <row r="17">
      <c r="C17" s="22" t="inlineStr">
        <is>
          <t>Tonkatsu Pork</t>
        </is>
      </c>
      <c r="D17" s="23" t="n">
        <v>1</v>
      </c>
      <c r="F17" s="12" t="inlineStr">
        <is>
          <t>Spiral pasta</t>
        </is>
      </c>
      <c r="G17" s="18" t="n">
        <v>0</v>
      </c>
      <c r="H17" s="13">
        <f>IFERROR( IF(G17=0,"",(VLOOKUP(F17,'Ingredient master list'!$B$4:$C$577,2,FALSE()))),"")</f>
        <v/>
      </c>
      <c r="I17" s="20">
        <f>IF(OR(G17=0,H17&lt;&gt;"D"),"",MAX(I$3:I16)+1)</f>
        <v/>
      </c>
      <c r="J17" s="20">
        <f>IF(OR(G17=0,H17&lt;&gt;"V"),"",MAX(J$3:J16)+1)</f>
        <v/>
      </c>
      <c r="K17" s="20">
        <f>IF(OR(G17=0,H17&lt;&gt;"C"),"",MAX(K$3:K16)+1)</f>
        <v/>
      </c>
      <c r="L17" s="20">
        <f>IF(OR(G17=0,H17&lt;&gt;"M"),"",MAX(L$3:L16)+1)</f>
        <v/>
      </c>
      <c r="N17">
        <f>IFERROR(INDEX($F$4:$F$278,MATCH(ROW()-ROW($G$3),$I$4:$I$278,0)),"")</f>
        <v/>
      </c>
      <c r="O17">
        <f>IFERROR(INDEX($G$4:$G$278,MATCH(ROW()-ROW($G$3),$I$4:$I$278,0))/1000,"")</f>
        <v/>
      </c>
      <c r="P17">
        <f>IFERROR(INDEX($H$4:$H$278,MATCH(ROW()-ROW($G$3),$I$4:$I$278,0)),"")</f>
        <v/>
      </c>
      <c r="S17">
        <f>IFERROR(INDEX($F$4:$F$278,MATCH(ROW()-ROW($G$3),$J$4:$J$278,0)),"")</f>
        <v/>
      </c>
      <c r="T17">
        <f>IFERROR(INDEX($G$4:$G$278,MATCH(ROW()-ROW($G$3),$J$4:$J$278,0))/1000,"")</f>
        <v/>
      </c>
      <c r="U17">
        <f>IFERROR(INDEX($H$4:$H$278,MATCH(ROW()-ROW($G$3),$J$4:$J$278,0)),"")</f>
        <v/>
      </c>
      <c r="X17">
        <f>IFERROR(INDEX($F$4:$F$278,MATCH(ROW()-ROW($G$3),$K$4:$K$278,0)),"")</f>
        <v/>
      </c>
      <c r="Y17">
        <f>IFERROR(INDEX($G$4:$G$278,MATCH(ROW()-ROW($G$3),$K$4:$K$278,0))/1000,"")</f>
        <v/>
      </c>
      <c r="Z17">
        <f>IFERROR(INDEX($H$4:$H$278,MATCH(ROW()-ROW($G$3),$K$4:$K$278,0)),"")</f>
        <v/>
      </c>
      <c r="AC17">
        <f>IFERROR(INDEX($F$4:$F$278,MATCH(ROW()-ROW($G$3),$L$4:$L$278,0)),"")</f>
        <v/>
      </c>
      <c r="AD17">
        <f>IFERROR(INDEX($G$4:$G$278,MATCH(ROW()-ROW($G$3),$L$4:$L$278,0))/1000,"")</f>
        <v/>
      </c>
      <c r="AE17">
        <f>IFERROR(INDEX($H$4:$H$278,MATCH(ROW()-ROW($G$3),$L$4:$L$278,0)),"")</f>
        <v/>
      </c>
    </row>
    <row r="18">
      <c r="C18" s="22" t="inlineStr">
        <is>
          <t>Tofu Veggie Stir Fry</t>
        </is>
      </c>
      <c r="D18" s="23" t="n">
        <v>5</v>
      </c>
      <c r="F18" s="12" t="inlineStr">
        <is>
          <t>Spice, turmeric</t>
        </is>
      </c>
      <c r="G18" s="18" t="n">
        <v>0</v>
      </c>
      <c r="H18" s="13">
        <f>IFERROR( IF(G18=0,"",(VLOOKUP(F18,'Ingredient master list'!$B$4:$C$577,2,FALSE()))),"")</f>
        <v/>
      </c>
      <c r="I18" s="20">
        <f>IF(OR(G18=0,H18&lt;&gt;"D"),"",MAX(I$3:I17)+1)</f>
        <v/>
      </c>
      <c r="J18" s="20">
        <f>IF(OR(G18=0,H18&lt;&gt;"V"),"",MAX(J$3:J17)+1)</f>
        <v/>
      </c>
      <c r="K18" s="20">
        <f>IF(OR(G18=0,H18&lt;&gt;"C"),"",MAX(K$3:K17)+1)</f>
        <v/>
      </c>
      <c r="L18" s="20">
        <f>IF(OR(G18=0,H18&lt;&gt;"M"),"",MAX(L$3:L17)+1)</f>
        <v/>
      </c>
      <c r="N18">
        <f>IFERROR(INDEX($F$4:$F$278,MATCH(ROW()-ROW($G$3),$I$4:$I$278,0)),"")</f>
        <v/>
      </c>
      <c r="O18">
        <f>IFERROR(INDEX($G$4:$G$278,MATCH(ROW()-ROW($G$3),$I$4:$I$278,0))/1000,"")</f>
        <v/>
      </c>
      <c r="P18">
        <f>IFERROR(INDEX($H$4:$H$278,MATCH(ROW()-ROW($G$3),$I$4:$I$278,0)),"")</f>
        <v/>
      </c>
      <c r="S18">
        <f>IFERROR(INDEX($F$4:$F$278,MATCH(ROW()-ROW($G$3),$J$4:$J$278,0)),"")</f>
        <v/>
      </c>
      <c r="T18">
        <f>IFERROR(INDEX($G$4:$G$278,MATCH(ROW()-ROW($G$3),$J$4:$J$278,0))/1000,"")</f>
        <v/>
      </c>
      <c r="U18">
        <f>IFERROR(INDEX($H$4:$H$278,MATCH(ROW()-ROW($G$3),$J$4:$J$278,0)),"")</f>
        <v/>
      </c>
      <c r="AC18">
        <f>IFERROR(INDEX($F$4:$F$278,MATCH(ROW()-ROW($G$3),$L$4:$L$278,0)),"")</f>
        <v/>
      </c>
      <c r="AD18">
        <f>IFERROR(INDEX($G$4:$G$278,MATCH(ROW()-ROW($G$3),$L$4:$L$278,0))/1000,"")</f>
        <v/>
      </c>
      <c r="AE18">
        <f>IFERROR(INDEX($H$4:$H$278,MATCH(ROW()-ROW($G$3),$L$4:$L$278,0)),"")</f>
        <v/>
      </c>
    </row>
    <row r="19">
      <c r="C19" s="22" t="inlineStr">
        <is>
          <t>Thai Red Curry Fried Rice</t>
        </is>
      </c>
      <c r="D19" s="23" t="n">
        <v>2</v>
      </c>
      <c r="F19" s="12" t="inlineStr">
        <is>
          <t>Spice, thyme</t>
        </is>
      </c>
      <c r="G19" s="18" t="n">
        <v>0</v>
      </c>
      <c r="H19" s="13">
        <f>IFERROR( IF(G19=0,"",(VLOOKUP(F19,'Ingredient master list'!$B$4:$C$577,2,FALSE()))),"")</f>
        <v/>
      </c>
      <c r="I19" s="20">
        <f>IF(OR(G19=0,H19&lt;&gt;"D"),"",MAX(I$3:I18)+1)</f>
        <v/>
      </c>
      <c r="J19" s="20">
        <f>IF(OR(G19=0,H19&lt;&gt;"V"),"",MAX(J$3:J18)+1)</f>
        <v/>
      </c>
      <c r="K19" s="20">
        <f>IF(OR(G19=0,H19&lt;&gt;"C"),"",MAX(K$3:K18)+1)</f>
        <v/>
      </c>
      <c r="L19" s="20">
        <f>IF(OR(G19=0,H19&lt;&gt;"M"),"",MAX(L$3:L18)+1)</f>
        <v/>
      </c>
      <c r="N19">
        <f>IFERROR(INDEX($F$4:$F$278,MATCH(ROW()-ROW($G$3),$I$4:$I$278,0)),"")</f>
        <v/>
      </c>
      <c r="O19">
        <f>IFERROR(INDEX($G$4:$G$278,MATCH(ROW()-ROW($G$3),$I$4:$I$278,0))/1000,"")</f>
        <v/>
      </c>
      <c r="P19">
        <f>IFERROR(INDEX($H$4:$H$278,MATCH(ROW()-ROW($G$3),$I$4:$I$278,0)),"")</f>
        <v/>
      </c>
      <c r="S19">
        <f>IFERROR(INDEX($F$4:$F$278,MATCH(ROW()-ROW($G$3),$J$4:$J$278,0)),"")</f>
        <v/>
      </c>
      <c r="T19">
        <f>IFERROR(INDEX($G$4:$G$278,MATCH(ROW()-ROW($G$3),$J$4:$J$278,0))/1000,"")</f>
        <v/>
      </c>
      <c r="U19">
        <f>IFERROR(INDEX($H$4:$H$278,MATCH(ROW()-ROW($G$3),$J$4:$J$278,0)),"")</f>
        <v/>
      </c>
      <c r="AC19">
        <f>IFERROR(INDEX($F$4:$F$278,MATCH(ROW()-ROW($G$3),$L$4:$L$278,0)),"")</f>
        <v/>
      </c>
      <c r="AD19">
        <f>IFERROR(INDEX($G$4:$G$278,MATCH(ROW()-ROW($G$3),$L$4:$L$278,0))/1000,"")</f>
        <v/>
      </c>
      <c r="AE19">
        <f>IFERROR(INDEX($H$4:$H$278,MATCH(ROW()-ROW($G$3),$L$4:$L$278,0)),"")</f>
        <v/>
      </c>
    </row>
    <row r="20">
      <c r="C20" s="22" t="inlineStr">
        <is>
          <t>Sichuan Lamb and Rice</t>
        </is>
      </c>
      <c r="D20" s="23" t="n">
        <v>0</v>
      </c>
      <c r="F20" s="12" t="inlineStr">
        <is>
          <t>Spice, tarragon</t>
        </is>
      </c>
      <c r="G20" s="18" t="n">
        <v>3</v>
      </c>
      <c r="H20" s="13">
        <f>IFERROR( IF(G20=0,"",(VLOOKUP(F20,'Ingredient master list'!$B$4:$C$577,2,FALSE()))),"")</f>
        <v/>
      </c>
      <c r="I20" s="20">
        <f>IF(OR(G20=0,H20&lt;&gt;"D"),"",MAX(I$3:I19)+1)</f>
        <v/>
      </c>
      <c r="J20" s="20">
        <f>IF(OR(G20=0,H20&lt;&gt;"V"),"",MAX(J$3:J19)+1)</f>
        <v/>
      </c>
      <c r="K20" s="20">
        <f>IF(OR(G20=0,H20&lt;&gt;"C"),"",MAX(K$3:K19)+1)</f>
        <v/>
      </c>
      <c r="L20" s="20">
        <f>IF(OR(G20=0,H20&lt;&gt;"M"),"",MAX(L$3:L19)+1)</f>
        <v/>
      </c>
      <c r="N20">
        <f>IFERROR(INDEX($F$4:$F$278,MATCH(ROW()-ROW($G$3),$I$4:$I$278,0)),"")</f>
        <v/>
      </c>
      <c r="O20">
        <f>IFERROR(INDEX($G$4:$G$278,MATCH(ROW()-ROW($G$3),$I$4:$I$278,0))/1000,"")</f>
        <v/>
      </c>
      <c r="P20">
        <f>IFERROR(INDEX($H$4:$H$278,MATCH(ROW()-ROW($G$3),$I$4:$I$278,0)),"")</f>
        <v/>
      </c>
      <c r="S20">
        <f>IFERROR(INDEX($F$4:$F$278,MATCH(ROW()-ROW($G$3),$J$4:$J$278,0)),"")</f>
        <v/>
      </c>
      <c r="T20">
        <f>IFERROR(INDEX($G$4:$G$278,MATCH(ROW()-ROW($G$3),$J$4:$J$278,0))/1000,"")</f>
        <v/>
      </c>
      <c r="U20">
        <f>IFERROR(INDEX($H$4:$H$278,MATCH(ROW()-ROW($G$3),$J$4:$J$278,0)),"")</f>
        <v/>
      </c>
      <c r="AC20">
        <f>IFERROR(INDEX($F$4:$F$278,MATCH(ROW()-ROW($G$3),$L$4:$L$278,0)),"")</f>
        <v/>
      </c>
      <c r="AD20">
        <f>IFERROR(INDEX($G$4:$G$278,MATCH(ROW()-ROW($G$3),$L$4:$L$278,0))/1000,"")</f>
        <v/>
      </c>
      <c r="AE20">
        <f>IFERROR(INDEX($H$4:$H$278,MATCH(ROW()-ROW($G$3),$L$4:$L$278,0)),"")</f>
        <v/>
      </c>
    </row>
    <row r="21">
      <c r="C21" s="22" t="inlineStr">
        <is>
          <t>Plum Chicken</t>
        </is>
      </c>
      <c r="D21" s="23" t="n">
        <v>2</v>
      </c>
      <c r="F21" s="12" t="inlineStr">
        <is>
          <t>Spice, sweet paprika</t>
        </is>
      </c>
      <c r="G21" s="18" t="n">
        <v>0</v>
      </c>
      <c r="H21" s="13">
        <f>IFERROR( IF(G21=0,"",(VLOOKUP(F21,'Ingredient master list'!$B$4:$C$577,2,FALSE()))),"")</f>
        <v/>
      </c>
      <c r="I21" s="20">
        <f>IF(OR(G21=0,H21&lt;&gt;"D"),"",MAX(I$3:I20)+1)</f>
        <v/>
      </c>
      <c r="J21" s="20">
        <f>IF(OR(G21=0,H21&lt;&gt;"V"),"",MAX(J$3:J20)+1)</f>
        <v/>
      </c>
      <c r="K21" s="20">
        <f>IF(OR(G21=0,H21&lt;&gt;"C"),"",MAX(K$3:K20)+1)</f>
        <v/>
      </c>
      <c r="L21" s="20">
        <f>IF(OR(G21=0,H21&lt;&gt;"M"),"",MAX(L$3:L20)+1)</f>
        <v/>
      </c>
      <c r="N21">
        <f>IFERROR(INDEX($F$4:$F$278,MATCH(ROW()-ROW($G$3),$I$4:$I$278,0)),"")</f>
        <v/>
      </c>
      <c r="O21">
        <f>IFERROR(INDEX($G$4:$G$278,MATCH(ROW()-ROW($G$3),$I$4:$I$278,0))/1000,"")</f>
        <v/>
      </c>
      <c r="P21">
        <f>IFERROR(INDEX($H$4:$H$278,MATCH(ROW()-ROW($G$3),$I$4:$I$278,0)),"")</f>
        <v/>
      </c>
      <c r="S21">
        <f>IFERROR(INDEX($F$4:$F$278,MATCH(ROW()-ROW($G$3),$J$4:$J$278,0)),"")</f>
        <v/>
      </c>
      <c r="T21">
        <f>IFERROR(INDEX($G$4:$G$278,MATCH(ROW()-ROW($G$3),$J$4:$J$278,0))/1000,"")</f>
        <v/>
      </c>
      <c r="U21">
        <f>IFERROR(INDEX($H$4:$H$278,MATCH(ROW()-ROW($G$3),$J$4:$J$278,0)),"")</f>
        <v/>
      </c>
      <c r="AC21">
        <f>IFERROR(INDEX($F$4:$F$278,MATCH(ROW()-ROW($G$3),$L$4:$L$278,0)),"")</f>
        <v/>
      </c>
      <c r="AD21">
        <f>IFERROR(INDEX($G$4:$G$278,MATCH(ROW()-ROW($G$3),$L$4:$L$278,0))/1000,"")</f>
        <v/>
      </c>
      <c r="AE21">
        <f>IFERROR(INDEX($H$4:$H$278,MATCH(ROW()-ROW($G$3),$L$4:$L$278,0)),"")</f>
        <v/>
      </c>
    </row>
    <row r="22">
      <c r="C22" s="22" t="inlineStr">
        <is>
          <t>Mandarin Beef</t>
        </is>
      </c>
      <c r="D22" s="23" t="n">
        <v>4</v>
      </c>
      <c r="F22" s="12" t="inlineStr">
        <is>
          <t>Spice, smoked paprika</t>
        </is>
      </c>
      <c r="G22" s="18" t="n">
        <v>0</v>
      </c>
      <c r="H22" s="13">
        <f>IFERROR( IF(G22=0,"",(VLOOKUP(F22,'Ingredient master list'!$B$4:$C$577,2,FALSE()))),"")</f>
        <v/>
      </c>
      <c r="I22" s="20">
        <f>IF(OR(G22=0,H22&lt;&gt;"D"),"",MAX(I$3:I21)+1)</f>
        <v/>
      </c>
      <c r="J22" s="20">
        <f>IF(OR(G22=0,H22&lt;&gt;"V"),"",MAX(J$3:J21)+1)</f>
        <v/>
      </c>
      <c r="K22" s="20">
        <f>IF(OR(G22=0,H22&lt;&gt;"C"),"",MAX(K$3:K21)+1)</f>
        <v/>
      </c>
      <c r="L22" s="20">
        <f>IF(OR(G22=0,H22&lt;&gt;"M"),"",MAX(L$3:L21)+1)</f>
        <v/>
      </c>
      <c r="N22">
        <f>IFERROR(INDEX($F$4:$F$278,MATCH(ROW()-ROW($G$3),$I$4:$I$278,0)),"")</f>
        <v/>
      </c>
      <c r="O22">
        <f>IFERROR(INDEX($G$4:$G$278,MATCH(ROW()-ROW($G$3),$I$4:$I$278,0))/1000,"")</f>
        <v/>
      </c>
      <c r="P22">
        <f>IFERROR(INDEX($H$4:$H$278,MATCH(ROW()-ROW($G$3),$I$4:$I$278,0)),"")</f>
        <v/>
      </c>
      <c r="S22">
        <f>IFERROR(INDEX($F$4:$F$278,MATCH(ROW()-ROW($G$3),$J$4:$J$278,0)),"")</f>
        <v/>
      </c>
      <c r="T22">
        <f>IFERROR(INDEX($G$4:$G$278,MATCH(ROW()-ROW($G$3),$J$4:$J$278,0))/1000,"")</f>
        <v/>
      </c>
      <c r="U22">
        <f>IFERROR(INDEX($H$4:$H$278,MATCH(ROW()-ROW($G$3),$J$4:$J$278,0)),"")</f>
        <v/>
      </c>
      <c r="AC22">
        <f>IFERROR(INDEX($F$4:$F$278,MATCH(ROW()-ROW($G$3),$L$4:$L$278,0)),"")</f>
        <v/>
      </c>
      <c r="AD22">
        <f>IFERROR(INDEX($G$4:$G$278,MATCH(ROW()-ROW($G$3),$L$4:$L$278,0))/1000,"")</f>
        <v/>
      </c>
      <c r="AE22">
        <f>IFERROR(INDEX($H$4:$H$278,MATCH(ROW()-ROW($G$3),$L$4:$L$278,0)),"")</f>
        <v/>
      </c>
    </row>
    <row r="23">
      <c r="C23" s="22" t="inlineStr">
        <is>
          <t>Egg Fried Rice</t>
        </is>
      </c>
      <c r="D23" s="23" t="n">
        <v>5</v>
      </c>
      <c r="F23" s="12" t="inlineStr">
        <is>
          <t>Spice, ginger</t>
        </is>
      </c>
      <c r="G23" s="18" t="n">
        <v>0</v>
      </c>
      <c r="H23" s="13">
        <f>IFERROR( IF(G23=0,"",(VLOOKUP(F23,'Ingredient master list'!$B$4:$C$577,2,FALSE()))),"")</f>
        <v/>
      </c>
      <c r="I23" s="20">
        <f>IF(OR(G23=0,H23&lt;&gt;"D"),"",MAX(I$3:I22)+1)</f>
        <v/>
      </c>
      <c r="J23" s="20">
        <f>IF(OR(G23=0,H23&lt;&gt;"V"),"",MAX(J$3:J22)+1)</f>
        <v/>
      </c>
      <c r="K23" s="20">
        <f>IF(OR(G23=0,H23&lt;&gt;"C"),"",MAX(K$3:K22)+1)</f>
        <v/>
      </c>
      <c r="L23" s="20">
        <f>IF(OR(G23=0,H23&lt;&gt;"M"),"",MAX(L$3:L22)+1)</f>
        <v/>
      </c>
      <c r="N23">
        <f>IFERROR(INDEX($F$4:$F$278,MATCH(ROW()-ROW($G$3),$I$4:$I$278,0)),"")</f>
        <v/>
      </c>
      <c r="O23">
        <f>IFERROR(INDEX($G$4:$G$278,MATCH(ROW()-ROW($G$3),$I$4:$I$278,0))/1000,"")</f>
        <v/>
      </c>
      <c r="P23">
        <f>IFERROR(INDEX($H$4:$H$278,MATCH(ROW()-ROW($G$3),$I$4:$I$278,0)),"")</f>
        <v/>
      </c>
    </row>
    <row r="24">
      <c r="C24" s="22" t="inlineStr">
        <is>
          <t>Chicken and Vegetable Nimono</t>
        </is>
      </c>
      <c r="D24" s="23" t="n">
        <v>1</v>
      </c>
      <c r="F24" s="12" t="inlineStr">
        <is>
          <t>Spice, garam masala</t>
        </is>
      </c>
      <c r="G24" s="18" t="n">
        <v>0</v>
      </c>
      <c r="H24" s="13">
        <f>IFERROR( IF(G24=0,"",(VLOOKUP(F24,'Ingredient master list'!$B$4:$C$577,2,FALSE()))),"")</f>
        <v/>
      </c>
      <c r="I24" s="20">
        <f>IF(OR(G24=0,H24&lt;&gt;"D"),"",MAX(I$3:I23)+1)</f>
        <v/>
      </c>
      <c r="J24" s="20">
        <f>IF(OR(G24=0,H24&lt;&gt;"V"),"",MAX(J$3:J23)+1)</f>
        <v/>
      </c>
      <c r="K24" s="20">
        <f>IF(OR(G24=0,H24&lt;&gt;"C"),"",MAX(K$3:K23)+1)</f>
        <v/>
      </c>
      <c r="L24" s="20">
        <f>IF(OR(G24=0,H24&lt;&gt;"M"),"",MAX(L$3:L23)+1)</f>
        <v/>
      </c>
      <c r="N24">
        <f>IFERROR(INDEX($F$4:$F$278,MATCH(ROW()-ROW($G$3),$I$4:$I$278,0)),"")</f>
        <v/>
      </c>
      <c r="O24">
        <f>IFERROR(INDEX($G$4:$G$278,MATCH(ROW()-ROW($G$3),$I$4:$I$278,0))/1000,"")</f>
        <v/>
      </c>
      <c r="P24">
        <f>IFERROR(INDEX($H$4:$H$278,MATCH(ROW()-ROW($G$3),$I$4:$I$278,0)),"")</f>
        <v/>
      </c>
    </row>
    <row r="25">
      <c r="C25" s="22" t="inlineStr">
        <is>
          <t>Black Bean Beef with Broccoli</t>
        </is>
      </c>
      <c r="D25" s="23" t="n">
        <v>4</v>
      </c>
      <c r="F25" s="12" t="inlineStr">
        <is>
          <t>Spice, curry powder</t>
        </is>
      </c>
      <c r="G25" s="18" t="n">
        <v>0</v>
      </c>
      <c r="H25" s="13">
        <f>IFERROR( IF(G25=0,"",(VLOOKUP(F25,'Ingredient master list'!$B$4:$C$577,2,FALSE()))),"")</f>
        <v/>
      </c>
      <c r="I25" s="20">
        <f>IF(OR(G25=0,H25&lt;&gt;"D"),"",MAX(I$3:I24)+1)</f>
        <v/>
      </c>
      <c r="J25" s="20">
        <f>IF(OR(G25=0,H25&lt;&gt;"V"),"",MAX(J$3:J24)+1)</f>
        <v/>
      </c>
      <c r="K25" s="20">
        <f>IF(OR(G25=0,H25&lt;&gt;"C"),"",MAX(K$3:K24)+1)</f>
        <v/>
      </c>
      <c r="L25" s="20">
        <f>IF(OR(G25=0,H25&lt;&gt;"M"),"",MAX(L$3:L24)+1)</f>
        <v/>
      </c>
      <c r="N25">
        <f>IFERROR(INDEX($F$4:$F$278,MATCH(ROW()-ROW($G$3),$I$4:$I$278,0)),"")</f>
        <v/>
      </c>
      <c r="O25">
        <f>IFERROR(INDEX($G$4:$G$278,MATCH(ROW()-ROW($G$3),$I$4:$I$278,0))/1000,"")</f>
        <v/>
      </c>
      <c r="P25">
        <f>IFERROR(INDEX($H$4:$H$278,MATCH(ROW()-ROW($G$3),$I$4:$I$278,0)),"")</f>
        <v/>
      </c>
    </row>
    <row r="26">
      <c r="C26" s="22" t="inlineStr">
        <is>
          <t>Caramel Miso Wings</t>
        </is>
      </c>
      <c r="D26" s="23" t="n">
        <v>5</v>
      </c>
      <c r="F26" s="12" t="inlineStr">
        <is>
          <t>Spice, cumin</t>
        </is>
      </c>
      <c r="G26" s="18" t="n">
        <v>0</v>
      </c>
      <c r="H26" s="13">
        <f>IFERROR( IF(G26=0,"",(VLOOKUP(F26,'Ingredient master list'!$B$4:$C$577,2,FALSE()))),"")</f>
        <v/>
      </c>
      <c r="I26" s="20">
        <f>IF(OR(G26=0,H26&lt;&gt;"D"),"",MAX(I$3:I25)+1)</f>
        <v/>
      </c>
      <c r="J26" s="20">
        <f>IF(OR(G26=0,H26&lt;&gt;"V"),"",MAX(J$3:J25)+1)</f>
        <v/>
      </c>
      <c r="K26" s="20">
        <f>IF(OR(G26=0,H26&lt;&gt;"C"),"",MAX(K$3:K25)+1)</f>
        <v/>
      </c>
      <c r="L26" s="20">
        <f>IF(OR(G26=0,H26&lt;&gt;"M"),"",MAX(L$3:L25)+1)</f>
        <v/>
      </c>
      <c r="N26">
        <f>IFERROR(INDEX($F$4:$F$278,MATCH(ROW()-ROW($G$3),$I$4:$I$278,0)),"")</f>
        <v/>
      </c>
      <c r="O26">
        <f>IFERROR(INDEX($G$4:$G$278,MATCH(ROW()-ROW($G$3),$I$4:$I$278,0))/1000,"")</f>
        <v/>
      </c>
      <c r="P26">
        <f>IFERROR(INDEX($H$4:$H$278,MATCH(ROW()-ROW($G$3),$I$4:$I$278,0)),"")</f>
        <v/>
      </c>
    </row>
    <row r="27">
      <c r="C27" s="22" t="inlineStr">
        <is>
          <t>Braised Pork Mince</t>
        </is>
      </c>
      <c r="D27" s="23" t="n">
        <v>0</v>
      </c>
      <c r="F27" s="12" t="inlineStr">
        <is>
          <t>Spice, cinnamon</t>
        </is>
      </c>
      <c r="G27" s="18" t="n">
        <v>0</v>
      </c>
      <c r="H27" s="13">
        <f>IFERROR( IF(G27=0,"",(VLOOKUP(F27,'Ingredient master list'!$B$4:$C$577,2,FALSE()))),"")</f>
        <v/>
      </c>
      <c r="I27" s="20">
        <f>IF(OR(G27=0,H27&lt;&gt;"D"),"",MAX(I$3:I26)+1)</f>
        <v/>
      </c>
      <c r="J27" s="20">
        <f>IF(OR(G27=0,H27&lt;&gt;"V"),"",MAX(J$3:J26)+1)</f>
        <v/>
      </c>
      <c r="K27" s="20">
        <f>IF(OR(G27=0,H27&lt;&gt;"C"),"",MAX(K$3:K26)+1)</f>
        <v/>
      </c>
      <c r="L27" s="20">
        <f>IF(OR(G27=0,H27&lt;&gt;"M"),"",MAX(L$3:L26)+1)</f>
        <v/>
      </c>
      <c r="N27">
        <f>IFERROR(INDEX($F$4:$F$278,MATCH(ROW()-ROW($G$3),$I$4:$I$278,0)),"")</f>
        <v/>
      </c>
      <c r="O27">
        <f>IFERROR(INDEX($G$4:$G$278,MATCH(ROW()-ROW($G$3),$I$4:$I$278,0))/1000,"")</f>
        <v/>
      </c>
      <c r="P27">
        <f>IFERROR(INDEX($H$4:$H$278,MATCH(ROW()-ROW($G$3),$I$4:$I$278,0)),"")</f>
        <v/>
      </c>
    </row>
    <row r="28">
      <c r="C28" s="22" t="inlineStr">
        <is>
          <t>Beef Satay Skewers</t>
        </is>
      </c>
      <c r="D28" s="23" t="n">
        <v>5</v>
      </c>
      <c r="F28" s="12" t="inlineStr">
        <is>
          <t>Spice, chilli flakes</t>
        </is>
      </c>
      <c r="G28" s="18" t="n">
        <v>0</v>
      </c>
      <c r="H28" s="13">
        <f>IFERROR( IF(G28=0,"",(VLOOKUP(F28,'Ingredient master list'!$B$4:$C$577,2,FALSE()))),"")</f>
        <v/>
      </c>
      <c r="I28" s="20">
        <f>IF(OR(G28=0,H28&lt;&gt;"D"),"",MAX(I$3:I27)+1)</f>
        <v/>
      </c>
      <c r="J28" s="20">
        <f>IF(OR(G28=0,H28&lt;&gt;"V"),"",MAX(J$3:J27)+1)</f>
        <v/>
      </c>
      <c r="K28" s="20">
        <f>IF(OR(G28=0,H28&lt;&gt;"C"),"",MAX(K$3:K27)+1)</f>
        <v/>
      </c>
      <c r="L28" s="20">
        <f>IF(OR(G28=0,H28&lt;&gt;"M"),"",MAX(L$3:L27)+1)</f>
        <v/>
      </c>
      <c r="N28">
        <f>IFERROR(INDEX($F$4:$F$278,MATCH(ROW()-ROW($G$3),$I$4:$I$278,0)),"")</f>
        <v/>
      </c>
      <c r="O28">
        <f>IFERROR(INDEX($G$4:$G$278,MATCH(ROW()-ROW($G$3),$I$4:$I$278,0))/1000,"")</f>
        <v/>
      </c>
      <c r="P28">
        <f>IFERROR(INDEX($H$4:$H$278,MATCH(ROW()-ROW($G$3),$I$4:$I$278,0)),"")</f>
        <v/>
      </c>
    </row>
    <row r="29">
      <c r="C29" s="22" t="inlineStr">
        <is>
          <t>Lasagne</t>
        </is>
      </c>
      <c r="D29" s="23" t="n">
        <v>0</v>
      </c>
      <c r="F29" s="12" t="inlineStr">
        <is>
          <t>Spaghetti</t>
        </is>
      </c>
      <c r="G29" s="18" t="n">
        <v>0</v>
      </c>
      <c r="H29" s="13">
        <f>IFERROR( IF(G29=0,"",(VLOOKUP(F29,'Ingredient master list'!$B$4:$C$577,2,FALSE()))),"")</f>
        <v/>
      </c>
      <c r="I29" s="20">
        <f>IF(OR(G29=0,H29&lt;&gt;"D"),"",MAX(I$3:I28)+1)</f>
        <v/>
      </c>
      <c r="J29" s="20">
        <f>IF(OR(G29=0,H29&lt;&gt;"V"),"",MAX(J$3:J28)+1)</f>
        <v/>
      </c>
      <c r="K29" s="20">
        <f>IF(OR(G29=0,H29&lt;&gt;"C"),"",MAX(K$3:K28)+1)</f>
        <v/>
      </c>
      <c r="L29" s="20">
        <f>IF(OR(G29=0,H29&lt;&gt;"M"),"",MAX(L$3:L28)+1)</f>
        <v/>
      </c>
      <c r="N29">
        <f>IFERROR(INDEX($F$4:$F$278,MATCH(ROW()-ROW($G$3),$I$4:$I$278,0)),"")</f>
        <v/>
      </c>
      <c r="O29">
        <f>IFERROR(INDEX($G$4:$G$278,MATCH(ROW()-ROW($G$3),$I$4:$I$278,0))/1000,"")</f>
        <v/>
      </c>
      <c r="P29">
        <f>IFERROR(INDEX($H$4:$H$278,MATCH(ROW()-ROW($G$3),$I$4:$I$278,0)),"")</f>
        <v/>
      </c>
    </row>
    <row r="30">
      <c r="C30" s="22" t="inlineStr">
        <is>
          <t>Citrus Chicken and Vegetables</t>
        </is>
      </c>
      <c r="D30" s="23" t="n">
        <v>2</v>
      </c>
      <c r="F30" s="12" t="inlineStr">
        <is>
          <t>Soy sauce</t>
        </is>
      </c>
      <c r="G30" s="18" t="n">
        <v>30</v>
      </c>
      <c r="H30" s="13">
        <f>IFERROR( IF(G30=0,"",(VLOOKUP(F30,'Ingredient master list'!$B$4:$C$577,2,FALSE()))),"")</f>
        <v/>
      </c>
      <c r="I30" s="20">
        <f>IF(OR(G30=0,H30&lt;&gt;"D"),"",MAX(I$3:I29)+1)</f>
        <v/>
      </c>
      <c r="J30" s="20">
        <f>IF(OR(G30=0,H30&lt;&gt;"V"),"",MAX(J$3:J29)+1)</f>
        <v/>
      </c>
      <c r="K30" s="20">
        <f>IF(OR(G30=0,H30&lt;&gt;"C"),"",MAX(K$3:K29)+1)</f>
        <v/>
      </c>
      <c r="L30" s="20">
        <f>IF(OR(G30=0,H30&lt;&gt;"M"),"",MAX(L$3:L29)+1)</f>
        <v/>
      </c>
      <c r="N30">
        <f>IFERROR(INDEX($F$4:$F$278,MATCH(ROW()-ROW($G$3),$I$4:$I$278,0)),"")</f>
        <v/>
      </c>
      <c r="O30">
        <f>IFERROR(INDEX($G$4:$G$278,MATCH(ROW()-ROW($G$3),$I$4:$I$278,0))/1000,"")</f>
        <v/>
      </c>
      <c r="P30">
        <f>IFERROR(INDEX($H$4:$H$278,MATCH(ROW()-ROW($G$3),$I$4:$I$278,0)),"")</f>
        <v/>
      </c>
    </row>
    <row r="31">
      <c r="C31" s="22" t="inlineStr">
        <is>
          <t>Teriyaki Chicken and Vegetables</t>
        </is>
      </c>
      <c r="D31" s="23" t="n">
        <v>0</v>
      </c>
      <c r="F31" s="12" t="inlineStr">
        <is>
          <t>Sichuan pepper</t>
        </is>
      </c>
      <c r="G31" s="18" t="n">
        <v>0</v>
      </c>
      <c r="H31" s="13">
        <f>IFERROR( IF(G31=0,"",(VLOOKUP(F31,'Ingredient master list'!$B$4:$C$577,2,FALSE()))),"")</f>
        <v/>
      </c>
      <c r="I31" s="20">
        <f>IF(OR(G31=0,H31&lt;&gt;"D"),"",MAX(I$3:I30)+1)</f>
        <v/>
      </c>
      <c r="J31" s="20">
        <f>IF(OR(G31=0,H31&lt;&gt;"V"),"",MAX(J$3:J30)+1)</f>
        <v/>
      </c>
      <c r="K31" s="20">
        <f>IF(OR(G31=0,H31&lt;&gt;"C"),"",MAX(K$3:K30)+1)</f>
        <v/>
      </c>
      <c r="L31" s="20">
        <f>IF(OR(G31=0,H31&lt;&gt;"M"),"",MAX(L$3:L30)+1)</f>
        <v/>
      </c>
      <c r="N31">
        <f>IFERROR(INDEX($F$4:$F$278,MATCH(ROW()-ROW($G$3),$I$4:$I$278,0)),"")</f>
        <v/>
      </c>
      <c r="O31">
        <f>IFERROR(INDEX($G$4:$G$278,MATCH(ROW()-ROW($G$3),$I$4:$I$278,0))/1000,"")</f>
        <v/>
      </c>
      <c r="P31">
        <f>IFERROR(INDEX($H$4:$H$278,MATCH(ROW()-ROW($G$3),$I$4:$I$278,0)),"")</f>
        <v/>
      </c>
    </row>
    <row r="32">
      <c r="C32" s="22" t="inlineStr">
        <is>
          <t>Spaghetti Bolognese</t>
        </is>
      </c>
      <c r="D32" s="23" t="n">
        <v>0</v>
      </c>
      <c r="F32" s="12" t="inlineStr">
        <is>
          <t>Sesame seeds</t>
        </is>
      </c>
      <c r="G32" s="18" t="n">
        <v>12</v>
      </c>
      <c r="H32" s="13">
        <f>IFERROR( IF(G32=0,"",(VLOOKUP(F32,'Ingredient master list'!$B$4:$C$577,2,FALSE()))),"")</f>
        <v/>
      </c>
      <c r="I32" s="20">
        <f>IF(OR(G32=0,H32&lt;&gt;"D"),"",MAX(I$3:I31)+1)</f>
        <v/>
      </c>
      <c r="J32" s="20">
        <f>IF(OR(G32=0,H32&lt;&gt;"V"),"",MAX(J$3:J31)+1)</f>
        <v/>
      </c>
      <c r="K32" s="20">
        <f>IF(OR(G32=0,H32&lt;&gt;"C"),"",MAX(K$3:K31)+1)</f>
        <v/>
      </c>
      <c r="L32" s="20">
        <f>IF(OR(G32=0,H32&lt;&gt;"M"),"",MAX(L$3:L31)+1)</f>
        <v/>
      </c>
      <c r="N32">
        <f>IFERROR(INDEX($F$4:$F$278,MATCH(ROW()-ROW($G$3),$I$4:$I$278,0)),"")</f>
        <v/>
      </c>
      <c r="O32">
        <f>IFERROR(INDEX($G$4:$G$278,MATCH(ROW()-ROW($G$3),$I$4:$I$278,0))/1000,"")</f>
        <v/>
      </c>
      <c r="P32">
        <f>IFERROR(INDEX($H$4:$H$278,MATCH(ROW()-ROW($G$3),$I$4:$I$278,0)),"")</f>
        <v/>
      </c>
    </row>
    <row r="33">
      <c r="C33" s="22" t="inlineStr">
        <is>
          <t>Tarragon Chicken</t>
        </is>
      </c>
      <c r="D33" s="23" t="n">
        <v>1</v>
      </c>
      <c r="F33" s="12" t="inlineStr">
        <is>
          <t>Satay sauce</t>
        </is>
      </c>
      <c r="G33" s="18" t="n">
        <v>0</v>
      </c>
      <c r="H33" s="13">
        <f>IFERROR( IF(G33=0,"",(VLOOKUP(F33,'Ingredient master list'!$B$4:$C$577,2,FALSE()))),"")</f>
        <v/>
      </c>
      <c r="I33" s="20">
        <f>IF(OR(G33=0,H33&lt;&gt;"D"),"",MAX(I$3:I32)+1)</f>
        <v/>
      </c>
      <c r="J33" s="20">
        <f>IF(OR(G33=0,H33&lt;&gt;"V"),"",MAX(J$3:J32)+1)</f>
        <v/>
      </c>
      <c r="K33" s="20">
        <f>IF(OR(G33=0,H33&lt;&gt;"C"),"",MAX(K$3:K32)+1)</f>
        <v/>
      </c>
      <c r="L33" s="20">
        <f>IF(OR(G33=0,H33&lt;&gt;"M"),"",MAX(L$3:L32)+1)</f>
        <v/>
      </c>
      <c r="N33">
        <f>IFERROR(INDEX($F$4:$F$278,MATCH(ROW()-ROW($G$3),$I$4:$I$278,0)),"")</f>
        <v/>
      </c>
      <c r="O33">
        <f>IFERROR(INDEX($G$4:$G$278,MATCH(ROW()-ROW($G$3),$I$4:$I$278,0))/1000,"")</f>
        <v/>
      </c>
      <c r="P33">
        <f>IFERROR(INDEX($H$4:$H$278,MATCH(ROW()-ROW($G$3),$I$4:$I$278,0)),"")</f>
        <v/>
      </c>
    </row>
    <row r="34">
      <c r="C34" s="22" t="inlineStr">
        <is>
          <t>Spring Vegetable Risotto</t>
        </is>
      </c>
      <c r="D34" s="23" t="n">
        <v>1</v>
      </c>
      <c r="F34" s="12" t="inlineStr">
        <is>
          <t>Salt</t>
        </is>
      </c>
      <c r="G34" s="18" t="n">
        <v>6.4</v>
      </c>
      <c r="H34" s="13">
        <f>IFERROR( IF(G34=0,"",(VLOOKUP(F34,'Ingredient master list'!$B$4:$C$577,2,FALSE()))),"")</f>
        <v/>
      </c>
      <c r="I34" s="20">
        <f>IF(OR(G34=0,H34&lt;&gt;"D"),"",MAX(I$3:I33)+1)</f>
        <v/>
      </c>
      <c r="J34" s="20">
        <f>IF(OR(G34=0,H34&lt;&gt;"V"),"",MAX(J$3:J33)+1)</f>
        <v/>
      </c>
      <c r="K34" s="20">
        <f>IF(OR(G34=0,H34&lt;&gt;"C"),"",MAX(K$3:K33)+1)</f>
        <v/>
      </c>
      <c r="L34" s="20">
        <f>IF(OR(G34=0,H34&lt;&gt;"M"),"",MAX(L$3:L33)+1)</f>
        <v/>
      </c>
      <c r="N34">
        <f>IFERROR(INDEX($F$4:$F$278,MATCH(ROW()-ROW($G$3),$I$4:$I$278,0)),"")</f>
        <v/>
      </c>
      <c r="O34">
        <f>IFERROR(INDEX($G$4:$G$278,MATCH(ROW()-ROW($G$3),$I$4:$I$278,0))/1000,"")</f>
        <v/>
      </c>
      <c r="P34">
        <f>IFERROR(INDEX($H$4:$H$278,MATCH(ROW()-ROW($G$3),$I$4:$I$278,0)),"")</f>
        <v/>
      </c>
    </row>
    <row r="35">
      <c r="C35" s="22" t="inlineStr">
        <is>
          <t>Shepherd's Pie</t>
        </is>
      </c>
      <c r="D35" s="23" t="n">
        <v>0</v>
      </c>
      <c r="F35" s="12" t="inlineStr">
        <is>
          <t>Rolled oats</t>
        </is>
      </c>
      <c r="G35" s="18" t="n">
        <v>0</v>
      </c>
      <c r="H35" s="13">
        <f>IFERROR( IF(G35=0,"",(VLOOKUP(F35,'Ingredient master list'!$B$4:$C$577,2,FALSE()))),"")</f>
        <v/>
      </c>
      <c r="I35" s="20">
        <f>IF(OR(G35=0,H35&lt;&gt;"D"),"",MAX(I$3:I34)+1)</f>
        <v/>
      </c>
      <c r="J35" s="20">
        <f>IF(OR(G35=0,H35&lt;&gt;"V"),"",MAX(J$3:J34)+1)</f>
        <v/>
      </c>
      <c r="K35" s="20">
        <f>IF(OR(G35=0,H35&lt;&gt;"C"),"",MAX(K$3:K34)+1)</f>
        <v/>
      </c>
      <c r="L35" s="20">
        <f>IF(OR(G35=0,H35&lt;&gt;"M"),"",MAX(L$3:L34)+1)</f>
        <v/>
      </c>
      <c r="N35">
        <f>IFERROR(INDEX($F$4:$F$278,MATCH(ROW()-ROW($G$3),$I$4:$I$278,0)),"")</f>
        <v/>
      </c>
      <c r="O35">
        <f>IFERROR(INDEX($G$4:$G$278,MATCH(ROW()-ROW($G$3),$I$4:$I$278,0))/1000,"")</f>
        <v/>
      </c>
      <c r="P35">
        <f>IFERROR(INDEX($H$4:$H$278,MATCH(ROW()-ROW($G$3),$I$4:$I$278,0)),"")</f>
        <v/>
      </c>
    </row>
    <row r="36">
      <c r="C36" s="22" t="inlineStr">
        <is>
          <t>Roast Chicken and Veg</t>
        </is>
      </c>
      <c r="D36" s="23" t="n">
        <v>6</v>
      </c>
      <c r="F36" s="12" t="inlineStr">
        <is>
          <t>Rice</t>
        </is>
      </c>
      <c r="G36" s="18" t="n">
        <v>1110</v>
      </c>
      <c r="H36" s="13">
        <f>IFERROR( IF(G36=0,"",(VLOOKUP(F36,'Ingredient master list'!$B$4:$C$577,2,FALSE()))),"")</f>
        <v/>
      </c>
      <c r="I36" s="20">
        <f>IF(OR(G36=0,H36&lt;&gt;"D"),"",MAX(I$3:I35)+1)</f>
        <v/>
      </c>
      <c r="J36" s="20">
        <f>IF(OR(G36=0,H36&lt;&gt;"V"),"",MAX(J$3:J35)+1)</f>
        <v/>
      </c>
      <c r="K36" s="20">
        <f>IF(OR(G36=0,H36&lt;&gt;"C"),"",MAX(K$3:K35)+1)</f>
        <v/>
      </c>
      <c r="L36" s="20">
        <f>IF(OR(G36=0,H36&lt;&gt;"M"),"",MAX(L$3:L35)+1)</f>
        <v/>
      </c>
      <c r="N36">
        <f>IFERROR(INDEX($F$4:$F$278,MATCH(ROW()-ROW($G$3),$I$4:$I$278,0)),"")</f>
        <v/>
      </c>
      <c r="O36">
        <f>IFERROR(INDEX($G$4:$G$278,MATCH(ROW()-ROW($G$3),$I$4:$I$278,0))/1000,"")</f>
        <v/>
      </c>
      <c r="P36">
        <f>IFERROR(INDEX($H$4:$H$278,MATCH(ROW()-ROW($G$3),$I$4:$I$278,0)),"")</f>
        <v/>
      </c>
      <c r="S36">
        <f>IFERROR(INDEX($F$4:$F$278,MATCH(ROW()-ROW($G$3),$J$4:$J$278,0)),"")</f>
        <v/>
      </c>
      <c r="T36">
        <f>IFERROR(INDEX($G$4:$G$278,MATCH(ROW()-ROW($G$3),$J$4:$J$278,0))/1000,"")</f>
        <v/>
      </c>
      <c r="U36">
        <f>IFERROR(INDEX($H$4:$H$278,MATCH(ROW()-ROW($G$3),$J$4:$J$278,0)),"")</f>
        <v/>
      </c>
    </row>
    <row r="37">
      <c r="C37" s="22" t="inlineStr">
        <is>
          <t>Spicy Vegetable Curry</t>
        </is>
      </c>
      <c r="D37" s="23" t="n">
        <v>1</v>
      </c>
      <c r="F37" s="12" t="inlineStr">
        <is>
          <t>Red curry paste</t>
        </is>
      </c>
      <c r="G37" s="18" t="n">
        <v>0</v>
      </c>
      <c r="H37" s="13">
        <f>IFERROR( IF(G37=0,"",(VLOOKUP(F37,'Ingredient master list'!$B$4:$C$577,2,FALSE()))),"")</f>
        <v/>
      </c>
      <c r="I37" s="20">
        <f>IF(OR(G37=0,H37&lt;&gt;"D"),"",MAX(I$3:I36)+1)</f>
        <v/>
      </c>
      <c r="J37" s="20">
        <f>IF(OR(G37=0,H37&lt;&gt;"V"),"",MAX(J$3:J36)+1)</f>
        <v/>
      </c>
      <c r="K37" s="20">
        <f>IF(OR(G37=0,H37&lt;&gt;"C"),"",MAX(K$3:K36)+1)</f>
        <v/>
      </c>
      <c r="L37" s="20">
        <f>IF(OR(G37=0,H37&lt;&gt;"M"),"",MAX(L$3:L36)+1)</f>
        <v/>
      </c>
      <c r="N37">
        <f>IFERROR(INDEX($F$4:$F$278,MATCH(ROW()-ROW($G$3),$I$4:$I$278,0)),"")</f>
        <v/>
      </c>
      <c r="O37">
        <f>IFERROR(INDEX($G$4:$G$278,MATCH(ROW()-ROW($G$3),$I$4:$I$278,0))/1000,"")</f>
        <v/>
      </c>
      <c r="P37">
        <f>IFERROR(INDEX($H$4:$H$278,MATCH(ROW()-ROW($G$3),$I$4:$I$278,0)),"")</f>
        <v/>
      </c>
      <c r="S37">
        <f>IFERROR(INDEX($F$4:$F$278,MATCH(ROW()-ROW($G$3),$J$4:$J$278,0)),"")</f>
        <v/>
      </c>
      <c r="T37">
        <f>IFERROR(INDEX($G$4:$G$278,MATCH(ROW()-ROW($G$3),$J$4:$J$278,0))/1000,"")</f>
        <v/>
      </c>
      <c r="U37">
        <f>IFERROR(INDEX($H$4:$H$278,MATCH(ROW()-ROW($G$3),$J$4:$J$278,0)),"")</f>
        <v/>
      </c>
    </row>
    <row r="38">
      <c r="C38" s="22" t="inlineStr">
        <is>
          <t>Pesto Penne Pasta</t>
        </is>
      </c>
      <c r="D38" s="23" t="n">
        <v>1</v>
      </c>
      <c r="F38" s="12" t="inlineStr">
        <is>
          <t>Pumpkin</t>
        </is>
      </c>
      <c r="G38" s="18" t="n">
        <v>640</v>
      </c>
      <c r="H38" s="13">
        <f>IFERROR( IF(G38=0,"",(VLOOKUP(F38,'Ingredient master list'!$B$4:$C$577,2,FALSE()))),"")</f>
        <v/>
      </c>
      <c r="I38" s="20">
        <f>IF(OR(G38=0,H38&lt;&gt;"D"),"",MAX(I$3:I37)+1)</f>
        <v/>
      </c>
      <c r="J38" s="20">
        <f>IF(OR(G38=0,H38&lt;&gt;"V"),"",MAX(J$3:J37)+1)</f>
        <v/>
      </c>
      <c r="K38" s="20">
        <f>IF(OR(G38=0,H38&lt;&gt;"C"),"",MAX(K$3:K37)+1)</f>
        <v/>
      </c>
      <c r="L38" s="20">
        <f>IF(OR(G38=0,H38&lt;&gt;"M"),"",MAX(L$3:L37)+1)</f>
        <v/>
      </c>
      <c r="N38">
        <f>IFERROR(INDEX($F$4:$F$278,MATCH(ROW()-ROW($G$3),$I$4:$I$278,0)),"")</f>
        <v/>
      </c>
      <c r="O38">
        <f>IFERROR(INDEX($G$4:$G$278,MATCH(ROW()-ROW($G$3),$I$4:$I$278,0))/1000,"")</f>
        <v/>
      </c>
      <c r="P38">
        <f>IFERROR(INDEX($H$4:$H$278,MATCH(ROW()-ROW($G$3),$I$4:$I$278,0)),"")</f>
        <v/>
      </c>
      <c r="S38">
        <f>IFERROR(INDEX($F$4:$F$278,MATCH(ROW()-ROW($G$3),$J$4:$J$278,0)),"")</f>
        <v/>
      </c>
      <c r="T38">
        <f>IFERROR(INDEX($G$4:$G$278,MATCH(ROW()-ROW($G$3),$J$4:$J$278,0))/1000,"")</f>
        <v/>
      </c>
      <c r="U38">
        <f>IFERROR(INDEX($H$4:$H$278,MATCH(ROW()-ROW($G$3),$J$4:$J$278,0)),"")</f>
        <v/>
      </c>
    </row>
    <row r="39">
      <c r="C39" s="22" t="inlineStr">
        <is>
          <t>Grilled Vegetable Pasta</t>
        </is>
      </c>
      <c r="D39" s="23" t="n">
        <v>5</v>
      </c>
      <c r="F39" s="12" t="inlineStr">
        <is>
          <t>Potato</t>
        </is>
      </c>
      <c r="G39" s="18" t="n">
        <v>800</v>
      </c>
      <c r="H39" s="13">
        <f>IFERROR( IF(G39=0,"",(VLOOKUP(F39,'Ingredient master list'!$B$4:$C$577,2,FALSE()))),"")</f>
        <v/>
      </c>
      <c r="I39" s="20">
        <f>IF(OR(G39=0,H39&lt;&gt;"D"),"",MAX(I$3:I38)+1)</f>
        <v/>
      </c>
      <c r="J39" s="20">
        <f>IF(OR(G39=0,H39&lt;&gt;"V"),"",MAX(J$3:J38)+1)</f>
        <v/>
      </c>
      <c r="K39" s="20">
        <f>IF(OR(G39=0,H39&lt;&gt;"C"),"",MAX(K$3:K38)+1)</f>
        <v/>
      </c>
      <c r="L39" s="20">
        <f>IF(OR(G39=0,H39&lt;&gt;"M"),"",MAX(L$3:L38)+1)</f>
        <v/>
      </c>
      <c r="N39">
        <f>IFERROR(INDEX($F$4:$F$278,MATCH(ROW()-ROW($G$3),$I$4:$I$278,0)),"")</f>
        <v/>
      </c>
      <c r="O39">
        <f>IFERROR(INDEX($G$4:$G$278,MATCH(ROW()-ROW($G$3),$I$4:$I$278,0))/1000,"")</f>
        <v/>
      </c>
      <c r="P39">
        <f>IFERROR(INDEX($H$4:$H$278,MATCH(ROW()-ROW($G$3),$I$4:$I$278,0)),"")</f>
        <v/>
      </c>
      <c r="S39">
        <f>IFERROR(INDEX($F$4:$F$278,MATCH(ROW()-ROW($G$3),$J$4:$J$278,0)),"")</f>
        <v/>
      </c>
      <c r="T39">
        <f>IFERROR(INDEX($G$4:$G$278,MATCH(ROW()-ROW($G$3),$J$4:$J$278,0))/1000,"")</f>
        <v/>
      </c>
      <c r="U39">
        <f>IFERROR(INDEX($H$4:$H$278,MATCH(ROW()-ROW($G$3),$J$4:$J$278,0)),"")</f>
        <v/>
      </c>
    </row>
    <row r="40">
      <c r="C40" s="22" t="inlineStr">
        <is>
          <t>Coconut Lentil Curry</t>
        </is>
      </c>
      <c r="D40" s="23" t="n">
        <v>1</v>
      </c>
      <c r="F40" s="12" t="inlineStr">
        <is>
          <t>Pork mince</t>
        </is>
      </c>
      <c r="G40" s="18" t="n">
        <v>0</v>
      </c>
      <c r="H40" s="13">
        <f>IFERROR( IF(G40=0,"",(VLOOKUP(F40,'Ingredient master list'!$B$4:$C$577,2,FALSE()))),"")</f>
        <v/>
      </c>
      <c r="I40" s="20">
        <f>IF(OR(G40=0,H40&lt;&gt;"D"),"",MAX(I$3:I39)+1)</f>
        <v/>
      </c>
      <c r="J40" s="20">
        <f>IF(OR(G40=0,H40&lt;&gt;"V"),"",MAX(J$3:J39)+1)</f>
        <v/>
      </c>
      <c r="K40" s="20">
        <f>IF(OR(G40=0,H40&lt;&gt;"C"),"",MAX(K$3:K39)+1)</f>
        <v/>
      </c>
      <c r="L40" s="20">
        <f>IF(OR(G40=0,H40&lt;&gt;"M"),"",MAX(L$3:L39)+1)</f>
        <v/>
      </c>
      <c r="N40">
        <f>IFERROR(INDEX($F$4:$F$278,MATCH(ROW()-ROW($G$3),$I$4:$I$278,0)),"")</f>
        <v/>
      </c>
      <c r="O40">
        <f>IFERROR(INDEX($G$4:$G$278,MATCH(ROW()-ROW($G$3),$I$4:$I$278,0))/1000,"")</f>
        <v/>
      </c>
      <c r="P40">
        <f>IFERROR(INDEX($H$4:$H$278,MATCH(ROW()-ROW($G$3),$I$4:$I$278,0)),"")</f>
        <v/>
      </c>
      <c r="S40">
        <f>IFERROR(INDEX($F$4:$F$278,MATCH(ROW()-ROW($G$3),$J$4:$J$278,0)),"")</f>
        <v/>
      </c>
      <c r="T40">
        <f>IFERROR(INDEX($G$4:$G$278,MATCH(ROW()-ROW($G$3),$J$4:$J$278,0))/1000,"")</f>
        <v/>
      </c>
      <c r="U40">
        <f>IFERROR(INDEX($H$4:$H$278,MATCH(ROW()-ROW($G$3),$J$4:$J$278,0)),"")</f>
        <v/>
      </c>
    </row>
    <row r="41">
      <c r="C41" s="22" t="inlineStr">
        <is>
          <t>Bacon Carbonara</t>
        </is>
      </c>
      <c r="D41" s="23" t="n">
        <v>7</v>
      </c>
      <c r="F41" s="12" t="inlineStr">
        <is>
          <t>Pork cutlet</t>
        </is>
      </c>
      <c r="G41" s="18" t="n">
        <v>0</v>
      </c>
      <c r="H41" s="13">
        <f>IFERROR( IF(G41=0,"",(VLOOKUP(F41,'Ingredient master list'!$B$4:$C$577,2,FALSE()))),"")</f>
        <v/>
      </c>
      <c r="I41" s="20">
        <f>IF(OR(G41=0,H41&lt;&gt;"D"),"",MAX(I$3:I40)+1)</f>
        <v/>
      </c>
      <c r="J41" s="20">
        <f>IF(OR(G41=0,H41&lt;&gt;"V"),"",MAX(J$3:J40)+1)</f>
        <v/>
      </c>
      <c r="K41" s="20">
        <f>IF(OR(G41=0,H41&lt;&gt;"C"),"",MAX(K$3:K40)+1)</f>
        <v/>
      </c>
      <c r="L41" s="20">
        <f>IF(OR(G41=0,H41&lt;&gt;"M"),"",MAX(L$3:L40)+1)</f>
        <v/>
      </c>
      <c r="N41">
        <f>IFERROR(INDEX($F$4:$F$278,MATCH(ROW()-ROW($G$3),$I$4:$I$278,0)),"")</f>
        <v/>
      </c>
      <c r="O41">
        <f>IFERROR(INDEX($G$4:$G$278,MATCH(ROW()-ROW($G$3),$I$4:$I$278,0))/1000,"")</f>
        <v/>
      </c>
      <c r="P41">
        <f>IFERROR(INDEX($H$4:$H$278,MATCH(ROW()-ROW($G$3),$I$4:$I$278,0)),"")</f>
        <v/>
      </c>
      <c r="S41">
        <f>IFERROR(INDEX($F$4:$F$278,MATCH(ROW()-ROW($G$3),$J$4:$J$278,0)),"")</f>
        <v/>
      </c>
      <c r="T41">
        <f>IFERROR(INDEX($G$4:$G$278,MATCH(ROW()-ROW($G$3),$J$4:$J$278,0))/1000,"")</f>
        <v/>
      </c>
      <c r="U41">
        <f>IFERROR(INDEX($H$4:$H$278,MATCH(ROW()-ROW($G$3),$J$4:$J$278,0)),"")</f>
        <v/>
      </c>
    </row>
    <row r="42">
      <c r="C42" s="22" t="inlineStr">
        <is>
          <t>Beef Burrito Bowl</t>
        </is>
      </c>
      <c r="D42" s="23" t="n">
        <v>1</v>
      </c>
      <c r="F42" s="12" t="inlineStr">
        <is>
          <t>Polenta</t>
        </is>
      </c>
      <c r="G42" s="18" t="n">
        <v>0</v>
      </c>
      <c r="H42" s="13">
        <f>IFERROR( IF(G42=0,"",(VLOOKUP(F42,'Ingredient master list'!$B$4:$C$577,2,FALSE()))),"")</f>
        <v/>
      </c>
      <c r="I42" s="20">
        <f>IF(OR(G42=0,H42&lt;&gt;"D"),"",MAX(I$3:I41)+1)</f>
        <v/>
      </c>
      <c r="J42" s="20">
        <f>IF(OR(G42=0,H42&lt;&gt;"V"),"",MAX(J$3:J41)+1)</f>
        <v/>
      </c>
      <c r="K42" s="20">
        <f>IF(OR(G42=0,H42&lt;&gt;"C"),"",MAX(K$3:K41)+1)</f>
        <v/>
      </c>
      <c r="L42" s="20">
        <f>IF(OR(G42=0,H42&lt;&gt;"M"),"",MAX(L$3:L41)+1)</f>
        <v/>
      </c>
      <c r="N42">
        <f>IFERROR(INDEX($F$4:$F$278,MATCH(ROW()-ROW($G$3),$I$4:$I$278,0)),"")</f>
        <v/>
      </c>
      <c r="O42">
        <f>IFERROR(INDEX($G$4:$G$278,MATCH(ROW()-ROW($G$3),$I$4:$I$278,0))/1000,"")</f>
        <v/>
      </c>
      <c r="P42">
        <f>IFERROR(INDEX($H$4:$H$278,MATCH(ROW()-ROW($G$3),$I$4:$I$278,0)),"")</f>
        <v/>
      </c>
      <c r="S42">
        <f>IFERROR(INDEX($F$4:$F$278,MATCH(ROW()-ROW($G$3),$J$4:$J$278,0)),"")</f>
        <v/>
      </c>
      <c r="T42">
        <f>IFERROR(INDEX($G$4:$G$278,MATCH(ROW()-ROW($G$3),$J$4:$J$278,0))/1000,"")</f>
        <v/>
      </c>
      <c r="U42">
        <f>IFERROR(INDEX($H$4:$H$278,MATCH(ROW()-ROW($G$3),$J$4:$J$278,0)),"")</f>
        <v/>
      </c>
    </row>
    <row r="43">
      <c r="C43" s="22" t="inlineStr">
        <is>
          <t>Beef Fusilli</t>
        </is>
      </c>
      <c r="D43" s="23" t="n">
        <v>0</v>
      </c>
      <c r="F43" s="12" t="inlineStr">
        <is>
          <t>Plum sauce</t>
        </is>
      </c>
      <c r="G43" s="18" t="n">
        <v>0</v>
      </c>
      <c r="H43" s="13">
        <f>IFERROR( IF(G43=0,"",(VLOOKUP(F43,'Ingredient master list'!$B$4:$C$577,2,FALSE()))),"")</f>
        <v/>
      </c>
      <c r="I43" s="20">
        <f>IF(OR(G43=0,H43&lt;&gt;"D"),"",MAX(I$3:I42)+1)</f>
        <v/>
      </c>
      <c r="J43" s="20">
        <f>IF(OR(G43=0,H43&lt;&gt;"V"),"",MAX(J$3:J42)+1)</f>
        <v/>
      </c>
      <c r="K43" s="20">
        <f>IF(OR(G43=0,H43&lt;&gt;"C"),"",MAX(K$3:K42)+1)</f>
        <v/>
      </c>
      <c r="L43" s="20">
        <f>IF(OR(G43=0,H43&lt;&gt;"M"),"",MAX(L$3:L42)+1)</f>
        <v/>
      </c>
      <c r="N43">
        <f>IFERROR(INDEX($F$4:$F$278,MATCH(ROW()-ROW($G$3),$I$4:$I$278,0)),"")</f>
        <v/>
      </c>
      <c r="O43">
        <f>IFERROR(INDEX($G$4:$G$278,MATCH(ROW()-ROW($G$3),$I$4:$I$278,0))/1000,"")</f>
        <v/>
      </c>
      <c r="P43">
        <f>IFERROR(INDEX($H$4:$H$278,MATCH(ROW()-ROW($G$3),$I$4:$I$278,0)),"")</f>
        <v/>
      </c>
      <c r="S43">
        <f>IFERROR(INDEX($F$4:$F$278,MATCH(ROW()-ROW($G$3),$J$4:$J$278,0)),"")</f>
        <v/>
      </c>
      <c r="T43">
        <f>IFERROR(INDEX($G$4:$G$278,MATCH(ROW()-ROW($G$3),$J$4:$J$278,0))/1000,"")</f>
        <v/>
      </c>
      <c r="U43">
        <f>IFERROR(INDEX($H$4:$H$278,MATCH(ROW()-ROW($G$3),$J$4:$J$278,0)),"")</f>
        <v/>
      </c>
    </row>
    <row r="44">
      <c r="C44" s="22" t="inlineStr">
        <is>
          <t>Peanut Satay Skewers</t>
        </is>
      </c>
      <c r="D44" s="23" t="n">
        <v>4</v>
      </c>
      <c r="F44" s="12" t="inlineStr">
        <is>
          <t>Penne</t>
        </is>
      </c>
      <c r="G44" s="18" t="n">
        <v>0</v>
      </c>
      <c r="H44" s="13">
        <f>IFERROR( IF(G44=0,"",(VLOOKUP(F44,'Ingredient master list'!$B$4:$C$577,2,FALSE()))),"")</f>
        <v/>
      </c>
      <c r="I44" s="20">
        <f>IF(OR(G44=0,H44&lt;&gt;"D"),"",MAX(I$3:I43)+1)</f>
        <v/>
      </c>
      <c r="J44" s="20">
        <f>IF(OR(G44=0,H44&lt;&gt;"V"),"",MAX(J$3:J43)+1)</f>
        <v/>
      </c>
      <c r="K44" s="20">
        <f>IF(OR(G44=0,H44&lt;&gt;"C"),"",MAX(K$3:K43)+1)</f>
        <v/>
      </c>
      <c r="L44" s="20">
        <f>IF(OR(G44=0,H44&lt;&gt;"M"),"",MAX(L$3:L43)+1)</f>
        <v/>
      </c>
      <c r="N44">
        <f>IFERROR(INDEX($F$4:$F$278,MATCH(ROW()-ROW($G$3),$I$4:$I$278,0)),"")</f>
        <v/>
      </c>
      <c r="O44">
        <f>IFERROR(INDEX($G$4:$G$278,MATCH(ROW()-ROW($G$3),$I$4:$I$278,0))/1000,"")</f>
        <v/>
      </c>
      <c r="P44">
        <f>IFERROR(INDEX($H$4:$H$278,MATCH(ROW()-ROW($G$3),$I$4:$I$278,0)),"")</f>
        <v/>
      </c>
      <c r="S44">
        <f>IFERROR(INDEX($F$4:$F$278,MATCH(ROW()-ROW($G$3),$J$4:$J$278,0)),"")</f>
        <v/>
      </c>
      <c r="T44">
        <f>IFERROR(INDEX($G$4:$G$278,MATCH(ROW()-ROW($G$3),$J$4:$J$278,0))/1000,"")</f>
        <v/>
      </c>
      <c r="U44">
        <f>IFERROR(INDEX($H$4:$H$278,MATCH(ROW()-ROW($G$3),$J$4:$J$278,0)),"")</f>
        <v/>
      </c>
    </row>
    <row r="45">
      <c r="C45" s="22" t="inlineStr">
        <is>
          <t>Macaroni Cheese</t>
        </is>
      </c>
      <c r="D45" s="23" t="n">
        <v>1</v>
      </c>
      <c r="F45" s="12" t="inlineStr">
        <is>
          <t>Peas</t>
        </is>
      </c>
      <c r="G45" s="18" t="n">
        <v>0</v>
      </c>
      <c r="H45" s="13">
        <f>IFERROR( IF(G45=0,"",(VLOOKUP(F45,'Ingredient master list'!$B$4:$C$577,2,FALSE()))),"")</f>
        <v/>
      </c>
      <c r="I45" s="20">
        <f>IF(OR(G45=0,H45&lt;&gt;"D"),"",MAX(I$3:I44)+1)</f>
        <v/>
      </c>
      <c r="J45" s="20">
        <f>IF(OR(G45=0,H45&lt;&gt;"V"),"",MAX(J$3:J44)+1)</f>
        <v/>
      </c>
      <c r="K45" s="20">
        <f>IF(OR(G45=0,H45&lt;&gt;"C"),"",MAX(K$3:K44)+1)</f>
        <v/>
      </c>
      <c r="L45" s="20">
        <f>IF(OR(G45=0,H45&lt;&gt;"M"),"",MAX(L$3:L44)+1)</f>
        <v/>
      </c>
      <c r="N45">
        <f>IFERROR(INDEX($F$4:$F$278,MATCH(ROW()-ROW($G$3),$I$4:$I$278,0)),"")</f>
        <v/>
      </c>
      <c r="O45">
        <f>IFERROR(INDEX($G$4:$G$278,MATCH(ROW()-ROW($G$3),$I$4:$I$278,0))/1000,"")</f>
        <v/>
      </c>
      <c r="P45">
        <f>IFERROR(INDEX($H$4:$H$278,MATCH(ROW()-ROW($G$3),$I$4:$I$278,0)),"")</f>
        <v/>
      </c>
      <c r="S45">
        <f>IFERROR(INDEX($F$4:$F$278,MATCH(ROW()-ROW($G$3),$J$4:$J$278,0)),"")</f>
        <v/>
      </c>
      <c r="T45">
        <f>IFERROR(INDEX($G$4:$G$278,MATCH(ROW()-ROW($G$3),$J$4:$J$278,0))/1000,"")</f>
        <v/>
      </c>
      <c r="U45">
        <f>IFERROR(INDEX($H$4:$H$278,MATCH(ROW()-ROW($G$3),$J$4:$J$278,0)),"")</f>
        <v/>
      </c>
    </row>
    <row r="46">
      <c r="D46" t="n">
        <v>0</v>
      </c>
      <c r="F46" s="12" t="inlineStr">
        <is>
          <t>Peanuts</t>
        </is>
      </c>
      <c r="G46" s="18" t="n">
        <v>0</v>
      </c>
      <c r="H46" s="13">
        <f>IFERROR( IF(G46=0,"",(VLOOKUP(F46,'Ingredient master list'!$B$4:$C$577,2,FALSE()))),"")</f>
        <v/>
      </c>
      <c r="I46" s="20">
        <f>IF(OR(G46=0,H46&lt;&gt;"D"),"",MAX(I$3:I45)+1)</f>
        <v/>
      </c>
      <c r="J46" s="20">
        <f>IF(OR(G46=0,H46&lt;&gt;"V"),"",MAX(J$3:J45)+1)</f>
        <v/>
      </c>
      <c r="K46" s="20">
        <f>IF(OR(G46=0,H46&lt;&gt;"C"),"",MAX(K$3:K45)+1)</f>
        <v/>
      </c>
      <c r="L46" s="20">
        <f>IF(OR(G46=0,H46&lt;&gt;"M"),"",MAX(L$3:L45)+1)</f>
        <v/>
      </c>
      <c r="N46">
        <f>IFERROR(INDEX($F$4:$F$278,MATCH(ROW()-ROW($G$3),$I$4:$I$278,0)),"")</f>
        <v/>
      </c>
      <c r="O46">
        <f>IFERROR(INDEX($G$4:$G$278,MATCH(ROW()-ROW($G$3),$I$4:$I$278,0))/1000,"")</f>
        <v/>
      </c>
      <c r="P46">
        <f>IFERROR(INDEX($H$4:$H$278,MATCH(ROW()-ROW($G$3),$I$4:$I$278,0)),"")</f>
        <v/>
      </c>
      <c r="S46">
        <f>IFERROR(INDEX($F$4:$F$278,MATCH(ROW()-ROW($G$3),$J$4:$J$278,0)),"")</f>
        <v/>
      </c>
      <c r="T46">
        <f>IFERROR(INDEX($G$4:$G$278,MATCH(ROW()-ROW($G$3),$J$4:$J$278,0))/1000,"")</f>
        <v/>
      </c>
      <c r="U46">
        <f>IFERROR(INDEX($H$4:$H$278,MATCH(ROW()-ROW($G$3),$J$4:$J$278,0)),"")</f>
        <v/>
      </c>
    </row>
    <row r="47">
      <c r="D47" t="inlineStr"/>
      <c r="F47" s="12" t="inlineStr">
        <is>
          <t>Peanut butter</t>
        </is>
      </c>
      <c r="G47" s="18" t="n">
        <v>0</v>
      </c>
      <c r="H47" s="13">
        <f>IFERROR( IF(G47=0,"",(VLOOKUP(F47,'Ingredient master list'!$B$4:$C$577,2,FALSE()))),"")</f>
        <v/>
      </c>
      <c r="I47" s="20">
        <f>IF(OR(G47=0,H47&lt;&gt;"D"),"",MAX(I$3:I46)+1)</f>
        <v/>
      </c>
      <c r="J47" s="20">
        <f>IF(OR(G47=0,H47&lt;&gt;"V"),"",MAX(J$3:J46)+1)</f>
        <v/>
      </c>
      <c r="K47" s="20">
        <f>IF(OR(G47=0,H47&lt;&gt;"C"),"",MAX(K$3:K46)+1)</f>
        <v/>
      </c>
      <c r="L47" s="20">
        <f>IF(OR(G47=0,H47&lt;&gt;"M"),"",MAX(L$3:L46)+1)</f>
        <v/>
      </c>
      <c r="N47">
        <f>IFERROR(INDEX($F$4:$F$278,MATCH(ROW()-ROW($G$3),$I$4:$I$278,0)),"")</f>
        <v/>
      </c>
      <c r="O47">
        <f>IFERROR(INDEX($G$4:$G$278,MATCH(ROW()-ROW($G$3),$I$4:$I$278,0))/1000,"")</f>
        <v/>
      </c>
      <c r="P47">
        <f>IFERROR(INDEX($H$4:$H$278,MATCH(ROW()-ROW($G$3),$I$4:$I$278,0)),"")</f>
        <v/>
      </c>
      <c r="S47">
        <f>IFERROR(INDEX($F$4:$F$278,MATCH(ROW()-ROW($G$3),$J$4:$J$278,0)),"")</f>
        <v/>
      </c>
      <c r="T47">
        <f>IFERROR(INDEX($G$4:$G$278,MATCH(ROW()-ROW($G$3),$J$4:$J$278,0))/1000,"")</f>
        <v/>
      </c>
      <c r="U47">
        <f>IFERROR(INDEX($H$4:$H$278,MATCH(ROW()-ROW($G$3),$J$4:$J$278,0)),"")</f>
        <v/>
      </c>
    </row>
    <row r="48">
      <c r="D48" t="inlineStr"/>
      <c r="F48" s="12" t="inlineStr">
        <is>
          <t>Passata</t>
        </is>
      </c>
      <c r="G48" s="18" t="n">
        <v>240</v>
      </c>
      <c r="H48" s="13">
        <f>IFERROR( IF(G48=0,"",(VLOOKUP(F48,'Ingredient master list'!$B$4:$C$577,2,FALSE()))),"")</f>
        <v/>
      </c>
      <c r="I48" s="20">
        <f>IF(OR(G48=0,H48&lt;&gt;"D"),"",MAX(I$3:I47)+1)</f>
        <v/>
      </c>
      <c r="J48" s="20">
        <f>IF(OR(G48=0,H48&lt;&gt;"V"),"",MAX(J$3:J47)+1)</f>
        <v/>
      </c>
      <c r="K48" s="20">
        <f>IF(OR(G48=0,H48&lt;&gt;"C"),"",MAX(K$3:K47)+1)</f>
        <v/>
      </c>
      <c r="L48" s="20">
        <f>IF(OR(G48=0,H48&lt;&gt;"M"),"",MAX(L$3:L47)+1)</f>
        <v/>
      </c>
      <c r="N48">
        <f>IFERROR(INDEX($F$4:$F$278,MATCH(ROW()-ROW($G$3),$I$4:$I$278,0)),"")</f>
        <v/>
      </c>
      <c r="O48">
        <f>IFERROR(INDEX($G$4:$G$278,MATCH(ROW()-ROW($G$3),$I$4:$I$278,0))/1000,"")</f>
        <v/>
      </c>
      <c r="P48">
        <f>IFERROR(INDEX($H$4:$H$278,MATCH(ROW()-ROW($G$3),$I$4:$I$278,0)),"")</f>
        <v/>
      </c>
      <c r="S48">
        <f>IFERROR(INDEX($F$4:$F$278,MATCH(ROW()-ROW($G$3),$J$4:$J$278,0)),"")</f>
        <v/>
      </c>
      <c r="T48">
        <f>IFERROR(INDEX($G$4:$G$278,MATCH(ROW()-ROW($G$3),$J$4:$J$278,0))/1000,"")</f>
        <v/>
      </c>
      <c r="U48">
        <f>IFERROR(INDEX($H$4:$H$278,MATCH(ROW()-ROW($G$3),$J$4:$J$278,0)),"")</f>
        <v/>
      </c>
    </row>
    <row r="49">
      <c r="D49" t="inlineStr"/>
      <c r="F49" s="12" t="inlineStr">
        <is>
          <t>Parsley</t>
        </is>
      </c>
      <c r="G49" s="18" t="n">
        <v>34.6</v>
      </c>
      <c r="H49" s="13">
        <f>IFERROR( IF(G49=0,"",(VLOOKUP(F49,'Ingredient master list'!$B$4:$C$577,2,FALSE()))),"")</f>
        <v/>
      </c>
      <c r="I49" s="20">
        <f>IF(OR(G49=0,H49&lt;&gt;"D"),"",MAX(I$3:I48)+1)</f>
        <v/>
      </c>
      <c r="J49" s="20">
        <f>IF(OR(G49=0,H49&lt;&gt;"V"),"",MAX(J$3:J48)+1)</f>
        <v/>
      </c>
      <c r="K49" s="20">
        <f>IF(OR(G49=0,H49&lt;&gt;"C"),"",MAX(K$3:K48)+1)</f>
        <v/>
      </c>
      <c r="L49" s="20">
        <f>IF(OR(G49=0,H49&lt;&gt;"M"),"",MAX(L$3:L48)+1)</f>
        <v/>
      </c>
      <c r="N49">
        <f>IFERROR(INDEX($F$4:$F$278,MATCH(ROW()-ROW($G$3),$I$4:$I$278,0)),"")</f>
        <v/>
      </c>
      <c r="O49">
        <f>IFERROR(INDEX($G$4:$G$278,MATCH(ROW()-ROW($G$3),$I$4:$I$278,0))/1000,"")</f>
        <v/>
      </c>
      <c r="P49">
        <f>IFERROR(INDEX($H$4:$H$278,MATCH(ROW()-ROW($G$3),$I$4:$I$278,0)),"")</f>
        <v/>
      </c>
      <c r="S49">
        <f>IFERROR(INDEX($F$4:$F$278,MATCH(ROW()-ROW($G$3),$J$4:$J$278,0)),"")</f>
        <v/>
      </c>
      <c r="T49">
        <f>IFERROR(INDEX($G$4:$G$278,MATCH(ROW()-ROW($G$3),$J$4:$J$278,0))/1000,"")</f>
        <v/>
      </c>
      <c r="U49">
        <f>IFERROR(INDEX($H$4:$H$278,MATCH(ROW()-ROW($G$3),$J$4:$J$278,0)),"")</f>
        <v/>
      </c>
    </row>
    <row r="50">
      <c r="D50" t="inlineStr"/>
      <c r="F50" s="12" t="inlineStr">
        <is>
          <t>Parmesan</t>
        </is>
      </c>
      <c r="G50" s="18" t="n">
        <v>0</v>
      </c>
      <c r="H50" s="13">
        <f>IFERROR( IF(G50=0,"",(VLOOKUP(F50,'Ingredient master list'!$B$4:$C$577,2,FALSE()))),"")</f>
        <v/>
      </c>
      <c r="I50" s="20">
        <f>IF(OR(G50=0,H50&lt;&gt;"D"),"",MAX(I$3:I49)+1)</f>
        <v/>
      </c>
      <c r="J50" s="20">
        <f>IF(OR(G50=0,H50&lt;&gt;"V"),"",MAX(J$3:J49)+1)</f>
        <v/>
      </c>
      <c r="K50" s="20">
        <f>IF(OR(G50=0,H50&lt;&gt;"C"),"",MAX(K$3:K49)+1)</f>
        <v/>
      </c>
      <c r="L50" s="20">
        <f>IF(OR(G50=0,H50&lt;&gt;"M"),"",MAX(L$3:L49)+1)</f>
        <v/>
      </c>
      <c r="N50">
        <f>IFERROR(INDEX($F$4:$F$278,MATCH(ROW()-ROW($G$3),$I$4:$I$278,0)),"")</f>
        <v/>
      </c>
      <c r="O50">
        <f>IFERROR(INDEX($G$4:$G$278,MATCH(ROW()-ROW($G$3),$I$4:$I$278,0))/1000,"")</f>
        <v/>
      </c>
      <c r="P50">
        <f>IFERROR(INDEX($H$4:$H$278,MATCH(ROW()-ROW($G$3),$I$4:$I$278,0)),"")</f>
        <v/>
      </c>
      <c r="S50">
        <f>IFERROR(INDEX($F$4:$F$278,MATCH(ROW()-ROW($G$3),$J$4:$J$278,0)),"")</f>
        <v/>
      </c>
      <c r="T50">
        <f>IFERROR(INDEX($G$4:$G$278,MATCH(ROW()-ROW($G$3),$J$4:$J$278,0))/1000,"")</f>
        <v/>
      </c>
      <c r="U50">
        <f>IFERROR(INDEX($H$4:$H$278,MATCH(ROW()-ROW($G$3),$J$4:$J$278,0)),"")</f>
        <v/>
      </c>
    </row>
    <row r="51">
      <c r="D51" t="inlineStr"/>
      <c r="F51" s="12" t="inlineStr">
        <is>
          <t>Panko breadcrumbs</t>
        </is>
      </c>
      <c r="G51" s="18" t="n">
        <v>0</v>
      </c>
      <c r="H51" s="13">
        <f>IFERROR( IF(G51=0,"",(VLOOKUP(F51,'Ingredient master list'!$B$4:$C$577,2,FALSE()))),"")</f>
        <v/>
      </c>
      <c r="I51" s="20">
        <f>IF(OR(G51=0,H51&lt;&gt;"D"),"",MAX(I$3:I50)+1)</f>
        <v/>
      </c>
      <c r="J51" s="20">
        <f>IF(OR(G51=0,H51&lt;&gt;"V"),"",MAX(J$3:J50)+1)</f>
        <v/>
      </c>
      <c r="K51" s="20">
        <f>IF(OR(G51=0,H51&lt;&gt;"C"),"",MAX(K$3:K50)+1)</f>
        <v/>
      </c>
      <c r="L51" s="20">
        <f>IF(OR(G51=0,H51&lt;&gt;"M"),"",MAX(L$3:L50)+1)</f>
        <v/>
      </c>
      <c r="N51">
        <f>IFERROR(INDEX($F$4:$F$278,MATCH(ROW()-ROW($G$3),$I$4:$I$278,0)),"")</f>
        <v/>
      </c>
      <c r="O51">
        <f>IFERROR(INDEX($G$4:$G$278,MATCH(ROW()-ROW($G$3),$I$4:$I$278,0))/1000,"")</f>
        <v/>
      </c>
      <c r="P51">
        <f>IFERROR(INDEX($H$4:$H$278,MATCH(ROW()-ROW($G$3),$I$4:$I$278,0)),"")</f>
        <v/>
      </c>
      <c r="S51">
        <f>IFERROR(INDEX($F$4:$F$278,MATCH(ROW()-ROW($G$3),$J$4:$J$278,0)),"")</f>
        <v/>
      </c>
      <c r="T51">
        <f>IFERROR(INDEX($G$4:$G$278,MATCH(ROW()-ROW($G$3),$J$4:$J$278,0))/1000,"")</f>
        <v/>
      </c>
      <c r="U51">
        <f>IFERROR(INDEX($H$4:$H$278,MATCH(ROW()-ROW($G$3),$J$4:$J$278,0)),"")</f>
        <v/>
      </c>
    </row>
    <row r="52">
      <c r="D52" t="inlineStr"/>
      <c r="F52" s="12" t="inlineStr">
        <is>
          <t>Palm sugar</t>
        </is>
      </c>
      <c r="G52" s="18" t="n">
        <v>150</v>
      </c>
      <c r="H52" s="13">
        <f>IFERROR( IF(G52=0,"",(VLOOKUP(F52,'Ingredient master list'!$B$4:$C$577,2,FALSE()))),"")</f>
        <v/>
      </c>
      <c r="I52" s="20">
        <f>IF(OR(G52=0,H52&lt;&gt;"D"),"",MAX(I$3:I51)+1)</f>
        <v/>
      </c>
      <c r="J52" s="20">
        <f>IF(OR(G52=0,H52&lt;&gt;"V"),"",MAX(J$3:J51)+1)</f>
        <v/>
      </c>
      <c r="K52" s="20">
        <f>IF(OR(G52=0,H52&lt;&gt;"C"),"",MAX(K$3:K51)+1)</f>
        <v/>
      </c>
      <c r="L52" s="20">
        <f>IF(OR(G52=0,H52&lt;&gt;"M"),"",MAX(L$3:L51)+1)</f>
        <v/>
      </c>
      <c r="N52">
        <f>IFERROR(INDEX($F$4:$F$278,MATCH(ROW()-ROW($G$3),$I$4:$I$278,0)),"")</f>
        <v/>
      </c>
      <c r="O52">
        <f>IFERROR(INDEX($G$4:$G$278,MATCH(ROW()-ROW($G$3),$I$4:$I$278,0))/1000,"")</f>
        <v/>
      </c>
      <c r="P52">
        <f>IFERROR(INDEX($H$4:$H$278,MATCH(ROW()-ROW($G$3),$I$4:$I$278,0)),"")</f>
        <v/>
      </c>
    </row>
    <row r="53">
      <c r="D53" t="inlineStr"/>
      <c r="F53" s="12" t="inlineStr">
        <is>
          <t>Orange</t>
        </is>
      </c>
      <c r="G53" s="18" t="n">
        <v>0</v>
      </c>
      <c r="H53" s="13">
        <f>IFERROR( IF(G53=0,"",(VLOOKUP(F53,'Ingredient master list'!$B$4:$C$577,2,FALSE()))),"")</f>
        <v/>
      </c>
      <c r="I53" s="20">
        <f>IF(OR(G53=0,H53&lt;&gt;"D"),"",MAX(I$3:I52)+1)</f>
        <v/>
      </c>
      <c r="J53" s="20">
        <f>IF(OR(G53=0,H53&lt;&gt;"V"),"",MAX(J$3:J52)+1)</f>
        <v/>
      </c>
      <c r="K53" s="20">
        <f>IF(OR(G53=0,H53&lt;&gt;"C"),"",MAX(K$3:K52)+1)</f>
        <v/>
      </c>
      <c r="L53" s="20">
        <f>IF(OR(G53=0,H53&lt;&gt;"M"),"",MAX(L$3:L52)+1)</f>
        <v/>
      </c>
      <c r="N53">
        <f>IFERROR(INDEX($F$4:$F$278,MATCH(ROW()-ROW($G$3),$I$4:$I$278,0)),"")</f>
        <v/>
      </c>
      <c r="O53">
        <f>IFERROR(INDEX($G$4:$G$278,MATCH(ROW()-ROW($G$3),$I$4:$I$278,0))/1000,"")</f>
        <v/>
      </c>
      <c r="P53">
        <f>IFERROR(INDEX($H$4:$H$278,MATCH(ROW()-ROW($G$3),$I$4:$I$278,0)),"")</f>
        <v/>
      </c>
    </row>
    <row r="54">
      <c r="D54" t="inlineStr"/>
      <c r="F54" s="12" t="inlineStr">
        <is>
          <t>Onion, brown</t>
        </is>
      </c>
      <c r="G54" s="18" t="n">
        <v>175</v>
      </c>
      <c r="H54" s="13">
        <f>IFERROR( IF(G54=0,"",(VLOOKUP(F54,'Ingredient master list'!$B$4:$C$577,2,FALSE()))),"")</f>
        <v/>
      </c>
      <c r="I54" s="20">
        <f>IF(OR(G54=0,H54&lt;&gt;"D"),"",MAX(I$3:I53)+1)</f>
        <v/>
      </c>
      <c r="J54" s="20">
        <f>IF(OR(G54=0,H54&lt;&gt;"V"),"",MAX(J$3:J53)+1)</f>
        <v/>
      </c>
      <c r="K54" s="20">
        <f>IF(OR(G54=0,H54&lt;&gt;"C"),"",MAX(K$3:K53)+1)</f>
        <v/>
      </c>
      <c r="L54" s="20">
        <f>IF(OR(G54=0,H54&lt;&gt;"M"),"",MAX(L$3:L53)+1)</f>
        <v/>
      </c>
      <c r="N54">
        <f>IFERROR(INDEX($F$4:$F$278,MATCH(ROW()-ROW($G$3),$I$4:$I$278,0)),"")</f>
        <v/>
      </c>
      <c r="O54">
        <f>IFERROR(INDEX($G$4:$G$278,MATCH(ROW()-ROW($G$3),$I$4:$I$278,0))/1000,"")</f>
        <v/>
      </c>
      <c r="P54">
        <f>IFERROR(INDEX($H$4:$H$278,MATCH(ROW()-ROW($G$3),$I$4:$I$278,0)),"")</f>
        <v/>
      </c>
    </row>
    <row r="55">
      <c r="D55" t="inlineStr"/>
      <c r="F55" s="12" t="inlineStr">
        <is>
          <t>Oil, veg</t>
        </is>
      </c>
      <c r="G55" s="18" t="n">
        <v>0</v>
      </c>
      <c r="H55" s="13">
        <f>IFERROR( IF(G55=0,"",(VLOOKUP(F55,'Ingredient master list'!$B$4:$C$577,2,FALSE()))),"")</f>
        <v/>
      </c>
      <c r="I55" s="20">
        <f>IF(OR(G55=0,H55&lt;&gt;"D"),"",MAX(I$3:I54)+1)</f>
        <v/>
      </c>
      <c r="J55" s="20">
        <f>IF(OR(G55=0,H55&lt;&gt;"V"),"",MAX(J$3:J54)+1)</f>
        <v/>
      </c>
      <c r="K55" s="20">
        <f>IF(OR(G55=0,H55&lt;&gt;"C"),"",MAX(K$3:K54)+1)</f>
        <v/>
      </c>
      <c r="L55" s="20">
        <f>IF(OR(G55=0,H55&lt;&gt;"M"),"",MAX(L$3:L54)+1)</f>
        <v/>
      </c>
      <c r="N55">
        <f>IFERROR(INDEX($F$4:$F$278,MATCH(ROW()-ROW($G$3),$I$4:$I$278,0)),"")</f>
        <v/>
      </c>
      <c r="O55">
        <f>IFERROR(INDEX($G$4:$G$278,MATCH(ROW()-ROW($G$3),$I$4:$I$278,0))/1000,"")</f>
        <v/>
      </c>
      <c r="P55">
        <f>IFERROR(INDEX($H$4:$H$278,MATCH(ROW()-ROW($G$3),$I$4:$I$278,0)),"")</f>
        <v/>
      </c>
    </row>
    <row r="56">
      <c r="D56" t="inlineStr"/>
      <c r="F56" s="12" t="inlineStr">
        <is>
          <t>Mushrooms, shiitake</t>
        </is>
      </c>
      <c r="G56" s="18" t="n">
        <v>0</v>
      </c>
      <c r="H56" s="13">
        <f>IFERROR( IF(G56=0,"",(VLOOKUP(F56,'Ingredient master list'!$B$4:$C$577,2,FALSE()))),"")</f>
        <v/>
      </c>
      <c r="I56" s="20">
        <f>IF(OR(G56=0,H56&lt;&gt;"D"),"",MAX(I$3:I55)+1)</f>
        <v/>
      </c>
      <c r="J56" s="20">
        <f>IF(OR(G56=0,H56&lt;&gt;"V"),"",MAX(J$3:J55)+1)</f>
        <v/>
      </c>
      <c r="K56" s="20">
        <f>IF(OR(G56=0,H56&lt;&gt;"C"),"",MAX(K$3:K55)+1)</f>
        <v/>
      </c>
      <c r="L56" s="20">
        <f>IF(OR(G56=0,H56&lt;&gt;"M"),"",MAX(L$3:L55)+1)</f>
        <v/>
      </c>
      <c r="N56">
        <f>IFERROR(INDEX($F$4:$F$278,MATCH(ROW()-ROW($G$3),$I$4:$I$278,0)),"")</f>
        <v/>
      </c>
      <c r="O56">
        <f>IFERROR(INDEX($G$4:$G$278,MATCH(ROW()-ROW($G$3),$I$4:$I$278,0))/1000,"")</f>
        <v/>
      </c>
      <c r="P56">
        <f>IFERROR(INDEX($H$4:$H$278,MATCH(ROW()-ROW($G$3),$I$4:$I$278,0)),"")</f>
        <v/>
      </c>
    </row>
    <row r="57">
      <c r="D57" t="inlineStr"/>
      <c r="F57" s="12" t="inlineStr">
        <is>
          <t>Mushrooms</t>
        </is>
      </c>
      <c r="G57" s="18" t="n">
        <v>0</v>
      </c>
      <c r="H57" s="13">
        <f>IFERROR( IF(G57=0,"",(VLOOKUP(F57,'Ingredient master list'!$B$4:$C$577,2,FALSE()))),"")</f>
        <v/>
      </c>
      <c r="I57" s="20">
        <f>IF(OR(G57=0,H57&lt;&gt;"D"),"",MAX(I$3:I56)+1)</f>
        <v/>
      </c>
      <c r="J57" s="20">
        <f>IF(OR(G57=0,H57&lt;&gt;"V"),"",MAX(J$3:J56)+1)</f>
        <v/>
      </c>
      <c r="K57" s="20">
        <f>IF(OR(G57=0,H57&lt;&gt;"C"),"",MAX(K$3:K56)+1)</f>
        <v/>
      </c>
      <c r="L57" s="20">
        <f>IF(OR(G57=0,H57&lt;&gt;"M"),"",MAX(L$3:L56)+1)</f>
        <v/>
      </c>
      <c r="N57">
        <f>IFERROR(INDEX($F$4:$F$278,MATCH(ROW()-ROW($G$3),$I$4:$I$278,0)),"")</f>
        <v/>
      </c>
      <c r="O57">
        <f>IFERROR(INDEX($G$4:$G$278,MATCH(ROW()-ROW($G$3),$I$4:$I$278,0))/1000,"")</f>
        <v/>
      </c>
      <c r="P57">
        <f>IFERROR(INDEX($H$4:$H$278,MATCH(ROW()-ROW($G$3),$I$4:$I$278,0)),"")</f>
        <v/>
      </c>
    </row>
    <row r="58">
      <c r="D58" t="inlineStr"/>
      <c r="F58" s="12" t="inlineStr">
        <is>
          <t>Miso paste</t>
        </is>
      </c>
      <c r="G58" s="18" t="n">
        <v>120</v>
      </c>
      <c r="H58" s="13">
        <f>IFERROR( IF(G58=0,"",(VLOOKUP(F58,'Ingredient master list'!$B$4:$C$577,2,FALSE()))),"")</f>
        <v/>
      </c>
      <c r="I58" s="20">
        <f>IF(OR(G58=0,H58&lt;&gt;"D"),"",MAX(I$3:I57)+1)</f>
        <v/>
      </c>
      <c r="J58" s="20">
        <f>IF(OR(G58=0,H58&lt;&gt;"V"),"",MAX(J$3:J57)+1)</f>
        <v/>
      </c>
      <c r="K58" s="20">
        <f>IF(OR(G58=0,H58&lt;&gt;"C"),"",MAX(K$3:K57)+1)</f>
        <v/>
      </c>
      <c r="L58" s="20">
        <f>IF(OR(G58=0,H58&lt;&gt;"M"),"",MAX(L$3:L57)+1)</f>
        <v/>
      </c>
      <c r="N58">
        <f>IFERROR(INDEX($F$4:$F$278,MATCH(ROW()-ROW($G$3),$I$4:$I$278,0)),"")</f>
        <v/>
      </c>
      <c r="O58">
        <f>IFERROR(INDEX($G$4:$G$278,MATCH(ROW()-ROW($G$3),$I$4:$I$278,0))/1000,"")</f>
        <v/>
      </c>
      <c r="P58">
        <f>IFERROR(INDEX($H$4:$H$278,MATCH(ROW()-ROW($G$3),$I$4:$I$278,0)),"")</f>
        <v/>
      </c>
    </row>
    <row r="59">
      <c r="D59" t="inlineStr"/>
      <c r="F59" s="12" t="inlineStr">
        <is>
          <t>Milk</t>
        </is>
      </c>
      <c r="G59" s="18" t="n">
        <v>1132</v>
      </c>
      <c r="H59" s="13">
        <f>IFERROR( IF(G59=0,"",(VLOOKUP(F59,'Ingredient master list'!$B$4:$C$577,2,FALSE()))),"")</f>
        <v/>
      </c>
      <c r="I59" s="20">
        <f>IF(OR(G59=0,H59&lt;&gt;"D"),"",MAX(I$3:I58)+1)</f>
        <v/>
      </c>
      <c r="J59" s="20">
        <f>IF(OR(G59=0,H59&lt;&gt;"V"),"",MAX(J$3:J58)+1)</f>
        <v/>
      </c>
      <c r="K59" s="20">
        <f>IF(OR(G59=0,H59&lt;&gt;"C"),"",MAX(K$3:K58)+1)</f>
        <v/>
      </c>
      <c r="L59" s="20">
        <f>IF(OR(G59=0,H59&lt;&gt;"M"),"",MAX(L$3:L58)+1)</f>
        <v/>
      </c>
      <c r="N59">
        <f>IFERROR(INDEX($F$4:$F$278,MATCH(ROW()-ROW($G$3),$I$4:$I$278,0)),"")</f>
        <v/>
      </c>
      <c r="O59">
        <f>IFERROR(INDEX($G$4:$G$278,MATCH(ROW()-ROW($G$3),$I$4:$I$278,0))/1000,"")</f>
        <v/>
      </c>
      <c r="P59">
        <f>IFERROR(INDEX($H$4:$H$278,MATCH(ROW()-ROW($G$3),$I$4:$I$278,0)),"")</f>
        <v/>
      </c>
    </row>
    <row r="60">
      <c r="D60" t="inlineStr"/>
      <c r="F60" s="12" t="inlineStr">
        <is>
          <t>Mayonnaise</t>
        </is>
      </c>
      <c r="G60" s="18" t="n">
        <v>0</v>
      </c>
      <c r="H60" s="13">
        <f>IFERROR( IF(G60=0,"",(VLOOKUP(F60,'Ingredient master list'!$B$4:$C$577,2,FALSE()))),"")</f>
        <v/>
      </c>
      <c r="I60" s="20">
        <f>IF(OR(G60=0,H60&lt;&gt;"D"),"",MAX(I$3:I59)+1)</f>
        <v/>
      </c>
      <c r="J60" s="20">
        <f>IF(OR(G60=0,H60&lt;&gt;"V"),"",MAX(J$3:J59)+1)</f>
        <v/>
      </c>
      <c r="K60" s="20">
        <f>IF(OR(G60=0,H60&lt;&gt;"C"),"",MAX(K$3:K59)+1)</f>
        <v/>
      </c>
      <c r="L60" s="20">
        <f>IF(OR(G60=0,H60&lt;&gt;"M"),"",MAX(L$3:L59)+1)</f>
        <v/>
      </c>
      <c r="N60">
        <f>IFERROR(INDEX($F$4:$F$278,MATCH(ROW()-ROW($G$3),$I$4:$I$278,0)),"")</f>
        <v/>
      </c>
      <c r="O60">
        <f>IFERROR(INDEX($G$4:$G$278,MATCH(ROW()-ROW($G$3),$I$4:$I$278,0))/1000,"")</f>
        <v/>
      </c>
      <c r="P60">
        <f>IFERROR(INDEX($H$4:$H$278,MATCH(ROW()-ROW($G$3),$I$4:$I$278,0)),"")</f>
        <v/>
      </c>
    </row>
    <row r="61">
      <c r="D61" t="inlineStr"/>
      <c r="F61" s="12" t="inlineStr">
        <is>
          <t>Mandarin</t>
        </is>
      </c>
      <c r="G61" s="18" t="n">
        <v>0</v>
      </c>
      <c r="H61" s="13">
        <f>IFERROR( IF(G61=0,"",(VLOOKUP(F61,'Ingredient master list'!$B$4:$C$577,2,FALSE()))),"")</f>
        <v/>
      </c>
      <c r="I61" s="20">
        <f>IF(OR(G61=0,H61&lt;&gt;"D"),"",MAX(I$3:I60)+1)</f>
        <v/>
      </c>
      <c r="J61" s="20">
        <f>IF(OR(G61=0,H61&lt;&gt;"V"),"",MAX(J$3:J60)+1)</f>
        <v/>
      </c>
      <c r="K61" s="20">
        <f>IF(OR(G61=0,H61&lt;&gt;"C"),"",MAX(K$3:K60)+1)</f>
        <v/>
      </c>
      <c r="L61" s="20">
        <f>IF(OR(G61=0,H61&lt;&gt;"M"),"",MAX(L$3:L60)+1)</f>
        <v/>
      </c>
      <c r="N61">
        <f>IFERROR(INDEX($F$4:$F$278,MATCH(ROW()-ROW($G$3),$I$4:$I$278,0)),"")</f>
        <v/>
      </c>
      <c r="O61">
        <f>IFERROR(INDEX($G$4:$G$278,MATCH(ROW()-ROW($G$3),$I$4:$I$278,0))/1000,"")</f>
        <v/>
      </c>
      <c r="P61">
        <f>IFERROR(INDEX($H$4:$H$278,MATCH(ROW()-ROW($G$3),$I$4:$I$278,0)),"")</f>
        <v/>
      </c>
    </row>
    <row r="62">
      <c r="D62" t="inlineStr"/>
      <c r="F62" s="12" t="inlineStr">
        <is>
          <t>Macaroni</t>
        </is>
      </c>
      <c r="G62" s="18" t="n">
        <v>300</v>
      </c>
      <c r="H62" s="13">
        <f>IFERROR( IF(G62=0,"",(VLOOKUP(F62,'Ingredient master list'!$B$4:$C$577,2,FALSE()))),"")</f>
        <v/>
      </c>
      <c r="I62" s="20">
        <f>IF(OR(G62=0,H62&lt;&gt;"D"),"",MAX(I$3:I61)+1)</f>
        <v/>
      </c>
      <c r="J62" s="20">
        <f>IF(OR(G62=0,H62&lt;&gt;"V"),"",MAX(J$3:J61)+1)</f>
        <v/>
      </c>
      <c r="K62" s="20">
        <f>IF(OR(G62=0,H62&lt;&gt;"C"),"",MAX(K$3:K61)+1)</f>
        <v/>
      </c>
      <c r="L62" s="20">
        <f>IF(OR(G62=0,H62&lt;&gt;"M"),"",MAX(L$3:L61)+1)</f>
        <v/>
      </c>
      <c r="N62">
        <f>IFERROR(INDEX($F$4:$F$278,MATCH(ROW()-ROW($G$3),$I$4:$I$278,0)),"")</f>
        <v/>
      </c>
      <c r="O62">
        <f>IFERROR(INDEX($G$4:$G$278,MATCH(ROW()-ROW($G$3),$I$4:$I$278,0))/1000,"")</f>
        <v/>
      </c>
      <c r="P62">
        <f>IFERROR(INDEX($H$4:$H$278,MATCH(ROW()-ROW($G$3),$I$4:$I$278,0)),"")</f>
        <v/>
      </c>
    </row>
    <row r="63">
      <c r="D63" t="inlineStr"/>
      <c r="F63" s="12" t="inlineStr">
        <is>
          <t>Lime</t>
        </is>
      </c>
      <c r="G63" s="18" t="n">
        <v>3.5</v>
      </c>
      <c r="H63" s="13">
        <f>IFERROR( IF(G63=0,"",(VLOOKUP(F63,'Ingredient master list'!$B$4:$C$577,2,FALSE()))),"")</f>
        <v/>
      </c>
      <c r="I63" s="20">
        <f>IF(OR(G63=0,H63&lt;&gt;"D"),"",MAX(I$3:I62)+1)</f>
        <v/>
      </c>
      <c r="J63" s="20">
        <f>IF(OR(G63=0,H63&lt;&gt;"V"),"",MAX(J$3:J62)+1)</f>
        <v/>
      </c>
      <c r="K63" s="20">
        <f>IF(OR(G63=0,H63&lt;&gt;"C"),"",MAX(K$3:K62)+1)</f>
        <v/>
      </c>
      <c r="L63" s="20">
        <f>IF(OR(G63=0,H63&lt;&gt;"M"),"",MAX(L$3:L62)+1)</f>
        <v/>
      </c>
      <c r="N63">
        <f>IFERROR(INDEX($F$4:$F$278,MATCH(ROW()-ROW($G$3),$I$4:$I$278,0)),"")</f>
        <v/>
      </c>
      <c r="O63">
        <f>IFERROR(INDEX($G$4:$G$278,MATCH(ROW()-ROW($G$3),$I$4:$I$278,0))/1000,"")</f>
        <v/>
      </c>
      <c r="P63">
        <f>IFERROR(INDEX($H$4:$H$278,MATCH(ROW()-ROW($G$3),$I$4:$I$278,0)),"")</f>
        <v/>
      </c>
    </row>
    <row r="64">
      <c r="D64" t="inlineStr"/>
      <c r="F64" s="12" t="inlineStr">
        <is>
          <t>Lettuce, cos</t>
        </is>
      </c>
      <c r="G64" s="18" t="n">
        <v>0</v>
      </c>
      <c r="H64" s="13">
        <f>IFERROR( IF(G64=0,"",(VLOOKUP(F64,'Ingredient master list'!$B$4:$C$577,2,FALSE()))),"")</f>
        <v/>
      </c>
      <c r="I64" s="20">
        <f>IF(OR(G64=0,H64&lt;&gt;"D"),"",MAX(I$3:I63)+1)</f>
        <v/>
      </c>
      <c r="J64" s="20">
        <f>IF(OR(G64=0,H64&lt;&gt;"V"),"",MAX(J$3:J63)+1)</f>
        <v/>
      </c>
      <c r="K64" s="20">
        <f>IF(OR(G64=0,H64&lt;&gt;"C"),"",MAX(K$3:K63)+1)</f>
        <v/>
      </c>
      <c r="L64" s="20">
        <f>IF(OR(G64=0,H64&lt;&gt;"M"),"",MAX(L$3:L63)+1)</f>
        <v/>
      </c>
      <c r="N64">
        <f>IFERROR(INDEX($F$4:$F$278,MATCH(ROW()-ROW($G$3),$I$4:$I$278,0)),"")</f>
        <v/>
      </c>
      <c r="O64">
        <f>IFERROR(INDEX($G$4:$G$278,MATCH(ROW()-ROW($G$3),$I$4:$I$278,0))/1000,"")</f>
        <v/>
      </c>
      <c r="P64">
        <f>IFERROR(INDEX($H$4:$H$278,MATCH(ROW()-ROW($G$3),$I$4:$I$278,0)),"")</f>
        <v/>
      </c>
    </row>
    <row r="65">
      <c r="D65" t="inlineStr"/>
      <c r="F65" s="12" t="inlineStr">
        <is>
          <t>Lemon juice</t>
        </is>
      </c>
      <c r="G65" s="18" t="n">
        <v>0</v>
      </c>
      <c r="H65" s="13">
        <f>IFERROR( IF(G65=0,"",(VLOOKUP(F65,'Ingredient master list'!$B$4:$C$577,2,FALSE()))),"")</f>
        <v/>
      </c>
      <c r="I65" s="20">
        <f>IF(OR(G65=0,H65&lt;&gt;"D"),"",MAX(I$3:I64)+1)</f>
        <v/>
      </c>
      <c r="J65" s="20">
        <f>IF(OR(G65=0,H65&lt;&gt;"V"),"",MAX(J$3:J64)+1)</f>
        <v/>
      </c>
      <c r="K65" s="20">
        <f>IF(OR(G65=0,H65&lt;&gt;"C"),"",MAX(K$3:K64)+1)</f>
        <v/>
      </c>
      <c r="L65" s="20">
        <f>IF(OR(G65=0,H65&lt;&gt;"M"),"",MAX(L$3:L64)+1)</f>
        <v/>
      </c>
      <c r="N65">
        <f>IFERROR(INDEX($F$4:$F$278,MATCH(ROW()-ROW($G$3),$I$4:$I$278,0)),"")</f>
        <v/>
      </c>
      <c r="O65">
        <f>IFERROR(INDEX($G$4:$G$278,MATCH(ROW()-ROW($G$3),$I$4:$I$278,0))/1000,"")</f>
        <v/>
      </c>
      <c r="P65">
        <f>IFERROR(INDEX($H$4:$H$278,MATCH(ROW()-ROW($G$3),$I$4:$I$278,0)),"")</f>
        <v/>
      </c>
    </row>
    <row r="66">
      <c r="D66" t="inlineStr"/>
      <c r="F66" s="12" t="inlineStr">
        <is>
          <t>Lemon</t>
        </is>
      </c>
      <c r="G66" s="18" t="n">
        <v>2</v>
      </c>
      <c r="H66" s="13">
        <f>IFERROR( IF(G66=0,"",(VLOOKUP(F66,'Ingredient master list'!$B$4:$C$577,2,FALSE()))),"")</f>
        <v/>
      </c>
      <c r="I66" s="20">
        <f>IF(OR(G66=0,H66&lt;&gt;"D"),"",MAX(I$3:I65)+1)</f>
        <v/>
      </c>
      <c r="J66" s="20">
        <f>IF(OR(G66=0,H66&lt;&gt;"V"),"",MAX(J$3:J65)+1)</f>
        <v/>
      </c>
      <c r="K66" s="20">
        <f>IF(OR(G66=0,H66&lt;&gt;"C"),"",MAX(K$3:K65)+1)</f>
        <v/>
      </c>
      <c r="L66" s="20">
        <f>IF(OR(G66=0,H66&lt;&gt;"M"),"",MAX(L$3:L65)+1)</f>
        <v/>
      </c>
      <c r="N66">
        <f>IFERROR(INDEX($F$4:$F$278,MATCH(ROW()-ROW($G$3),$I$4:$I$278,0)),"")</f>
        <v/>
      </c>
      <c r="O66">
        <f>IFERROR(INDEX($G$4:$G$278,MATCH(ROW()-ROW($G$3),$I$4:$I$278,0))/1000,"")</f>
        <v/>
      </c>
      <c r="P66">
        <f>IFERROR(INDEX($H$4:$H$278,MATCH(ROW()-ROW($G$3),$I$4:$I$278,0)),"")</f>
        <v/>
      </c>
    </row>
    <row r="67">
      <c r="D67" t="inlineStr"/>
      <c r="F67" s="12" t="inlineStr">
        <is>
          <t>Leek</t>
        </is>
      </c>
      <c r="G67" s="18" t="n">
        <v>60</v>
      </c>
      <c r="H67" s="13">
        <f>IFERROR( IF(G67=0,"",(VLOOKUP(F67,'Ingredient master list'!$B$4:$C$577,2,FALSE()))),"")</f>
        <v/>
      </c>
      <c r="I67" s="20">
        <f>IF(OR(G67=0,H67&lt;&gt;"D"),"",MAX(I$3:I66)+1)</f>
        <v/>
      </c>
      <c r="J67" s="20">
        <f>IF(OR(G67=0,H67&lt;&gt;"V"),"",MAX(J$3:J66)+1)</f>
        <v/>
      </c>
      <c r="K67" s="20">
        <f>IF(OR(G67=0,H67&lt;&gt;"C"),"",MAX(K$3:K66)+1)</f>
        <v/>
      </c>
      <c r="L67" s="20">
        <f>IF(OR(G67=0,H67&lt;&gt;"M"),"",MAX(L$3:L66)+1)</f>
        <v/>
      </c>
      <c r="N67">
        <f>IFERROR(INDEX($F$4:$F$278,MATCH(ROW()-ROW($G$3),$I$4:$I$278,0)),"")</f>
        <v/>
      </c>
      <c r="O67">
        <f>IFERROR(INDEX($G$4:$G$278,MATCH(ROW()-ROW($G$3),$I$4:$I$278,0))/1000,"")</f>
        <v/>
      </c>
      <c r="P67">
        <f>IFERROR(INDEX($H$4:$H$278,MATCH(ROW()-ROW($G$3),$I$4:$I$278,0)),"")</f>
        <v/>
      </c>
    </row>
    <row r="68">
      <c r="D68" t="inlineStr"/>
      <c r="F68" s="12" t="inlineStr">
        <is>
          <t>Lasagne sheets</t>
        </is>
      </c>
      <c r="G68" s="18" t="n">
        <v>320</v>
      </c>
      <c r="H68" s="13">
        <f>IFERROR( IF(G68=0,"",(VLOOKUP(F68,'Ingredient master list'!$B$4:$C$577,2,FALSE()))),"")</f>
        <v/>
      </c>
      <c r="I68" s="20">
        <f>IF(OR(G68=0,H68&lt;&gt;"D"),"",MAX(I$3:I67)+1)</f>
        <v/>
      </c>
      <c r="J68" s="20">
        <f>IF(OR(G68=0,H68&lt;&gt;"V"),"",MAX(J$3:J67)+1)</f>
        <v/>
      </c>
      <c r="K68" s="20">
        <f>IF(OR(G68=0,H68&lt;&gt;"C"),"",MAX(K$3:K67)+1)</f>
        <v/>
      </c>
      <c r="L68" s="20">
        <f>IF(OR(G68=0,H68&lt;&gt;"M"),"",MAX(L$3:L67)+1)</f>
        <v/>
      </c>
      <c r="N68">
        <f>IFERROR(INDEX($F$4:$F$278,MATCH(ROW()-ROW($G$3),$I$4:$I$278,0)),"")</f>
        <v/>
      </c>
      <c r="O68">
        <f>IFERROR(INDEX($G$4:$G$278,MATCH(ROW()-ROW($G$3),$I$4:$I$278,0))/1000,"")</f>
        <v/>
      </c>
      <c r="P68">
        <f>IFERROR(INDEX($H$4:$H$278,MATCH(ROW()-ROW($G$3),$I$4:$I$278,0)),"")</f>
        <v/>
      </c>
    </row>
    <row r="69">
      <c r="D69" t="inlineStr"/>
      <c r="F69" s="12" t="inlineStr">
        <is>
          <t>Lamb skirt</t>
        </is>
      </c>
      <c r="G69" s="18" t="n">
        <v>0</v>
      </c>
      <c r="H69" s="13">
        <f>IFERROR( IF(G69=0,"",(VLOOKUP(F69,'Ingredient master list'!$B$4:$C$577,2,FALSE()))),"")</f>
        <v/>
      </c>
      <c r="I69" s="20">
        <f>IF(OR(G69=0,H69&lt;&gt;"D"),"",MAX(I$3:I68)+1)</f>
        <v/>
      </c>
      <c r="J69" s="20">
        <f>IF(OR(G69=0,H69&lt;&gt;"V"),"",MAX(J$3:J68)+1)</f>
        <v/>
      </c>
      <c r="K69" s="20">
        <f>IF(OR(G69=0,H69&lt;&gt;"C"),"",MAX(K$3:K68)+1)</f>
        <v/>
      </c>
      <c r="L69" s="20">
        <f>IF(OR(G69=0,H69&lt;&gt;"M"),"",MAX(L$3:L68)+1)</f>
        <v/>
      </c>
      <c r="N69">
        <f>IFERROR(INDEX($F$4:$F$278,MATCH(ROW()-ROW($G$3),$I$4:$I$278,0)),"")</f>
        <v/>
      </c>
      <c r="O69">
        <f>IFERROR(INDEX($G$4:$G$278,MATCH(ROW()-ROW($G$3),$I$4:$I$278,0))/1000,"")</f>
        <v/>
      </c>
      <c r="P69">
        <f>IFERROR(INDEX($H$4:$H$278,MATCH(ROW()-ROW($G$3),$I$4:$I$278,0)),"")</f>
        <v/>
      </c>
    </row>
    <row r="70">
      <c r="D70" t="inlineStr"/>
      <c r="F70" s="12" t="inlineStr">
        <is>
          <t>Korma Paste</t>
        </is>
      </c>
      <c r="G70" s="18" t="n">
        <v>12</v>
      </c>
      <c r="H70" s="13">
        <f>IFERROR( IF(G70=0,"",(VLOOKUP(F70,'Ingredient master list'!$B$4:$C$577,2,FALSE()))),"")</f>
        <v/>
      </c>
      <c r="I70" s="20">
        <f>IF(OR(G70=0,H70&lt;&gt;"D"),"",MAX(I$3:I69)+1)</f>
        <v/>
      </c>
      <c r="J70" s="20">
        <f>IF(OR(G70=0,H70&lt;&gt;"V"),"",MAX(J$3:J69)+1)</f>
        <v/>
      </c>
      <c r="K70" s="20">
        <f>IF(OR(G70=0,H70&lt;&gt;"C"),"",MAX(K$3:K69)+1)</f>
        <v/>
      </c>
      <c r="L70" s="20">
        <f>IF(OR(G70=0,H70&lt;&gt;"M"),"",MAX(L$3:L69)+1)</f>
        <v/>
      </c>
      <c r="N70">
        <f>IFERROR(INDEX($F$4:$F$278,MATCH(ROW()-ROW($G$3),$I$4:$I$278,0)),"")</f>
        <v/>
      </c>
      <c r="O70">
        <f>IFERROR(INDEX($G$4:$G$278,MATCH(ROW()-ROW($G$3),$I$4:$I$278,0))/1000,"")</f>
        <v/>
      </c>
      <c r="P70">
        <f>IFERROR(INDEX($H$4:$H$278,MATCH(ROW()-ROW($G$3),$I$4:$I$278,0)),"")</f>
        <v/>
      </c>
    </row>
    <row r="71">
      <c r="D71" t="inlineStr"/>
      <c r="F71" s="12" t="inlineStr">
        <is>
          <t>Kidney beans</t>
        </is>
      </c>
      <c r="G71" s="18" t="n">
        <v>0</v>
      </c>
      <c r="H71" s="13">
        <f>IFERROR( IF(G71=0,"",(VLOOKUP(F71,'Ingredient master list'!$B$4:$C$577,2,FALSE()))),"")</f>
        <v/>
      </c>
      <c r="I71" s="20">
        <f>IF(OR(G71=0,H71&lt;&gt;"D"),"",MAX(I$3:I70)+1)</f>
        <v/>
      </c>
      <c r="J71" s="20">
        <f>IF(OR(G71=0,H71&lt;&gt;"V"),"",MAX(J$3:J70)+1)</f>
        <v/>
      </c>
      <c r="K71" s="20">
        <f>IF(OR(G71=0,H71&lt;&gt;"C"),"",MAX(K$3:K70)+1)</f>
        <v/>
      </c>
      <c r="L71" s="20">
        <f>IF(OR(G71=0,H71&lt;&gt;"M"),"",MAX(L$3:L70)+1)</f>
        <v/>
      </c>
      <c r="N71">
        <f>IFERROR(INDEX($F$4:$F$278,MATCH(ROW()-ROW($G$3),$I$4:$I$278,0)),"")</f>
        <v/>
      </c>
      <c r="O71">
        <f>IFERROR(INDEX($G$4:$G$278,MATCH(ROW()-ROW($G$3),$I$4:$I$278,0))/1000,"")</f>
        <v/>
      </c>
      <c r="P71">
        <f>IFERROR(INDEX($H$4:$H$278,MATCH(ROW()-ROW($G$3),$I$4:$I$278,0)),"")</f>
        <v/>
      </c>
    </row>
    <row r="72">
      <c r="D72" t="inlineStr"/>
      <c r="F72" s="12" t="inlineStr">
        <is>
          <t>Honey</t>
        </is>
      </c>
      <c r="G72" s="18" t="n">
        <v>0</v>
      </c>
      <c r="H72" s="13">
        <f>IFERROR( IF(G72=0,"",(VLOOKUP(F72,'Ingredient master list'!$B$4:$C$577,2,FALSE()))),"")</f>
        <v/>
      </c>
      <c r="I72" s="20">
        <f>IF(OR(G72=0,H72&lt;&gt;"D"),"",MAX(I$3:I71)+1)</f>
        <v/>
      </c>
      <c r="J72" s="20">
        <f>IF(OR(G72=0,H72&lt;&gt;"V"),"",MAX(J$3:J71)+1)</f>
        <v/>
      </c>
      <c r="K72" s="20">
        <f>IF(OR(G72=0,H72&lt;&gt;"C"),"",MAX(K$3:K71)+1)</f>
        <v/>
      </c>
      <c r="L72" s="20">
        <f>IF(OR(G72=0,H72&lt;&gt;"M"),"",MAX(L$3:L71)+1)</f>
        <v/>
      </c>
      <c r="N72">
        <f>IFERROR(INDEX($F$4:$F$278,MATCH(ROW()-ROW($G$3),$I$4:$I$278,0)),"")</f>
        <v/>
      </c>
      <c r="O72">
        <f>IFERROR(INDEX($G$4:$G$278,MATCH(ROW()-ROW($G$3),$I$4:$I$278,0))/1000,"")</f>
        <v/>
      </c>
      <c r="P72">
        <f>IFERROR(INDEX($H$4:$H$278,MATCH(ROW()-ROW($G$3),$I$4:$I$278,0)),"")</f>
        <v/>
      </c>
    </row>
    <row r="73">
      <c r="D73" t="inlineStr"/>
      <c r="F73" s="12" t="inlineStr">
        <is>
          <t>Hoi sin</t>
        </is>
      </c>
      <c r="G73" s="18" t="n">
        <v>0</v>
      </c>
      <c r="H73" s="13">
        <f>IFERROR( IF(G73=0,"",(VLOOKUP(F73,'Ingredient master list'!$B$4:$C$577,2,FALSE()))),"")</f>
        <v/>
      </c>
      <c r="I73" s="20">
        <f>IF(OR(G73=0,H73&lt;&gt;"D"),"",MAX(I$3:I72)+1)</f>
        <v/>
      </c>
      <c r="J73" s="20">
        <f>IF(OR(G73=0,H73&lt;&gt;"V"),"",MAX(J$3:J72)+1)</f>
        <v/>
      </c>
      <c r="K73" s="20">
        <f>IF(OR(G73=0,H73&lt;&gt;"C"),"",MAX(K$3:K72)+1)</f>
        <v/>
      </c>
      <c r="L73" s="20">
        <f>IF(OR(G73=0,H73&lt;&gt;"M"),"",MAX(L$3:L72)+1)</f>
        <v/>
      </c>
      <c r="N73">
        <f>IFERROR(INDEX($F$4:$F$278,MATCH(ROW()-ROW($G$3),$I$4:$I$278,0)),"")</f>
        <v/>
      </c>
      <c r="O73">
        <f>IFERROR(INDEX($G$4:$G$278,MATCH(ROW()-ROW($G$3),$I$4:$I$278,0))/1000,"")</f>
        <v/>
      </c>
      <c r="P73">
        <f>IFERROR(INDEX($H$4:$H$278,MATCH(ROW()-ROW($G$3),$I$4:$I$278,0)),"")</f>
        <v/>
      </c>
    </row>
    <row r="74">
      <c r="D74" t="inlineStr"/>
      <c r="F74" s="12" t="inlineStr">
        <is>
          <t>Gravy powder, beef</t>
        </is>
      </c>
      <c r="G74" s="18" t="n">
        <v>0</v>
      </c>
      <c r="H74" s="13">
        <f>IFERROR( IF(G74=0,"",(VLOOKUP(F74,'Ingredient master list'!$B$4:$C$577,2,FALSE()))),"")</f>
        <v/>
      </c>
      <c r="I74" s="20">
        <f>IF(OR(G74=0,H74&lt;&gt;"D"),"",MAX(I$3:I73)+1)</f>
        <v/>
      </c>
      <c r="J74" s="20">
        <f>IF(OR(G74=0,H74&lt;&gt;"V"),"",MAX(J$3:J73)+1)</f>
        <v/>
      </c>
      <c r="K74" s="20">
        <f>IF(OR(G74=0,H74&lt;&gt;"C"),"",MAX(K$3:K73)+1)</f>
        <v/>
      </c>
      <c r="L74" s="20">
        <f>IF(OR(G74=0,H74&lt;&gt;"M"),"",MAX(L$3:L73)+1)</f>
        <v/>
      </c>
      <c r="N74">
        <f>IFERROR(INDEX($F$4:$F$278,MATCH(ROW()-ROW($G$3),$I$4:$I$278,0)),"")</f>
        <v/>
      </c>
      <c r="O74">
        <f>IFERROR(INDEX($G$4:$G$278,MATCH(ROW()-ROW($G$3),$I$4:$I$278,0))/1000,"")</f>
        <v/>
      </c>
      <c r="P74">
        <f>IFERROR(INDEX($H$4:$H$278,MATCH(ROW()-ROW($G$3),$I$4:$I$278,0)),"")</f>
        <v/>
      </c>
    </row>
    <row r="75">
      <c r="D75" t="inlineStr"/>
      <c r="F75" s="12" t="inlineStr">
        <is>
          <t>Ginger</t>
        </is>
      </c>
      <c r="G75" s="18" t="n">
        <v>0</v>
      </c>
      <c r="H75" s="13">
        <f>IFERROR( IF(G75=0,"",(VLOOKUP(F75,'Ingredient master list'!$B$4:$C$577,2,FALSE()))),"")</f>
        <v/>
      </c>
      <c r="I75" s="20">
        <f>IF(OR(G75=0,H75&lt;&gt;"D"),"",MAX(I$3:I74)+1)</f>
        <v/>
      </c>
      <c r="J75" s="20">
        <f>IF(OR(G75=0,H75&lt;&gt;"V"),"",MAX(J$3:J74)+1)</f>
        <v/>
      </c>
      <c r="K75" s="20">
        <f>IF(OR(G75=0,H75&lt;&gt;"C"),"",MAX(K$3:K74)+1)</f>
        <v/>
      </c>
      <c r="L75" s="20">
        <f>IF(OR(G75=0,H75&lt;&gt;"M"),"",MAX(L$3:L74)+1)</f>
        <v/>
      </c>
      <c r="N75">
        <f>IFERROR(INDEX($F$4:$F$278,MATCH(ROW()-ROW($G$3),$I$4:$I$278,0)),"")</f>
        <v/>
      </c>
      <c r="O75">
        <f>IFERROR(INDEX($G$4:$G$278,MATCH(ROW()-ROW($G$3),$I$4:$I$278,0))/1000,"")</f>
        <v/>
      </c>
      <c r="P75">
        <f>IFERROR(INDEX($H$4:$H$278,MATCH(ROW()-ROW($G$3),$I$4:$I$278,0)),"")</f>
        <v/>
      </c>
    </row>
    <row r="76">
      <c r="D76" t="inlineStr"/>
      <c r="F76" s="12" t="inlineStr">
        <is>
          <t>Garlic</t>
        </is>
      </c>
      <c r="G76" s="18" t="n">
        <v>41</v>
      </c>
      <c r="H76" s="13">
        <f>IFERROR( IF(G76=0,"",(VLOOKUP(F76,'Ingredient master list'!$B$4:$C$577,2,FALSE()))),"")</f>
        <v/>
      </c>
      <c r="I76" s="20">
        <f>IF(OR(G76=0,H76&lt;&gt;"D"),"",MAX(I$3:I75)+1)</f>
        <v/>
      </c>
      <c r="J76" s="20">
        <f>IF(OR(G76=0,H76&lt;&gt;"V"),"",MAX(J$3:J75)+1)</f>
        <v/>
      </c>
      <c r="K76" s="20">
        <f>IF(OR(G76=0,H76&lt;&gt;"C"),"",MAX(K$3:K75)+1)</f>
        <v/>
      </c>
      <c r="L76" s="20">
        <f>IF(OR(G76=0,H76&lt;&gt;"M"),"",MAX(L$3:L75)+1)</f>
        <v/>
      </c>
      <c r="N76">
        <f>IFERROR(INDEX($F$4:$F$278,MATCH(ROW()-ROW($G$3),$I$4:$I$278,0)),"")</f>
        <v/>
      </c>
      <c r="O76">
        <f>IFERROR(INDEX($G$4:$G$278,MATCH(ROW()-ROW($G$3),$I$4:$I$278,0))/1000,"")</f>
        <v/>
      </c>
      <c r="P76">
        <f>IFERROR(INDEX($H$4:$H$278,MATCH(ROW()-ROW($G$3),$I$4:$I$278,0)),"")</f>
        <v/>
      </c>
    </row>
    <row r="77">
      <c r="D77" t="inlineStr"/>
      <c r="F77" s="12" t="inlineStr">
        <is>
          <t>Flour</t>
        </is>
      </c>
      <c r="G77" s="18" t="n">
        <v>153</v>
      </c>
      <c r="H77" s="13">
        <f>IFERROR( IF(G77=0,"",(VLOOKUP(F77,'Ingredient master list'!$B$4:$C$577,2,FALSE()))),"")</f>
        <v/>
      </c>
      <c r="I77" s="20">
        <f>IF(OR(G77=0,H77&lt;&gt;"D"),"",MAX(I$3:I76)+1)</f>
        <v/>
      </c>
      <c r="J77" s="20">
        <f>IF(OR(G77=0,H77&lt;&gt;"V"),"",MAX(J$3:J76)+1)</f>
        <v/>
      </c>
      <c r="K77" s="20">
        <f>IF(OR(G77=0,H77&lt;&gt;"C"),"",MAX(K$3:K76)+1)</f>
        <v/>
      </c>
      <c r="L77" s="20">
        <f>IF(OR(G77=0,H77&lt;&gt;"M"),"",MAX(L$3:L76)+1)</f>
        <v/>
      </c>
      <c r="N77">
        <f>IFERROR(INDEX($F$4:$F$278,MATCH(ROW()-ROW($G$3),$I$4:$I$278,0)),"")</f>
        <v/>
      </c>
      <c r="O77">
        <f>IFERROR(INDEX($G$4:$G$278,MATCH(ROW()-ROW($G$3),$I$4:$I$278,0))/1000,"")</f>
        <v/>
      </c>
      <c r="P77">
        <f>IFERROR(INDEX($H$4:$H$278,MATCH(ROW()-ROW($G$3),$I$4:$I$278,0)),"")</f>
        <v/>
      </c>
    </row>
    <row r="78">
      <c r="D78" t="inlineStr"/>
      <c r="F78" s="12" t="inlineStr">
        <is>
          <t>Fettucine</t>
        </is>
      </c>
      <c r="G78" s="18" t="n">
        <v>166</v>
      </c>
      <c r="H78" s="13">
        <f>IFERROR( IF(G78=0,"",(VLOOKUP(F78,'Ingredient master list'!$B$4:$C$577,2,FALSE()))),"")</f>
        <v/>
      </c>
      <c r="I78" s="20">
        <f>IF(OR(G78=0,H78&lt;&gt;"D"),"",MAX(I$3:I77)+1)</f>
        <v/>
      </c>
      <c r="J78" s="20">
        <f>IF(OR(G78=0,H78&lt;&gt;"V"),"",MAX(J$3:J77)+1)</f>
        <v/>
      </c>
      <c r="K78" s="20">
        <f>IF(OR(G78=0,H78&lt;&gt;"C"),"",MAX(K$3:K77)+1)</f>
        <v/>
      </c>
      <c r="L78" s="20">
        <f>IF(OR(G78=0,H78&lt;&gt;"M"),"",MAX(L$3:L77)+1)</f>
        <v/>
      </c>
      <c r="N78">
        <f>IFERROR(INDEX($F$4:$F$278,MATCH(ROW()-ROW($G$3),$I$4:$I$278,0)),"")</f>
        <v/>
      </c>
      <c r="O78">
        <f>IFERROR(INDEX($G$4:$G$278,MATCH(ROW()-ROW($G$3),$I$4:$I$278,0))/1000,"")</f>
        <v/>
      </c>
      <c r="P78">
        <f>IFERROR(INDEX($H$4:$H$278,MATCH(ROW()-ROW($G$3),$I$4:$I$278,0)),"")</f>
        <v/>
      </c>
    </row>
    <row r="79">
      <c r="D79" t="inlineStr"/>
      <c r="F79" s="12" t="inlineStr">
        <is>
          <t>Egg</t>
        </is>
      </c>
      <c r="G79" s="18" t="n">
        <v>0</v>
      </c>
      <c r="H79" s="13">
        <f>IFERROR( IF(G79=0,"",(VLOOKUP(F79,'Ingredient master list'!$B$4:$C$577,2,FALSE()))),"")</f>
        <v/>
      </c>
      <c r="I79" s="20">
        <f>IF(OR(G79=0,H79&lt;&gt;"D"),"",MAX(I$3:I78)+1)</f>
        <v/>
      </c>
      <c r="J79" s="20">
        <f>IF(OR(G79=0,H79&lt;&gt;"V"),"",MAX(J$3:J78)+1)</f>
        <v/>
      </c>
      <c r="K79" s="20">
        <f>IF(OR(G79=0,H79&lt;&gt;"C"),"",MAX(K$3:K78)+1)</f>
        <v/>
      </c>
      <c r="L79" s="20">
        <f>IF(OR(G79=0,H79&lt;&gt;"M"),"",MAX(L$3:L78)+1)</f>
        <v/>
      </c>
    </row>
    <row r="80">
      <c r="D80" t="inlineStr"/>
      <c r="F80" s="12" t="inlineStr">
        <is>
          <t>Dark soy sauce</t>
        </is>
      </c>
      <c r="G80" s="18" t="n">
        <v>0</v>
      </c>
      <c r="H80" s="13">
        <f>IFERROR( IF(G80=0,"",(VLOOKUP(F80,'Ingredient master list'!$B$4:$C$577,2,FALSE()))),"")</f>
        <v/>
      </c>
      <c r="I80" s="20">
        <f>IF(OR(G80=0,H80&lt;&gt;"D"),"",MAX(I$3:I79)+1)</f>
        <v/>
      </c>
      <c r="J80" s="20">
        <f>IF(OR(G80=0,H80&lt;&gt;"V"),"",MAX(J$3:J79)+1)</f>
        <v/>
      </c>
      <c r="K80" s="20">
        <f>IF(OR(G80=0,H80&lt;&gt;"C"),"",MAX(K$3:K79)+1)</f>
        <v/>
      </c>
      <c r="L80" s="20">
        <f>IF(OR(G80=0,H80&lt;&gt;"M"),"",MAX(L$3:L79)+1)</f>
        <v/>
      </c>
    </row>
    <row r="81">
      <c r="D81" t="inlineStr"/>
      <c r="F81" s="12" t="inlineStr">
        <is>
          <t>Cream</t>
        </is>
      </c>
      <c r="G81" s="18" t="n">
        <v>100</v>
      </c>
      <c r="H81" s="13">
        <f>IFERROR( IF(G81=0,"",(VLOOKUP(F81,'Ingredient master list'!$B$4:$C$577,2,FALSE()))),"")</f>
        <v/>
      </c>
      <c r="I81" s="20">
        <f>IF(OR(G81=0,H81&lt;&gt;"D"),"",MAX(I$3:I80)+1)</f>
        <v/>
      </c>
      <c r="J81" s="20">
        <f>IF(OR(G81=0,H81&lt;&gt;"V"),"",MAX(J$3:J80)+1)</f>
        <v/>
      </c>
      <c r="K81" s="20">
        <f>IF(OR(G81=0,H81&lt;&gt;"C"),"",MAX(K$3:K80)+1)</f>
        <v/>
      </c>
      <c r="L81" s="20">
        <f>IF(OR(G81=0,H81&lt;&gt;"M"),"",MAX(L$3:L80)+1)</f>
        <v/>
      </c>
    </row>
    <row r="82">
      <c r="D82" t="inlineStr"/>
      <c r="F82" s="12" t="inlineStr">
        <is>
          <t>Cornflour</t>
        </is>
      </c>
      <c r="G82" s="18" t="n">
        <v>0</v>
      </c>
      <c r="H82" s="13">
        <f>IFERROR( IF(G82=0,"",(VLOOKUP(F82,'Ingredient master list'!$B$4:$C$577,2,FALSE()))),"")</f>
        <v/>
      </c>
      <c r="I82" s="20">
        <f>IF(OR(G82=0,H82&lt;&gt;"D"),"",MAX(I$3:I81)+1)</f>
        <v/>
      </c>
      <c r="J82" s="20">
        <f>IF(OR(G82=0,H82&lt;&gt;"V"),"",MAX(J$3:J81)+1)</f>
        <v/>
      </c>
      <c r="K82" s="20">
        <f>IF(OR(G82=0,H82&lt;&gt;"C"),"",MAX(K$3:K81)+1)</f>
        <v/>
      </c>
      <c r="L82" s="20">
        <f>IF(OR(G82=0,H82&lt;&gt;"M"),"",MAX(L$3:L81)+1)</f>
        <v/>
      </c>
    </row>
    <row r="83">
      <c r="D83" t="inlineStr"/>
      <c r="F83" s="12" t="inlineStr">
        <is>
          <t>Corn</t>
        </is>
      </c>
      <c r="G83" s="18" t="n">
        <v>150</v>
      </c>
      <c r="H83" s="13">
        <f>IFERROR( IF(G83=0,"",(VLOOKUP(F83,'Ingredient master list'!$B$4:$C$577,2,FALSE()))),"")</f>
        <v/>
      </c>
      <c r="I83" s="20">
        <f>IF(OR(G83=0,H83&lt;&gt;"D"),"",MAX(I$3:I82)+1)</f>
        <v/>
      </c>
      <c r="J83" s="20">
        <f>IF(OR(G83=0,H83&lt;&gt;"V"),"",MAX(J$3:J82)+1)</f>
        <v/>
      </c>
      <c r="K83" s="20">
        <f>IF(OR(G83=0,H83&lt;&gt;"C"),"",MAX(K$3:K82)+1)</f>
        <v/>
      </c>
      <c r="L83" s="20">
        <f>IF(OR(G83=0,H83&lt;&gt;"M"),"",MAX(L$3:L82)+1)</f>
        <v/>
      </c>
    </row>
    <row r="84">
      <c r="D84" t="inlineStr"/>
      <c r="F84" s="12" t="inlineStr">
        <is>
          <t>Cooking wine</t>
        </is>
      </c>
      <c r="G84" s="18" t="n">
        <v>0</v>
      </c>
      <c r="H84" s="13">
        <f>IFERROR( IF(G84=0,"",(VLOOKUP(F84,'Ingredient master list'!$B$4:$C$577,2,FALSE()))),"")</f>
        <v/>
      </c>
      <c r="I84" s="20">
        <f>IF(OR(G84=0,H84&lt;&gt;"D"),"",MAX(I$3:I83)+1)</f>
        <v/>
      </c>
      <c r="J84" s="20">
        <f>IF(OR(G84=0,H84&lt;&gt;"V"),"",MAX(J$3:J83)+1)</f>
        <v/>
      </c>
      <c r="K84" s="20">
        <f>IF(OR(G84=0,H84&lt;&gt;"C"),"",MAX(K$3:K83)+1)</f>
        <v/>
      </c>
      <c r="L84" s="20">
        <f>IF(OR(G84=0,H84&lt;&gt;"M"),"",MAX(L$3:L83)+1)</f>
        <v/>
      </c>
    </row>
    <row r="85">
      <c r="D85" t="inlineStr"/>
      <c r="F85" s="12" t="inlineStr">
        <is>
          <t>Coconut milk</t>
        </is>
      </c>
      <c r="G85" s="18" t="n">
        <v>0</v>
      </c>
      <c r="H85" s="13">
        <f>IFERROR( IF(G85=0,"",(VLOOKUP(F85,'Ingredient master list'!$B$4:$C$577,2,FALSE()))),"")</f>
        <v/>
      </c>
      <c r="I85" s="20">
        <f>IF(OR(G85=0,H85&lt;&gt;"D"),"",MAX(I$3:I84)+1)</f>
        <v/>
      </c>
      <c r="J85" s="20">
        <f>IF(OR(G85=0,H85&lt;&gt;"V"),"",MAX(J$3:J84)+1)</f>
        <v/>
      </c>
      <c r="K85" s="20">
        <f>IF(OR(G85=0,H85&lt;&gt;"C"),"",MAX(K$3:K84)+1)</f>
        <v/>
      </c>
      <c r="L85" s="20">
        <f>IF(OR(G85=0,H85&lt;&gt;"M"),"",MAX(L$3:L84)+1)</f>
        <v/>
      </c>
    </row>
    <row r="86">
      <c r="D86" t="inlineStr"/>
      <c r="F86" s="12" t="inlineStr">
        <is>
          <t>Coconut cream</t>
        </is>
      </c>
      <c r="G86" s="18" t="n">
        <v>0</v>
      </c>
      <c r="H86" s="13">
        <f>IFERROR( IF(G86=0,"",(VLOOKUP(F86,'Ingredient master list'!$B$4:$C$577,2,FALSE()))),"")</f>
        <v/>
      </c>
      <c r="I86" s="20">
        <f>IF(OR(G86=0,H86&lt;&gt;"D"),"",MAX(I$3:I85)+1)</f>
        <v/>
      </c>
      <c r="J86" s="20">
        <f>IF(OR(G86=0,H86&lt;&gt;"V"),"",MAX(J$3:J85)+1)</f>
        <v/>
      </c>
      <c r="K86" s="20">
        <f>IF(OR(G86=0,H86&lt;&gt;"C"),"",MAX(K$3:K85)+1)</f>
        <v/>
      </c>
      <c r="L86" s="20">
        <f>IF(OR(G86=0,H86&lt;&gt;"M"),"",MAX(L$3:L85)+1)</f>
        <v/>
      </c>
    </row>
    <row r="87">
      <c r="D87" t="inlineStr"/>
      <c r="F87" s="12" t="inlineStr">
        <is>
          <t>Chilli</t>
        </is>
      </c>
      <c r="G87" s="18" t="n">
        <v>6</v>
      </c>
      <c r="H87" s="13">
        <f>IFERROR( IF(G87=0,"",(VLOOKUP(F87,'Ingredient master list'!$B$4:$C$577,2,FALSE()))),"")</f>
        <v/>
      </c>
      <c r="I87" s="20">
        <f>IF(OR(G87=0,H87&lt;&gt;"D"),"",MAX(I$3:I86)+1)</f>
        <v/>
      </c>
      <c r="J87" s="20">
        <f>IF(OR(G87=0,H87&lt;&gt;"V"),"",MAX(J$3:J86)+1)</f>
        <v/>
      </c>
      <c r="K87" s="20">
        <f>IF(OR(G87=0,H87&lt;&gt;"C"),"",MAX(K$3:K86)+1)</f>
        <v/>
      </c>
      <c r="L87" s="20">
        <f>IF(OR(G87=0,H87&lt;&gt;"M"),"",MAX(L$3:L86)+1)</f>
        <v/>
      </c>
    </row>
    <row r="88">
      <c r="D88" t="inlineStr"/>
      <c r="F88" s="12" t="inlineStr">
        <is>
          <t>Chicken wings</t>
        </is>
      </c>
      <c r="G88" s="18" t="n">
        <v>1200</v>
      </c>
      <c r="H88" s="13">
        <f>IFERROR( IF(G88=0,"",(VLOOKUP(F88,'Ingredient master list'!$B$4:$C$577,2,FALSE()))),"")</f>
        <v/>
      </c>
      <c r="I88" s="20">
        <f>IF(OR(G88=0,H88&lt;&gt;"D"),"",MAX(I$3:I87)+1)</f>
        <v/>
      </c>
      <c r="J88" s="20">
        <f>IF(OR(G88=0,H88&lt;&gt;"V"),"",MAX(J$3:J87)+1)</f>
        <v/>
      </c>
      <c r="K88" s="20">
        <f>IF(OR(G88=0,H88&lt;&gt;"C"),"",MAX(K$3:K87)+1)</f>
        <v/>
      </c>
      <c r="L88" s="20">
        <f>IF(OR(G88=0,H88&lt;&gt;"M"),"",MAX(L$3:L87)+1)</f>
        <v/>
      </c>
    </row>
    <row r="89">
      <c r="D89" t="inlineStr"/>
      <c r="F89" s="12" t="inlineStr">
        <is>
          <t>Chicken thigh</t>
        </is>
      </c>
      <c r="G89" s="18" t="n">
        <v>300</v>
      </c>
      <c r="H89" s="13">
        <f>IFERROR( IF(G89=0,"",(VLOOKUP(F89,'Ingredient master list'!$B$4:$C$577,2,FALSE()))),"")</f>
        <v/>
      </c>
      <c r="I89" s="20">
        <f>IF(OR(G89=0,H89&lt;&gt;"D"),"",MAX(I$3:I88)+1)</f>
        <v/>
      </c>
      <c r="J89" s="20">
        <f>IF(OR(G89=0,H89&lt;&gt;"V"),"",MAX(J$3:J88)+1)</f>
        <v/>
      </c>
      <c r="K89" s="20">
        <f>IF(OR(G89=0,H89&lt;&gt;"C"),"",MAX(K$3:K88)+1)</f>
        <v/>
      </c>
      <c r="L89" s="20">
        <f>IF(OR(G89=0,H89&lt;&gt;"M"),"",MAX(L$3:L88)+1)</f>
        <v/>
      </c>
    </row>
    <row r="90">
      <c r="D90" t="inlineStr"/>
      <c r="F90" s="12" t="inlineStr">
        <is>
          <t>Chicken stock, powder</t>
        </is>
      </c>
      <c r="G90" s="18" t="n">
        <v>0.2</v>
      </c>
      <c r="H90" s="13">
        <f>IFERROR( IF(G90=0,"",(VLOOKUP(F90,'Ingredient master list'!$B$4:$C$577,2,FALSE()))),"")</f>
        <v/>
      </c>
      <c r="I90" s="20">
        <f>IF(OR(G90=0,H90&lt;&gt;"D"),"",MAX(I$3:I89)+1)</f>
        <v/>
      </c>
      <c r="J90" s="20">
        <f>IF(OR(G90=0,H90&lt;&gt;"V"),"",MAX(J$3:J89)+1)</f>
        <v/>
      </c>
      <c r="K90" s="20">
        <f>IF(OR(G90=0,H90&lt;&gt;"C"),"",MAX(K$3:K89)+1)</f>
        <v/>
      </c>
      <c r="L90" s="20">
        <f>IF(OR(G90=0,H90&lt;&gt;"M"),"",MAX(L$3:L89)+1)</f>
        <v/>
      </c>
    </row>
    <row r="91">
      <c r="D91" t="inlineStr"/>
      <c r="F91" s="12" t="inlineStr">
        <is>
          <t>Chicken stock, liquid</t>
        </is>
      </c>
      <c r="G91" s="18" t="n">
        <v>0</v>
      </c>
      <c r="H91" s="13">
        <f>IFERROR( IF(G91=0,"",(VLOOKUP(F91,'Ingredient master list'!$B$4:$C$577,2,FALSE()))),"")</f>
        <v/>
      </c>
      <c r="I91" s="20">
        <f>IF(OR(G91=0,H91&lt;&gt;"D"),"",MAX(I$3:I90)+1)</f>
        <v/>
      </c>
      <c r="J91" s="20">
        <f>IF(OR(G91=0,H91&lt;&gt;"V"),"",MAX(J$3:J90)+1)</f>
        <v/>
      </c>
      <c r="K91" s="20">
        <f>IF(OR(G91=0,H91&lt;&gt;"C"),"",MAX(K$3:K90)+1)</f>
        <v/>
      </c>
      <c r="L91" s="20">
        <f>IF(OR(G91=0,H91&lt;&gt;"M"),"",MAX(L$3:L90)+1)</f>
        <v/>
      </c>
    </row>
    <row r="92">
      <c r="D92" t="inlineStr"/>
      <c r="F92" s="12" t="inlineStr">
        <is>
          <t>Chicken drumsticks</t>
        </is>
      </c>
      <c r="G92" s="18" t="n">
        <v>0</v>
      </c>
      <c r="H92" s="13">
        <f>IFERROR( IF(G92=0,"",(VLOOKUP(F92,'Ingredient master list'!$B$4:$C$577,2,FALSE()))),"")</f>
        <v/>
      </c>
      <c r="I92" s="20">
        <f>IF(OR(G92=0,H92&lt;&gt;"D"),"",MAX(I$3:I91)+1)</f>
        <v/>
      </c>
      <c r="J92" s="20">
        <f>IF(OR(G92=0,H92&lt;&gt;"V"),"",MAX(J$3:J91)+1)</f>
        <v/>
      </c>
      <c r="K92" s="20">
        <f>IF(OR(G92=0,H92&lt;&gt;"C"),"",MAX(K$3:K91)+1)</f>
        <v/>
      </c>
      <c r="L92" s="20">
        <f>IF(OR(G92=0,H92&lt;&gt;"M"),"",MAX(L$3:L91)+1)</f>
        <v/>
      </c>
    </row>
    <row r="93">
      <c r="D93" t="inlineStr"/>
      <c r="F93" s="12" t="inlineStr">
        <is>
          <t>Chicken breast</t>
        </is>
      </c>
      <c r="G93" s="18" t="n">
        <v>975</v>
      </c>
      <c r="H93" s="13">
        <f>IFERROR( IF(G93=0,"",(VLOOKUP(F93,'Ingredient master list'!$B$4:$C$577,2,FALSE()))),"")</f>
        <v/>
      </c>
      <c r="I93" s="20">
        <f>IF(OR(G93=0,H93&lt;&gt;"D"),"",MAX(I$3:I92)+1)</f>
        <v/>
      </c>
      <c r="J93" s="20">
        <f>IF(OR(G93=0,H93&lt;&gt;"V"),"",MAX(J$3:J92)+1)</f>
        <v/>
      </c>
      <c r="K93" s="20">
        <f>IF(OR(G93=0,H93&lt;&gt;"C"),"",MAX(K$3:K92)+1)</f>
        <v/>
      </c>
      <c r="L93" s="20">
        <f>IF(OR(G93=0,H93&lt;&gt;"M"),"",MAX(L$3:L92)+1)</f>
        <v/>
      </c>
    </row>
    <row r="94">
      <c r="D94" t="inlineStr"/>
      <c r="F94" s="12" t="inlineStr">
        <is>
          <t>Chick peas</t>
        </is>
      </c>
      <c r="G94" s="18" t="n">
        <v>360</v>
      </c>
      <c r="H94" s="13">
        <f>IFERROR( IF(G94=0,"",(VLOOKUP(F94,'Ingredient master list'!$B$4:$C$577,2,FALSE()))),"")</f>
        <v/>
      </c>
      <c r="I94" s="20">
        <f>IF(OR(G94=0,H94&lt;&gt;"D"),"",MAX(I$3:I93)+1)</f>
        <v/>
      </c>
      <c r="J94" s="20">
        <f>IF(OR(G94=0,H94&lt;&gt;"V"),"",MAX(J$3:J93)+1)</f>
        <v/>
      </c>
      <c r="K94" s="20">
        <f>IF(OR(G94=0,H94&lt;&gt;"C"),"",MAX(K$3:K93)+1)</f>
        <v/>
      </c>
      <c r="L94" s="20">
        <f>IF(OR(G94=0,H94&lt;&gt;"M"),"",MAX(L$3:L93)+1)</f>
        <v/>
      </c>
    </row>
    <row r="95">
      <c r="D95" t="inlineStr"/>
      <c r="F95" s="12" t="inlineStr">
        <is>
          <t>Cherry tomatoes</t>
        </is>
      </c>
      <c r="G95" s="18" t="n">
        <v>0</v>
      </c>
      <c r="H95" s="13">
        <f>IFERROR( IF(G95=0,"",(VLOOKUP(F95,'Ingredient master list'!$B$4:$C$577,2,FALSE()))),"")</f>
        <v/>
      </c>
      <c r="I95" s="20">
        <f>IF(OR(G95=0,H95&lt;&gt;"D"),"",MAX(I$3:I94)+1)</f>
        <v/>
      </c>
      <c r="J95" s="20">
        <f>IF(OR(G95=0,H95&lt;&gt;"V"),"",MAX(J$3:J94)+1)</f>
        <v/>
      </c>
      <c r="K95" s="20">
        <f>IF(OR(G95=0,H95&lt;&gt;"C"),"",MAX(K$3:K94)+1)</f>
        <v/>
      </c>
      <c r="L95" s="20">
        <f>IF(OR(G95=0,H95&lt;&gt;"M"),"",MAX(L$3:L94)+1)</f>
        <v/>
      </c>
    </row>
    <row r="96">
      <c r="D96" t="inlineStr"/>
      <c r="F96" s="12" t="inlineStr">
        <is>
          <t>Cheese</t>
        </is>
      </c>
      <c r="G96" s="18" t="n">
        <v>500</v>
      </c>
      <c r="H96" s="13">
        <f>IFERROR( IF(G96=0,"",(VLOOKUP(F96,'Ingredient master list'!$B$4:$C$577,2,FALSE()))),"")</f>
        <v/>
      </c>
      <c r="I96" s="20">
        <f>IF(OR(G96=0,H96&lt;&gt;"D"),"",MAX(I$3:I95)+1)</f>
        <v/>
      </c>
      <c r="J96" s="20">
        <f>IF(OR(G96=0,H96&lt;&gt;"V"),"",MAX(J$3:J95)+1)</f>
        <v/>
      </c>
      <c r="K96" s="20">
        <f>IF(OR(G96=0,H96&lt;&gt;"C"),"",MAX(K$3:K95)+1)</f>
        <v/>
      </c>
      <c r="L96" s="20">
        <f>IF(OR(G96=0,H96&lt;&gt;"M"),"",MAX(L$3:L95)+1)</f>
        <v/>
      </c>
    </row>
    <row r="97">
      <c r="D97" t="inlineStr"/>
      <c r="F97" s="12" t="inlineStr">
        <is>
          <t>Celery</t>
        </is>
      </c>
      <c r="G97" s="18" t="n">
        <v>120</v>
      </c>
      <c r="H97" s="13">
        <f>IFERROR( IF(G97=0,"",(VLOOKUP(F97,'Ingredient master list'!$B$4:$C$577,2,FALSE()))),"")</f>
        <v/>
      </c>
      <c r="I97" s="20">
        <f>IF(OR(G97=0,H97&lt;&gt;"D"),"",MAX(I$3:I96)+1)</f>
        <v/>
      </c>
      <c r="J97" s="20">
        <f>IF(OR(G97=0,H97&lt;&gt;"V"),"",MAX(J$3:J96)+1)</f>
        <v/>
      </c>
      <c r="K97" s="20">
        <f>IF(OR(G97=0,H97&lt;&gt;"C"),"",MAX(K$3:K96)+1)</f>
        <v/>
      </c>
      <c r="L97" s="20">
        <f>IF(OR(G97=0,H97&lt;&gt;"M"),"",MAX(L$3:L96)+1)</f>
        <v/>
      </c>
    </row>
    <row r="98">
      <c r="D98" t="inlineStr"/>
      <c r="F98" s="12" t="inlineStr">
        <is>
          <t>Cauliflower</t>
        </is>
      </c>
      <c r="G98" s="18" t="n">
        <v>0</v>
      </c>
      <c r="H98" s="13">
        <f>IFERROR( IF(G98=0,"",(VLOOKUP(F98,'Ingredient master list'!$B$4:$C$577,2,FALSE()))),"")</f>
        <v/>
      </c>
      <c r="I98" s="20">
        <f>IF(OR(G98=0,H98&lt;&gt;"D"),"",MAX(I$3:I97)+1)</f>
        <v/>
      </c>
      <c r="J98" s="20">
        <f>IF(OR(G98=0,H98&lt;&gt;"V"),"",MAX(J$3:J97)+1)</f>
        <v/>
      </c>
      <c r="K98" s="20">
        <f>IF(OR(G98=0,H98&lt;&gt;"C"),"",MAX(K$3:K97)+1)</f>
        <v/>
      </c>
      <c r="L98" s="20">
        <f>IF(OR(G98=0,H98&lt;&gt;"M"),"",MAX(L$3:L97)+1)</f>
        <v/>
      </c>
    </row>
    <row r="99">
      <c r="D99" t="inlineStr"/>
      <c r="F99" s="12" t="inlineStr">
        <is>
          <t>Cashews</t>
        </is>
      </c>
      <c r="G99" s="18" t="n">
        <v>0</v>
      </c>
      <c r="H99" s="13">
        <f>IFERROR( IF(G99=0,"",(VLOOKUP(F99,'Ingredient master list'!$B$4:$C$577,2,FALSE()))),"")</f>
        <v/>
      </c>
      <c r="I99" s="20">
        <f>IF(OR(G99=0,H99&lt;&gt;"D"),"",MAX(I$3:I98)+1)</f>
        <v/>
      </c>
      <c r="J99" s="20">
        <f>IF(OR(G99=0,H99&lt;&gt;"V"),"",MAX(J$3:J98)+1)</f>
        <v/>
      </c>
      <c r="K99" s="20">
        <f>IF(OR(G99=0,H99&lt;&gt;"C"),"",MAX(K$3:K98)+1)</f>
        <v/>
      </c>
      <c r="L99" s="20">
        <f>IF(OR(G99=0,H99&lt;&gt;"M"),"",MAX(L$3:L98)+1)</f>
        <v/>
      </c>
      <c r="M99">
        <f>IFERROR(INDEX($H$4:$H$278,MATCH(ROW()-ROW($G$3),$I$4:$I$278,0)),"")</f>
        <v/>
      </c>
    </row>
    <row r="100">
      <c r="D100" t="inlineStr"/>
      <c r="F100" s="12" t="inlineStr">
        <is>
          <t>Carrot</t>
        </is>
      </c>
      <c r="G100" s="18" t="n">
        <v>240</v>
      </c>
      <c r="H100" s="13">
        <f>IFERROR( IF(G100=0,"",(VLOOKUP(F100,'Ingredient master list'!$B$4:$C$577,2,FALSE()))),"")</f>
        <v/>
      </c>
      <c r="I100" s="20">
        <f>IF(OR(G100=0,H100&lt;&gt;"D"),"",MAX(I$3:I99)+1)</f>
        <v/>
      </c>
      <c r="J100" s="20">
        <f>IF(OR(G100=0,H100&lt;&gt;"V"),"",MAX(J$3:J99)+1)</f>
        <v/>
      </c>
      <c r="K100" s="20">
        <f>IF(OR(G100=0,H100&lt;&gt;"C"),"",MAX(K$3:K99)+1)</f>
        <v/>
      </c>
      <c r="L100" s="20">
        <f>IF(OR(G100=0,H100&lt;&gt;"M"),"",MAX(L$3:L99)+1)</f>
        <v/>
      </c>
      <c r="M100">
        <f>IFERROR(INDEX($H$4:$H$278,MATCH(ROW()-ROW($G$3),$I$4:$I$278,0)),"")</f>
        <v/>
      </c>
    </row>
    <row r="101">
      <c r="D101" t="inlineStr"/>
      <c r="F101" s="12" t="inlineStr">
        <is>
          <t>Capsicum</t>
        </is>
      </c>
      <c r="G101" s="18" t="n">
        <v>0</v>
      </c>
      <c r="H101" s="13">
        <f>IFERROR( IF(G101=0,"",(VLOOKUP(F101,'Ingredient master list'!$B$4:$C$577,2,FALSE()))),"")</f>
        <v/>
      </c>
      <c r="I101" s="20">
        <f>IF(OR(G101=0,H101&lt;&gt;"D"),"",MAX(I$3:I100)+1)</f>
        <v/>
      </c>
      <c r="J101" s="20">
        <f>IF(OR(G101=0,H101&lt;&gt;"V"),"",MAX(J$3:J100)+1)</f>
        <v/>
      </c>
      <c r="K101" s="20">
        <f>IF(OR(G101=0,H101&lt;&gt;"C"),"",MAX(K$3:K100)+1)</f>
        <v/>
      </c>
      <c r="L101" s="20">
        <f>IF(OR(G101=0,H101&lt;&gt;"M"),"",MAX(L$3:L100)+1)</f>
        <v/>
      </c>
      <c r="M101">
        <f>IFERROR(INDEX($H$4:$H$278,MATCH(ROW()-ROW($G$3),$I$4:$I$278,0)),"")</f>
        <v/>
      </c>
    </row>
    <row r="102">
      <c r="D102" t="inlineStr"/>
      <c r="F102" s="12" t="inlineStr">
        <is>
          <t>Butter</t>
        </is>
      </c>
      <c r="G102" s="18" t="n">
        <v>30</v>
      </c>
      <c r="H102" s="13">
        <f>IFERROR( IF(G102=0,"",(VLOOKUP(F102,'Ingredient master list'!$B$4:$C$577,2,FALSE()))),"")</f>
        <v/>
      </c>
      <c r="I102" s="20">
        <f>IF(OR(G102=0,H102&lt;&gt;"D"),"",MAX(I$3:I101)+1)</f>
        <v/>
      </c>
      <c r="J102" s="20">
        <f>IF(OR(G102=0,H102&lt;&gt;"V"),"",MAX(J$3:J101)+1)</f>
        <v/>
      </c>
      <c r="K102" s="20">
        <f>IF(OR(G102=0,H102&lt;&gt;"C"),"",MAX(K$3:K101)+1)</f>
        <v/>
      </c>
      <c r="L102" s="20">
        <f>IF(OR(G102=0,H102&lt;&gt;"M"),"",MAX(L$3:L101)+1)</f>
        <v/>
      </c>
      <c r="M102">
        <f>IFERROR(INDEX($H$4:$H$278,MATCH(ROW()-ROW($G$3),$I$4:$I$278,0)),"")</f>
        <v/>
      </c>
    </row>
    <row r="103">
      <c r="D103" t="inlineStr"/>
      <c r="F103" s="12" t="inlineStr">
        <is>
          <t>Brown sugar</t>
        </is>
      </c>
      <c r="G103" s="18" t="n">
        <v>0</v>
      </c>
      <c r="H103" s="13">
        <f>IFERROR( IF(G103=0,"",(VLOOKUP(F103,'Ingredient master list'!$B$4:$C$577,2,FALSE()))),"")</f>
        <v/>
      </c>
      <c r="I103" s="20">
        <f>IF(OR(G103=0,H103&lt;&gt;"D"),"",MAX(I$3:I102)+1)</f>
        <v/>
      </c>
      <c r="J103" s="20">
        <f>IF(OR(G103=0,H103&lt;&gt;"V"),"",MAX(J$3:J102)+1)</f>
        <v/>
      </c>
      <c r="K103" s="20">
        <f>IF(OR(G103=0,H103&lt;&gt;"C"),"",MAX(K$3:K102)+1)</f>
        <v/>
      </c>
      <c r="L103" s="20">
        <f>IF(OR(G103=0,H103&lt;&gt;"M"),"",MAX(L$3:L102)+1)</f>
        <v/>
      </c>
      <c r="M103">
        <f>IFERROR(INDEX($H$4:$H$278,MATCH(ROW()-ROW($G$3),$I$4:$I$278,0)),"")</f>
        <v/>
      </c>
    </row>
    <row r="104">
      <c r="D104" t="inlineStr"/>
      <c r="F104" s="12" t="inlineStr">
        <is>
          <t>Brown lentils</t>
        </is>
      </c>
      <c r="G104" s="18" t="n">
        <v>0</v>
      </c>
      <c r="H104" s="13">
        <f>IFERROR( IF(G104=0,"",(VLOOKUP(F104,'Ingredient master list'!$B$4:$C$577,2,FALSE()))),"")</f>
        <v/>
      </c>
      <c r="I104" s="20">
        <f>IF(OR(G104=0,H104&lt;&gt;"D"),"",MAX(I$3:I103)+1)</f>
        <v/>
      </c>
      <c r="J104" s="20">
        <f>IF(OR(G104=0,H104&lt;&gt;"V"),"",MAX(J$3:J103)+1)</f>
        <v/>
      </c>
      <c r="K104" s="20">
        <f>IF(OR(G104=0,H104&lt;&gt;"C"),"",MAX(K$3:K103)+1)</f>
        <v/>
      </c>
      <c r="L104" s="20">
        <f>IF(OR(G104=0,H104&lt;&gt;"M"),"",MAX(L$3:L103)+1)</f>
        <v/>
      </c>
      <c r="M104">
        <f>IFERROR(INDEX($H$4:$H$278,MATCH(ROW()-ROW($G$3),$I$4:$I$278,0)),"")</f>
        <v/>
      </c>
    </row>
    <row r="105">
      <c r="D105" t="inlineStr"/>
      <c r="F105" s="12" t="inlineStr">
        <is>
          <t>Broccoli</t>
        </is>
      </c>
      <c r="G105" s="18" t="n">
        <v>770</v>
      </c>
      <c r="H105" s="13">
        <f>IFERROR( IF(G105=0,"",(VLOOKUP(F105,'Ingredient master list'!$B$4:$C$577,2,FALSE()))),"")</f>
        <v/>
      </c>
      <c r="I105" s="20">
        <f>IF(OR(G105=0,H105&lt;&gt;"D"),"",MAX(I$3:I104)+1)</f>
        <v/>
      </c>
      <c r="J105" s="20">
        <f>IF(OR(G105=0,H105&lt;&gt;"V"),"",MAX(J$3:J104)+1)</f>
        <v/>
      </c>
      <c r="K105" s="20">
        <f>IF(OR(G105=0,H105&lt;&gt;"C"),"",MAX(K$3:K104)+1)</f>
        <v/>
      </c>
      <c r="L105" s="20">
        <f>IF(OR(G105=0,H105&lt;&gt;"M"),"",MAX(L$3:L104)+1)</f>
        <v/>
      </c>
      <c r="M105">
        <f>IFERROR(INDEX($H$4:$H$278,MATCH(ROW()-ROW($G$3),$I$4:$I$278,0)),"")</f>
        <v/>
      </c>
    </row>
    <row r="106">
      <c r="D106" t="inlineStr"/>
      <c r="F106" s="12" t="inlineStr">
        <is>
          <t>Bones</t>
        </is>
      </c>
      <c r="G106" s="18" t="n">
        <v>0</v>
      </c>
      <c r="H106" s="13">
        <f>IFERROR( IF(G106=0,"",(VLOOKUP(F106,'Ingredient master list'!$B$4:$C$577,2,FALSE()))),"")</f>
        <v/>
      </c>
      <c r="I106" s="20">
        <f>IF(OR(G106=0,H106&lt;&gt;"D"),"",MAX(I$3:I105)+1)</f>
        <v/>
      </c>
      <c r="J106" s="20">
        <f>IF(OR(G106=0,H106&lt;&gt;"V"),"",MAX(J$3:J105)+1)</f>
        <v/>
      </c>
      <c r="K106" s="20">
        <f>IF(OR(G106=0,H106&lt;&gt;"C"),"",MAX(K$3:K105)+1)</f>
        <v/>
      </c>
      <c r="L106" s="20">
        <f>IF(OR(G106=0,H106&lt;&gt;"M"),"",MAX(L$3:L105)+1)</f>
        <v/>
      </c>
      <c r="M106">
        <f>IFERROR(INDEX($H$4:$H$278,MATCH(ROW()-ROW($G$3),$I$4:$I$278,0)),"")</f>
        <v/>
      </c>
    </row>
    <row r="107">
      <c r="D107" t="inlineStr"/>
      <c r="F107" s="12" t="inlineStr">
        <is>
          <t>Bok choy</t>
        </is>
      </c>
      <c r="G107" s="18" t="n">
        <v>0</v>
      </c>
      <c r="H107" s="13">
        <f>IFERROR( IF(G107=0,"",(VLOOKUP(F107,'Ingredient master list'!$B$4:$C$577,2,FALSE()))),"")</f>
        <v/>
      </c>
      <c r="I107" s="20">
        <f>IF(OR(G107=0,H107&lt;&gt;"D"),"",MAX(I$3:I106)+1)</f>
        <v/>
      </c>
      <c r="J107" s="20">
        <f>IF(OR(G107=0,H107&lt;&gt;"V"),"",MAX(J$3:J106)+1)</f>
        <v/>
      </c>
      <c r="K107" s="20">
        <f>IF(OR(G107=0,H107&lt;&gt;"C"),"",MAX(K$3:K106)+1)</f>
        <v/>
      </c>
      <c r="L107" s="20">
        <f>IF(OR(G107=0,H107&lt;&gt;"M"),"",MAX(L$3:L106)+1)</f>
        <v/>
      </c>
      <c r="M107">
        <f>IFERROR(INDEX($H$4:$H$278,MATCH(ROW()-ROW($G$3),$I$4:$I$278,0)),"")</f>
        <v/>
      </c>
    </row>
    <row r="108">
      <c r="D108" t="inlineStr"/>
      <c r="F108" s="12" t="inlineStr">
        <is>
          <t>Black bean sauce</t>
        </is>
      </c>
      <c r="G108" s="18" t="n">
        <v>60</v>
      </c>
      <c r="H108" s="13">
        <f>IFERROR( IF(G108=0,"",(VLOOKUP(F108,'Ingredient master list'!$B$4:$C$577,2,FALSE()))),"")</f>
        <v/>
      </c>
      <c r="I108" s="20">
        <f>IF(OR(G108=0,H108&lt;&gt;"D"),"",MAX(I$3:I107)+1)</f>
        <v/>
      </c>
      <c r="J108" s="20">
        <f>IF(OR(G108=0,H108&lt;&gt;"V"),"",MAX(J$3:J107)+1)</f>
        <v/>
      </c>
      <c r="K108" s="20">
        <f>IF(OR(G108=0,H108&lt;&gt;"C"),"",MAX(K$3:K107)+1)</f>
        <v/>
      </c>
      <c r="L108" s="20">
        <f>IF(OR(G108=0,H108&lt;&gt;"M"),"",MAX(L$3:L107)+1)</f>
        <v/>
      </c>
      <c r="M108">
        <f>IFERROR(INDEX($H$4:$H$278,MATCH(ROW()-ROW($G$3),$I$4:$I$278,0)),"")</f>
        <v/>
      </c>
    </row>
    <row r="109">
      <c r="D109" t="inlineStr"/>
      <c r="F109" s="12" t="inlineStr">
        <is>
          <t>Beef stock, powder</t>
        </is>
      </c>
      <c r="G109" s="18" t="n">
        <v>0</v>
      </c>
      <c r="H109" s="13">
        <f>IFERROR( IF(G109=0,"",(VLOOKUP(F109,'Ingredient master list'!$B$4:$C$577,2,FALSE()))),"")</f>
        <v/>
      </c>
      <c r="I109" s="20">
        <f>IF(OR(G109=0,H109&lt;&gt;"D"),"",MAX(I$3:I108)+1)</f>
        <v/>
      </c>
      <c r="J109" s="20">
        <f>IF(OR(G109=0,H109&lt;&gt;"V"),"",MAX(J$3:J108)+1)</f>
        <v/>
      </c>
      <c r="K109" s="20">
        <f>IF(OR(G109=0,H109&lt;&gt;"C"),"",MAX(K$3:K108)+1)</f>
        <v/>
      </c>
      <c r="L109" s="20">
        <f>IF(OR(G109=0,H109&lt;&gt;"M"),"",MAX(L$3:L108)+1)</f>
        <v/>
      </c>
      <c r="M109">
        <f>IFERROR(INDEX($H$4:$H$278,MATCH(ROW()-ROW($G$3),$I$4:$I$278,0)),"")</f>
        <v/>
      </c>
    </row>
    <row r="110">
      <c r="D110" t="inlineStr"/>
      <c r="F110" s="12" t="inlineStr">
        <is>
          <t>Beef stock, liquid</t>
        </is>
      </c>
      <c r="G110" s="18" t="n">
        <v>160</v>
      </c>
      <c r="H110" s="13">
        <f>IFERROR( IF(G110=0,"",(VLOOKUP(F110,'Ingredient master list'!$B$4:$C$577,2,FALSE()))),"")</f>
        <v/>
      </c>
      <c r="I110" s="20">
        <f>IF(OR(G110=0,H110&lt;&gt;"D"),"",MAX(I$3:I109)+1)</f>
        <v/>
      </c>
      <c r="J110" s="20">
        <f>IF(OR(G110=0,H110&lt;&gt;"V"),"",MAX(J$3:J109)+1)</f>
        <v/>
      </c>
      <c r="K110" s="20">
        <f>IF(OR(G110=0,H110&lt;&gt;"C"),"",MAX(K$3:K109)+1)</f>
        <v/>
      </c>
      <c r="L110" s="20">
        <f>IF(OR(G110=0,H110&lt;&gt;"M"),"",MAX(L$3:L109)+1)</f>
        <v/>
      </c>
      <c r="M110">
        <f>IFERROR(INDEX($H$4:$H$278,MATCH(ROW()-ROW($G$3),$I$4:$I$278,0)),"")</f>
        <v/>
      </c>
    </row>
    <row r="111">
      <c r="D111" t="inlineStr"/>
      <c r="F111" s="12" t="inlineStr">
        <is>
          <t>Beef mince</t>
        </is>
      </c>
      <c r="G111" s="18" t="n">
        <v>2400</v>
      </c>
      <c r="H111" s="13">
        <f>IFERROR( IF(G111=0,"",(VLOOKUP(F111,'Ingredient master list'!$B$4:$C$577,2,FALSE()))),"")</f>
        <v/>
      </c>
      <c r="I111" s="20">
        <f>IF(OR(G111=0,H111&lt;&gt;"D"),"",MAX(I$3:I110)+1)</f>
        <v/>
      </c>
      <c r="J111" s="20">
        <f>IF(OR(G111=0,H111&lt;&gt;"V"),"",MAX(J$3:J110)+1)</f>
        <v/>
      </c>
      <c r="K111" s="20">
        <f>IF(OR(G111=0,H111&lt;&gt;"C"),"",MAX(K$3:K110)+1)</f>
        <v/>
      </c>
      <c r="L111" s="20">
        <f>IF(OR(G111=0,H111&lt;&gt;"M"),"",MAX(L$3:L110)+1)</f>
        <v/>
      </c>
      <c r="M111">
        <f>IFERROR(INDEX($H$4:$H$278,MATCH(ROW()-ROW($G$3),$I$4:$I$278,0)),"")</f>
        <v/>
      </c>
    </row>
    <row r="112">
      <c r="D112" t="inlineStr"/>
      <c r="F112" s="12" t="inlineStr">
        <is>
          <t>Beef chuck</t>
        </is>
      </c>
      <c r="G112" s="18" t="n">
        <v>375</v>
      </c>
      <c r="H112" s="13">
        <f>IFERROR( IF(G112=0,"",(VLOOKUP(F112,'Ingredient master list'!$B$4:$C$577,2,FALSE()))),"")</f>
        <v/>
      </c>
      <c r="I112" s="20">
        <f>IF(OR(G112=0,H112&lt;&gt;"D"),"",MAX(I$3:I111)+1)</f>
        <v/>
      </c>
      <c r="J112" s="20">
        <f>IF(OR(G112=0,H112&lt;&gt;"V"),"",MAX(J$3:J111)+1)</f>
        <v/>
      </c>
      <c r="K112" s="20">
        <f>IF(OR(G112=0,H112&lt;&gt;"C"),"",MAX(K$3:K111)+1)</f>
        <v/>
      </c>
      <c r="L112" s="20">
        <f>IF(OR(G112=0,H112&lt;&gt;"M"),"",MAX(L$3:L111)+1)</f>
        <v/>
      </c>
      <c r="M112">
        <f>IFERROR(INDEX($H$4:$H$278,MATCH(ROW()-ROW($G$3),$I$4:$I$278,0)),"")</f>
        <v/>
      </c>
    </row>
    <row r="113">
      <c r="D113" t="inlineStr"/>
      <c r="F113" s="12" t="inlineStr">
        <is>
          <t>Bean sprouts</t>
        </is>
      </c>
      <c r="G113" s="18" t="n">
        <v>0</v>
      </c>
      <c r="H113" s="13">
        <f>IFERROR( IF(G113=0,"",(VLOOKUP(F113,'Ingredient master list'!$B$4:$C$577,2,FALSE()))),"")</f>
        <v/>
      </c>
      <c r="I113" s="20">
        <f>IF(OR(G113=0,H113&lt;&gt;"D"),"",MAX(I$3:I112)+1)</f>
        <v/>
      </c>
      <c r="J113" s="20">
        <f>IF(OR(G113=0,H113&lt;&gt;"V"),"",MAX(J$3:J112)+1)</f>
        <v/>
      </c>
      <c r="K113" s="20">
        <f>IF(OR(G113=0,H113&lt;&gt;"C"),"",MAX(K$3:K112)+1)</f>
        <v/>
      </c>
      <c r="L113" s="20">
        <f>IF(OR(G113=0,H113&lt;&gt;"M"),"",MAX(L$3:L112)+1)</f>
        <v/>
      </c>
      <c r="M113">
        <f>IFERROR(INDEX($H$4:$H$278,MATCH(ROW()-ROW($G$3),$I$4:$I$278,0)),"")</f>
        <v/>
      </c>
    </row>
    <row r="114">
      <c r="D114" t="inlineStr"/>
      <c r="F114" s="12" t="inlineStr">
        <is>
          <t>Basil pesto</t>
        </is>
      </c>
      <c r="G114" s="18" t="n">
        <v>0</v>
      </c>
      <c r="H114" s="13">
        <f>IFERROR( IF(G114=0,"",(VLOOKUP(F114,'Ingredient master list'!$B$4:$C$577,2,FALSE()))),"")</f>
        <v/>
      </c>
      <c r="I114" s="20">
        <f>IF(OR(G114=0,H114&lt;&gt;"D"),"",MAX(I$3:I113)+1)</f>
        <v/>
      </c>
      <c r="J114" s="20">
        <f>IF(OR(G114=0,H114&lt;&gt;"V"),"",MAX(J$3:J113)+1)</f>
        <v/>
      </c>
      <c r="K114" s="20">
        <f>IF(OR(G114=0,H114&lt;&gt;"C"),"",MAX(K$3:K113)+1)</f>
        <v/>
      </c>
      <c r="L114" s="20">
        <f>IF(OR(G114=0,H114&lt;&gt;"M"),"",MAX(L$3:L113)+1)</f>
        <v/>
      </c>
      <c r="M114">
        <f>IFERROR(INDEX($H$4:$H$278,MATCH(ROW()-ROW($G$3),$I$4:$I$278,0)),"")</f>
        <v/>
      </c>
    </row>
    <row r="115">
      <c r="D115" t="inlineStr"/>
      <c r="F115" s="12" t="inlineStr">
        <is>
          <t>Bacon</t>
        </is>
      </c>
      <c r="G115" s="18" t="n">
        <v>25</v>
      </c>
      <c r="H115" s="13">
        <f>IFERROR( IF(G115=0,"",(VLOOKUP(F115,'Ingredient master list'!$B$4:$C$577,2,FALSE()))),"")</f>
        <v/>
      </c>
      <c r="I115" s="20">
        <f>IF(OR(G115=0,H115&lt;&gt;"D"),"",MAX(I$3:I114)+1)</f>
        <v/>
      </c>
      <c r="J115" s="20">
        <f>IF(OR(G115=0,H115&lt;&gt;"V"),"",MAX(J$3:J114)+1)</f>
        <v/>
      </c>
      <c r="K115" s="20">
        <f>IF(OR(G115=0,H115&lt;&gt;"C"),"",MAX(K$3:K114)+1)</f>
        <v/>
      </c>
      <c r="L115" s="20">
        <f>IF(OR(G115=0,H115&lt;&gt;"M"),"",MAX(L$3:L114)+1)</f>
        <v/>
      </c>
      <c r="M115">
        <f>IFERROR(INDEX($H$4:$H$278,MATCH(ROW()-ROW($G$3),$I$4:$I$278,0)),"")</f>
        <v/>
      </c>
    </row>
    <row r="116">
      <c r="D116" t="inlineStr"/>
      <c r="F116" s="12" t="inlineStr">
        <is>
          <t>Baby spinach</t>
        </is>
      </c>
      <c r="G116" s="18" t="n">
        <v>0</v>
      </c>
      <c r="H116" s="13">
        <f>IFERROR( IF(G116=0,"",(VLOOKUP(F116,'Ingredient master list'!$B$4:$C$577,2,FALSE()))),"")</f>
        <v/>
      </c>
      <c r="I116" s="20">
        <f>IF(OR(G116=0,H116&lt;&gt;"D"),"",MAX(I$3:I115)+1)</f>
        <v/>
      </c>
      <c r="J116" s="20">
        <f>IF(OR(G116=0,H116&lt;&gt;"V"),"",MAX(J$3:J115)+1)</f>
        <v/>
      </c>
      <c r="K116" s="20">
        <f>IF(OR(G116=0,H116&lt;&gt;"C"),"",MAX(K$3:K115)+1)</f>
        <v/>
      </c>
      <c r="L116" s="20">
        <f>IF(OR(G116=0,H116&lt;&gt;"M"),"",MAX(L$3:L115)+1)</f>
        <v/>
      </c>
    </row>
    <row r="117">
      <c r="D117" t="inlineStr"/>
      <c r="F117" s="12" t="inlineStr">
        <is>
          <t>Arborio rice</t>
        </is>
      </c>
      <c r="G117" s="18" t="n">
        <v>0</v>
      </c>
      <c r="H117" s="13">
        <f>IFERROR( IF(G117=0,"",(VLOOKUP(F117,'Ingredient master list'!$B$4:$C$577,2,FALSE()))),"")</f>
        <v/>
      </c>
      <c r="I117" s="20">
        <f>IF(OR(G117=0,H117&lt;&gt;"D"),"",MAX(I$3:I116)+1)</f>
        <v/>
      </c>
      <c r="J117" s="20">
        <f>IF(OR(G117=0,H117&lt;&gt;"V"),"",MAX(J$3:J116)+1)</f>
        <v/>
      </c>
      <c r="K117" s="20">
        <f>IF(OR(G117=0,H117&lt;&gt;"C"),"",MAX(K$3:K116)+1)</f>
        <v/>
      </c>
      <c r="L117" s="20">
        <f>IF(OR(G117=0,H117&lt;&gt;"M"),"",MAX(L$3:L116)+1)</f>
        <v/>
      </c>
    </row>
    <row r="118">
      <c r="F118" s="12" t="n"/>
      <c r="G118" s="18" t="n"/>
      <c r="H118" s="13">
        <f>IFERROR( IF(G118=0,"",(VLOOKUP(F118,'Ingredient master list'!$B$4:$C$577,2,FALSE()))),"")</f>
        <v/>
      </c>
      <c r="I118" s="20">
        <f>IF(OR(G118=0,H118&lt;&gt;"D"),"",MAX(I$3:I117)+1)</f>
        <v/>
      </c>
      <c r="J118" s="20">
        <f>IF(OR(G118=0,H118&lt;&gt;"V"),"",MAX(J$3:J117)+1)</f>
        <v/>
      </c>
      <c r="K118" s="20">
        <f>IF(OR(G118=0,H118&lt;&gt;"C"),"",MAX(K$3:K117)+1)</f>
        <v/>
      </c>
      <c r="L118" s="20">
        <f>IF(OR(G118=0,H118&lt;&gt;"M"),"",MAX(L$3:L117)+1)</f>
        <v/>
      </c>
    </row>
    <row r="119">
      <c r="F119" s="12" t="n"/>
      <c r="G119" s="18" t="n"/>
      <c r="H119" s="13">
        <f>IFERROR( IF(G119=0,"",(VLOOKUP(F119,'Ingredient master list'!$B$4:$C$577,2,FALSE()))),"")</f>
        <v/>
      </c>
      <c r="I119" s="20">
        <f>IF(OR(G119=0,H119&lt;&gt;"D"),"",MAX(I$3:I118)+1)</f>
        <v/>
      </c>
      <c r="J119" s="20">
        <f>IF(OR(G119=0,H119&lt;&gt;"V"),"",MAX(J$3:J118)+1)</f>
        <v/>
      </c>
      <c r="K119" s="20">
        <f>IF(OR(G119=0,H119&lt;&gt;"C"),"",MAX(K$3:K118)+1)</f>
        <v/>
      </c>
      <c r="L119" s="20">
        <f>IF(OR(G119=0,H119&lt;&gt;"M"),"",MAX(L$3:L118)+1)</f>
        <v/>
      </c>
    </row>
    <row r="120">
      <c r="F120" s="12" t="n"/>
      <c r="G120" s="18" t="n"/>
      <c r="H120" s="13">
        <f>IFERROR( IF(G120=0,"",(VLOOKUP(F120,'Ingredient master list'!$B$4:$C$577,2,FALSE()))),"")</f>
        <v/>
      </c>
      <c r="I120" s="20">
        <f>IF(OR(G120=0,H120&lt;&gt;"D"),"",MAX(I$3:I119)+1)</f>
        <v/>
      </c>
      <c r="J120" s="20">
        <f>IF(OR(G120=0,H120&lt;&gt;"V"),"",MAX(J$3:J119)+1)</f>
        <v/>
      </c>
      <c r="K120" s="20">
        <f>IF(OR(G120=0,H120&lt;&gt;"C"),"",MAX(K$3:K119)+1)</f>
        <v/>
      </c>
      <c r="L120" s="20">
        <f>IF(OR(G120=0,H120&lt;&gt;"M"),"",MAX(L$3:L119)+1)</f>
        <v/>
      </c>
    </row>
    <row r="121">
      <c r="F121" s="12" t="n"/>
      <c r="G121" s="18" t="n"/>
      <c r="H121" s="13">
        <f>IFERROR( IF(G121=0,"",(VLOOKUP(F121,'Ingredient master list'!$B$4:$C$577,2,FALSE()))),"")</f>
        <v/>
      </c>
      <c r="I121" s="20">
        <f>IF(OR(G121=0,H121&lt;&gt;"D"),"",MAX(I$3:I120)+1)</f>
        <v/>
      </c>
      <c r="J121" s="20">
        <f>IF(OR(G121=0,H121&lt;&gt;"V"),"",MAX(J$3:J120)+1)</f>
        <v/>
      </c>
      <c r="K121" s="20">
        <f>IF(OR(G121=0,H121&lt;&gt;"C"),"",MAX(K$3:K120)+1)</f>
        <v/>
      </c>
      <c r="L121" s="20">
        <f>IF(OR(G121=0,H121&lt;&gt;"M"),"",MAX(L$3:L120)+1)</f>
        <v/>
      </c>
    </row>
    <row r="122">
      <c r="F122" s="12" t="n"/>
      <c r="G122" s="18" t="n"/>
      <c r="H122" s="13">
        <f>IFERROR( IF(G122=0,"",(VLOOKUP(F122,'Ingredient master list'!$B$4:$C$577,2,FALSE()))),"")</f>
        <v/>
      </c>
      <c r="I122" s="20">
        <f>IF(OR(G122=0,H122&lt;&gt;"D"),"",MAX(I$3:I121)+1)</f>
        <v/>
      </c>
      <c r="J122" s="20">
        <f>IF(OR(G122=0,H122&lt;&gt;"V"),"",MAX(J$3:J121)+1)</f>
        <v/>
      </c>
      <c r="K122" s="20">
        <f>IF(OR(G122=0,H122&lt;&gt;"C"),"",MAX(K$3:K121)+1)</f>
        <v/>
      </c>
      <c r="L122" s="20">
        <f>IF(OR(G122=0,H122&lt;&gt;"M"),"",MAX(L$3:L121)+1)</f>
        <v/>
      </c>
    </row>
    <row r="123">
      <c r="F123" s="12" t="n"/>
      <c r="G123" s="18" t="n"/>
      <c r="H123" s="13">
        <f>IFERROR( IF(G123=0,"",(VLOOKUP(F123,'Ingredient master list'!$B$4:$C$577,2,FALSE()))),"")</f>
        <v/>
      </c>
      <c r="I123" s="20">
        <f>IF(OR(G123=0,H123&lt;&gt;"D"),"",MAX(I$3:I122)+1)</f>
        <v/>
      </c>
      <c r="J123" s="20">
        <f>IF(OR(G123=0,H123&lt;&gt;"V"),"",MAX(J$3:J122)+1)</f>
        <v/>
      </c>
      <c r="K123" s="20">
        <f>IF(OR(G123=0,H123&lt;&gt;"C"),"",MAX(K$3:K122)+1)</f>
        <v/>
      </c>
      <c r="L123" s="20">
        <f>IF(OR(G123=0,H123&lt;&gt;"M"),"",MAX(L$3:L122)+1)</f>
        <v/>
      </c>
    </row>
    <row r="124">
      <c r="F124" s="12" t="n"/>
      <c r="G124" s="18" t="n"/>
      <c r="H124" s="13">
        <f>IFERROR( IF(G124=0,"",(VLOOKUP(F124,'Ingredient master list'!$B$4:$C$577,2,FALSE()))),"")</f>
        <v/>
      </c>
      <c r="I124" s="20">
        <f>IF(OR(G124=0,H124&lt;&gt;"D"),"",MAX(I$3:I123)+1)</f>
        <v/>
      </c>
      <c r="J124" s="20">
        <f>IF(OR(G124=0,H124&lt;&gt;"V"),"",MAX(J$3:J123)+1)</f>
        <v/>
      </c>
      <c r="K124" s="20">
        <f>IF(OR(G124=0,H124&lt;&gt;"C"),"",MAX(K$3:K123)+1)</f>
        <v/>
      </c>
      <c r="L124" s="20">
        <f>IF(OR(G124=0,H124&lt;&gt;"M"),"",MAX(L$3:L123)+1)</f>
        <v/>
      </c>
    </row>
    <row r="125">
      <c r="F125" s="12" t="n"/>
      <c r="G125" s="18" t="n"/>
      <c r="H125" s="13">
        <f>IFERROR( IF(G125=0,"",(VLOOKUP(F125,'Ingredient master list'!$B$4:$C$577,2,FALSE()))),"")</f>
        <v/>
      </c>
      <c r="I125" s="20">
        <f>IF(OR(G125=0,H125&lt;&gt;"D"),"",MAX(I$3:I124)+1)</f>
        <v/>
      </c>
      <c r="J125" s="20">
        <f>IF(OR(G125=0,H125&lt;&gt;"V"),"",MAX(J$3:J124)+1)</f>
        <v/>
      </c>
      <c r="K125" s="20">
        <f>IF(OR(G125=0,H125&lt;&gt;"C"),"",MAX(K$3:K124)+1)</f>
        <v/>
      </c>
      <c r="L125" s="20">
        <f>IF(OR(G125=0,H125&lt;&gt;"M"),"",MAX(L$3:L124)+1)</f>
        <v/>
      </c>
    </row>
    <row r="126">
      <c r="F126" s="12" t="n"/>
      <c r="G126" s="18" t="n"/>
      <c r="H126" s="13">
        <f>IFERROR( IF(G126=0,"",(VLOOKUP(F126,'Ingredient master list'!$B$4:$C$577,2,FALSE()))),"")</f>
        <v/>
      </c>
      <c r="I126" s="20">
        <f>IF(OR(G126=0,H126&lt;&gt;"D"),"",MAX(I$3:I125)+1)</f>
        <v/>
      </c>
      <c r="J126" s="20">
        <f>IF(OR(G126=0,H126&lt;&gt;"V"),"",MAX(J$3:J125)+1)</f>
        <v/>
      </c>
      <c r="K126" s="20">
        <f>IF(OR(G126=0,H126&lt;&gt;"C"),"",MAX(K$3:K125)+1)</f>
        <v/>
      </c>
      <c r="L126" s="20">
        <f>IF(OR(G126=0,H126&lt;&gt;"M"),"",MAX(L$3:L125)+1)</f>
        <v/>
      </c>
    </row>
    <row r="127">
      <c r="F127" s="12" t="n"/>
      <c r="G127" s="18" t="n"/>
      <c r="H127" s="13">
        <f>IFERROR( IF(G127=0,"",(VLOOKUP(F127,'Ingredient master list'!$B$4:$C$577,2,FALSE()))),"")</f>
        <v/>
      </c>
      <c r="I127" s="20">
        <f>IF(OR(G127=0,H127&lt;&gt;"D"),"",MAX(I$3:I126)+1)</f>
        <v/>
      </c>
      <c r="J127" s="20">
        <f>IF(OR(G127=0,H127&lt;&gt;"V"),"",MAX(J$3:J126)+1)</f>
        <v/>
      </c>
      <c r="K127" s="20">
        <f>IF(OR(G127=0,H127&lt;&gt;"C"),"",MAX(K$3:K126)+1)</f>
        <v/>
      </c>
      <c r="L127" s="20">
        <f>IF(OR(G127=0,H127&lt;&gt;"M"),"",MAX(L$3:L126)+1)</f>
        <v/>
      </c>
    </row>
    <row r="128">
      <c r="F128" s="12" t="n"/>
      <c r="G128" s="18" t="n"/>
      <c r="H128" s="13">
        <f>IFERROR( IF(G128=0,"",(VLOOKUP(F128,'Ingredient master list'!$B$4:$C$577,2,FALSE()))),"")</f>
        <v/>
      </c>
      <c r="I128" s="20">
        <f>IF(OR(G128=0,H128&lt;&gt;"D"),"",MAX(I$3:I127)+1)</f>
        <v/>
      </c>
      <c r="J128" s="20">
        <f>IF(OR(G128=0,H128&lt;&gt;"V"),"",MAX(J$3:J127)+1)</f>
        <v/>
      </c>
      <c r="K128" s="20">
        <f>IF(OR(G128=0,H128&lt;&gt;"C"),"",MAX(K$3:K127)+1)</f>
        <v/>
      </c>
      <c r="L128" s="20">
        <f>IF(OR(G128=0,H128&lt;&gt;"M"),"",MAX(L$3:L127)+1)</f>
        <v/>
      </c>
    </row>
    <row r="129">
      <c r="F129" s="12" t="n"/>
      <c r="G129" s="18" t="n"/>
      <c r="H129" s="13">
        <f>IFERROR( IF(G129=0,"",(VLOOKUP(F129,'Ingredient master list'!$B$4:$C$577,2,FALSE()))),"")</f>
        <v/>
      </c>
      <c r="I129" s="20">
        <f>IF(OR(G129=0,H129&lt;&gt;"D"),"",MAX(I$3:I128)+1)</f>
        <v/>
      </c>
      <c r="J129" s="20">
        <f>IF(OR(G129=0,H129&lt;&gt;"V"),"",MAX(J$3:J128)+1)</f>
        <v/>
      </c>
      <c r="K129" s="20">
        <f>IF(OR(G129=0,H129&lt;&gt;"C"),"",MAX(K$3:K128)+1)</f>
        <v/>
      </c>
      <c r="L129" s="20">
        <f>IF(OR(G129=0,H129&lt;&gt;"M"),"",MAX(L$3:L128)+1)</f>
        <v/>
      </c>
    </row>
    <row r="130">
      <c r="F130" s="12" t="n"/>
      <c r="G130" s="18" t="n"/>
      <c r="H130" s="13">
        <f>IFERROR( IF(G130=0,"",(VLOOKUP(F130,'Ingredient master list'!$B$4:$C$577,2,FALSE()))),"")</f>
        <v/>
      </c>
      <c r="I130" s="20">
        <f>IF(OR(G130=0,H130&lt;&gt;"D"),"",MAX(I$3:I129)+1)</f>
        <v/>
      </c>
      <c r="J130" s="20">
        <f>IF(OR(G130=0,H130&lt;&gt;"V"),"",MAX(J$3:J129)+1)</f>
        <v/>
      </c>
      <c r="K130" s="20">
        <f>IF(OR(G130=0,H130&lt;&gt;"C"),"",MAX(K$3:K129)+1)</f>
        <v/>
      </c>
      <c r="L130" s="20">
        <f>IF(OR(G130=0,H130&lt;&gt;"M"),"",MAX(L$3:L129)+1)</f>
        <v/>
      </c>
    </row>
    <row r="131">
      <c r="F131" s="12" t="n"/>
      <c r="G131" s="18" t="n"/>
      <c r="H131" s="13">
        <f>IFERROR( IF(G131=0,"",(VLOOKUP(F131,'Ingredient master list'!$B$4:$C$577,2,FALSE()))),"")</f>
        <v/>
      </c>
      <c r="I131" s="20">
        <f>IF(OR(G131=0,H131&lt;&gt;"D"),"",MAX(I$3:I130)+1)</f>
        <v/>
      </c>
      <c r="J131" s="20">
        <f>IF(OR(G131=0,H131&lt;&gt;"V"),"",MAX(J$3:J130)+1)</f>
        <v/>
      </c>
      <c r="K131" s="20">
        <f>IF(OR(G131=0,H131&lt;&gt;"C"),"",MAX(K$3:K130)+1)</f>
        <v/>
      </c>
      <c r="L131" s="20">
        <f>IF(OR(G131=0,H131&lt;&gt;"M"),"",MAX(L$3:L130)+1)</f>
        <v/>
      </c>
    </row>
    <row r="132">
      <c r="F132" s="12" t="n"/>
      <c r="G132" s="18" t="n"/>
      <c r="H132" s="13">
        <f>IFERROR( IF(G132=0,"",(VLOOKUP(F132,'Ingredient master list'!$B$4:$C$577,2,FALSE()))),"")</f>
        <v/>
      </c>
      <c r="I132" s="20">
        <f>IF(OR(G132=0,H132&lt;&gt;"D"),"",MAX(I$3:I131)+1)</f>
        <v/>
      </c>
      <c r="J132" s="20">
        <f>IF(OR(G132=0,H132&lt;&gt;"V"),"",MAX(J$3:J131)+1)</f>
        <v/>
      </c>
      <c r="K132" s="20">
        <f>IF(OR(G132=0,H132&lt;&gt;"C"),"",MAX(K$3:K131)+1)</f>
        <v/>
      </c>
      <c r="L132" s="20">
        <f>IF(OR(G132=0,H132&lt;&gt;"M"),"",MAX(L$3:L131)+1)</f>
        <v/>
      </c>
    </row>
    <row r="133">
      <c r="F133" s="12" t="n"/>
      <c r="G133" s="18" t="n"/>
      <c r="H133" s="13">
        <f>IFERROR( IF(G133=0,"",(VLOOKUP(F133,'Ingredient master list'!$B$4:$C$577,2,FALSE()))),"")</f>
        <v/>
      </c>
      <c r="I133" s="20">
        <f>IF(OR(G133=0,H133&lt;&gt;"D"),"",MAX(I$3:I132)+1)</f>
        <v/>
      </c>
      <c r="J133" s="20">
        <f>IF(OR(G133=0,H133&lt;&gt;"V"),"",MAX(J$3:J132)+1)</f>
        <v/>
      </c>
      <c r="K133" s="20">
        <f>IF(OR(G133=0,H133&lt;&gt;"C"),"",MAX(K$3:K132)+1)</f>
        <v/>
      </c>
      <c r="L133" s="20">
        <f>IF(OR(G133=0,H133&lt;&gt;"M"),"",MAX(L$3:L132)+1)</f>
        <v/>
      </c>
    </row>
    <row r="134">
      <c r="F134" s="12" t="n"/>
      <c r="G134" s="18" t="n"/>
      <c r="H134" s="13">
        <f>IFERROR( IF(G134=0,"",(VLOOKUP(F134,'Ingredient master list'!$B$4:$C$577,2,FALSE()))),"")</f>
        <v/>
      </c>
      <c r="I134" s="20">
        <f>IF(OR(G134=0,H134&lt;&gt;"D"),"",MAX(I$3:I133)+1)</f>
        <v/>
      </c>
      <c r="J134" s="20">
        <f>IF(OR(G134=0,H134&lt;&gt;"V"),"",MAX(J$3:J133)+1)</f>
        <v/>
      </c>
      <c r="K134" s="20">
        <f>IF(OR(G134=0,H134&lt;&gt;"C"),"",MAX(K$3:K133)+1)</f>
        <v/>
      </c>
      <c r="L134" s="20">
        <f>IF(OR(G134=0,H134&lt;&gt;"M"),"",MAX(L$3:L133)+1)</f>
        <v/>
      </c>
    </row>
    <row r="135">
      <c r="F135" s="12" t="n"/>
      <c r="G135" s="18" t="n"/>
      <c r="H135" s="13">
        <f>IFERROR( IF(G135=0,"",(VLOOKUP(F135,'Ingredient master list'!$B$4:$C$577,2,FALSE()))),"")</f>
        <v/>
      </c>
      <c r="I135" s="20">
        <f>IF(OR(G135=0,H135&lt;&gt;"D"),"",MAX(I$3:I134)+1)</f>
        <v/>
      </c>
      <c r="J135" s="20">
        <f>IF(OR(G135=0,H135&lt;&gt;"V"),"",MAX(J$3:J134)+1)</f>
        <v/>
      </c>
      <c r="K135" s="20">
        <f>IF(OR(G135=0,H135&lt;&gt;"C"),"",MAX(K$3:K134)+1)</f>
        <v/>
      </c>
      <c r="L135" s="20">
        <f>IF(OR(G135=0,H135&lt;&gt;"M"),"",MAX(L$3:L134)+1)</f>
        <v/>
      </c>
    </row>
    <row r="136">
      <c r="F136" s="12" t="n"/>
      <c r="G136" s="18" t="n"/>
      <c r="H136" s="13">
        <f>IFERROR( IF(G136=0,"",(VLOOKUP(F136,'Ingredient master list'!$B$4:$C$577,2,FALSE()))),"")</f>
        <v/>
      </c>
      <c r="I136" s="20">
        <f>IF(OR(G136=0,H136&lt;&gt;"D"),"",MAX(I$3:I135)+1)</f>
        <v/>
      </c>
      <c r="J136" s="20">
        <f>IF(OR(G136=0,H136&lt;&gt;"V"),"",MAX(J$3:J135)+1)</f>
        <v/>
      </c>
      <c r="K136" s="20">
        <f>IF(OR(G136=0,H136&lt;&gt;"C"),"",MAX(K$3:K135)+1)</f>
        <v/>
      </c>
      <c r="L136" s="20">
        <f>IF(OR(G136=0,H136&lt;&gt;"M"),"",MAX(L$3:L135)+1)</f>
        <v/>
      </c>
    </row>
    <row r="137">
      <c r="F137" s="12" t="n"/>
      <c r="G137" s="18" t="n"/>
      <c r="H137" s="13">
        <f>IFERROR( IF(G137=0,"",(VLOOKUP(F137,'Ingredient master list'!$B$4:$C$577,2,FALSE()))),"")</f>
        <v/>
      </c>
      <c r="I137" s="20">
        <f>IF(OR(G137=0,H137&lt;&gt;"D"),"",MAX(I$3:I136)+1)</f>
        <v/>
      </c>
      <c r="J137" s="20">
        <f>IF(OR(G137=0,H137&lt;&gt;"V"),"",MAX(J$3:J136)+1)</f>
        <v/>
      </c>
      <c r="K137" s="20">
        <f>IF(OR(G137=0,H137&lt;&gt;"C"),"",MAX(K$3:K136)+1)</f>
        <v/>
      </c>
      <c r="L137" s="20">
        <f>IF(OR(G137=0,H137&lt;&gt;"M"),"",MAX(L$3:L136)+1)</f>
        <v/>
      </c>
    </row>
    <row r="138">
      <c r="F138" s="12" t="n"/>
      <c r="G138" s="18" t="n"/>
      <c r="H138" s="13">
        <f>IFERROR( IF(G138=0,"",(VLOOKUP(F138,'Ingredient master list'!$B$4:$C$577,2,FALSE()))),"")</f>
        <v/>
      </c>
      <c r="I138" s="20">
        <f>IF(OR(G138=0,H138&lt;&gt;"D"),"",MAX(I$3:I137)+1)</f>
        <v/>
      </c>
      <c r="J138" s="20">
        <f>IF(OR(G138=0,H138&lt;&gt;"V"),"",MAX(J$3:J137)+1)</f>
        <v/>
      </c>
      <c r="K138" s="20">
        <f>IF(OR(G138=0,H138&lt;&gt;"C"),"",MAX(K$3:K137)+1)</f>
        <v/>
      </c>
      <c r="L138" s="20">
        <f>IF(OR(G138=0,H138&lt;&gt;"M"),"",MAX(L$3:L137)+1)</f>
        <v/>
      </c>
    </row>
    <row r="139">
      <c r="F139" s="12" t="n"/>
      <c r="G139" s="18" t="n"/>
      <c r="H139" s="13">
        <f>IFERROR( IF(G139=0,"",(VLOOKUP(F139,'Ingredient master list'!$B$4:$C$577,2,FALSE()))),"")</f>
        <v/>
      </c>
      <c r="I139" s="20">
        <f>IF(OR(G139=0,H139&lt;&gt;"D"),"",MAX(I$3:I138)+1)</f>
        <v/>
      </c>
      <c r="J139" s="20">
        <f>IF(OR(G139=0,H139&lt;&gt;"V"),"",MAX(J$3:J138)+1)</f>
        <v/>
      </c>
      <c r="K139" s="20">
        <f>IF(OR(G139=0,H139&lt;&gt;"C"),"",MAX(K$3:K138)+1)</f>
        <v/>
      </c>
      <c r="L139" s="20">
        <f>IF(OR(G139=0,H139&lt;&gt;"M"),"",MAX(L$3:L138)+1)</f>
        <v/>
      </c>
    </row>
    <row r="140">
      <c r="F140" s="12" t="n"/>
      <c r="G140" s="18" t="n"/>
      <c r="H140" s="13">
        <f>IFERROR( IF(G140=0,"",(VLOOKUP(F140,'Ingredient master list'!$B$4:$C$577,2,FALSE()))),"")</f>
        <v/>
      </c>
      <c r="I140" s="20">
        <f>IF(OR(G140=0,H140&lt;&gt;"D"),"",MAX(I$3:I139)+1)</f>
        <v/>
      </c>
      <c r="J140" s="20">
        <f>IF(OR(G140=0,H140&lt;&gt;"V"),"",MAX(J$3:J139)+1)</f>
        <v/>
      </c>
      <c r="K140" s="20">
        <f>IF(OR(G140=0,H140&lt;&gt;"C"),"",MAX(K$3:K139)+1)</f>
        <v/>
      </c>
      <c r="L140" s="20">
        <f>IF(OR(G140=0,H140&lt;&gt;"M"),"",MAX(L$3:L139)+1)</f>
        <v/>
      </c>
    </row>
    <row r="141">
      <c r="F141" s="12" t="n"/>
      <c r="G141" s="18" t="n"/>
      <c r="H141" s="13">
        <f>IFERROR( IF(G141=0,"",(VLOOKUP(F141,'Ingredient master list'!$B$4:$C$577,2,FALSE()))),"")</f>
        <v/>
      </c>
      <c r="I141" s="20">
        <f>IF(OR(G141=0,H141&lt;&gt;"D"),"",MAX(I$3:I140)+1)</f>
        <v/>
      </c>
      <c r="J141" s="20">
        <f>IF(OR(G141=0,H141&lt;&gt;"V"),"",MAX(J$3:J140)+1)</f>
        <v/>
      </c>
      <c r="K141" s="20">
        <f>IF(OR(G141=0,H141&lt;&gt;"C"),"",MAX(K$3:K140)+1)</f>
        <v/>
      </c>
      <c r="L141" s="20">
        <f>IF(OR(G141=0,H141&lt;&gt;"M"),"",MAX(L$3:L140)+1)</f>
        <v/>
      </c>
    </row>
    <row r="142">
      <c r="F142" s="12" t="n"/>
      <c r="G142" s="18" t="n"/>
      <c r="H142" s="13">
        <f>IFERROR( IF(G142=0,"",(VLOOKUP(F142,'Ingredient master list'!$B$4:$C$577,2,FALSE()))),"")</f>
        <v/>
      </c>
      <c r="I142" s="20">
        <f>IF(OR(G142=0,H142&lt;&gt;"D"),"",MAX(I$3:I141)+1)</f>
        <v/>
      </c>
      <c r="J142" s="20">
        <f>IF(OR(G142=0,H142&lt;&gt;"V"),"",MAX(J$3:J141)+1)</f>
        <v/>
      </c>
      <c r="K142" s="20">
        <f>IF(OR(G142=0,H142&lt;&gt;"C"),"",MAX(K$3:K141)+1)</f>
        <v/>
      </c>
      <c r="L142" s="20">
        <f>IF(OR(G142=0,H142&lt;&gt;"M"),"",MAX(L$3:L141)+1)</f>
        <v/>
      </c>
    </row>
    <row r="143">
      <c r="F143" s="12" t="n"/>
      <c r="G143" s="18" t="n"/>
      <c r="H143" s="13">
        <f>IFERROR( IF(G143=0,"",(VLOOKUP(F143,'Ingredient master list'!$B$4:$C$577,2,FALSE()))),"")</f>
        <v/>
      </c>
      <c r="I143" s="20">
        <f>IF(OR(G143=0,H143&lt;&gt;"D"),"",MAX(I$3:I142)+1)</f>
        <v/>
      </c>
      <c r="J143" s="20">
        <f>IF(OR(G143=0,H143&lt;&gt;"V"),"",MAX(J$3:J142)+1)</f>
        <v/>
      </c>
      <c r="K143" s="20">
        <f>IF(OR(G143=0,H143&lt;&gt;"C"),"",MAX(K$3:K142)+1)</f>
        <v/>
      </c>
      <c r="L143" s="20">
        <f>IF(OR(G143=0,H143&lt;&gt;"M"),"",MAX(L$3:L142)+1)</f>
        <v/>
      </c>
    </row>
    <row r="144">
      <c r="F144" s="12" t="n"/>
      <c r="G144" s="18" t="n"/>
      <c r="H144" s="13">
        <f>IFERROR( IF(G144=0,"",(VLOOKUP(F144,'Ingredient master list'!$B$4:$C$577,2,FALSE()))),"")</f>
        <v/>
      </c>
      <c r="I144" s="20">
        <f>IF(OR(G144=0,H144&lt;&gt;"D"),"",MAX(I$3:I143)+1)</f>
        <v/>
      </c>
      <c r="J144" s="20">
        <f>IF(OR(G144=0,H144&lt;&gt;"V"),"",MAX(J$3:J143)+1)</f>
        <v/>
      </c>
      <c r="K144" s="20">
        <f>IF(OR(G144=0,H144&lt;&gt;"C"),"",MAX(K$3:K143)+1)</f>
        <v/>
      </c>
      <c r="L144" s="20">
        <f>IF(OR(G144=0,H144&lt;&gt;"M"),"",MAX(L$3:L143)+1)</f>
        <v/>
      </c>
    </row>
    <row r="145">
      <c r="F145" s="12" t="n"/>
      <c r="G145" s="18" t="n"/>
      <c r="H145" s="13">
        <f>IFERROR( IF(G145=0,"",(VLOOKUP(F145,'Ingredient master list'!$B$4:$C$577,2,FALSE()))),"")</f>
        <v/>
      </c>
      <c r="I145" s="20">
        <f>IF(OR(G145=0,H145&lt;&gt;"D"),"",MAX(I$3:I144)+1)</f>
        <v/>
      </c>
      <c r="J145" s="20">
        <f>IF(OR(G145=0,H145&lt;&gt;"V"),"",MAX(J$3:J144)+1)</f>
        <v/>
      </c>
      <c r="K145" s="20">
        <f>IF(OR(G145=0,H145&lt;&gt;"C"),"",MAX(K$3:K144)+1)</f>
        <v/>
      </c>
      <c r="L145" s="20">
        <f>IF(OR(G145=0,H145&lt;&gt;"M"),"",MAX(L$3:L144)+1)</f>
        <v/>
      </c>
    </row>
    <row r="146">
      <c r="F146" s="12" t="n"/>
      <c r="G146" s="18" t="n"/>
      <c r="H146" s="13">
        <f>IFERROR( IF(G146=0,"",(VLOOKUP(F146,'Ingredient master list'!$B$4:$C$577,2,FALSE()))),"")</f>
        <v/>
      </c>
      <c r="I146" s="20">
        <f>IF(G146=0,"",MAX(I$3:I145)+1)</f>
        <v/>
      </c>
      <c r="J146" s="20">
        <f>IF(OR(G146=0,H146&lt;&gt;"V"),"",MAX(J$3:J145)+1)</f>
        <v/>
      </c>
      <c r="K146" s="20">
        <f>IF(OR(G146=0,H146&lt;&gt;"C"),"",MAX(K$3:K145)+1)</f>
        <v/>
      </c>
      <c r="L146" s="20">
        <f>IF(OR(G146=0,H146&lt;&gt;"M"),"",MAX(L$3:L145)+1)</f>
        <v/>
      </c>
    </row>
    <row r="147">
      <c r="F147" s="12" t="n"/>
      <c r="G147" s="15" t="n"/>
      <c r="H147" s="13">
        <f>IFERROR( IF(G147=0,"",(VLOOKUP(F147,'Ingredient master list'!$B$4:$C$577,2,FALSE()))),"")</f>
        <v/>
      </c>
      <c r="I147" s="20">
        <f>IF(G147=0,"",MAX(I$3:I146)+1)</f>
        <v/>
      </c>
      <c r="J147" s="20">
        <f>IF(OR(G147=0,H147&lt;&gt;"V"),"",MAX(J$3:J146)+1)</f>
        <v/>
      </c>
      <c r="K147" s="20">
        <f>IF(OR(G147=0,H147&lt;&gt;"C"),"",MAX(K$3:K146)+1)</f>
        <v/>
      </c>
      <c r="L147" s="20">
        <f>IF(OR(G147=0,H147&lt;&gt;"M"),"",MAX(L$3:L146)+1)</f>
        <v/>
      </c>
    </row>
    <row r="148">
      <c r="F148" s="12" t="n"/>
      <c r="G148" s="15" t="n"/>
      <c r="H148" s="13">
        <f>IFERROR( IF(G148=0,"",(VLOOKUP(F148,'Ingredient master list'!$B$4:$C$577,2,FALSE()))),"")</f>
        <v/>
      </c>
      <c r="I148" s="20">
        <f>IF(G148=0,"",MAX(I$3:I147)+1)</f>
        <v/>
      </c>
      <c r="J148" s="20">
        <f>IF(OR(G148=0,H148&lt;&gt;"V"),"",MAX(J$3:J147)+1)</f>
        <v/>
      </c>
      <c r="K148" s="20">
        <f>IF(OR(G148=0,H148&lt;&gt;"C"),"",MAX(K$3:K147)+1)</f>
        <v/>
      </c>
      <c r="L148" s="20">
        <f>IF(OR(G148=0,H148&lt;&gt;"M"),"",MAX(L$3:L147)+1)</f>
        <v/>
      </c>
    </row>
    <row r="149">
      <c r="F149" s="12" t="n"/>
      <c r="G149" s="15" t="n"/>
      <c r="H149" s="13">
        <f>IFERROR( IF(G149=0,"",(VLOOKUP(F149,'Ingredient master list'!$B$4:$C$577,2,FALSE()))),"")</f>
        <v/>
      </c>
      <c r="I149" s="20">
        <f>IF(G149=0,"",MAX(I$3:I148)+1)</f>
        <v/>
      </c>
      <c r="J149" s="20">
        <f>IF(OR(G149=0,H149&lt;&gt;"V"),"",MAX(J$3:J148)+1)</f>
        <v/>
      </c>
      <c r="K149" s="20">
        <f>IF(OR(G149=0,H149&lt;&gt;"C"),"",MAX(K$3:K148)+1)</f>
        <v/>
      </c>
      <c r="L149" s="20">
        <f>IF(OR(G149=0,H149&lt;&gt;"M"),"",MAX(L$3:L148)+1)</f>
        <v/>
      </c>
    </row>
    <row r="150">
      <c r="F150" s="12" t="n"/>
      <c r="G150" s="15" t="n"/>
      <c r="H150" s="13">
        <f>IFERROR( IF(G150=0,"",(VLOOKUP(F150,'Ingredient master list'!$B$4:$C$577,2,FALSE()))),"")</f>
        <v/>
      </c>
      <c r="I150" s="20">
        <f>IF(G150=0,"",MAX(I$3:I149)+1)</f>
        <v/>
      </c>
      <c r="J150" s="20">
        <f>IF(OR(G150=0,H150&lt;&gt;"V"),"",MAX(J$3:J149)+1)</f>
        <v/>
      </c>
      <c r="K150" s="20">
        <f>IF(OR(G150=0,H150&lt;&gt;"C"),"",MAX(K$3:K149)+1)</f>
        <v/>
      </c>
      <c r="L150" s="20">
        <f>IF(OR(G150=0,H150&lt;&gt;"M"),"",MAX(L$3:L149)+1)</f>
        <v/>
      </c>
    </row>
    <row r="151">
      <c r="F151" s="12" t="n"/>
      <c r="G151" s="15" t="n"/>
      <c r="H151" s="13">
        <f>IFERROR( IF(G151=0,"",(VLOOKUP(F151,'Ingredient master list'!$B$4:$C$577,2,FALSE()))),"")</f>
        <v/>
      </c>
      <c r="I151" s="20">
        <f>IF(G151=0,"",MAX(I$3:I150)+1)</f>
        <v/>
      </c>
      <c r="J151" s="20">
        <f>IF(OR(G151=0,H151&lt;&gt;"V"),"",MAX(J$3:J150)+1)</f>
        <v/>
      </c>
      <c r="K151" s="20">
        <f>IF(OR(G151=0,H151&lt;&gt;"C"),"",MAX(K$3:K150)+1)</f>
        <v/>
      </c>
      <c r="L151" s="20">
        <f>IF(OR(G151=0,H151&lt;&gt;"M"),"",MAX(L$3:L150)+1)</f>
        <v/>
      </c>
    </row>
    <row r="152">
      <c r="F152" s="12" t="n"/>
      <c r="G152" s="15" t="n"/>
      <c r="H152" s="13">
        <f>IFERROR( IF(G152=0,"",(VLOOKUP(F152,'Ingredient master list'!$B$4:$C$577,2,FALSE()))),"")</f>
        <v/>
      </c>
      <c r="I152" s="20">
        <f>IF(G152=0,"",MAX(I$3:I151)+1)</f>
        <v/>
      </c>
      <c r="J152" s="20">
        <f>IF(OR(G152=0,H152&lt;&gt;"V"),"",MAX(J$3:J151)+1)</f>
        <v/>
      </c>
      <c r="K152" s="20">
        <f>IF(OR(G152=0,H152&lt;&gt;"C"),"",MAX(K$3:K151)+1)</f>
        <v/>
      </c>
      <c r="L152" s="20">
        <f>IF(OR(G152=0,H152&lt;&gt;"M"),"",MAX(L$3:L151)+1)</f>
        <v/>
      </c>
    </row>
    <row r="153">
      <c r="F153" s="12" t="n"/>
      <c r="G153" s="15" t="n"/>
      <c r="H153" s="13">
        <f>IFERROR( IF(G153=0,"",(VLOOKUP(F153,'Ingredient master list'!$B$4:$C$577,2,FALSE()))),"")</f>
        <v/>
      </c>
      <c r="I153" s="20">
        <f>IF(G153=0,"",MAX(I$3:I152)+1)</f>
        <v/>
      </c>
      <c r="J153" s="20">
        <f>IF(OR(G153=0,H153&lt;&gt;"V"),"",MAX(J$3:J152)+1)</f>
        <v/>
      </c>
      <c r="K153" s="20">
        <f>IF(OR(G153=0,H153&lt;&gt;"C"),"",MAX(K$3:K152)+1)</f>
        <v/>
      </c>
      <c r="L153" s="20">
        <f>IF(OR(G153=0,H153&lt;&gt;"M"),"",MAX(L$3:L152)+1)</f>
        <v/>
      </c>
    </row>
    <row r="154">
      <c r="F154" s="12" t="n"/>
      <c r="G154" s="15" t="n"/>
      <c r="H154" s="13">
        <f>IFERROR( IF(G154=0,"",(VLOOKUP(F154,'Ingredient master list'!$B$4:$C$577,2,FALSE()))),"")</f>
        <v/>
      </c>
      <c r="I154" s="20">
        <f>IF(G154=0,"",MAX(I$3:I153)+1)</f>
        <v/>
      </c>
      <c r="J154" s="20">
        <f>IF(OR(G154=0,H154&lt;&gt;"V"),"",MAX(J$3:J153)+1)</f>
        <v/>
      </c>
      <c r="K154" s="20">
        <f>IF(OR(G154=0,H154&lt;&gt;"C"),"",MAX(K$3:K153)+1)</f>
        <v/>
      </c>
      <c r="L154" s="20">
        <f>IF(OR(G154=0,H154&lt;&gt;"M"),"",MAX(L$3:L153)+1)</f>
        <v/>
      </c>
    </row>
    <row r="155">
      <c r="F155" s="12" t="n"/>
      <c r="G155" s="15" t="n"/>
      <c r="H155" s="13">
        <f>IFERROR( IF(G155=0,"",(VLOOKUP(F155,'Ingredient master list'!$B$4:$C$577,2,FALSE()))),"")</f>
        <v/>
      </c>
      <c r="I155" s="20">
        <f>IF(G155=0,"",MAX(I$3:I154)+1)</f>
        <v/>
      </c>
      <c r="J155" s="20">
        <f>IF(OR(G155=0,H155&lt;&gt;"V"),"",MAX(J$3:J154)+1)</f>
        <v/>
      </c>
      <c r="K155" s="20">
        <f>IF(OR(G155=0,H155&lt;&gt;"C"),"",MAX(K$3:K154)+1)</f>
        <v/>
      </c>
      <c r="L155" s="20">
        <f>IF(OR(G155=0,H155&lt;&gt;"M"),"",MAX(L$3:L154)+1)</f>
        <v/>
      </c>
    </row>
    <row r="156">
      <c r="F156" s="12" t="n"/>
      <c r="G156" s="15" t="n"/>
      <c r="H156" s="13">
        <f>IFERROR( IF(G156=0,"",(VLOOKUP(F156,'Ingredient master list'!$B$4:$C$577,2,FALSE()))),"")</f>
        <v/>
      </c>
      <c r="I156" s="20">
        <f>IF(G156=0,"",MAX(I$3:I155)+1)</f>
        <v/>
      </c>
      <c r="J156" s="20">
        <f>IF(OR(G156=0,H156&lt;&gt;"V"),"",MAX(J$3:J155)+1)</f>
        <v/>
      </c>
      <c r="K156" s="20">
        <f>IF(OR(G156=0,H156&lt;&gt;"C"),"",MAX(K$3:K155)+1)</f>
        <v/>
      </c>
      <c r="L156" s="20">
        <f>IF(OR(G156=0,H156&lt;&gt;"M"),"",MAX(L$3:L155)+1)</f>
        <v/>
      </c>
    </row>
    <row r="157">
      <c r="F157" s="12" t="n"/>
      <c r="G157" s="15" t="n"/>
      <c r="H157" s="13">
        <f>IFERROR( IF(G157=0,"",(VLOOKUP(F157,'Ingredient master list'!$B$4:$C$577,2,FALSE()))),"")</f>
        <v/>
      </c>
      <c r="I157" s="20">
        <f>IF(G157=0,"",MAX(I$3:I156)+1)</f>
        <v/>
      </c>
      <c r="J157" s="20">
        <f>IF(OR(G157=0,H157&lt;&gt;"V"),"",MAX(J$3:J156)+1)</f>
        <v/>
      </c>
      <c r="K157" s="20">
        <f>IF(OR(G157=0,H157&lt;&gt;"C"),"",MAX(K$3:K156)+1)</f>
        <v/>
      </c>
      <c r="L157" s="20">
        <f>IF(OR(G157=0,H157&lt;&gt;"M"),"",MAX(L$3:L156)+1)</f>
        <v/>
      </c>
    </row>
    <row r="158">
      <c r="F158" s="12" t="n"/>
      <c r="G158" s="15" t="n"/>
      <c r="H158" s="13">
        <f>IFERROR( IF(G158=0,"",(VLOOKUP(F158,'Ingredient master list'!$B$4:$C$577,2,FALSE()))),"")</f>
        <v/>
      </c>
      <c r="I158" s="20">
        <f>IF(G158=0,"",MAX(I$3:I157)+1)</f>
        <v/>
      </c>
      <c r="J158" s="20">
        <f>IF(OR(G158=0,H158&lt;&gt;"V"),"",MAX(J$3:J157)+1)</f>
        <v/>
      </c>
      <c r="K158" s="20">
        <f>IF(OR(G158=0,H158&lt;&gt;"C"),"",MAX(K$3:K157)+1)</f>
        <v/>
      </c>
      <c r="L158" s="20">
        <f>IF(OR(G158=0,H158&lt;&gt;"M"),"",MAX(L$3:L157)+1)</f>
        <v/>
      </c>
    </row>
    <row r="159">
      <c r="F159" s="12" t="n"/>
      <c r="G159" s="15" t="n"/>
      <c r="H159" s="13">
        <f>IFERROR(VLOOKUP(F159,'Ingredient master list'!$B$4:$C$577,2,FALSE()),"")</f>
        <v/>
      </c>
      <c r="I159" s="20">
        <f>IF(G159=0,"",MAX(I$3:I158)+1)</f>
        <v/>
      </c>
      <c r="J159" s="20">
        <f>IF(OR(G159=0,H159&lt;&gt;"V"),"",MAX(J$3:J158)+1)</f>
        <v/>
      </c>
      <c r="K159" s="20">
        <f>IF(OR(G159=0,H159&lt;&gt;"C"),"",MAX(K$3:K158)+1)</f>
        <v/>
      </c>
      <c r="L159" s="20">
        <f>IF(OR(G159=0,H159&lt;&gt;"M"),"",MAX(L$3:L158)+1)</f>
        <v/>
      </c>
    </row>
    <row r="160">
      <c r="F160" s="12" t="n"/>
      <c r="G160" s="15" t="n"/>
      <c r="H160" s="13">
        <f>IFERROR(VLOOKUP(F160,'Ingredient master list'!$B$4:$C$577,2,FALSE()),"")</f>
        <v/>
      </c>
      <c r="I160" s="20">
        <f>IF(G160=0,"",MAX(I$3:I159)+1)</f>
        <v/>
      </c>
      <c r="J160" s="20">
        <f>IF(OR(G160=0,H160&lt;&gt;"V"),"",MAX(J$3:J159)+1)</f>
        <v/>
      </c>
      <c r="K160" s="20">
        <f>IF(OR(G160=0,H160&lt;&gt;"C"),"",MAX(K$3:K159)+1)</f>
        <v/>
      </c>
      <c r="L160" s="20">
        <f>IF(OR(G160=0,H160&lt;&gt;"M"),"",MAX(L$3:L159)+1)</f>
        <v/>
      </c>
    </row>
    <row r="161">
      <c r="F161" s="12" t="n"/>
      <c r="G161" s="15" t="n"/>
      <c r="H161" s="13">
        <f>IFERROR(VLOOKUP(F161,'Ingredient master list'!$B$4:$C$577,2,FALSE()),"")</f>
        <v/>
      </c>
      <c r="J161" s="20">
        <f>IF(OR(G161=0,H161&lt;&gt;"V"),"",MAX(J$3:J160)+1)</f>
        <v/>
      </c>
      <c r="K161" s="20">
        <f>IF(OR(G161=0,H161&lt;&gt;"C"),"",MAX(K$3:K160)+1)</f>
        <v/>
      </c>
      <c r="L161" s="20">
        <f>IF(OR(G161=0,H161&lt;&gt;"M"),"",MAX(L$3:L160)+1)</f>
        <v/>
      </c>
    </row>
    <row r="162">
      <c r="F162" s="12" t="n"/>
      <c r="G162" s="15" t="n"/>
      <c r="H162" s="13">
        <f>IFERROR(VLOOKUP(F162,'Ingredient master list'!$B$4:$C$577,2,FALSE()),"")</f>
        <v/>
      </c>
      <c r="J162" s="20">
        <f>IF(OR(G162=0,H162&lt;&gt;"V"),"",MAX(J$3:J161)+1)</f>
        <v/>
      </c>
      <c r="K162" s="20">
        <f>IF(OR(G162=0,H162&lt;&gt;"C"),"",MAX(K$3:K161)+1)</f>
        <v/>
      </c>
      <c r="L162" s="20">
        <f>IF(OR(G162=0,H162&lt;&gt;"M"),"",MAX(L$3:L161)+1)</f>
        <v/>
      </c>
    </row>
    <row r="163">
      <c r="F163" s="12" t="n"/>
      <c r="G163" s="15" t="n"/>
      <c r="H163" s="13">
        <f>IFERROR(VLOOKUP(F163,'Ingredient master list'!$B$4:$C$577,2,FALSE()),"")</f>
        <v/>
      </c>
      <c r="J163" s="20">
        <f>IF(OR(G163=0,H163&lt;&gt;"V"),"",MAX(I$3:I162)+1)</f>
        <v/>
      </c>
      <c r="K163" s="20">
        <f>IF(OR(G163=0,H163&lt;&gt;"C"),"",MAX(I$3:I162)+1)</f>
        <v/>
      </c>
    </row>
    <row r="164">
      <c r="F164" s="12" t="n"/>
      <c r="G164" s="15" t="n"/>
      <c r="H164" s="13">
        <f>IFERROR(VLOOKUP(F164,'Ingredient master list'!$B$4:$C$577,2,FALSE()),"")</f>
        <v/>
      </c>
    </row>
    <row r="165">
      <c r="F165" s="12" t="n"/>
      <c r="G165" s="15" t="n"/>
      <c r="H165" s="13">
        <f>IFERROR(VLOOKUP(F165,'Ingredient master list'!$B$4:$C$577,2,FALSE()),"")</f>
        <v/>
      </c>
    </row>
    <row r="166">
      <c r="F166" s="12" t="n"/>
      <c r="G166" s="15" t="n"/>
      <c r="H166" s="13">
        <f>IFERROR(VLOOKUP(F166,'Ingredient master list'!$B$4:$C$577,2,FALSE()),"")</f>
        <v/>
      </c>
    </row>
    <row r="167">
      <c r="F167" s="12" t="n"/>
      <c r="G167" s="15" t="n"/>
      <c r="H167" s="13">
        <f>IFERROR(VLOOKUP(F167,'Ingredient master list'!$B$4:$C$577,2,FALSE()),"")</f>
        <v/>
      </c>
    </row>
    <row r="168">
      <c r="F168" s="12" t="n"/>
      <c r="G168" s="15" t="n"/>
      <c r="H168" s="13" t="n"/>
    </row>
  </sheetData>
  <mergeCells count="2">
    <mergeCell ref="F2:H2"/>
    <mergeCell ref="N2:AF2"/>
  </mergeCells>
  <pageMargins bottom="0.75" footer="0.3" header="0.3" left="0.7" right="0.7" top="0.75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K406"/>
  <sheetViews>
    <sheetView workbookViewId="0">
      <selection activeCell="H32" sqref="H32"/>
    </sheetView>
  </sheetViews>
  <sheetFormatPr baseColWidth="10" defaultColWidth="8.83203125" defaultRowHeight="15"/>
  <cols>
    <col customWidth="1" max="2" min="2" style="8" width="20.5"/>
    <col customWidth="1" max="3" min="3" style="8" width="13.5"/>
  </cols>
  <sheetData>
    <row customHeight="1" ht="19" r="2" s="8">
      <c r="A2" t="inlineStr">
        <is>
          <t>L</t>
        </is>
      </c>
      <c r="B2" s="14" t="inlineStr">
        <is>
          <t>Bacon Carbonara</t>
        </is>
      </c>
      <c r="D2" s="5" t="n"/>
      <c r="J2" s="20" t="inlineStr">
        <is>
          <t>L</t>
        </is>
      </c>
      <c r="K2" s="19" t="inlineStr">
        <is>
          <t>Lunches</t>
        </is>
      </c>
    </row>
    <row r="3">
      <c r="D3" s="5" t="n"/>
      <c r="K3">
        <f ref="K3" t="array">IFERROR(INDEX($B$2:$B$1002,SMALL(IF($J$2=$A$2:$A$1002,ROW($A$2:$A$1002)-ROW($A$2)+1),ROW(1:1))),"")</f>
        <v/>
      </c>
    </row>
    <row r="4">
      <c r="B4" s="19" t="inlineStr">
        <is>
          <t>Ingredients</t>
        </is>
      </c>
      <c r="C4" s="19" t="inlineStr">
        <is>
          <t>Mass/Serving</t>
        </is>
      </c>
      <c r="D4" s="6" t="n"/>
      <c r="E4" s="19" t="n"/>
      <c r="F4" s="19" t="n"/>
      <c r="G4" s="19" t="n"/>
      <c r="H4" s="19" t="n"/>
      <c r="I4" s="19" t="n"/>
      <c r="K4">
        <f ref="K4" t="array">IFERROR(INDEX($B$2:$B$1002,SMALL(IF($J$2=$A$2:$A$1002,ROW($A$2:$A$1002)-ROW($A$2)+1),ROW(2:2))),"")</f>
        <v/>
      </c>
    </row>
    <row r="5">
      <c r="A5" t="inlineStr">
        <is>
          <t>I</t>
        </is>
      </c>
      <c r="B5" t="inlineStr">
        <is>
          <t>Bacon</t>
        </is>
      </c>
      <c r="C5" s="15" t="n">
        <v>12.5</v>
      </c>
      <c r="D5" s="5">
        <f>IFERROR(VLOOKUP(B5,'Ingredient master list'!$B$4:$C$577,2,FALSE()),"")</f>
        <v/>
      </c>
      <c r="E5" s="5" t="n"/>
      <c r="H5" s="5" t="n"/>
      <c r="I5" s="5" t="n"/>
      <c r="K5">
        <f ref="K5" t="array">IFERROR(INDEX($B$2:$B$1002,SMALL(IF($J$2=$A$2:$A$1002,ROW($A$2:$A$1002)-ROW($A$2)+1),ROW(3:3))),"")</f>
        <v/>
      </c>
    </row>
    <row r="6">
      <c r="A6" t="inlineStr">
        <is>
          <t>I</t>
        </is>
      </c>
      <c r="B6" t="inlineStr">
        <is>
          <t>Milk</t>
        </is>
      </c>
      <c r="C6" s="15" t="n">
        <v>166</v>
      </c>
      <c r="D6" s="5">
        <f>IFERROR(VLOOKUP(B6,'Ingredient master list'!$B$4:$C$577,2,FALSE()),"")</f>
        <v/>
      </c>
      <c r="E6" s="5" t="n"/>
      <c r="K6">
        <f ref="K6" t="array">IFERROR(INDEX($B$2:$B$1002,SMALL(IF($J$2=$A$2:$A$1002,ROW($A$2:$A$1002)-ROW($A$2)+1),ROW(4:4))),"")</f>
        <v/>
      </c>
    </row>
    <row r="7">
      <c r="A7" t="inlineStr">
        <is>
          <t>I</t>
        </is>
      </c>
      <c r="B7" t="inlineStr">
        <is>
          <t>Leek</t>
        </is>
      </c>
      <c r="C7" s="15" t="n">
        <v>30</v>
      </c>
      <c r="D7" s="5">
        <f>IFERROR(VLOOKUP(B7,'Ingredient master list'!$B$4:$C$577,2,FALSE()),"")</f>
        <v/>
      </c>
      <c r="E7" s="5" t="n"/>
      <c r="H7" s="19" t="n"/>
      <c r="K7">
        <f ref="K7" t="array">IFERROR(INDEX($B$2:$B$1002,SMALL(IF($J$2=$A$2:$A$1002,ROW($A$2:$A$1002)-ROW($A$2)+1),ROW(5:5))),"")</f>
        <v/>
      </c>
    </row>
    <row r="8">
      <c r="A8" t="inlineStr">
        <is>
          <t>I</t>
        </is>
      </c>
      <c r="B8" t="inlineStr">
        <is>
          <t>Cheese</t>
        </is>
      </c>
      <c r="C8" s="15" t="n">
        <v>30</v>
      </c>
      <c r="D8" s="5">
        <f>IFERROR(VLOOKUP(B8,'Ingredient master list'!$B$4:$C$577,2,FALSE()),"")</f>
        <v/>
      </c>
      <c r="E8" s="5" t="n"/>
      <c r="H8" s="7" t="n"/>
      <c r="K8">
        <f ref="K8" t="array">IFERROR(INDEX($B$2:$B$1002,SMALL(IF($J$2=$A$2:$A$1002,ROW($A$2:$A$1002)-ROW($A$2)+1),ROW(6:6))),"")</f>
        <v/>
      </c>
    </row>
    <row r="9">
      <c r="A9" t="inlineStr">
        <is>
          <t>I</t>
        </is>
      </c>
      <c r="B9" t="inlineStr">
        <is>
          <t>Garlic</t>
        </is>
      </c>
      <c r="C9" s="15" t="n">
        <v>2</v>
      </c>
      <c r="D9" s="5">
        <f>IFERROR(VLOOKUP(B9,'Ingredient master list'!$B$4:$C$577,2,FALSE()),"")</f>
        <v/>
      </c>
      <c r="E9" s="5" t="n"/>
      <c r="K9">
        <f ref="K9" t="array">IFERROR(INDEX($B$2:$B$1002,SMALL(IF($J$2=$A$2:$A$1002,ROW($A$2:$A$1002)-ROW($A$2)+1),ROW(7:7))),"")</f>
        <v/>
      </c>
    </row>
    <row r="10">
      <c r="A10" t="inlineStr">
        <is>
          <t>I</t>
        </is>
      </c>
      <c r="B10" t="inlineStr">
        <is>
          <t>Flour</t>
        </is>
      </c>
      <c r="C10" s="15" t="n">
        <v>15</v>
      </c>
      <c r="D10" s="5">
        <f>IFERROR(VLOOKUP(B10,'Ingredient master list'!$B$4:$C$577,2,FALSE()),"")</f>
        <v/>
      </c>
      <c r="E10" s="5" t="n"/>
      <c r="K10">
        <f ref="K10" t="array">IFERROR(INDEX($B$2:$B$1002,SMALL(IF($J$2=$A$2:$A$1002,ROW($A$2:$A$1002)-ROW($A$2)+1),ROW(8:8))),"")</f>
        <v/>
      </c>
    </row>
    <row r="11">
      <c r="A11" t="inlineStr">
        <is>
          <t>I</t>
        </is>
      </c>
      <c r="B11" t="inlineStr">
        <is>
          <t>Fettucine</t>
        </is>
      </c>
      <c r="C11" s="15" t="n">
        <v>83</v>
      </c>
      <c r="D11" s="5">
        <f>IFERROR(VLOOKUP(B11,'Ingredient master list'!$B$4:$C$577,2,FALSE()),"")</f>
        <v/>
      </c>
      <c r="E11" s="5" t="n"/>
      <c r="K11">
        <f ref="K11" t="array">IFERROR(INDEX($B$2:$B$1002,SMALL(IF($J$2=$A$2:$A$1002,ROW($A$2:$A$1002)-ROW($A$2)+1),ROW(9:9))),"")</f>
        <v/>
      </c>
    </row>
    <row r="12">
      <c r="C12" s="15" t="n"/>
      <c r="D12" s="5">
        <f>IFERROR(VLOOKUP(B12,'Ingredient master list'!$B$4:$C$577,2,FALSE()),"")</f>
        <v/>
      </c>
      <c r="E12" s="5" t="n"/>
      <c r="K12">
        <f ref="K12" t="array">IFERROR(INDEX($B$2:$B$1002,SMALL(IF($J$2=$A$2:$A$1002,ROW($A$2:$A$1002)-ROW($A$2)+1),ROW(10:10))),"")</f>
        <v/>
      </c>
    </row>
    <row customHeight="1" ht="19" r="13" s="8">
      <c r="A13" t="inlineStr">
        <is>
          <t>L</t>
        </is>
      </c>
      <c r="B13" s="14" t="inlineStr">
        <is>
          <t>Burrito Bowl</t>
        </is>
      </c>
      <c r="D13" s="5">
        <f>IFERROR(VLOOKUP(B13,'Ingredient master list'!$B$4:$C$577,2,FALSE()),"")</f>
        <v/>
      </c>
      <c r="K13">
        <f ref="K13" t="array">IFERROR(INDEX($B$2:$B$1002,SMALL(IF($J$2=$A$2:$A$1002,ROW($A$2:$A$1002)-ROW($A$2)+1),ROW(11:11))),"")</f>
        <v/>
      </c>
    </row>
    <row r="14">
      <c r="D14" s="5">
        <f>IFERROR(VLOOKUP(B14,'Ingredient master list'!$B$4:$C$577,2,FALSE()),"")</f>
        <v/>
      </c>
      <c r="K14">
        <f ref="K14" t="array">IFERROR(INDEX($B$2:$B$1002,SMALL(IF($J$2=$A$2:$A$1002,ROW($A$2:$A$1002)-ROW($A$2)+1),ROW(12:12))),"")</f>
        <v/>
      </c>
    </row>
    <row r="15">
      <c r="B15" s="19" t="inlineStr">
        <is>
          <t>Ingredients</t>
        </is>
      </c>
      <c r="C15" s="19" t="inlineStr">
        <is>
          <t>Mass/Serving</t>
        </is>
      </c>
      <c r="D15" s="5">
        <f>IFERROR(VLOOKUP(B15,'Ingredient master list'!$B$4:$C$577,2,FALSE()),"")</f>
        <v/>
      </c>
      <c r="E15" s="19" t="n"/>
      <c r="F15" s="19" t="n"/>
      <c r="G15" s="19" t="n"/>
      <c r="H15" s="19" t="n"/>
      <c r="K15">
        <f ref="K15" t="array">IFERROR(INDEX($B$2:$B$1002,SMALL(IF($J$2=$A$2:$A$1002,ROW($A$2:$A$1002)-ROW($A$2)+1),ROW(13:13))),"")</f>
        <v/>
      </c>
    </row>
    <row r="16">
      <c r="A16" t="inlineStr">
        <is>
          <t>I</t>
        </is>
      </c>
      <c r="B16" t="inlineStr">
        <is>
          <t>Beef mince</t>
        </is>
      </c>
      <c r="C16" s="15" t="n">
        <v>55</v>
      </c>
      <c r="D16" s="5">
        <f>IFERROR(VLOOKUP(B16,'Ingredient master list'!$B$4:$C$577,2,FALSE()),"")</f>
        <v/>
      </c>
      <c r="E16" s="5" t="n"/>
      <c r="H16" s="5" t="n"/>
      <c r="K16">
        <f ref="K16" t="array">IFERROR(INDEX($B$2:$B$1002,SMALL(IF($J$2=$A$2:$A$1002,ROW($A$2:$A$1002)-ROW($A$2)+1),ROW(14:14))),"")</f>
        <v/>
      </c>
    </row>
    <row r="17">
      <c r="A17" t="inlineStr">
        <is>
          <t>I</t>
        </is>
      </c>
      <c r="B17" t="inlineStr">
        <is>
          <t>Carrot</t>
        </is>
      </c>
      <c r="C17" s="15" t="n">
        <v>30</v>
      </c>
      <c r="D17" s="5">
        <f>IFERROR(VLOOKUP(B17,'Ingredient master list'!$B$4:$C$577,2,FALSE()),"")</f>
        <v/>
      </c>
      <c r="E17" s="5" t="n"/>
      <c r="K17">
        <f ref="K17" t="array">IFERROR(INDEX($B$2:$B$1002,SMALL(IF($J$2=$A$2:$A$1002,ROW($A$2:$A$1002)-ROW($A$2)+1),ROW(15:15))),"")</f>
        <v/>
      </c>
    </row>
    <row r="18">
      <c r="A18" t="inlineStr">
        <is>
          <t>I</t>
        </is>
      </c>
      <c r="B18" t="inlineStr">
        <is>
          <t>Kidney beans</t>
        </is>
      </c>
      <c r="C18" s="15" t="n">
        <v>40</v>
      </c>
      <c r="D18" s="5">
        <f>IFERROR(VLOOKUP(B18,'Ingredient master list'!$B$4:$C$577,2,FALSE()),"")</f>
        <v/>
      </c>
      <c r="E18" s="5" t="n"/>
      <c r="H18" s="19" t="n"/>
      <c r="K18">
        <f ref="K18" t="array">IFERROR(INDEX($B$2:$B$1002,SMALL(IF($J$2=$A$2:$A$1002,ROW($A$2:$A$1002)-ROW($A$2)+1),ROW(16:16))),"")</f>
        <v/>
      </c>
    </row>
    <row r="19">
      <c r="A19" t="inlineStr">
        <is>
          <t>I</t>
        </is>
      </c>
      <c r="B19" t="inlineStr">
        <is>
          <t>Spice, smoked paprika</t>
        </is>
      </c>
      <c r="C19" s="15" t="n">
        <v>4</v>
      </c>
      <c r="D19" s="5">
        <f>IFERROR(VLOOKUP(B19,'Ingredient master list'!$B$4:$C$577,2,FALSE()),"")</f>
        <v/>
      </c>
      <c r="E19" s="5" t="n"/>
      <c r="H19" s="7" t="n"/>
      <c r="K19">
        <f ref="K19" t="array">IFERROR(INDEX($B$2:$B$1002,SMALL(IF($J$2=$A$2:$A$1002,ROW($A$2:$A$1002)-ROW($A$2)+1),ROW(17:17))),"")</f>
        <v/>
      </c>
    </row>
    <row r="20">
      <c r="A20" t="inlineStr">
        <is>
          <t>I</t>
        </is>
      </c>
      <c r="B20" t="inlineStr">
        <is>
          <t>Garlic</t>
        </is>
      </c>
      <c r="C20" s="15" t="n">
        <v>5</v>
      </c>
      <c r="D20" s="5">
        <f>IFERROR(VLOOKUP(B20,'Ingredient master list'!$B$4:$C$577,2,FALSE()),"")</f>
        <v/>
      </c>
      <c r="E20" s="5" t="n"/>
      <c r="K20">
        <f ref="K20" t="array">IFERROR(INDEX($B$2:$B$1002,SMALL(IF($J$2=$A$2:$A$1002,ROW($A$2:$A$1002)-ROW($A$2)+1),ROW(18:18))),"")</f>
        <v/>
      </c>
    </row>
    <row r="21">
      <c r="A21" t="inlineStr">
        <is>
          <t>I</t>
        </is>
      </c>
      <c r="B21" t="inlineStr">
        <is>
          <t>Spice, chilli flakes</t>
        </is>
      </c>
      <c r="C21" s="15" t="n">
        <v>1</v>
      </c>
      <c r="D21" s="5">
        <f>IFERROR(VLOOKUP(B21,'Ingredient master list'!$B$4:$C$577,2,FALSE()),"")</f>
        <v/>
      </c>
      <c r="E21" s="5" t="n"/>
      <c r="K21">
        <f ref="K21" t="array">IFERROR(INDEX($B$2:$B$1002,SMALL(IF($J$2=$A$2:$A$1002,ROW($A$2:$A$1002)-ROW($A$2)+1),ROW(19:19))),"")</f>
        <v/>
      </c>
    </row>
    <row r="22">
      <c r="A22" t="inlineStr">
        <is>
          <t>I</t>
        </is>
      </c>
      <c r="B22" t="inlineStr">
        <is>
          <t>Beef stock, powder</t>
        </is>
      </c>
      <c r="C22" s="15" t="n">
        <v>2</v>
      </c>
      <c r="D22" s="5">
        <f>IFERROR(VLOOKUP(B22,'Ingredient master list'!$B$4:$C$577,2,FALSE()),"")</f>
        <v/>
      </c>
      <c r="E22" s="5" t="n"/>
      <c r="K22">
        <f ref="K22" t="array">IFERROR(INDEX($B$2:$B$1002,SMALL(IF($J$2=$A$2:$A$1002,ROW($A$2:$A$1002)-ROW($A$2)+1),ROW(20:20))),"")</f>
        <v/>
      </c>
    </row>
    <row r="23">
      <c r="A23" t="inlineStr">
        <is>
          <t>I</t>
        </is>
      </c>
      <c r="B23" t="inlineStr">
        <is>
          <t>Tomato paste</t>
        </is>
      </c>
      <c r="C23" s="15" t="n">
        <v>20</v>
      </c>
      <c r="D23" s="5">
        <f>IFERROR(VLOOKUP(B23,'Ingredient master list'!$B$4:$C$577,2,FALSE()),"")</f>
        <v/>
      </c>
      <c r="E23" s="5" t="n"/>
      <c r="K23">
        <f ref="K23" t="array">IFERROR(INDEX($B$2:$B$1002,SMALL(IF($J$2=$A$2:$A$1002,ROW($A$2:$A$1002)-ROW($A$2)+1),ROW(21:21))),"")</f>
        <v/>
      </c>
    </row>
    <row r="24">
      <c r="A24" t="inlineStr">
        <is>
          <t>I</t>
        </is>
      </c>
      <c r="B24" t="inlineStr">
        <is>
          <t>Rice</t>
        </is>
      </c>
      <c r="C24" s="15" t="n">
        <v>50</v>
      </c>
      <c r="D24" s="5">
        <f>IFERROR(VLOOKUP(B24,'Ingredient master list'!$B$4:$C$577,2,FALSE()),"")</f>
        <v/>
      </c>
      <c r="E24" s="5" t="n"/>
      <c r="K24">
        <f ref="K24" t="array">IFERROR(INDEX($B$2:$B$1002,SMALL(IF($J$2=$A$2:$A$1002,ROW($A$2:$A$1002)-ROW($A$2)+1),ROW(22:22))),"")</f>
        <v/>
      </c>
    </row>
    <row r="25">
      <c r="A25" t="inlineStr">
        <is>
          <t>I</t>
        </is>
      </c>
      <c r="B25" t="inlineStr">
        <is>
          <t>Cherry tomatoes</t>
        </is>
      </c>
      <c r="C25" s="15" t="n">
        <v>20</v>
      </c>
      <c r="D25" s="5">
        <f>IFERROR(VLOOKUP(B25,'Ingredient master list'!$B$4:$C$577,2,FALSE()),"")</f>
        <v/>
      </c>
      <c r="E25" s="5" t="n"/>
      <c r="K25">
        <f ref="K25" t="array">IFERROR(INDEX($B$2:$B$1002,SMALL(IF($J$2=$A$2:$A$1002,ROW($A$2:$A$1002)-ROW($A$2)+1),ROW(23:23))),"")</f>
        <v/>
      </c>
    </row>
    <row r="26">
      <c r="A26" t="inlineStr">
        <is>
          <t>I</t>
        </is>
      </c>
      <c r="B26" t="inlineStr">
        <is>
          <t>Cheese</t>
        </is>
      </c>
      <c r="C26" s="15" t="n">
        <v>15</v>
      </c>
      <c r="D26" s="5">
        <f>IFERROR(VLOOKUP(B26,'Ingredient master list'!$B$4:$C$577,2,FALSE()),"")</f>
        <v/>
      </c>
      <c r="E26" s="5" t="n"/>
      <c r="K26">
        <f ref="K26" t="array">IFERROR(INDEX($B$2:$B$1002,SMALL(IF($J$2=$A$2:$A$1002,ROW($A$2:$A$1002)-ROW($A$2)+1),ROW(24:24))),"")</f>
        <v/>
      </c>
    </row>
    <row r="27">
      <c r="D27" s="5">
        <f>IFERROR(VLOOKUP(B27,'Ingredient master list'!$B$4:$C$577,2,FALSE()),"")</f>
        <v/>
      </c>
      <c r="E27" s="5" t="n"/>
      <c r="K27">
        <f ref="K27" t="array">IFERROR(INDEX($B$2:$B$1002,SMALL(IF($J$2=$A$2:$A$1002,ROW($A$2:$A$1002)-ROW($A$2)+1),ROW(25:25))),"")</f>
        <v/>
      </c>
    </row>
    <row customHeight="1" ht="19" r="28" s="8">
      <c r="A28" t="inlineStr">
        <is>
          <t>L</t>
        </is>
      </c>
      <c r="B28" s="14" t="inlineStr">
        <is>
          <t>Peanut Satay Skewers</t>
        </is>
      </c>
      <c r="D28" s="5">
        <f>IFERROR(VLOOKUP(B28,'Ingredient master list'!$B$4:$C$577,2,FALSE()),"")</f>
        <v/>
      </c>
      <c r="K28">
        <f ref="K28" t="array">IFERROR(INDEX($B$2:$B$1002,SMALL(IF($J$2=$A$2:$A$1002,ROW($A$2:$A$1002)-ROW($A$2)+1),ROW(26:26))),"")</f>
        <v/>
      </c>
    </row>
    <row r="29">
      <c r="D29" s="5">
        <f>IFERROR(VLOOKUP(B29,'Ingredient master list'!$B$4:$C$577,2,FALSE()),"")</f>
        <v/>
      </c>
      <c r="K29">
        <f ref="K29" t="array">IFERROR(INDEX($B$2:$B$1002,SMALL(IF($J$2=$A$2:$A$1002,ROW($A$2:$A$1002)-ROW($A$2)+1),ROW(27:27))),"")</f>
        <v/>
      </c>
    </row>
    <row r="30">
      <c r="B30" s="19" t="inlineStr">
        <is>
          <t>Ingredients</t>
        </is>
      </c>
      <c r="C30" s="19" t="inlineStr">
        <is>
          <t>Mass/Serving</t>
        </is>
      </c>
      <c r="D30" s="5">
        <f>IFERROR(VLOOKUP(B30,'Ingredient master list'!$B$4:$C$577,2,FALSE()),"")</f>
        <v/>
      </c>
      <c r="E30" s="19" t="n"/>
      <c r="F30" s="19" t="n"/>
      <c r="G30" s="19" t="n"/>
      <c r="H30" s="19" t="n"/>
      <c r="K30">
        <f ref="K30" t="array">IFERROR(INDEX($B$2:$B$1002,SMALL(IF($J$2=$A$2:$A$1002,ROW($A$2:$A$1002)-ROW($A$2)+1),ROW(28:28))),"")</f>
        <v/>
      </c>
    </row>
    <row r="31">
      <c r="A31" t="inlineStr">
        <is>
          <t>I</t>
        </is>
      </c>
      <c r="B31" t="inlineStr">
        <is>
          <t>Rice</t>
        </is>
      </c>
      <c r="C31" s="15" t="n">
        <v>50</v>
      </c>
      <c r="D31" s="5">
        <f>IFERROR(VLOOKUP(B31,'Ingredient master list'!$B$4:$C$577,2,FALSE()),"")</f>
        <v/>
      </c>
      <c r="E31" s="5" t="n"/>
      <c r="H31" s="5" t="n"/>
      <c r="K31">
        <f ref="K31" t="array">IFERROR(INDEX($B$2:$B$1002,SMALL(IF($J$2=$A$2:$A$1002,ROW($A$2:$A$1002)-ROW($A$2)+1),ROW(29:29))),"")</f>
        <v/>
      </c>
    </row>
    <row r="32">
      <c r="A32" t="inlineStr">
        <is>
          <t>I</t>
        </is>
      </c>
      <c r="B32" t="inlineStr">
        <is>
          <t>Capsicum</t>
        </is>
      </c>
      <c r="C32" s="15" t="n">
        <v>60</v>
      </c>
      <c r="D32" s="5">
        <f>IFERROR(VLOOKUP(B32,'Ingredient master list'!$B$4:$C$577,2,FALSE()),"")</f>
        <v/>
      </c>
      <c r="E32" s="5" t="n"/>
      <c r="K32">
        <f ref="K32" t="array">IFERROR(INDEX($B$2:$B$1002,SMALL(IF($J$2=$A$2:$A$1002,ROW($A$2:$A$1002)-ROW($A$2)+1),ROW(30:30))),"")</f>
        <v/>
      </c>
    </row>
    <row r="33">
      <c r="A33" t="inlineStr">
        <is>
          <t>I</t>
        </is>
      </c>
      <c r="B33" t="inlineStr">
        <is>
          <t>Chicken breast</t>
        </is>
      </c>
      <c r="C33" s="15" t="n">
        <v>85</v>
      </c>
      <c r="D33" s="5">
        <f>IFERROR(VLOOKUP(B33,'Ingredient master list'!$B$4:$C$577,2,FALSE()),"")</f>
        <v/>
      </c>
      <c r="E33" s="5" t="n"/>
      <c r="H33" s="19" t="n"/>
      <c r="K33">
        <f ref="K33" t="array">IFERROR(INDEX($B$2:$B$1002,SMALL(IF($J$2=$A$2:$A$1002,ROW($A$2:$A$1002)-ROW($A$2)+1),ROW(31:31))),"")</f>
        <v/>
      </c>
    </row>
    <row r="34">
      <c r="A34" t="inlineStr">
        <is>
          <t>I</t>
        </is>
      </c>
      <c r="B34" t="inlineStr">
        <is>
          <t>Peanut butter</t>
        </is>
      </c>
      <c r="C34" s="15" t="n">
        <v>10</v>
      </c>
      <c r="D34" s="5">
        <f>IFERROR(VLOOKUP(B34,'Ingredient master list'!$B$4:$C$577,2,FALSE()),"")</f>
        <v/>
      </c>
      <c r="E34" s="5" t="n"/>
      <c r="H34" s="7" t="n"/>
      <c r="K34">
        <f ref="K34" t="array">IFERROR(INDEX($B$2:$B$1002,SMALL(IF($J$2=$A$2:$A$1002,ROW($A$2:$A$1002)-ROW($A$2)+1),ROW(32:32))),"")</f>
        <v/>
      </c>
    </row>
    <row r="35">
      <c r="A35" t="inlineStr">
        <is>
          <t>I</t>
        </is>
      </c>
      <c r="B35" t="inlineStr">
        <is>
          <t>Spice, smoked paprika</t>
        </is>
      </c>
      <c r="C35" s="15" t="n">
        <v>1</v>
      </c>
      <c r="D35" s="5">
        <f>IFERROR(VLOOKUP(B35,'Ingredient master list'!$B$4:$C$577,2,FALSE()),"")</f>
        <v/>
      </c>
      <c r="E35" s="5" t="n"/>
    </row>
    <row r="36">
      <c r="A36" t="inlineStr">
        <is>
          <t>I</t>
        </is>
      </c>
      <c r="B36" t="inlineStr">
        <is>
          <t>Garlic</t>
        </is>
      </c>
      <c r="C36" s="15" t="n">
        <v>2</v>
      </c>
      <c r="D36" s="5">
        <f>IFERROR(VLOOKUP(B36,'Ingredient master list'!$B$4:$C$577,2,FALSE()),"")</f>
        <v/>
      </c>
      <c r="E36" s="5" t="n"/>
    </row>
    <row r="37">
      <c r="D37" s="5">
        <f>IFERROR(VLOOKUP(B37,'Ingredient master list'!$B$4:$C$577,2,FALSE()),"")</f>
        <v/>
      </c>
      <c r="E37" s="5" t="n"/>
    </row>
    <row customHeight="1" ht="19" r="38" s="8">
      <c r="A38" t="inlineStr">
        <is>
          <t>L</t>
        </is>
      </c>
      <c r="B38" s="14" t="inlineStr">
        <is>
          <t>Pesto Penne Pasta</t>
        </is>
      </c>
      <c r="D38" s="5">
        <f>IFERROR(VLOOKUP(B38,'Ingredient master list'!$B$4:$C$577,2,FALSE()),"")</f>
        <v/>
      </c>
    </row>
    <row r="39">
      <c r="D39" s="5">
        <f>IFERROR(VLOOKUP(B39,'Ingredient master list'!$B$4:$C$577,2,FALSE()),"")</f>
        <v/>
      </c>
    </row>
    <row r="40">
      <c r="B40" s="19" t="inlineStr">
        <is>
          <t>Ingredients</t>
        </is>
      </c>
      <c r="C40" s="19" t="inlineStr">
        <is>
          <t>Mass/Serving</t>
        </is>
      </c>
      <c r="D40" s="5">
        <f>IFERROR(VLOOKUP(B40,'Ingredient master list'!$B$4:$C$577,2,FALSE()),"")</f>
        <v/>
      </c>
      <c r="E40" s="19" t="n"/>
      <c r="F40" s="19" t="n"/>
      <c r="G40" s="19" t="n"/>
      <c r="H40" s="19" t="n"/>
    </row>
    <row r="41">
      <c r="A41" t="inlineStr">
        <is>
          <t>I</t>
        </is>
      </c>
      <c r="B41" t="inlineStr">
        <is>
          <t>Penne</t>
        </is>
      </c>
      <c r="C41" s="15" t="n">
        <v>85</v>
      </c>
      <c r="D41" s="5">
        <f>IFERROR(VLOOKUP(B41,'Ingredient master list'!$B$4:$C$577,2,FALSE()),"")</f>
        <v/>
      </c>
      <c r="E41" s="5" t="n"/>
      <c r="H41" s="5" t="n"/>
    </row>
    <row r="42">
      <c r="A42" t="inlineStr">
        <is>
          <t>I</t>
        </is>
      </c>
      <c r="B42" t="inlineStr">
        <is>
          <t>Garlic</t>
        </is>
      </c>
      <c r="C42" s="15" t="n">
        <v>4</v>
      </c>
      <c r="D42" s="5">
        <f>IFERROR(VLOOKUP(B42,'Ingredient master list'!$B$4:$C$577,2,FALSE()),"")</f>
        <v/>
      </c>
      <c r="E42" s="5" t="n"/>
    </row>
    <row r="43">
      <c r="A43" t="inlineStr">
        <is>
          <t>I</t>
        </is>
      </c>
      <c r="B43" t="inlineStr">
        <is>
          <t>Zucchini</t>
        </is>
      </c>
      <c r="C43" s="15" t="n">
        <v>40</v>
      </c>
      <c r="D43" s="5">
        <f>IFERROR(VLOOKUP(B43,'Ingredient master list'!$B$4:$C$577,2,FALSE()),"")</f>
        <v/>
      </c>
      <c r="E43" s="5" t="n"/>
      <c r="H43" s="19" t="n"/>
    </row>
    <row r="44">
      <c r="A44" t="inlineStr">
        <is>
          <t>I</t>
        </is>
      </c>
      <c r="B44" t="inlineStr">
        <is>
          <t>Broccoli</t>
        </is>
      </c>
      <c r="C44" s="15" t="n">
        <v>50</v>
      </c>
      <c r="D44" s="5">
        <f>IFERROR(VLOOKUP(B44,'Ingredient master list'!$B$4:$C$577,2,FALSE()),"")</f>
        <v/>
      </c>
      <c r="E44" s="5" t="n"/>
      <c r="H44" s="7" t="n"/>
    </row>
    <row r="45">
      <c r="A45" t="inlineStr">
        <is>
          <t>I</t>
        </is>
      </c>
      <c r="B45" t="inlineStr">
        <is>
          <t>Basil pesto</t>
        </is>
      </c>
      <c r="C45" s="15" t="n">
        <v>50</v>
      </c>
      <c r="D45" s="5">
        <f>IFERROR(VLOOKUP(B45,'Ingredient master list'!$B$4:$C$577,2,FALSE()),"")</f>
        <v/>
      </c>
      <c r="E45" s="5" t="n"/>
    </row>
    <row r="46">
      <c r="A46" t="inlineStr">
        <is>
          <t>I</t>
        </is>
      </c>
      <c r="B46" t="inlineStr">
        <is>
          <t>Onion, brown</t>
        </is>
      </c>
      <c r="C46" s="15" t="n">
        <v>20</v>
      </c>
      <c r="D46" s="5">
        <f>IFERROR(VLOOKUP(B46,'Ingredient master list'!$B$4:$C$577,2,FALSE()),"")</f>
        <v/>
      </c>
      <c r="E46" s="5" t="n"/>
    </row>
    <row r="47">
      <c r="D47" s="5">
        <f>IFERROR(VLOOKUP(B47,'Ingredient master list'!$B$4:$C$577,2,FALSE()),"")</f>
        <v/>
      </c>
    </row>
    <row customHeight="1" ht="19" r="48" s="8">
      <c r="A48" t="inlineStr">
        <is>
          <t>L</t>
        </is>
      </c>
      <c r="B48" s="14" t="inlineStr">
        <is>
          <t>Tarragon Chicken</t>
        </is>
      </c>
      <c r="D48" s="5">
        <f>IFERROR(VLOOKUP(B48,'Ingredient master list'!$B$4:$C$577,2,FALSE()),"")</f>
        <v/>
      </c>
    </row>
    <row r="49">
      <c r="D49" s="5">
        <f>IFERROR(VLOOKUP(B49,'Ingredient master list'!$B$4:$C$577,2,FALSE()),"")</f>
        <v/>
      </c>
    </row>
    <row r="50">
      <c r="B50" s="19" t="inlineStr">
        <is>
          <t>Ingredients</t>
        </is>
      </c>
      <c r="C50" s="19" t="inlineStr">
        <is>
          <t>Mass/Serving</t>
        </is>
      </c>
      <c r="D50" s="5">
        <f>IFERROR(VLOOKUP(B50,'Ingredient master list'!$B$4:$C$577,2,FALSE()),"")</f>
        <v/>
      </c>
      <c r="E50" s="19" t="n"/>
      <c r="F50" s="19" t="n"/>
      <c r="G50" s="19" t="n"/>
      <c r="H50" s="19" t="n"/>
    </row>
    <row r="51">
      <c r="A51" t="inlineStr">
        <is>
          <t>I</t>
        </is>
      </c>
      <c r="B51" t="inlineStr">
        <is>
          <t>Spice, tarragon</t>
        </is>
      </c>
      <c r="C51" s="15" t="n">
        <v>3</v>
      </c>
      <c r="D51" s="5">
        <f>IFERROR(VLOOKUP(B51,'Ingredient master list'!$B$4:$C$577,2,FALSE()),"")</f>
        <v/>
      </c>
      <c r="E51" s="5" t="n"/>
      <c r="H51" s="5" t="n"/>
    </row>
    <row r="52">
      <c r="A52" t="inlineStr">
        <is>
          <t>I</t>
        </is>
      </c>
      <c r="B52" t="inlineStr">
        <is>
          <t>Chicken breast</t>
        </is>
      </c>
      <c r="C52" s="15" t="n">
        <v>95</v>
      </c>
      <c r="D52" s="5">
        <f>IFERROR(VLOOKUP(B52,'Ingredient master list'!$B$4:$C$577,2,FALSE()),"")</f>
        <v/>
      </c>
      <c r="E52" s="5" t="n"/>
    </row>
    <row r="53">
      <c r="A53" t="inlineStr">
        <is>
          <t>I</t>
        </is>
      </c>
      <c r="B53" t="inlineStr">
        <is>
          <t>Cream</t>
        </is>
      </c>
      <c r="C53" s="15" t="n">
        <v>100</v>
      </c>
      <c r="D53" s="5">
        <f>IFERROR(VLOOKUP(B53,'Ingredient master list'!$B$4:$C$577,2,FALSE()),"")</f>
        <v/>
      </c>
      <c r="E53" s="5" t="n"/>
      <c r="H53" s="19" t="n"/>
    </row>
    <row r="54">
      <c r="A54" t="inlineStr">
        <is>
          <t>I</t>
        </is>
      </c>
      <c r="B54" t="inlineStr">
        <is>
          <t>Garlic</t>
        </is>
      </c>
      <c r="C54" s="15" t="n">
        <v>2</v>
      </c>
      <c r="D54" s="5">
        <f>IFERROR(VLOOKUP(B54,'Ingredient master list'!$B$4:$C$577,2,FALSE()),"")</f>
        <v/>
      </c>
      <c r="E54" s="5" t="n"/>
      <c r="H54" s="7" t="n"/>
    </row>
    <row r="55">
      <c r="A55" t="inlineStr">
        <is>
          <t>I</t>
        </is>
      </c>
      <c r="B55" t="inlineStr">
        <is>
          <t>Parsley</t>
        </is>
      </c>
      <c r="C55" s="15" t="n">
        <v>1</v>
      </c>
      <c r="D55" s="5">
        <f>IFERROR(VLOOKUP(B55,'Ingredient master list'!$B$4:$C$577,2,FALSE()),"")</f>
        <v/>
      </c>
      <c r="E55" s="5" t="n"/>
    </row>
    <row r="56">
      <c r="A56" t="inlineStr">
        <is>
          <t>I</t>
        </is>
      </c>
      <c r="B56" t="inlineStr">
        <is>
          <t>Chicken stock, powder</t>
        </is>
      </c>
      <c r="C56" s="15" t="n">
        <v>0.2</v>
      </c>
      <c r="D56" s="5">
        <f>IFERROR(VLOOKUP(B56,'Ingredient master list'!$B$4:$C$577,2,FALSE()),"")</f>
        <v/>
      </c>
      <c r="E56" s="5" t="n"/>
    </row>
    <row r="57">
      <c r="A57" t="inlineStr">
        <is>
          <t>I</t>
        </is>
      </c>
      <c r="B57" t="inlineStr">
        <is>
          <t>Onion, brown</t>
        </is>
      </c>
      <c r="C57" s="15" t="n">
        <v>5</v>
      </c>
      <c r="D57" s="5">
        <f>IFERROR(VLOOKUP(B57,'Ingredient master list'!$B$4:$C$577,2,FALSE()),"")</f>
        <v/>
      </c>
    </row>
    <row r="58">
      <c r="A58" t="inlineStr">
        <is>
          <t>I</t>
        </is>
      </c>
      <c r="B58" t="inlineStr">
        <is>
          <t>Rice</t>
        </is>
      </c>
      <c r="C58" s="15" t="n">
        <v>50</v>
      </c>
      <c r="D58" s="5">
        <f>IFERROR(VLOOKUP(B58,'Ingredient master list'!$B$4:$C$577,2,FALSE()),"")</f>
        <v/>
      </c>
    </row>
    <row r="59">
      <c r="A59" t="inlineStr">
        <is>
          <t>I</t>
        </is>
      </c>
      <c r="B59" t="inlineStr">
        <is>
          <t>Flour</t>
        </is>
      </c>
      <c r="C59" s="15" t="n">
        <v>3</v>
      </c>
      <c r="D59" s="5">
        <f>IFERROR(VLOOKUP(B59,'Ingredient master list'!$B$4:$C$577,2,FALSE()),"")</f>
        <v/>
      </c>
    </row>
    <row r="60">
      <c r="D60" s="5">
        <f>IFERROR(VLOOKUP(B60,'Ingredient master list'!$B$4:$C$577,2,FALSE()),"")</f>
        <v/>
      </c>
      <c r="E60" s="19" t="n"/>
      <c r="F60" s="19" t="n"/>
      <c r="G60" s="19" t="n"/>
      <c r="H60" s="19" t="n"/>
    </row>
    <row customHeight="1" ht="19" r="61" s="8">
      <c r="A61" t="inlineStr">
        <is>
          <t>L</t>
        </is>
      </c>
      <c r="B61" s="14" t="inlineStr">
        <is>
          <t>Spring Veg Risotto</t>
        </is>
      </c>
      <c r="D61" s="5">
        <f>IFERROR(VLOOKUP(B61,'Ingredient master list'!$B$4:$C$577,2,FALSE()),"")</f>
        <v/>
      </c>
      <c r="E61" s="5" t="n"/>
      <c r="H61" s="5" t="n"/>
    </row>
    <row r="62">
      <c r="D62" s="5">
        <f>IFERROR(VLOOKUP(B62,'Ingredient master list'!$B$4:$C$577,2,FALSE()),"")</f>
        <v/>
      </c>
      <c r="E62" s="5" t="n"/>
    </row>
    <row r="63">
      <c r="B63" s="19" t="inlineStr">
        <is>
          <t>Ingredients</t>
        </is>
      </c>
      <c r="C63" s="19" t="inlineStr">
        <is>
          <t>Mass/Serving</t>
        </is>
      </c>
      <c r="D63" s="5">
        <f>IFERROR(VLOOKUP(B63,'Ingredient master list'!$B$4:$C$577,2,FALSE()),"")</f>
        <v/>
      </c>
      <c r="E63" s="5" t="n"/>
      <c r="H63" s="19" t="n"/>
    </row>
    <row r="64">
      <c r="A64" t="inlineStr">
        <is>
          <t>I</t>
        </is>
      </c>
      <c r="B64" t="inlineStr">
        <is>
          <t>Pumpkin</t>
        </is>
      </c>
      <c r="C64" s="15" t="n">
        <v>50</v>
      </c>
      <c r="D64" s="5">
        <f>IFERROR(VLOOKUP(B64,'Ingredient master list'!$B$4:$C$577,2,FALSE()),"")</f>
        <v/>
      </c>
      <c r="E64" s="5" t="n"/>
      <c r="H64" s="7" t="n"/>
    </row>
    <row r="65">
      <c r="A65" t="inlineStr">
        <is>
          <t>I</t>
        </is>
      </c>
      <c r="B65" t="inlineStr">
        <is>
          <t>Zucchini</t>
        </is>
      </c>
      <c r="C65" s="15" t="n">
        <v>40</v>
      </c>
      <c r="D65" s="5">
        <f>IFERROR(VLOOKUP(B65,'Ingredient master list'!$B$4:$C$577,2,FALSE()),"")</f>
        <v/>
      </c>
      <c r="E65" s="5" t="n"/>
    </row>
    <row r="66">
      <c r="A66" t="inlineStr">
        <is>
          <t>I</t>
        </is>
      </c>
      <c r="B66" t="inlineStr">
        <is>
          <t>Leek</t>
        </is>
      </c>
      <c r="C66" s="15" t="n">
        <v>10</v>
      </c>
      <c r="D66" s="5">
        <f>IFERROR(VLOOKUP(B66,'Ingredient master list'!$B$4:$C$577,2,FALSE()),"")</f>
        <v/>
      </c>
      <c r="E66" s="5" t="n"/>
    </row>
    <row r="67">
      <c r="A67" t="inlineStr">
        <is>
          <t>I</t>
        </is>
      </c>
      <c r="B67" t="inlineStr">
        <is>
          <t>Arborio rice</t>
        </is>
      </c>
      <c r="C67" s="15" t="n">
        <v>60</v>
      </c>
      <c r="D67" s="5">
        <f>IFERROR(VLOOKUP(B67,'Ingredient master list'!$B$4:$C$577,2,FALSE()),"")</f>
        <v/>
      </c>
      <c r="E67" s="5" t="n"/>
    </row>
    <row r="68">
      <c r="A68" t="inlineStr">
        <is>
          <t>I</t>
        </is>
      </c>
      <c r="B68" t="inlineStr">
        <is>
          <t>Mushrooms</t>
        </is>
      </c>
      <c r="C68" s="15" t="n">
        <v>5</v>
      </c>
      <c r="D68" s="5">
        <f>IFERROR(VLOOKUP(B68,'Ingredient master list'!$B$4:$C$577,2,FALSE()),"")</f>
        <v/>
      </c>
      <c r="E68" s="5" t="n"/>
    </row>
    <row r="69">
      <c r="A69" t="inlineStr">
        <is>
          <t>I</t>
        </is>
      </c>
      <c r="B69" t="inlineStr">
        <is>
          <t>Garlic</t>
        </is>
      </c>
      <c r="C69" s="15" t="n">
        <v>2</v>
      </c>
      <c r="D69" s="5">
        <f>IFERROR(VLOOKUP(B69,'Ingredient master list'!$B$4:$C$577,2,FALSE()),"")</f>
        <v/>
      </c>
      <c r="E69" s="5" t="n"/>
    </row>
    <row r="70">
      <c r="A70" t="inlineStr">
        <is>
          <t>I</t>
        </is>
      </c>
      <c r="B70" t="inlineStr">
        <is>
          <t>Parsley</t>
        </is>
      </c>
      <c r="C70" s="15" t="n">
        <v>2</v>
      </c>
      <c r="D70" s="5">
        <f>IFERROR(VLOOKUP(B70,'Ingredient master list'!$B$4:$C$577,2,FALSE()),"")</f>
        <v/>
      </c>
    </row>
    <row r="71">
      <c r="A71" t="inlineStr">
        <is>
          <t>I</t>
        </is>
      </c>
      <c r="B71" t="inlineStr">
        <is>
          <t>Spice, thyme</t>
        </is>
      </c>
      <c r="C71" s="15" t="n">
        <v>3</v>
      </c>
      <c r="D71" s="5">
        <f>IFERROR(VLOOKUP(B71,'Ingredient master list'!$B$4:$C$577,2,FALSE()),"")</f>
        <v/>
      </c>
    </row>
    <row r="72">
      <c r="A72" t="inlineStr">
        <is>
          <t>I</t>
        </is>
      </c>
      <c r="B72" t="inlineStr">
        <is>
          <t>Spice, tarragon</t>
        </is>
      </c>
      <c r="C72" s="15" t="n">
        <v>2</v>
      </c>
      <c r="D72" s="5">
        <f>IFERROR(VLOOKUP(B72,'Ingredient master list'!$B$4:$C$577,2,FALSE()),"")</f>
        <v/>
      </c>
    </row>
    <row r="73">
      <c r="A73" t="inlineStr">
        <is>
          <t>I</t>
        </is>
      </c>
      <c r="B73" t="inlineStr">
        <is>
          <t>Vegetable stock, liquid</t>
        </is>
      </c>
      <c r="C73" s="15" t="n">
        <v>10</v>
      </c>
      <c r="D73" s="5">
        <f>IFERROR(VLOOKUP(B73,'Ingredient master list'!$B$4:$C$577,2,FALSE()),"")</f>
        <v/>
      </c>
      <c r="E73" s="19" t="n"/>
      <c r="F73" s="19" t="n"/>
      <c r="G73" s="19" t="n"/>
      <c r="H73" s="19" t="n"/>
    </row>
    <row r="74">
      <c r="D74" s="5">
        <f>IFERROR(VLOOKUP(B74,'Ingredient master list'!$B$4:$C$577,2,FALSE()),"")</f>
        <v/>
      </c>
      <c r="E74" s="5" t="n"/>
      <c r="H74" s="5" t="n"/>
    </row>
    <row customHeight="1" ht="19" r="75" s="8">
      <c r="A75" t="inlineStr">
        <is>
          <t>L</t>
        </is>
      </c>
      <c r="B75" s="14" t="inlineStr">
        <is>
          <t>Honey Soy Chicken</t>
        </is>
      </c>
      <c r="D75" s="5">
        <f>IFERROR(VLOOKUP(B75,'Ingredient master list'!$B$4:$C$577,2,FALSE()),"")</f>
        <v/>
      </c>
      <c r="E75" s="5" t="n"/>
    </row>
    <row r="76">
      <c r="D76" s="5">
        <f>IFERROR(VLOOKUP(B76,'Ingredient master list'!$B$4:$C$577,2,FALSE()),"")</f>
        <v/>
      </c>
      <c r="E76" s="5" t="n"/>
      <c r="H76" s="19" t="n"/>
    </row>
    <row r="77">
      <c r="B77" s="19" t="inlineStr">
        <is>
          <t>Ingredients</t>
        </is>
      </c>
      <c r="C77" s="19" t="inlineStr">
        <is>
          <t>Mass/Serving</t>
        </is>
      </c>
      <c r="D77" s="5">
        <f>IFERROR(VLOOKUP(B77,'Ingredient master list'!$B$4:$C$577,2,FALSE()),"")</f>
        <v/>
      </c>
      <c r="E77" s="5" t="n"/>
      <c r="H77" s="7" t="n"/>
    </row>
    <row r="78">
      <c r="A78" t="inlineStr">
        <is>
          <t>I</t>
        </is>
      </c>
      <c r="B78" t="inlineStr">
        <is>
          <t>Chicken breast</t>
        </is>
      </c>
      <c r="C78" s="15" t="n">
        <v>100</v>
      </c>
      <c r="D78" s="5">
        <f>IFERROR(VLOOKUP(B78,'Ingredient master list'!$B$4:$C$577,2,FALSE()),"")</f>
        <v/>
      </c>
      <c r="E78" s="5" t="n"/>
    </row>
    <row r="79">
      <c r="A79" t="inlineStr">
        <is>
          <t>I</t>
        </is>
      </c>
      <c r="B79" t="inlineStr">
        <is>
          <t>Rice</t>
        </is>
      </c>
      <c r="C79" s="15" t="n">
        <v>50</v>
      </c>
      <c r="D79" s="5">
        <f>IFERROR(VLOOKUP(B79,'Ingredient master list'!$B$4:$C$577,2,FALSE()),"")</f>
        <v/>
      </c>
      <c r="E79" s="5" t="n"/>
    </row>
    <row r="80">
      <c r="A80" t="inlineStr">
        <is>
          <t>I</t>
        </is>
      </c>
      <c r="B80" t="inlineStr">
        <is>
          <t>Honey</t>
        </is>
      </c>
      <c r="C80" s="15" t="n">
        <v>15</v>
      </c>
      <c r="D80" s="5">
        <f>IFERROR(VLOOKUP(B80,'Ingredient master list'!$B$4:$C$577,2,FALSE()),"")</f>
        <v/>
      </c>
      <c r="E80" s="5" t="n"/>
    </row>
    <row r="81">
      <c r="A81" t="inlineStr">
        <is>
          <t>I</t>
        </is>
      </c>
      <c r="B81" t="inlineStr">
        <is>
          <t>Soy sauce</t>
        </is>
      </c>
      <c r="C81" s="15" t="n">
        <v>20</v>
      </c>
      <c r="D81" s="5">
        <f>IFERROR(VLOOKUP(B81,'Ingredient master list'!$B$4:$C$577,2,FALSE()),"")</f>
        <v/>
      </c>
      <c r="E81" s="5" t="n"/>
    </row>
    <row r="82">
      <c r="A82" t="inlineStr">
        <is>
          <t>I</t>
        </is>
      </c>
      <c r="B82" t="inlineStr">
        <is>
          <t>Hoi sin</t>
        </is>
      </c>
      <c r="C82" s="15" t="n">
        <v>15</v>
      </c>
      <c r="D82" s="5">
        <f>IFERROR(VLOOKUP(B82,'Ingredient master list'!$B$4:$C$577,2,FALSE()),"")</f>
        <v/>
      </c>
      <c r="E82" s="5" t="n"/>
    </row>
    <row r="83">
      <c r="A83" t="inlineStr">
        <is>
          <t>I</t>
        </is>
      </c>
      <c r="B83" t="inlineStr">
        <is>
          <t>Peanuts</t>
        </is>
      </c>
      <c r="C83" s="15" t="n">
        <v>15</v>
      </c>
      <c r="D83" s="5">
        <f>IFERROR(VLOOKUP(B83,'Ingredient master list'!$B$4:$C$577,2,FALSE()),"")</f>
        <v/>
      </c>
      <c r="E83" s="5" t="n"/>
    </row>
    <row r="84">
      <c r="A84" t="inlineStr">
        <is>
          <t>I</t>
        </is>
      </c>
      <c r="B84" t="inlineStr">
        <is>
          <t>Broccoli</t>
        </is>
      </c>
      <c r="C84" s="15" t="n">
        <v>60</v>
      </c>
      <c r="D84" s="5">
        <f>IFERROR(VLOOKUP(B84,'Ingredient master list'!$B$4:$C$577,2,FALSE()),"")</f>
        <v/>
      </c>
    </row>
    <row r="85">
      <c r="C85" s="15" t="n"/>
      <c r="D85" s="5">
        <f>IFERROR(VLOOKUP(B85,'Ingredient master list'!$B$4:$C$577,2,FALSE()),"")</f>
        <v/>
      </c>
    </row>
    <row customHeight="1" ht="19" r="86" s="8">
      <c r="A86" t="inlineStr">
        <is>
          <t>L</t>
        </is>
      </c>
      <c r="B86" s="14" t="inlineStr">
        <is>
          <t>Grilled Veg Pasta</t>
        </is>
      </c>
      <c r="D86" s="5">
        <f>IFERROR(VLOOKUP(B86,'Ingredient master list'!$B$4:$C$577,2,FALSE()),"")</f>
        <v/>
      </c>
    </row>
    <row r="87">
      <c r="D87" s="5">
        <f>IFERROR(VLOOKUP(B87,'Ingredient master list'!$B$4:$C$577,2,FALSE()),"")</f>
        <v/>
      </c>
      <c r="E87" s="19" t="n"/>
      <c r="F87" s="19" t="n"/>
      <c r="G87" s="19" t="n"/>
      <c r="H87" s="19" t="n"/>
    </row>
    <row r="88">
      <c r="B88" s="19" t="inlineStr">
        <is>
          <t>Ingredients</t>
        </is>
      </c>
      <c r="C88" s="19" t="inlineStr">
        <is>
          <t>Mass/Serving</t>
        </is>
      </c>
      <c r="D88" s="5">
        <f>IFERROR(VLOOKUP(B88,'Ingredient master list'!$B$4:$C$577,2,FALSE()),"")</f>
        <v/>
      </c>
      <c r="E88" s="5" t="n"/>
      <c r="H88" s="5" t="n"/>
    </row>
    <row r="89">
      <c r="A89" t="inlineStr">
        <is>
          <t>I</t>
        </is>
      </c>
      <c r="B89" t="inlineStr">
        <is>
          <t>Spiral Pasta</t>
        </is>
      </c>
      <c r="C89" s="15" t="n">
        <v>80</v>
      </c>
      <c r="D89" s="5">
        <f>IFERROR(VLOOKUP(B89,'Ingredient master list'!$B$4:$C$577,2,FALSE()),"")</f>
        <v/>
      </c>
      <c r="E89" s="5" t="n"/>
    </row>
    <row r="90">
      <c r="A90" t="inlineStr">
        <is>
          <t>I</t>
        </is>
      </c>
      <c r="B90" t="inlineStr">
        <is>
          <t>Passata</t>
        </is>
      </c>
      <c r="C90" s="15" t="n">
        <v>40</v>
      </c>
      <c r="D90" s="5">
        <f>IFERROR(VLOOKUP(B90,'Ingredient master list'!$B$4:$C$577,2,FALSE()),"")</f>
        <v/>
      </c>
      <c r="E90" s="5" t="n"/>
      <c r="H90" s="19" t="n"/>
    </row>
    <row r="91">
      <c r="A91" t="inlineStr">
        <is>
          <t>I</t>
        </is>
      </c>
      <c r="B91" t="inlineStr">
        <is>
          <t>Onion, brown</t>
        </is>
      </c>
      <c r="C91" s="15" t="n">
        <v>20</v>
      </c>
      <c r="D91" s="5">
        <f>IFERROR(VLOOKUP(B91,'Ingredient master list'!$B$4:$C$577,2,FALSE()),"")</f>
        <v/>
      </c>
      <c r="E91" s="5" t="n"/>
      <c r="H91" s="7" t="n"/>
    </row>
    <row r="92">
      <c r="A92" t="inlineStr">
        <is>
          <t>I</t>
        </is>
      </c>
      <c r="B92" t="inlineStr">
        <is>
          <t>Broccoli</t>
        </is>
      </c>
      <c r="C92" s="15" t="n">
        <v>50</v>
      </c>
      <c r="D92" s="5">
        <f>IFERROR(VLOOKUP(B92,'Ingredient master list'!$B$4:$C$577,2,FALSE()),"")</f>
        <v/>
      </c>
      <c r="E92" s="5" t="n"/>
    </row>
    <row r="93">
      <c r="A93" t="inlineStr">
        <is>
          <t>I</t>
        </is>
      </c>
      <c r="B93" t="inlineStr">
        <is>
          <t>Zucchini</t>
        </is>
      </c>
      <c r="C93" s="15" t="n">
        <v>25</v>
      </c>
      <c r="D93" s="5">
        <f>IFERROR(VLOOKUP(B93,'Ingredient master list'!$B$4:$C$577,2,FALSE()),"")</f>
        <v/>
      </c>
      <c r="E93" s="5" t="n"/>
    </row>
    <row r="94">
      <c r="A94" t="inlineStr">
        <is>
          <t>I</t>
        </is>
      </c>
      <c r="B94" t="inlineStr">
        <is>
          <t>Cauliflower</t>
        </is>
      </c>
      <c r="C94" s="15" t="n">
        <v>20</v>
      </c>
      <c r="D94" s="5">
        <f>IFERROR(VLOOKUP(B94,'Ingredient master list'!$B$4:$C$577,2,FALSE()),"")</f>
        <v/>
      </c>
      <c r="E94" s="5" t="n"/>
    </row>
    <row r="95">
      <c r="A95" t="inlineStr">
        <is>
          <t>I</t>
        </is>
      </c>
      <c r="B95" t="inlineStr">
        <is>
          <t>Celery</t>
        </is>
      </c>
      <c r="C95" s="15" t="n">
        <v>10</v>
      </c>
      <c r="D95" s="5">
        <f>IFERROR(VLOOKUP(B95,'Ingredient master list'!$B$4:$C$577,2,FALSE()),"")</f>
        <v/>
      </c>
      <c r="E95" s="5" t="n"/>
    </row>
    <row r="96">
      <c r="A96" t="inlineStr">
        <is>
          <t>I</t>
        </is>
      </c>
      <c r="B96" t="inlineStr">
        <is>
          <t>Carrot</t>
        </is>
      </c>
      <c r="C96" s="15" t="n">
        <v>10</v>
      </c>
      <c r="D96" s="5">
        <f>IFERROR(VLOOKUP(B96,'Ingredient master list'!$B$4:$C$577,2,FALSE()),"")</f>
        <v/>
      </c>
    </row>
    <row r="97">
      <c r="A97" t="inlineStr">
        <is>
          <t>I</t>
        </is>
      </c>
      <c r="B97" t="inlineStr">
        <is>
          <t>Garlic</t>
        </is>
      </c>
      <c r="C97" s="15" t="n">
        <v>2</v>
      </c>
      <c r="D97" s="5">
        <f>IFERROR(VLOOKUP(B97,'Ingredient master list'!$B$4:$C$577,2,FALSE()),"")</f>
        <v/>
      </c>
    </row>
    <row r="98">
      <c r="A98" t="inlineStr">
        <is>
          <t>I</t>
        </is>
      </c>
      <c r="B98" t="inlineStr">
        <is>
          <t>Chicken stock, liquid</t>
        </is>
      </c>
      <c r="C98" s="15" t="n">
        <v>20</v>
      </c>
      <c r="D98" s="5">
        <f>IFERROR(VLOOKUP(B98,'Ingredient master list'!$B$4:$C$577,2,FALSE()),"")</f>
        <v/>
      </c>
      <c r="E98" s="19" t="n"/>
      <c r="F98" s="19" t="n"/>
      <c r="G98" s="19" t="n"/>
      <c r="H98" s="19" t="n"/>
    </row>
    <row r="99">
      <c r="A99" t="inlineStr">
        <is>
          <t>I</t>
        </is>
      </c>
      <c r="B99" t="inlineStr">
        <is>
          <t>Tomato paste</t>
        </is>
      </c>
      <c r="C99" s="15" t="n">
        <v>2</v>
      </c>
      <c r="D99" s="5">
        <f>IFERROR(VLOOKUP(B99,'Ingredient master list'!$B$4:$C$577,2,FALSE()),"")</f>
        <v/>
      </c>
      <c r="E99" s="5" t="n"/>
      <c r="H99" s="5" t="n"/>
    </row>
    <row r="100">
      <c r="A100" t="inlineStr">
        <is>
          <t>I</t>
        </is>
      </c>
      <c r="B100" t="inlineStr">
        <is>
          <t>Parmesan</t>
        </is>
      </c>
      <c r="C100" s="15" t="n">
        <v>6</v>
      </c>
      <c r="D100" s="5">
        <f>IFERROR(VLOOKUP(B100,'Ingredient master list'!$B$4:$C$577,2,FALSE()),"")</f>
        <v/>
      </c>
      <c r="E100" s="5" t="n"/>
    </row>
    <row r="101">
      <c r="D101" s="5">
        <f>IFERROR(VLOOKUP(B101,'Ingredient master list'!$B$4:$C$577,2,FALSE()),"")</f>
        <v/>
      </c>
      <c r="E101" s="5" t="n"/>
      <c r="H101" s="19" t="n"/>
    </row>
    <row customHeight="1" ht="19" r="102" s="8">
      <c r="A102" t="inlineStr">
        <is>
          <t>L</t>
        </is>
      </c>
      <c r="B102" s="14" t="inlineStr">
        <is>
          <t>Roast Chicken and Veg</t>
        </is>
      </c>
      <c r="D102" s="5">
        <f>IFERROR(VLOOKUP(B102,'Ingredient master list'!$B$4:$C$577,2,FALSE()),"")</f>
        <v/>
      </c>
      <c r="E102" s="5" t="n"/>
      <c r="H102" s="7" t="n"/>
    </row>
    <row r="103">
      <c r="D103" s="5">
        <f>IFERROR(VLOOKUP(B103,'Ingredient master list'!$B$4:$C$577,2,FALSE()),"")</f>
        <v/>
      </c>
      <c r="E103" s="5" t="n"/>
    </row>
    <row r="104">
      <c r="B104" s="19" t="inlineStr">
        <is>
          <t>Ingredients</t>
        </is>
      </c>
      <c r="C104" s="19" t="inlineStr">
        <is>
          <t>Mass/Serving</t>
        </is>
      </c>
      <c r="D104" s="5">
        <f>IFERROR(VLOOKUP(B104,'Ingredient master list'!$B$4:$C$577,2,FALSE()),"")</f>
        <v/>
      </c>
      <c r="E104" s="5" t="n"/>
    </row>
    <row r="105">
      <c r="A105" t="inlineStr">
        <is>
          <t>I</t>
        </is>
      </c>
      <c r="B105" t="inlineStr">
        <is>
          <t>Chicken breast</t>
        </is>
      </c>
      <c r="C105" s="15" t="n">
        <v>110</v>
      </c>
      <c r="D105" s="5">
        <f>IFERROR(VLOOKUP(B105,'Ingredient master list'!$B$4:$C$577,2,FALSE()),"")</f>
        <v/>
      </c>
      <c r="E105" s="5" t="n"/>
    </row>
    <row r="106">
      <c r="A106" t="inlineStr">
        <is>
          <t>I</t>
        </is>
      </c>
      <c r="B106" t="inlineStr">
        <is>
          <t>Potato</t>
        </is>
      </c>
      <c r="C106" s="15" t="n">
        <v>90</v>
      </c>
      <c r="D106" s="5">
        <f>IFERROR(VLOOKUP(B106,'Ingredient master list'!$B$4:$C$577,2,FALSE()),"")</f>
        <v/>
      </c>
      <c r="E106" s="5" t="n"/>
    </row>
    <row r="107">
      <c r="A107" t="inlineStr">
        <is>
          <t>I</t>
        </is>
      </c>
      <c r="B107" t="inlineStr">
        <is>
          <t>Broccoli</t>
        </is>
      </c>
      <c r="C107" s="15" t="n">
        <v>70</v>
      </c>
      <c r="D107" s="5">
        <f>IFERROR(VLOOKUP(B107,'Ingredient master list'!$B$4:$C$577,2,FALSE()),"")</f>
        <v/>
      </c>
      <c r="E107" s="5" t="n"/>
    </row>
    <row r="108">
      <c r="A108" t="inlineStr">
        <is>
          <t>I</t>
        </is>
      </c>
      <c r="B108" t="inlineStr">
        <is>
          <t>Butter</t>
        </is>
      </c>
      <c r="C108" s="15" t="n">
        <v>5</v>
      </c>
      <c r="D108" s="5">
        <f>IFERROR(VLOOKUP(B108,'Ingredient master list'!$B$4:$C$577,2,FALSE()),"")</f>
        <v/>
      </c>
      <c r="E108" s="5" t="n"/>
    </row>
    <row r="109">
      <c r="A109" t="inlineStr">
        <is>
          <t>I</t>
        </is>
      </c>
      <c r="B109" t="inlineStr">
        <is>
          <t>Parsley</t>
        </is>
      </c>
      <c r="C109" s="15" t="n">
        <v>7</v>
      </c>
      <c r="D109" s="5">
        <f>IFERROR(VLOOKUP(B109,'Ingredient master list'!$B$4:$C$577,2,FALSE()),"")</f>
        <v/>
      </c>
      <c r="E109" s="5" t="n"/>
    </row>
    <row r="110">
      <c r="A110" t="inlineStr">
        <is>
          <t>I</t>
        </is>
      </c>
      <c r="B110" t="inlineStr">
        <is>
          <t>Spice, thyme</t>
        </is>
      </c>
      <c r="C110" s="15" t="n">
        <v>2</v>
      </c>
      <c r="D110" s="5">
        <f>IFERROR(VLOOKUP(B110,'Ingredient master list'!$B$4:$C$577,2,FALSE()),"")</f>
        <v/>
      </c>
      <c r="E110" s="5" t="n"/>
    </row>
    <row r="111">
      <c r="A111" t="inlineStr">
        <is>
          <t>I</t>
        </is>
      </c>
      <c r="B111" t="inlineStr">
        <is>
          <t>Gravy powder, beef</t>
        </is>
      </c>
      <c r="C111" s="15" t="n">
        <v>50</v>
      </c>
      <c r="D111" s="5">
        <f>IFERROR(VLOOKUP(B111,'Ingredient master list'!$B$4:$C$577,2,FALSE()),"")</f>
        <v/>
      </c>
    </row>
    <row r="112">
      <c r="A112" t="inlineStr">
        <is>
          <t>I</t>
        </is>
      </c>
      <c r="B112" t="inlineStr">
        <is>
          <t>Garlic</t>
        </is>
      </c>
      <c r="C112" s="15" t="n">
        <v>10</v>
      </c>
      <c r="D112" s="5">
        <f>IFERROR(VLOOKUP(B112,'Ingredient master list'!$B$4:$C$577,2,FALSE()),"")</f>
        <v/>
      </c>
    </row>
    <row r="113">
      <c r="A113" t="inlineStr">
        <is>
          <t>I</t>
        </is>
      </c>
      <c r="B113" t="inlineStr">
        <is>
          <t>Oil, veg</t>
        </is>
      </c>
      <c r="C113" s="15" t="n">
        <v>2</v>
      </c>
      <c r="D113" s="5">
        <f>IFERROR(VLOOKUP(B113,'Ingredient master list'!$B$4:$C$577,2,FALSE()),"")</f>
        <v/>
      </c>
    </row>
    <row r="114">
      <c r="A114" t="inlineStr">
        <is>
          <t>I</t>
        </is>
      </c>
      <c r="B114" t="inlineStr">
        <is>
          <t>Bones</t>
        </is>
      </c>
      <c r="C114" s="15" t="n">
        <v>200</v>
      </c>
      <c r="D114" s="5">
        <f>IFERROR(VLOOKUP(B114,'Ingredient master list'!$B$4:$C$577,2,FALSE()),"")</f>
        <v/>
      </c>
      <c r="E114" s="19" t="n"/>
      <c r="F114" s="19" t="n"/>
      <c r="G114" s="19" t="n"/>
      <c r="H114" s="19" t="n"/>
    </row>
    <row r="115">
      <c r="D115" s="5">
        <f>IFERROR(VLOOKUP(B115,'Ingredient master list'!$B$4:$C$577,2,FALSE()),"")</f>
        <v/>
      </c>
      <c r="E115" s="5" t="n"/>
      <c r="H115" s="5" t="n"/>
    </row>
    <row customHeight="1" ht="19" r="116" s="8">
      <c r="A116" t="inlineStr">
        <is>
          <t>L</t>
        </is>
      </c>
      <c r="B116" s="14" t="inlineStr">
        <is>
          <t>Teriyaki Chicken</t>
        </is>
      </c>
      <c r="D116" s="5">
        <f>IFERROR(VLOOKUP(B116,'Ingredient master list'!$B$4:$C$577,2,FALSE()),"")</f>
        <v/>
      </c>
      <c r="E116" s="5" t="n"/>
    </row>
    <row r="117">
      <c r="D117" s="5">
        <f>IFERROR(VLOOKUP(B117,'Ingredient master list'!$B$4:$C$577,2,FALSE()),"")</f>
        <v/>
      </c>
      <c r="E117" s="5" t="n"/>
      <c r="H117" s="19" t="n"/>
    </row>
    <row r="118">
      <c r="B118" s="19" t="inlineStr">
        <is>
          <t>Ingredients</t>
        </is>
      </c>
      <c r="C118" s="19" t="inlineStr">
        <is>
          <t>Mass/Serving</t>
        </is>
      </c>
      <c r="D118" s="5">
        <f>IFERROR(VLOOKUP(B118,'Ingredient master list'!$B$4:$C$577,2,FALSE()),"")</f>
        <v/>
      </c>
      <c r="E118" s="5" t="n"/>
      <c r="H118" s="7" t="n"/>
    </row>
    <row r="119">
      <c r="A119" t="inlineStr">
        <is>
          <t>I</t>
        </is>
      </c>
      <c r="B119" t="inlineStr">
        <is>
          <t>Chicken breast</t>
        </is>
      </c>
      <c r="C119" s="15" t="n">
        <v>85</v>
      </c>
      <c r="D119" s="5">
        <f>IFERROR(VLOOKUP(B119,'Ingredient master list'!$B$4:$C$577,2,FALSE()),"")</f>
        <v/>
      </c>
      <c r="E119" s="5" t="n"/>
    </row>
    <row r="120">
      <c r="A120" t="inlineStr">
        <is>
          <t>I</t>
        </is>
      </c>
      <c r="B120" t="inlineStr">
        <is>
          <t>Sweet soy sauce</t>
        </is>
      </c>
      <c r="C120" s="15" t="n">
        <v>3</v>
      </c>
      <c r="D120" s="5">
        <f>IFERROR(VLOOKUP(B120,'Ingredient master list'!$B$4:$C$577,2,FALSE()),"")</f>
        <v/>
      </c>
      <c r="E120" s="5" t="n"/>
    </row>
    <row r="121">
      <c r="A121" t="inlineStr">
        <is>
          <t>I</t>
        </is>
      </c>
      <c r="B121" t="inlineStr">
        <is>
          <t>Honey</t>
        </is>
      </c>
      <c r="C121" s="15" t="n">
        <v>3</v>
      </c>
      <c r="D121" s="5">
        <f>IFERROR(VLOOKUP(B121,'Ingredient master list'!$B$4:$C$577,2,FALSE()),"")</f>
        <v/>
      </c>
      <c r="E121" s="5" t="n"/>
    </row>
    <row r="122">
      <c r="A122" t="inlineStr">
        <is>
          <t>I</t>
        </is>
      </c>
      <c r="B122" t="inlineStr">
        <is>
          <t>Soy sauce</t>
        </is>
      </c>
      <c r="C122" s="15" t="n">
        <v>3</v>
      </c>
      <c r="D122" s="5">
        <f>IFERROR(VLOOKUP(B122,'Ingredient master list'!$B$4:$C$577,2,FALSE()),"")</f>
        <v/>
      </c>
      <c r="E122" s="5" t="n"/>
    </row>
    <row r="123">
      <c r="A123" t="inlineStr">
        <is>
          <t>I</t>
        </is>
      </c>
      <c r="B123" t="inlineStr">
        <is>
          <t>Broccoli</t>
        </is>
      </c>
      <c r="C123" s="15" t="n">
        <v>70</v>
      </c>
      <c r="D123" s="5">
        <f>IFERROR(VLOOKUP(B123,'Ingredient master list'!$B$4:$C$577,2,FALSE()),"")</f>
        <v/>
      </c>
      <c r="E123" s="5" t="n"/>
    </row>
    <row r="124">
      <c r="A124" t="inlineStr">
        <is>
          <t>I</t>
        </is>
      </c>
      <c r="B124" t="inlineStr">
        <is>
          <t>Carrot</t>
        </is>
      </c>
      <c r="C124" s="15" t="n">
        <v>60</v>
      </c>
      <c r="D124" s="5">
        <f>IFERROR(VLOOKUP(B124,'Ingredient master list'!$B$4:$C$577,2,FALSE()),"")</f>
        <v/>
      </c>
      <c r="E124" s="5" t="n"/>
    </row>
    <row r="125">
      <c r="D125" s="5">
        <f>IFERROR(VLOOKUP(B125,'Ingredient master list'!$B$4:$C$577,2,FALSE()),"")</f>
        <v/>
      </c>
    </row>
    <row customHeight="1" ht="19" r="126" s="8">
      <c r="A126" t="inlineStr">
        <is>
          <t>L</t>
        </is>
      </c>
      <c r="B126" s="14" t="inlineStr">
        <is>
          <t>Spinach and Tomato Frittata</t>
        </is>
      </c>
      <c r="D126" s="5">
        <f>IFERROR(VLOOKUP(B126,'Ingredient master list'!$B$4:$C$577,2,FALSE()),"")</f>
        <v/>
      </c>
    </row>
    <row r="127">
      <c r="D127" s="5">
        <f>IFERROR(VLOOKUP(B127,'Ingredient master list'!$B$4:$C$577,2,FALSE()),"")</f>
        <v/>
      </c>
    </row>
    <row r="128">
      <c r="B128" s="19" t="inlineStr">
        <is>
          <t>Ingredients</t>
        </is>
      </c>
      <c r="C128" s="19" t="inlineStr">
        <is>
          <t>Mass/Serving</t>
        </is>
      </c>
      <c r="D128" s="5">
        <f>IFERROR(VLOOKUP(B128,'Ingredient master list'!$B$4:$C$577,2,FALSE()),"")</f>
        <v/>
      </c>
      <c r="E128" s="19" t="n"/>
      <c r="F128" s="19" t="n"/>
      <c r="G128" s="19" t="n"/>
      <c r="H128" s="19" t="n"/>
    </row>
    <row r="129">
      <c r="A129" t="inlineStr">
        <is>
          <t>I</t>
        </is>
      </c>
      <c r="B129" t="inlineStr">
        <is>
          <t>Egg</t>
        </is>
      </c>
      <c r="C129" s="15" t="n">
        <v>60</v>
      </c>
      <c r="D129" s="5">
        <f>IFERROR(VLOOKUP(B129,'Ingredient master list'!$B$4:$C$577,2,FALSE()),"")</f>
        <v/>
      </c>
      <c r="E129" s="5" t="n"/>
      <c r="H129" s="5" t="n"/>
    </row>
    <row r="130">
      <c r="A130" t="inlineStr">
        <is>
          <t>I</t>
        </is>
      </c>
      <c r="B130" t="inlineStr">
        <is>
          <t>Cheese</t>
        </is>
      </c>
      <c r="C130" s="15" t="n">
        <v>20</v>
      </c>
      <c r="D130" s="5">
        <f>IFERROR(VLOOKUP(B130,'Ingredient master list'!$B$4:$C$577,2,FALSE()),"")</f>
        <v/>
      </c>
      <c r="E130" s="5" t="n"/>
    </row>
    <row r="131">
      <c r="A131" t="inlineStr">
        <is>
          <t>I</t>
        </is>
      </c>
      <c r="B131" t="inlineStr">
        <is>
          <t>Baby spinach</t>
        </is>
      </c>
      <c r="C131" s="15" t="n">
        <v>5</v>
      </c>
      <c r="D131" s="5">
        <f>IFERROR(VLOOKUP(B131,'Ingredient master list'!$B$4:$C$577,2,FALSE()),"")</f>
        <v/>
      </c>
      <c r="E131" s="5" t="n"/>
      <c r="H131" s="19" t="n"/>
    </row>
    <row r="132">
      <c r="A132" t="inlineStr">
        <is>
          <t>I</t>
        </is>
      </c>
      <c r="B132" t="inlineStr">
        <is>
          <t>Tomato</t>
        </is>
      </c>
      <c r="C132" s="15" t="n">
        <v>20</v>
      </c>
      <c r="D132" s="5">
        <f>IFERROR(VLOOKUP(B132,'Ingredient master list'!$B$4:$C$577,2,FALSE()),"")</f>
        <v/>
      </c>
      <c r="E132" s="5" t="n"/>
      <c r="H132" s="7" t="n"/>
    </row>
    <row r="133">
      <c r="A133" t="inlineStr">
        <is>
          <t>I</t>
        </is>
      </c>
      <c r="B133" t="inlineStr">
        <is>
          <t>Parsley</t>
        </is>
      </c>
      <c r="C133" s="15" t="n">
        <v>3</v>
      </c>
      <c r="D133" s="5">
        <f>IFERROR(VLOOKUP(B133,'Ingredient master list'!$B$4:$C$577,2,FALSE()),"")</f>
        <v/>
      </c>
      <c r="E133" s="5" t="n"/>
    </row>
    <row r="134">
      <c r="A134" t="inlineStr">
        <is>
          <t>I</t>
        </is>
      </c>
      <c r="B134" t="inlineStr">
        <is>
          <t>Garlic</t>
        </is>
      </c>
      <c r="C134" s="15" t="n">
        <v>2</v>
      </c>
      <c r="D134" s="5">
        <f>IFERROR(VLOOKUP(B134,'Ingredient master list'!$B$4:$C$577,2,FALSE()),"")</f>
        <v/>
      </c>
      <c r="E134" s="5" t="n"/>
    </row>
    <row r="135">
      <c r="A135" t="inlineStr">
        <is>
          <t>I</t>
        </is>
      </c>
      <c r="B135" t="inlineStr">
        <is>
          <t>Milk</t>
        </is>
      </c>
      <c r="C135" s="15" t="n">
        <v>20</v>
      </c>
      <c r="D135" s="5">
        <f>IFERROR(VLOOKUP(B135,'Ingredient master list'!$B$4:$C$577,2,FALSE()),"")</f>
        <v/>
      </c>
    </row>
    <row r="136">
      <c r="D136" s="5">
        <f>IFERROR(VLOOKUP(B136,'Ingredient master list'!$B$4:$C$577,2,FALSE()),"")</f>
        <v/>
      </c>
    </row>
    <row customHeight="1" ht="19" r="137" s="8">
      <c r="A137" t="inlineStr">
        <is>
          <t>L</t>
        </is>
      </c>
      <c r="B137" s="14" t="inlineStr">
        <is>
          <t>Beef Fusilli</t>
        </is>
      </c>
      <c r="D137" s="5">
        <f>IFERROR(VLOOKUP(B137,'Ingredient master list'!$B$4:$C$577,2,FALSE()),"")</f>
        <v/>
      </c>
    </row>
    <row r="138">
      <c r="D138" s="5">
        <f>IFERROR(VLOOKUP(B138,'Ingredient master list'!$B$4:$C$577,2,FALSE()),"")</f>
        <v/>
      </c>
      <c r="E138" s="19" t="n"/>
      <c r="F138" s="19" t="n"/>
      <c r="G138" s="19" t="n"/>
      <c r="H138" s="19" t="n"/>
    </row>
    <row r="139">
      <c r="B139" s="19" t="inlineStr">
        <is>
          <t>Ingredients</t>
        </is>
      </c>
      <c r="C139" s="19" t="inlineStr">
        <is>
          <t>Mass/Serving</t>
        </is>
      </c>
      <c r="D139" s="5">
        <f>IFERROR(VLOOKUP(B139,'Ingredient master list'!$B$4:$C$577,2,FALSE()),"")</f>
        <v/>
      </c>
      <c r="E139" s="5" t="n"/>
      <c r="H139" s="5" t="n"/>
    </row>
    <row r="140">
      <c r="A140" t="inlineStr">
        <is>
          <t>I</t>
        </is>
      </c>
      <c r="B140" t="inlineStr">
        <is>
          <t>Spiral Pasta</t>
        </is>
      </c>
      <c r="C140" s="15" t="n">
        <v>100</v>
      </c>
      <c r="D140" s="5">
        <f>IFERROR(VLOOKUP(B140,'Ingredient master list'!$B$4:$C$577,2,FALSE()),"")</f>
        <v/>
      </c>
      <c r="E140" s="5" t="n"/>
    </row>
    <row r="141">
      <c r="A141" t="inlineStr">
        <is>
          <t>I</t>
        </is>
      </c>
      <c r="B141" t="inlineStr">
        <is>
          <t>Beef mince</t>
        </is>
      </c>
      <c r="C141" s="15" t="n">
        <v>100</v>
      </c>
      <c r="D141" s="5">
        <f>IFERROR(VLOOKUP(B141,'Ingredient master list'!$B$4:$C$577,2,FALSE()),"")</f>
        <v/>
      </c>
      <c r="E141" s="5" t="n"/>
      <c r="H141" s="19" t="n"/>
    </row>
    <row r="142">
      <c r="A142" t="inlineStr">
        <is>
          <t>I</t>
        </is>
      </c>
      <c r="B142" t="inlineStr">
        <is>
          <t>Passata</t>
        </is>
      </c>
      <c r="C142" s="15" t="n">
        <v>115</v>
      </c>
      <c r="D142" s="5">
        <f>IFERROR(VLOOKUP(B142,'Ingredient master list'!$B$4:$C$577,2,FALSE()),"")</f>
        <v/>
      </c>
      <c r="E142" s="5" t="n"/>
      <c r="H142" s="7" t="n"/>
    </row>
    <row r="143">
      <c r="A143" t="inlineStr">
        <is>
          <t>I</t>
        </is>
      </c>
      <c r="B143" t="inlineStr">
        <is>
          <t>Tomato paste</t>
        </is>
      </c>
      <c r="C143" s="15" t="n">
        <v>23</v>
      </c>
      <c r="D143" s="5">
        <f>IFERROR(VLOOKUP(B143,'Ingredient master list'!$B$4:$C$577,2,FALSE()),"")</f>
        <v/>
      </c>
      <c r="E143" s="5" t="n"/>
    </row>
    <row r="144">
      <c r="A144" t="inlineStr">
        <is>
          <t>I</t>
        </is>
      </c>
      <c r="B144" t="inlineStr">
        <is>
          <t>Onion, brown</t>
        </is>
      </c>
      <c r="C144" s="15" t="n">
        <v>10</v>
      </c>
      <c r="D144" s="5">
        <f>IFERROR(VLOOKUP(B144,'Ingredient master list'!$B$4:$C$577,2,FALSE()),"")</f>
        <v/>
      </c>
      <c r="E144" s="5" t="n"/>
    </row>
    <row r="145">
      <c r="A145" t="inlineStr">
        <is>
          <t>I</t>
        </is>
      </c>
      <c r="B145" t="inlineStr">
        <is>
          <t>Carrot</t>
        </is>
      </c>
      <c r="C145" s="15" t="n">
        <v>60</v>
      </c>
      <c r="D145" s="5">
        <f>IFERROR(VLOOKUP(B145,'Ingredient master list'!$B$4:$C$577,2,FALSE()),"")</f>
        <v/>
      </c>
      <c r="E145" s="5" t="n"/>
    </row>
    <row r="146">
      <c r="A146" t="inlineStr">
        <is>
          <t>I</t>
        </is>
      </c>
      <c r="B146" t="inlineStr">
        <is>
          <t>Celery</t>
        </is>
      </c>
      <c r="C146" s="15" t="n">
        <v>20</v>
      </c>
      <c r="D146" s="5">
        <f>IFERROR(VLOOKUP(B146,'Ingredient master list'!$B$4:$C$577,2,FALSE()),"")</f>
        <v/>
      </c>
    </row>
    <row r="147">
      <c r="A147" t="inlineStr">
        <is>
          <t>I</t>
        </is>
      </c>
      <c r="B147" t="inlineStr">
        <is>
          <t>Garlic</t>
        </is>
      </c>
      <c r="C147" s="15" t="n">
        <v>2</v>
      </c>
      <c r="D147" s="5">
        <f>IFERROR(VLOOKUP(B147,'Ingredient master list'!$B$4:$C$577,2,FALSE()),"")</f>
        <v/>
      </c>
    </row>
    <row r="148">
      <c r="A148" t="inlineStr">
        <is>
          <t>I</t>
        </is>
      </c>
      <c r="B148" t="inlineStr">
        <is>
          <t>Beef stock, liquid</t>
        </is>
      </c>
      <c r="C148" s="15" t="n">
        <v>50</v>
      </c>
      <c r="D148" s="5">
        <f>IFERROR(VLOOKUP(B148,'Ingredient master list'!$B$4:$C$577,2,FALSE()),"")</f>
        <v/>
      </c>
    </row>
    <row r="149">
      <c r="A149" t="inlineStr">
        <is>
          <t>I</t>
        </is>
      </c>
      <c r="B149" t="inlineStr">
        <is>
          <t>Gravy powder, beef</t>
        </is>
      </c>
      <c r="C149" s="15" t="n">
        <v>1</v>
      </c>
      <c r="D149" s="5">
        <f>IFERROR(VLOOKUP(B149,'Ingredient master list'!$B$4:$C$577,2,FALSE()),"")</f>
        <v/>
      </c>
      <c r="E149" s="19" t="n"/>
      <c r="F149" s="19" t="n"/>
    </row>
    <row r="150">
      <c r="D150" s="5">
        <f>IFERROR(VLOOKUP(B150,'Ingredient master list'!$B$4:$C$577,2,FALSE()),"")</f>
        <v/>
      </c>
      <c r="E150" s="5" t="n"/>
    </row>
    <row customHeight="1" ht="19" r="151" s="8">
      <c r="A151" t="inlineStr">
        <is>
          <t>L</t>
        </is>
      </c>
      <c r="B151" s="14" t="inlineStr">
        <is>
          <t>Beef Skewers</t>
        </is>
      </c>
      <c r="D151" s="5">
        <f>IFERROR(VLOOKUP(B151,'Ingredient master list'!$B$4:$C$577,2,FALSE()),"")</f>
        <v/>
      </c>
      <c r="E151" s="5" t="n"/>
    </row>
    <row r="152">
      <c r="D152" s="5">
        <f>IFERROR(VLOOKUP(B152,'Ingredient master list'!$B$4:$C$577,2,FALSE()),"")</f>
        <v/>
      </c>
      <c r="E152" s="5" t="n"/>
    </row>
    <row r="153">
      <c r="B153" s="19" t="inlineStr">
        <is>
          <t>Ingredients</t>
        </is>
      </c>
      <c r="C153" s="19" t="inlineStr">
        <is>
          <t>Mass/Serving</t>
        </is>
      </c>
      <c r="D153" s="5">
        <f>IFERROR(VLOOKUP(B153,'Ingredient master list'!$B$4:$C$577,2,FALSE()),"")</f>
        <v/>
      </c>
      <c r="E153" s="5" t="n"/>
    </row>
    <row r="154">
      <c r="A154" t="inlineStr">
        <is>
          <t>I</t>
        </is>
      </c>
      <c r="B154" t="inlineStr">
        <is>
          <t>Beef chuck</t>
        </is>
      </c>
      <c r="C154" s="15" t="n">
        <v>100</v>
      </c>
      <c r="D154" s="5">
        <f>IFERROR(VLOOKUP(B154,'Ingredient master list'!$B$4:$C$577,2,FALSE()),"")</f>
        <v/>
      </c>
      <c r="E154" s="5" t="n"/>
    </row>
    <row r="155">
      <c r="A155" t="inlineStr">
        <is>
          <t>I</t>
        </is>
      </c>
      <c r="B155" t="inlineStr">
        <is>
          <t>Coconut cream</t>
        </is>
      </c>
      <c r="C155" s="15" t="n">
        <v>100</v>
      </c>
      <c r="D155" s="5">
        <f>IFERROR(VLOOKUP(B155,'Ingredient master list'!$B$4:$C$577,2,FALSE()),"")</f>
        <v/>
      </c>
      <c r="E155" s="5" t="n"/>
    </row>
    <row r="156">
      <c r="A156" t="inlineStr">
        <is>
          <t>I</t>
        </is>
      </c>
      <c r="B156" t="inlineStr">
        <is>
          <t>Beef stock, liquid</t>
        </is>
      </c>
      <c r="C156" s="15" t="n">
        <v>20</v>
      </c>
      <c r="D156" s="5">
        <f>IFERROR(VLOOKUP(B156,'Ingredient master list'!$B$4:$C$577,2,FALSE()),"")</f>
        <v/>
      </c>
      <c r="E156" s="5" t="n"/>
    </row>
    <row r="157">
      <c r="A157" t="inlineStr">
        <is>
          <t>I</t>
        </is>
      </c>
      <c r="B157" t="inlineStr">
        <is>
          <t>Chilli</t>
        </is>
      </c>
      <c r="C157" s="15" t="n">
        <v>2</v>
      </c>
      <c r="D157" s="5">
        <f>IFERROR(VLOOKUP(B157,'Ingredient master list'!$B$4:$C$577,2,FALSE()),"")</f>
        <v/>
      </c>
      <c r="E157" s="5" t="n"/>
    </row>
    <row r="158">
      <c r="A158" t="inlineStr">
        <is>
          <t>I</t>
        </is>
      </c>
      <c r="B158" t="inlineStr">
        <is>
          <t>Rice</t>
        </is>
      </c>
      <c r="C158" s="15" t="n">
        <v>70</v>
      </c>
      <c r="D158" s="5">
        <f>IFERROR(VLOOKUP(B158,'Ingredient master list'!$B$4:$C$577,2,FALSE()),"")</f>
        <v/>
      </c>
      <c r="E158" s="5" t="n"/>
    </row>
    <row r="159">
      <c r="A159" t="inlineStr">
        <is>
          <t>I</t>
        </is>
      </c>
      <c r="B159" t="inlineStr">
        <is>
          <t>Broccoli</t>
        </is>
      </c>
      <c r="C159" s="15" t="n">
        <v>70</v>
      </c>
      <c r="D159" s="5">
        <f>IFERROR(VLOOKUP(B159,'Ingredient master list'!$B$4:$C$577,2,FALSE()),"")</f>
        <v/>
      </c>
      <c r="E159" s="5" t="n"/>
    </row>
    <row r="160">
      <c r="A160" t="inlineStr">
        <is>
          <t>I</t>
        </is>
      </c>
      <c r="B160" t="inlineStr">
        <is>
          <t>Peanut butter</t>
        </is>
      </c>
      <c r="C160" s="15" t="n">
        <v>30</v>
      </c>
      <c r="D160" s="5">
        <f>IFERROR(VLOOKUP(B160,'Ingredient master list'!$B$4:$C$577,2,FALSE()),"")</f>
        <v/>
      </c>
    </row>
    <row r="161">
      <c r="A161" t="inlineStr">
        <is>
          <t>I</t>
        </is>
      </c>
      <c r="B161" t="inlineStr">
        <is>
          <t>Garlic</t>
        </is>
      </c>
      <c r="C161" s="15" t="n">
        <v>5</v>
      </c>
      <c r="D161" s="5">
        <f>IFERROR(VLOOKUP(B161,'Ingredient master list'!$B$4:$C$577,2,FALSE()),"")</f>
        <v/>
      </c>
    </row>
    <row r="162">
      <c r="A162" t="inlineStr">
        <is>
          <t>I</t>
        </is>
      </c>
      <c r="B162" t="inlineStr">
        <is>
          <t>Satay sauce</t>
        </is>
      </c>
      <c r="C162" s="15" t="n">
        <v>50</v>
      </c>
      <c r="D162" s="5">
        <f>IFERROR(VLOOKUP(B162,'Ingredient master list'!$B$4:$C$577,2,FALSE()),"")</f>
        <v/>
      </c>
    </row>
    <row r="163">
      <c r="C163" s="15" t="n"/>
      <c r="D163" s="5">
        <f>IFERROR(VLOOKUP(B163,'Ingredient master list'!$B$4:$C$577,2,FALSE()),"")</f>
        <v/>
      </c>
      <c r="E163" s="19" t="n"/>
    </row>
    <row customHeight="1" ht="19" r="164" s="8">
      <c r="A164" t="inlineStr">
        <is>
          <t>L</t>
        </is>
      </c>
      <c r="B164" s="14" t="inlineStr">
        <is>
          <t>Black Bean Beef</t>
        </is>
      </c>
      <c r="D164" s="5">
        <f>IFERROR(VLOOKUP(B164,'Ingredient master list'!$B$4:$C$577,2,FALSE()),"")</f>
        <v/>
      </c>
      <c r="E164" s="5" t="n"/>
    </row>
    <row r="165">
      <c r="D165" s="5">
        <f>IFERROR(VLOOKUP(B165,'Ingredient master list'!$B$4:$C$577,2,FALSE()),"")</f>
        <v/>
      </c>
      <c r="E165" s="5" t="n"/>
    </row>
    <row r="166">
      <c r="B166" s="19" t="inlineStr">
        <is>
          <t>Ingredients</t>
        </is>
      </c>
      <c r="C166" s="19" t="inlineStr">
        <is>
          <t>Mass/Serving</t>
        </is>
      </c>
      <c r="D166" s="5">
        <f>IFERROR(VLOOKUP(B166,'Ingredient master list'!$B$4:$C$577,2,FALSE()),"")</f>
        <v/>
      </c>
      <c r="E166" s="5" t="n"/>
    </row>
    <row r="167">
      <c r="A167" t="inlineStr">
        <is>
          <t>I</t>
        </is>
      </c>
      <c r="B167" t="inlineStr">
        <is>
          <t>Beef chuck</t>
        </is>
      </c>
      <c r="C167" s="15" t="n">
        <v>125</v>
      </c>
      <c r="D167" s="5">
        <f>IFERROR(VLOOKUP(B167,'Ingredient master list'!$B$4:$C$577,2,FALSE()),"")</f>
        <v/>
      </c>
      <c r="E167" s="5" t="n"/>
    </row>
    <row r="168">
      <c r="A168" t="inlineStr">
        <is>
          <t>I</t>
        </is>
      </c>
      <c r="B168" t="inlineStr">
        <is>
          <t>Broccoli</t>
        </is>
      </c>
      <c r="C168" s="15" t="n">
        <v>70</v>
      </c>
      <c r="D168" s="5">
        <f>IFERROR(VLOOKUP(B168,'Ingredient master list'!$B$4:$C$577,2,FALSE()),"")</f>
        <v/>
      </c>
      <c r="E168" s="5" t="n"/>
    </row>
    <row r="169">
      <c r="A169" t="inlineStr">
        <is>
          <t>I</t>
        </is>
      </c>
      <c r="B169" t="inlineStr">
        <is>
          <t>Onion, brown</t>
        </is>
      </c>
      <c r="C169" s="15" t="n">
        <v>30</v>
      </c>
      <c r="D169" s="5">
        <f>IFERROR(VLOOKUP(B169,'Ingredient master list'!$B$4:$C$577,2,FALSE()),"")</f>
        <v/>
      </c>
      <c r="E169" s="5" t="n"/>
    </row>
    <row r="170">
      <c r="A170" t="inlineStr">
        <is>
          <t>I</t>
        </is>
      </c>
      <c r="B170" t="inlineStr">
        <is>
          <t>Garlic</t>
        </is>
      </c>
      <c r="C170" s="15" t="n">
        <v>5</v>
      </c>
      <c r="D170" s="5">
        <f>IFERROR(VLOOKUP(B170,'Ingredient master list'!$B$4:$C$577,2,FALSE()),"")</f>
        <v/>
      </c>
      <c r="E170" s="5" t="n"/>
    </row>
    <row r="171">
      <c r="A171" t="inlineStr">
        <is>
          <t>I</t>
        </is>
      </c>
      <c r="B171" t="inlineStr">
        <is>
          <t>Black bean sauce</t>
        </is>
      </c>
      <c r="C171" s="15" t="n">
        <v>20</v>
      </c>
      <c r="D171" s="5">
        <f>IFERROR(VLOOKUP(B171,'Ingredient master list'!$B$4:$C$577,2,FALSE()),"")</f>
        <v/>
      </c>
      <c r="E171" s="5" t="n"/>
    </row>
    <row r="172">
      <c r="A172" t="inlineStr">
        <is>
          <t>I</t>
        </is>
      </c>
      <c r="B172" t="inlineStr">
        <is>
          <t>Soy sauce</t>
        </is>
      </c>
      <c r="C172" s="15" t="n">
        <v>5</v>
      </c>
      <c r="D172" s="5">
        <f>IFERROR(VLOOKUP(B172,'Ingredient master list'!$B$4:$C$577,2,FALSE()),"")</f>
        <v/>
      </c>
      <c r="E172" s="5" t="n"/>
    </row>
    <row r="173">
      <c r="A173" t="inlineStr">
        <is>
          <t>I</t>
        </is>
      </c>
      <c r="B173" t="inlineStr">
        <is>
          <t>Rice</t>
        </is>
      </c>
      <c r="C173" s="15" t="n">
        <v>70</v>
      </c>
      <c r="D173" s="5">
        <f>IFERROR(VLOOKUP(B173,'Ingredient master list'!$B$4:$C$577,2,FALSE()),"")</f>
        <v/>
      </c>
      <c r="E173" s="5" t="n"/>
    </row>
    <row r="174">
      <c r="C174" s="15" t="n"/>
      <c r="D174" s="5">
        <f>IFERROR(VLOOKUP(B174,'Ingredient master list'!$B$4:$C$577,2,FALSE()),"")</f>
        <v/>
      </c>
    </row>
    <row customHeight="1" ht="19" r="175" s="8">
      <c r="A175" t="inlineStr">
        <is>
          <t>L</t>
        </is>
      </c>
      <c r="B175" s="14" t="inlineStr">
        <is>
          <t>Braised Pork Mince</t>
        </is>
      </c>
      <c r="D175" s="5">
        <f>IFERROR(VLOOKUP(B175,'Ingredient master list'!$B$4:$C$577,2,FALSE()),"")</f>
        <v/>
      </c>
    </row>
    <row r="176">
      <c r="D176" s="5">
        <f>IFERROR(VLOOKUP(B176,'Ingredient master list'!$B$4:$C$577,2,FALSE()),"")</f>
        <v/>
      </c>
      <c r="E176" s="19" t="n"/>
    </row>
    <row r="177">
      <c r="B177" s="19" t="inlineStr">
        <is>
          <t>Ingredients</t>
        </is>
      </c>
      <c r="C177" s="19" t="inlineStr">
        <is>
          <t>Mass/Serving</t>
        </is>
      </c>
      <c r="D177" s="5">
        <f>IFERROR(VLOOKUP(B177,'Ingredient master list'!$B$4:$C$577,2,FALSE()),"")</f>
        <v/>
      </c>
      <c r="E177" s="5" t="n"/>
    </row>
    <row r="178">
      <c r="A178" t="inlineStr">
        <is>
          <t>I</t>
        </is>
      </c>
      <c r="B178" t="inlineStr">
        <is>
          <t>Pork mince</t>
        </is>
      </c>
      <c r="C178" s="15" t="n">
        <v>100</v>
      </c>
      <c r="D178" s="5">
        <f>IFERROR(VLOOKUP(B178,'Ingredient master list'!$B$4:$C$577,2,FALSE()),"")</f>
        <v/>
      </c>
      <c r="E178" s="5" t="n"/>
    </row>
    <row r="179">
      <c r="A179" t="inlineStr">
        <is>
          <t>I</t>
        </is>
      </c>
      <c r="B179" t="inlineStr">
        <is>
          <t>Garlic</t>
        </is>
      </c>
      <c r="C179" s="15" t="n">
        <v>3</v>
      </c>
      <c r="D179" s="5">
        <f>IFERROR(VLOOKUP(B179,'Ingredient master list'!$B$4:$C$577,2,FALSE()),"")</f>
        <v/>
      </c>
      <c r="E179" s="5" t="n"/>
    </row>
    <row r="180">
      <c r="A180" t="inlineStr">
        <is>
          <t>I</t>
        </is>
      </c>
      <c r="B180" t="inlineStr">
        <is>
          <t>Sugar</t>
        </is>
      </c>
      <c r="C180" s="15" t="n">
        <v>2</v>
      </c>
      <c r="D180" s="5">
        <f>IFERROR(VLOOKUP(B180,'Ingredient master list'!$B$4:$C$577,2,FALSE()),"")</f>
        <v/>
      </c>
      <c r="E180" s="5" t="n"/>
    </row>
    <row r="181">
      <c r="A181" t="inlineStr">
        <is>
          <t>I</t>
        </is>
      </c>
      <c r="B181" t="inlineStr">
        <is>
          <t>Soy sauce</t>
        </is>
      </c>
      <c r="C181" s="15" t="n">
        <v>5</v>
      </c>
      <c r="D181" s="5">
        <f>IFERROR(VLOOKUP(B181,'Ingredient master list'!$B$4:$C$577,2,FALSE()),"")</f>
        <v/>
      </c>
      <c r="E181" s="5" t="n"/>
    </row>
    <row r="182">
      <c r="A182" t="inlineStr">
        <is>
          <t>I</t>
        </is>
      </c>
      <c r="B182" t="inlineStr">
        <is>
          <t>Dark soy sauce</t>
        </is>
      </c>
      <c r="C182" s="15" t="n">
        <v>5</v>
      </c>
      <c r="D182" s="5">
        <f>IFERROR(VLOOKUP(B182,'Ingredient master list'!$B$4:$C$577,2,FALSE()),"")</f>
        <v/>
      </c>
      <c r="E182" s="5" t="n"/>
    </row>
    <row r="183">
      <c r="A183" t="inlineStr">
        <is>
          <t>I</t>
        </is>
      </c>
      <c r="B183" t="inlineStr">
        <is>
          <t>Cooking wine</t>
        </is>
      </c>
      <c r="C183" s="15" t="n">
        <v>10</v>
      </c>
      <c r="D183" s="5">
        <f>IFERROR(VLOOKUP(B183,'Ingredient master list'!$B$4:$C$577,2,FALSE()),"")</f>
        <v/>
      </c>
      <c r="E183" s="5" t="n"/>
    </row>
    <row r="184">
      <c r="A184" t="inlineStr">
        <is>
          <t>I</t>
        </is>
      </c>
      <c r="B184" t="inlineStr">
        <is>
          <t>Beef stock, liquid</t>
        </is>
      </c>
      <c r="C184" s="15" t="n">
        <v>50</v>
      </c>
      <c r="D184" s="5">
        <f>IFERROR(VLOOKUP(B184,'Ingredient master list'!$B$4:$C$577,2,FALSE()),"")</f>
        <v/>
      </c>
      <c r="E184" s="5" t="n"/>
    </row>
    <row r="185">
      <c r="A185" t="inlineStr">
        <is>
          <t>I</t>
        </is>
      </c>
      <c r="B185" t="inlineStr">
        <is>
          <t>Cornflour</t>
        </is>
      </c>
      <c r="C185" s="15" t="n">
        <v>3</v>
      </c>
      <c r="D185" s="5">
        <f>IFERROR(VLOOKUP(B185,'Ingredient master list'!$B$4:$C$577,2,FALSE()),"")</f>
        <v/>
      </c>
    </row>
    <row r="186">
      <c r="A186" t="inlineStr">
        <is>
          <t>I</t>
        </is>
      </c>
      <c r="B186" t="inlineStr">
        <is>
          <t>Broccoli</t>
        </is>
      </c>
      <c r="C186" s="15" t="n">
        <v>70</v>
      </c>
      <c r="D186" s="5">
        <f>IFERROR(VLOOKUP(B186,'Ingredient master list'!$B$4:$C$577,2,FALSE()),"")</f>
        <v/>
      </c>
    </row>
    <row r="187">
      <c r="A187" t="inlineStr">
        <is>
          <t>I</t>
        </is>
      </c>
      <c r="B187" t="inlineStr">
        <is>
          <t>Rice</t>
        </is>
      </c>
      <c r="C187" s="15" t="n">
        <v>70</v>
      </c>
      <c r="D187" s="5">
        <f>IFERROR(VLOOKUP(B187,'Ingredient master list'!$B$4:$C$577,2,FALSE()),"")</f>
        <v/>
      </c>
      <c r="E187" s="19" t="n"/>
    </row>
    <row r="188">
      <c r="D188" s="5">
        <f>IFERROR(VLOOKUP(B188,'Ingredient master list'!$B$4:$C$577,2,FALSE()),"")</f>
        <v/>
      </c>
      <c r="E188" s="5" t="n"/>
    </row>
    <row customHeight="1" ht="19" r="189" s="8">
      <c r="A189" t="inlineStr">
        <is>
          <t>L</t>
        </is>
      </c>
      <c r="B189" s="14" t="inlineStr">
        <is>
          <t>Caramel Miso Wings</t>
        </is>
      </c>
      <c r="D189" s="5">
        <f>IFERROR(VLOOKUP(B189,'Ingredient master list'!$B$4:$C$577,2,FALSE()),"")</f>
        <v/>
      </c>
      <c r="E189" s="5" t="n"/>
    </row>
    <row r="190">
      <c r="D190" s="5">
        <f>IFERROR(VLOOKUP(B190,'Ingredient master list'!$B$4:$C$577,2,FALSE()),"")</f>
        <v/>
      </c>
      <c r="E190" s="5" t="n"/>
    </row>
    <row r="191">
      <c r="B191" s="19" t="inlineStr">
        <is>
          <t>Ingredients</t>
        </is>
      </c>
      <c r="C191" s="19" t="inlineStr">
        <is>
          <t>Mass/Serving</t>
        </is>
      </c>
      <c r="D191" s="5">
        <f>IFERROR(VLOOKUP(B191,'Ingredient master list'!$B$4:$C$577,2,FALSE()),"")</f>
        <v/>
      </c>
      <c r="E191" s="5" t="n"/>
    </row>
    <row r="192">
      <c r="A192" t="inlineStr">
        <is>
          <t>I</t>
        </is>
      </c>
      <c r="B192" t="inlineStr">
        <is>
          <t>Chicken wings</t>
        </is>
      </c>
      <c r="C192" s="15" t="n">
        <v>200</v>
      </c>
      <c r="D192" s="5">
        <f>IFERROR(VLOOKUP(B192,'Ingredient master list'!$B$4:$C$577,2,FALSE()),"")</f>
        <v/>
      </c>
      <c r="E192" s="5" t="n"/>
    </row>
    <row r="193">
      <c r="A193" t="inlineStr">
        <is>
          <t>I</t>
        </is>
      </c>
      <c r="B193" t="inlineStr">
        <is>
          <t>Miso paste</t>
        </is>
      </c>
      <c r="C193" s="15" t="n">
        <v>20</v>
      </c>
      <c r="D193" s="5">
        <f>IFERROR(VLOOKUP(B193,'Ingredient master list'!$B$4:$C$577,2,FALSE()),"")</f>
        <v/>
      </c>
      <c r="E193" s="5" t="n"/>
    </row>
    <row r="194">
      <c r="A194" t="inlineStr">
        <is>
          <t>I</t>
        </is>
      </c>
      <c r="B194" t="inlineStr">
        <is>
          <t>Palm sugar</t>
        </is>
      </c>
      <c r="C194" s="15" t="n">
        <v>25</v>
      </c>
      <c r="D194" s="5">
        <f>IFERROR(VLOOKUP(B194,'Ingredient master list'!$B$4:$C$577,2,FALSE()),"")</f>
        <v/>
      </c>
      <c r="E194" s="5" t="n"/>
    </row>
    <row r="195">
      <c r="A195" t="inlineStr">
        <is>
          <t>I</t>
        </is>
      </c>
      <c r="B195" t="inlineStr">
        <is>
          <t>Butter</t>
        </is>
      </c>
      <c r="C195" s="15" t="n">
        <v>5</v>
      </c>
      <c r="D195" s="5">
        <f>IFERROR(VLOOKUP(B195,'Ingredient master list'!$B$4:$C$577,2,FALSE()),"")</f>
        <v/>
      </c>
      <c r="E195" s="5" t="n"/>
    </row>
    <row r="196">
      <c r="A196" t="inlineStr">
        <is>
          <t>I</t>
        </is>
      </c>
      <c r="B196" t="inlineStr">
        <is>
          <t>Lime</t>
        </is>
      </c>
      <c r="C196" s="15" t="n">
        <v>0.25</v>
      </c>
      <c r="D196" s="5">
        <f>IFERROR(VLOOKUP(B196,'Ingredient master list'!$B$4:$C$577,2,FALSE()),"")</f>
        <v/>
      </c>
      <c r="E196" s="5" t="n"/>
    </row>
    <row r="197">
      <c r="A197" t="inlineStr">
        <is>
          <t>I</t>
        </is>
      </c>
      <c r="B197" t="inlineStr">
        <is>
          <t>Rice</t>
        </is>
      </c>
      <c r="C197" s="15" t="n">
        <v>50</v>
      </c>
      <c r="D197" s="5">
        <f>IFERROR(VLOOKUP(B197,'Ingredient master list'!$B$4:$C$577,2,FALSE()),"")</f>
        <v/>
      </c>
      <c r="E197" s="5" t="n"/>
    </row>
    <row r="198">
      <c r="A198" t="inlineStr">
        <is>
          <t>I</t>
        </is>
      </c>
      <c r="B198" t="inlineStr">
        <is>
          <t>Sesame seeds</t>
        </is>
      </c>
      <c r="C198" s="15" t="n">
        <v>2</v>
      </c>
      <c r="D198" s="5">
        <f>IFERROR(VLOOKUP(B198,'Ingredient master list'!$B$4:$C$577,2,FALSE()),"")</f>
        <v/>
      </c>
    </row>
    <row r="199">
      <c r="C199" s="15" t="n"/>
      <c r="D199" s="5">
        <f>IFERROR(VLOOKUP(B199,'Ingredient master list'!$B$4:$C$577,2,FALSE()),"")</f>
        <v/>
      </c>
    </row>
    <row customHeight="1" ht="19" r="200" s="8">
      <c r="A200" t="inlineStr">
        <is>
          <t>L</t>
        </is>
      </c>
      <c r="B200" s="14" t="inlineStr">
        <is>
          <t>Chicken and Veg Nimono</t>
        </is>
      </c>
      <c r="D200" s="5">
        <f>IFERROR(VLOOKUP(B200,'Ingredient master list'!$B$4:$C$577,2,FALSE()),"")</f>
        <v/>
      </c>
    </row>
    <row r="201">
      <c r="D201" s="5">
        <f>IFERROR(VLOOKUP(B201,'Ingredient master list'!$B$4:$C$577,2,FALSE()),"")</f>
        <v/>
      </c>
      <c r="E201" s="19" t="n"/>
    </row>
    <row r="202">
      <c r="B202" s="19" t="inlineStr">
        <is>
          <t>Ingredients</t>
        </is>
      </c>
      <c r="C202" s="19" t="inlineStr">
        <is>
          <t>Mass/Serving</t>
        </is>
      </c>
      <c r="D202" s="5">
        <f>IFERROR(VLOOKUP(B202,'Ingredient master list'!$B$4:$C$577,2,FALSE()),"")</f>
        <v/>
      </c>
      <c r="E202" s="5" t="n"/>
    </row>
    <row r="203">
      <c r="A203" t="inlineStr">
        <is>
          <t>I</t>
        </is>
      </c>
      <c r="B203" t="inlineStr">
        <is>
          <t>Chicken thigh</t>
        </is>
      </c>
      <c r="C203" s="15" t="n">
        <v>100</v>
      </c>
      <c r="D203" s="5">
        <f>IFERROR(VLOOKUP(B203,'Ingredient master list'!$B$4:$C$577,2,FALSE()),"")</f>
        <v/>
      </c>
      <c r="E203" s="5" t="n"/>
    </row>
    <row r="204">
      <c r="A204" t="inlineStr">
        <is>
          <t>I</t>
        </is>
      </c>
      <c r="B204" t="inlineStr">
        <is>
          <t>Carrot</t>
        </is>
      </c>
      <c r="C204" s="15" t="n">
        <v>100</v>
      </c>
      <c r="D204" s="5">
        <f>IFERROR(VLOOKUP(B204,'Ingredient master list'!$B$4:$C$577,2,FALSE()),"")</f>
        <v/>
      </c>
      <c r="E204" s="5" t="n"/>
    </row>
    <row r="205">
      <c r="A205" t="inlineStr">
        <is>
          <t>I</t>
        </is>
      </c>
      <c r="B205" t="inlineStr">
        <is>
          <t>Onion, brown</t>
        </is>
      </c>
      <c r="C205" s="15" t="n">
        <v>50</v>
      </c>
      <c r="D205" s="5">
        <f>IFERROR(VLOOKUP(B205,'Ingredient master list'!$B$4:$C$577,2,FALSE()),"")</f>
        <v/>
      </c>
      <c r="E205" s="5" t="n"/>
    </row>
    <row r="206">
      <c r="A206" t="inlineStr">
        <is>
          <t>I</t>
        </is>
      </c>
      <c r="B206" t="inlineStr">
        <is>
          <t>Capsicum</t>
        </is>
      </c>
      <c r="C206" s="15" t="n">
        <v>40</v>
      </c>
      <c r="D206" s="5">
        <f>IFERROR(VLOOKUP(B206,'Ingredient master list'!$B$4:$C$577,2,FALSE()),"")</f>
        <v/>
      </c>
      <c r="E206" s="5" t="n"/>
    </row>
    <row r="207">
      <c r="A207" t="inlineStr">
        <is>
          <t>I</t>
        </is>
      </c>
      <c r="B207" t="inlineStr">
        <is>
          <t>Mushrooms, shiitake</t>
        </is>
      </c>
      <c r="C207" s="15" t="n">
        <v>40</v>
      </c>
      <c r="D207" s="5">
        <f>IFERROR(VLOOKUP(B207,'Ingredient master list'!$B$4:$C$577,2,FALSE()),"")</f>
        <v/>
      </c>
      <c r="E207" s="5" t="n"/>
    </row>
    <row r="208">
      <c r="A208" t="inlineStr">
        <is>
          <t>I</t>
        </is>
      </c>
      <c r="B208" t="inlineStr">
        <is>
          <t>Cooking wine</t>
        </is>
      </c>
      <c r="C208" s="15" t="n">
        <v>15</v>
      </c>
      <c r="D208" s="5">
        <f>IFERROR(VLOOKUP(B208,'Ingredient master list'!$B$4:$C$577,2,FALSE()),"")</f>
        <v/>
      </c>
      <c r="E208" s="5" t="n"/>
    </row>
    <row r="209">
      <c r="A209" t="inlineStr">
        <is>
          <t>I</t>
        </is>
      </c>
      <c r="B209" t="inlineStr">
        <is>
          <t>Garlic</t>
        </is>
      </c>
      <c r="C209" s="15" t="n">
        <v>7</v>
      </c>
      <c r="D209" s="5">
        <f>IFERROR(VLOOKUP(B209,'Ingredient master list'!$B$4:$C$577,2,FALSE()),"")</f>
        <v/>
      </c>
      <c r="E209" s="5" t="n"/>
    </row>
    <row r="210">
      <c r="A210" t="inlineStr">
        <is>
          <t>I</t>
        </is>
      </c>
      <c r="B210" t="inlineStr">
        <is>
          <t>Soy sauce</t>
        </is>
      </c>
      <c r="C210" s="15" t="n">
        <v>20</v>
      </c>
      <c r="D210" s="5">
        <f>IFERROR(VLOOKUP(B210,'Ingredient master list'!$B$4:$C$577,2,FALSE()),"")</f>
        <v/>
      </c>
    </row>
    <row r="211">
      <c r="A211" t="inlineStr">
        <is>
          <t>I</t>
        </is>
      </c>
      <c r="B211" t="inlineStr">
        <is>
          <t>Sugar</t>
        </is>
      </c>
      <c r="C211" s="15" t="n">
        <v>5</v>
      </c>
      <c r="D211" s="5">
        <f>IFERROR(VLOOKUP(B211,'Ingredient master list'!$B$4:$C$577,2,FALSE()),"")</f>
        <v/>
      </c>
    </row>
    <row r="212">
      <c r="D212" s="5">
        <f>IFERROR(VLOOKUP(B212,'Ingredient master list'!$B$4:$C$577,2,FALSE()),"")</f>
        <v/>
      </c>
      <c r="E212" s="19" t="n"/>
    </row>
    <row customHeight="1" ht="19" r="213" s="8">
      <c r="A213" t="inlineStr">
        <is>
          <t>L</t>
        </is>
      </c>
      <c r="B213" s="14" t="inlineStr">
        <is>
          <t>Egg Fried Rice</t>
        </is>
      </c>
      <c r="D213" s="5">
        <f>IFERROR(VLOOKUP(B213,'Ingredient master list'!$B$4:$C$577,2,FALSE()),"")</f>
        <v/>
      </c>
      <c r="E213" s="5" t="n"/>
    </row>
    <row r="214">
      <c r="D214" s="5">
        <f>IFERROR(VLOOKUP(B214,'Ingredient master list'!$B$4:$C$577,2,FALSE()),"")</f>
        <v/>
      </c>
      <c r="E214" s="5" t="n"/>
    </row>
    <row r="215">
      <c r="B215" s="19" t="inlineStr">
        <is>
          <t>Ingredients</t>
        </is>
      </c>
      <c r="C215" s="19" t="inlineStr">
        <is>
          <t>Mass/Serving</t>
        </is>
      </c>
      <c r="D215" s="5">
        <f>IFERROR(VLOOKUP(B215,'Ingredient master list'!$B$4:$C$577,2,FALSE()),"")</f>
        <v/>
      </c>
      <c r="E215" s="5" t="n"/>
    </row>
    <row r="216">
      <c r="A216" t="inlineStr">
        <is>
          <t>I</t>
        </is>
      </c>
      <c r="B216" t="inlineStr">
        <is>
          <t>Rice</t>
        </is>
      </c>
      <c r="C216" s="15" t="n">
        <v>100</v>
      </c>
      <c r="D216" s="5">
        <f>IFERROR(VLOOKUP(B216,'Ingredient master list'!$B$4:$C$577,2,FALSE()),"")</f>
        <v/>
      </c>
      <c r="E216" s="5" t="n"/>
    </row>
    <row r="217">
      <c r="A217" t="inlineStr">
        <is>
          <t>I</t>
        </is>
      </c>
      <c r="B217" t="inlineStr">
        <is>
          <t>Egg</t>
        </is>
      </c>
      <c r="C217" s="15" t="n">
        <v>30</v>
      </c>
      <c r="D217" s="5">
        <f>IFERROR(VLOOKUP(B217,'Ingredient master list'!$B$4:$C$577,2,FALSE()),"")</f>
        <v/>
      </c>
      <c r="E217" s="5" t="n"/>
    </row>
    <row r="218">
      <c r="A218" t="inlineStr">
        <is>
          <t>I</t>
        </is>
      </c>
      <c r="B218" t="inlineStr">
        <is>
          <t>Capsicum</t>
        </is>
      </c>
      <c r="C218" s="15" t="n">
        <v>20</v>
      </c>
      <c r="D218" s="5">
        <f>IFERROR(VLOOKUP(B218,'Ingredient master list'!$B$4:$C$577,2,FALSE()),"")</f>
        <v/>
      </c>
      <c r="E218" s="5" t="n"/>
    </row>
    <row r="219">
      <c r="A219" t="inlineStr">
        <is>
          <t>I</t>
        </is>
      </c>
      <c r="B219" t="inlineStr">
        <is>
          <t>Corn</t>
        </is>
      </c>
      <c r="C219" s="15" t="n">
        <v>30</v>
      </c>
      <c r="D219" s="5">
        <f>IFERROR(VLOOKUP(B219,'Ingredient master list'!$B$4:$C$577,2,FALSE()),"")</f>
        <v/>
      </c>
      <c r="E219" s="5" t="n"/>
    </row>
    <row r="220">
      <c r="A220" t="inlineStr">
        <is>
          <t>I</t>
        </is>
      </c>
      <c r="B220" t="inlineStr">
        <is>
          <t>Soy sauce</t>
        </is>
      </c>
      <c r="C220" s="15" t="n">
        <v>10</v>
      </c>
      <c r="D220" s="5">
        <f>IFERROR(VLOOKUP(B220,'Ingredient master list'!$B$4:$C$577,2,FALSE()),"")</f>
        <v/>
      </c>
      <c r="E220" s="5" t="n"/>
    </row>
    <row r="221">
      <c r="A221" t="inlineStr">
        <is>
          <t>I</t>
        </is>
      </c>
      <c r="B221" t="inlineStr">
        <is>
          <t>Ginger</t>
        </is>
      </c>
      <c r="C221" s="15" t="n">
        <v>3</v>
      </c>
      <c r="D221" s="5">
        <f>IFERROR(VLOOKUP(B221,'Ingredient master list'!$B$4:$C$577,2,FALSE()),"")</f>
        <v/>
      </c>
      <c r="E221" s="5" t="n"/>
    </row>
    <row r="222">
      <c r="A222" t="inlineStr">
        <is>
          <t>I</t>
        </is>
      </c>
      <c r="B222" t="inlineStr">
        <is>
          <t>Garlic</t>
        </is>
      </c>
      <c r="C222" s="15" t="n">
        <v>5</v>
      </c>
      <c r="D222" s="5">
        <f>IFERROR(VLOOKUP(B222,'Ingredient master list'!$B$4:$C$577,2,FALSE()),"")</f>
        <v/>
      </c>
    </row>
    <row r="223">
      <c r="A223" t="inlineStr">
        <is>
          <t>I</t>
        </is>
      </c>
      <c r="B223" t="inlineStr">
        <is>
          <t>Dark soy sauce</t>
        </is>
      </c>
      <c r="C223" s="15" t="n">
        <v>5</v>
      </c>
      <c r="D223" s="5">
        <f>IFERROR(VLOOKUP(B223,'Ingredient master list'!$B$4:$C$577,2,FALSE()),"")</f>
        <v/>
      </c>
    </row>
    <row r="224">
      <c r="C224" s="15" t="n"/>
      <c r="D224" s="5">
        <f>IFERROR(VLOOKUP(B224,'Ingredient master list'!$B$4:$C$577,2,FALSE()),"")</f>
        <v/>
      </c>
    </row>
    <row customHeight="1" ht="19" r="225" s="8">
      <c r="A225" t="inlineStr">
        <is>
          <t>L</t>
        </is>
      </c>
      <c r="B225" s="14" t="inlineStr">
        <is>
          <t>Mandarin Beef</t>
        </is>
      </c>
      <c r="D225" s="5">
        <f>IFERROR(VLOOKUP(B225,'Ingredient master list'!$B$4:$C$577,2,FALSE()),"")</f>
        <v/>
      </c>
      <c r="E225" s="19" t="n"/>
    </row>
    <row r="226">
      <c r="D226" s="5">
        <f>IFERROR(VLOOKUP(B226,'Ingredient master list'!$B$4:$C$577,2,FALSE()),"")</f>
        <v/>
      </c>
      <c r="E226" s="5" t="n"/>
    </row>
    <row r="227">
      <c r="B227" s="19" t="inlineStr">
        <is>
          <t>Ingredients</t>
        </is>
      </c>
      <c r="C227" s="19" t="inlineStr">
        <is>
          <t>Mass/Serving</t>
        </is>
      </c>
      <c r="D227" s="5">
        <f>IFERROR(VLOOKUP(B227,'Ingredient master list'!$B$4:$C$577,2,FALSE()),"")</f>
        <v/>
      </c>
      <c r="E227" s="5" t="n"/>
    </row>
    <row r="228">
      <c r="A228" t="inlineStr">
        <is>
          <t>I</t>
        </is>
      </c>
      <c r="B228" t="inlineStr">
        <is>
          <t>Beef chuck</t>
        </is>
      </c>
      <c r="C228" s="15" t="n">
        <v>100</v>
      </c>
      <c r="D228" s="5">
        <f>IFERROR(VLOOKUP(B228,'Ingredient master list'!$B$4:$C$577,2,FALSE()),"")</f>
        <v/>
      </c>
      <c r="E228" s="5" t="n"/>
    </row>
    <row r="229">
      <c r="A229" t="inlineStr">
        <is>
          <t>I</t>
        </is>
      </c>
      <c r="B229" t="inlineStr">
        <is>
          <t>Soy sauce</t>
        </is>
      </c>
      <c r="C229" s="15" t="n">
        <v>10</v>
      </c>
      <c r="D229" s="5">
        <f>IFERROR(VLOOKUP(B229,'Ingredient master list'!$B$4:$C$577,2,FALSE()),"")</f>
        <v/>
      </c>
      <c r="E229" s="5" t="n"/>
    </row>
    <row r="230">
      <c r="A230" t="inlineStr">
        <is>
          <t>I</t>
        </is>
      </c>
      <c r="B230" t="inlineStr">
        <is>
          <t>Cooking wine</t>
        </is>
      </c>
      <c r="C230" s="15" t="n">
        <v>10</v>
      </c>
      <c r="D230" s="5">
        <f>IFERROR(VLOOKUP(B230,'Ingredient master list'!$B$4:$C$577,2,FALSE()),"")</f>
        <v/>
      </c>
      <c r="E230" s="5" t="n"/>
    </row>
    <row r="231">
      <c r="A231" t="inlineStr">
        <is>
          <t>I</t>
        </is>
      </c>
      <c r="B231" t="inlineStr">
        <is>
          <t>Mandarin</t>
        </is>
      </c>
      <c r="C231" s="15" t="n">
        <v>50</v>
      </c>
      <c r="D231" s="5">
        <f>IFERROR(VLOOKUP(B231,'Ingredient master list'!$B$4:$C$577,2,FALSE()),"")</f>
        <v/>
      </c>
      <c r="E231" s="5" t="n"/>
    </row>
    <row r="232">
      <c r="A232" t="inlineStr">
        <is>
          <t>I</t>
        </is>
      </c>
      <c r="B232" t="inlineStr">
        <is>
          <t>Cornflour</t>
        </is>
      </c>
      <c r="C232" s="15" t="n">
        <v>3</v>
      </c>
      <c r="D232" s="5">
        <f>IFERROR(VLOOKUP(B232,'Ingredient master list'!$B$4:$C$577,2,FALSE()),"")</f>
        <v/>
      </c>
      <c r="E232" s="5" t="n"/>
    </row>
    <row r="233">
      <c r="A233" t="inlineStr">
        <is>
          <t>I</t>
        </is>
      </c>
      <c r="B233" t="inlineStr">
        <is>
          <t>Beef stock, liquid</t>
        </is>
      </c>
      <c r="C233" s="15" t="n">
        <v>40</v>
      </c>
      <c r="D233" s="5">
        <f>IFERROR(VLOOKUP(B233,'Ingredient master list'!$B$4:$C$577,2,FALSE()),"")</f>
        <v/>
      </c>
      <c r="E233" s="5" t="n"/>
    </row>
    <row r="234">
      <c r="A234" t="inlineStr">
        <is>
          <t>I</t>
        </is>
      </c>
      <c r="B234" t="inlineStr">
        <is>
          <t>Garlic</t>
        </is>
      </c>
      <c r="C234" s="15" t="n">
        <v>2</v>
      </c>
      <c r="D234" s="5">
        <f>IFERROR(VLOOKUP(B234,'Ingredient master list'!$B$4:$C$577,2,FALSE()),"")</f>
        <v/>
      </c>
      <c r="E234" s="5" t="n"/>
    </row>
    <row r="235">
      <c r="A235" t="inlineStr">
        <is>
          <t>I</t>
        </is>
      </c>
      <c r="B235" t="inlineStr">
        <is>
          <t>Rice</t>
        </is>
      </c>
      <c r="C235" s="15" t="n">
        <v>50</v>
      </c>
      <c r="D235" s="5">
        <f>IFERROR(VLOOKUP(B235,'Ingredient master list'!$B$4:$C$577,2,FALSE()),"")</f>
        <v/>
      </c>
    </row>
    <row r="236">
      <c r="D236" s="5">
        <f>IFERROR(VLOOKUP(B236,'Ingredient master list'!$B$4:$C$577,2,FALSE()),"")</f>
        <v/>
      </c>
    </row>
    <row customHeight="1" ht="19" r="237" s="8">
      <c r="A237" t="inlineStr">
        <is>
          <t>L</t>
        </is>
      </c>
      <c r="B237" s="14" t="inlineStr">
        <is>
          <t>Plum Chicken</t>
        </is>
      </c>
      <c r="D237" s="5">
        <f>IFERROR(VLOOKUP(B237,'Ingredient master list'!$B$4:$C$577,2,FALSE()),"")</f>
        <v/>
      </c>
      <c r="E237" s="19" t="n"/>
    </row>
    <row r="238">
      <c r="D238" s="5">
        <f>IFERROR(VLOOKUP(B238,'Ingredient master list'!$B$4:$C$577,2,FALSE()),"")</f>
        <v/>
      </c>
      <c r="E238" s="5" t="n"/>
    </row>
    <row r="239">
      <c r="B239" s="19" t="inlineStr">
        <is>
          <t>Ingredients</t>
        </is>
      </c>
      <c r="C239" s="19" t="inlineStr">
        <is>
          <t>Mass/Serving</t>
        </is>
      </c>
      <c r="D239" s="5">
        <f>IFERROR(VLOOKUP(B239,'Ingredient master list'!$B$4:$C$577,2,FALSE()),"")</f>
        <v/>
      </c>
      <c r="E239" s="5" t="n"/>
    </row>
    <row r="240">
      <c r="A240" t="inlineStr">
        <is>
          <t>I</t>
        </is>
      </c>
      <c r="B240" t="inlineStr">
        <is>
          <t>Chicken drumsticks</t>
        </is>
      </c>
      <c r="C240" s="15" t="n">
        <v>300</v>
      </c>
      <c r="D240" s="5">
        <f>IFERROR(VLOOKUP(B240,'Ingredient master list'!$B$4:$C$577,2,FALSE()),"")</f>
        <v/>
      </c>
      <c r="E240" s="5" t="n"/>
    </row>
    <row r="241">
      <c r="A241" t="inlineStr">
        <is>
          <t>I</t>
        </is>
      </c>
      <c r="B241" t="inlineStr">
        <is>
          <t>Plum sauce</t>
        </is>
      </c>
      <c r="C241" s="15" t="n">
        <v>50</v>
      </c>
      <c r="D241" s="5">
        <f>IFERROR(VLOOKUP(B241,'Ingredient master list'!$B$4:$C$577,2,FALSE()),"")</f>
        <v/>
      </c>
      <c r="E241" s="5" t="n"/>
    </row>
    <row r="242">
      <c r="A242" t="inlineStr">
        <is>
          <t>I</t>
        </is>
      </c>
      <c r="B242" t="inlineStr">
        <is>
          <t>Soy sauce</t>
        </is>
      </c>
      <c r="C242" s="15" t="n">
        <v>10</v>
      </c>
      <c r="D242" s="5">
        <f>IFERROR(VLOOKUP(B242,'Ingredient master list'!$B$4:$C$577,2,FALSE()),"")</f>
        <v/>
      </c>
      <c r="E242" s="5" t="n"/>
    </row>
    <row r="243">
      <c r="A243" t="inlineStr">
        <is>
          <t>I</t>
        </is>
      </c>
      <c r="B243" t="inlineStr">
        <is>
          <t>Garlic</t>
        </is>
      </c>
      <c r="C243" s="15" t="n">
        <v>3</v>
      </c>
      <c r="D243" s="5">
        <f>IFERROR(VLOOKUP(B243,'Ingredient master list'!$B$4:$C$577,2,FALSE()),"")</f>
        <v/>
      </c>
      <c r="E243" s="5" t="n"/>
    </row>
    <row r="244">
      <c r="A244" t="inlineStr">
        <is>
          <t>I</t>
        </is>
      </c>
      <c r="B244" t="inlineStr">
        <is>
          <t>Chilli</t>
        </is>
      </c>
      <c r="C244" s="15" t="n">
        <v>1</v>
      </c>
      <c r="D244" s="5">
        <f>IFERROR(VLOOKUP(B244,'Ingredient master list'!$B$4:$C$577,2,FALSE()),"")</f>
        <v/>
      </c>
      <c r="E244" s="5" t="n"/>
    </row>
    <row r="245">
      <c r="A245" t="inlineStr">
        <is>
          <t>I</t>
        </is>
      </c>
      <c r="B245" t="inlineStr">
        <is>
          <t>Rice</t>
        </is>
      </c>
      <c r="C245" s="15" t="n">
        <v>50</v>
      </c>
      <c r="D245" s="5">
        <f>IFERROR(VLOOKUP(B245,'Ingredient master list'!$B$4:$C$577,2,FALSE()),"")</f>
        <v/>
      </c>
      <c r="E245" s="5" t="n"/>
    </row>
    <row r="246">
      <c r="C246" s="15" t="n"/>
      <c r="D246" s="5">
        <f>IFERROR(VLOOKUP(B246,'Ingredient master list'!$B$4:$C$577,2,FALSE()),"")</f>
        <v/>
      </c>
    </row>
    <row customHeight="1" ht="19" r="247" s="8">
      <c r="A247" t="inlineStr">
        <is>
          <t>L</t>
        </is>
      </c>
      <c r="B247" s="14" t="inlineStr">
        <is>
          <t>Sichan Lamb</t>
        </is>
      </c>
      <c r="D247" s="5">
        <f>IFERROR(VLOOKUP(B247,'Ingredient master list'!$B$4:$C$577,2,FALSE()),"")</f>
        <v/>
      </c>
    </row>
    <row r="248">
      <c r="D248" s="5">
        <f>IFERROR(VLOOKUP(B248,'Ingredient master list'!$B$4:$C$577,2,FALSE()),"")</f>
        <v/>
      </c>
    </row>
    <row r="249">
      <c r="B249" s="19" t="inlineStr">
        <is>
          <t>Ingredients</t>
        </is>
      </c>
      <c r="C249" s="19" t="inlineStr">
        <is>
          <t>Mass/Serving</t>
        </is>
      </c>
      <c r="D249" s="5">
        <f>IFERROR(VLOOKUP(B249,'Ingredient master list'!$B$4:$C$577,2,FALSE()),"")</f>
        <v/>
      </c>
      <c r="E249" s="19" t="n"/>
    </row>
    <row r="250">
      <c r="A250" t="inlineStr">
        <is>
          <t>I</t>
        </is>
      </c>
      <c r="B250" t="inlineStr">
        <is>
          <t>Spice, cumin</t>
        </is>
      </c>
      <c r="C250" s="15" t="n">
        <v>4</v>
      </c>
      <c r="D250" s="5">
        <f>IFERROR(VLOOKUP(B250,'Ingredient master list'!$B$4:$C$577,2,FALSE()),"")</f>
        <v/>
      </c>
      <c r="E250" s="5" t="n"/>
    </row>
    <row r="251">
      <c r="A251" t="inlineStr">
        <is>
          <t>I</t>
        </is>
      </c>
      <c r="B251" t="inlineStr">
        <is>
          <t>Onion, brown</t>
        </is>
      </c>
      <c r="C251" s="15" t="n">
        <v>7</v>
      </c>
      <c r="D251" s="5">
        <f>IFERROR(VLOOKUP(B251,'Ingredient master list'!$B$4:$C$577,2,FALSE()),"")</f>
        <v/>
      </c>
      <c r="E251" s="5" t="n"/>
    </row>
    <row r="252">
      <c r="A252" t="inlineStr">
        <is>
          <t>I</t>
        </is>
      </c>
      <c r="B252" t="inlineStr">
        <is>
          <t>Soy sauce</t>
        </is>
      </c>
      <c r="C252" s="15" t="n">
        <v>5</v>
      </c>
      <c r="D252" s="5">
        <f>IFERROR(VLOOKUP(B252,'Ingredient master list'!$B$4:$C$577,2,FALSE()),"")</f>
        <v/>
      </c>
      <c r="E252" s="5" t="n"/>
    </row>
    <row r="253">
      <c r="A253" t="inlineStr">
        <is>
          <t>I</t>
        </is>
      </c>
      <c r="B253" t="inlineStr">
        <is>
          <t>Sugar</t>
        </is>
      </c>
      <c r="C253" s="15" t="n">
        <v>5</v>
      </c>
      <c r="D253" s="5">
        <f>IFERROR(VLOOKUP(B253,'Ingredient master list'!$B$4:$C$577,2,FALSE()),"")</f>
        <v/>
      </c>
      <c r="E253" s="5" t="n"/>
    </row>
    <row r="254">
      <c r="A254" t="inlineStr">
        <is>
          <t>I</t>
        </is>
      </c>
      <c r="B254" t="inlineStr">
        <is>
          <t>Lamb skirt</t>
        </is>
      </c>
      <c r="C254" s="15" t="n">
        <v>120</v>
      </c>
      <c r="D254" s="5">
        <f>IFERROR(VLOOKUP(B254,'Ingredient master list'!$B$4:$C$577,2,FALSE()),"")</f>
        <v/>
      </c>
      <c r="E254" s="5" t="n"/>
    </row>
    <row r="255">
      <c r="A255" t="inlineStr">
        <is>
          <t>I</t>
        </is>
      </c>
      <c r="B255" t="inlineStr">
        <is>
          <t>Cornflour</t>
        </is>
      </c>
      <c r="C255" s="15" t="n">
        <v>2</v>
      </c>
      <c r="D255" s="5">
        <f>IFERROR(VLOOKUP(B255,'Ingredient master list'!$B$4:$C$577,2,FALSE()),"")</f>
        <v/>
      </c>
      <c r="E255" s="5" t="n"/>
    </row>
    <row r="256">
      <c r="A256" t="inlineStr">
        <is>
          <t>I</t>
        </is>
      </c>
      <c r="B256" t="inlineStr">
        <is>
          <t>Rice</t>
        </is>
      </c>
      <c r="C256" s="15" t="n">
        <v>50</v>
      </c>
      <c r="D256" s="5">
        <f>IFERROR(VLOOKUP(B256,'Ingredient master list'!$B$4:$C$577,2,FALSE()),"")</f>
        <v/>
      </c>
      <c r="E256" s="5" t="n"/>
    </row>
    <row r="257">
      <c r="A257" t="inlineStr">
        <is>
          <t>I</t>
        </is>
      </c>
      <c r="B257" t="inlineStr">
        <is>
          <t>Bok choy</t>
        </is>
      </c>
      <c r="C257" s="15" t="n">
        <v>40</v>
      </c>
      <c r="D257" s="5">
        <f>IFERROR(VLOOKUP(B257,'Ingredient master list'!$B$4:$C$577,2,FALSE()),"")</f>
        <v/>
      </c>
    </row>
    <row r="258">
      <c r="A258" t="inlineStr">
        <is>
          <t>I</t>
        </is>
      </c>
      <c r="B258" t="inlineStr">
        <is>
          <t>Sichuan pepper</t>
        </is>
      </c>
      <c r="C258" s="15" t="n">
        <v>2</v>
      </c>
      <c r="D258" s="5">
        <f>IFERROR(VLOOKUP(B258,'Ingredient master list'!$B$4:$C$577,2,FALSE()),"")</f>
        <v/>
      </c>
    </row>
    <row r="259">
      <c r="D259" s="5">
        <f>IFERROR(VLOOKUP(B259,'Ingredient master list'!$B$4:$C$577,2,FALSE()),"")</f>
        <v/>
      </c>
      <c r="E259" s="19" t="n"/>
    </row>
    <row customHeight="1" ht="19" r="260" s="8">
      <c r="A260" t="inlineStr">
        <is>
          <t>L</t>
        </is>
      </c>
      <c r="B260" s="14" t="inlineStr">
        <is>
          <t>White Bean Chicken</t>
        </is>
      </c>
      <c r="D260" s="5">
        <f>IFERROR(VLOOKUP(B260,'Ingredient master list'!$B$4:$C$577,2,FALSE()),"")</f>
        <v/>
      </c>
      <c r="E260" s="5" t="n"/>
    </row>
    <row r="261">
      <c r="D261" s="5">
        <f>IFERROR(VLOOKUP(B261,'Ingredient master list'!$B$4:$C$577,2,FALSE()),"")</f>
        <v/>
      </c>
      <c r="E261" s="5" t="n"/>
    </row>
    <row r="262">
      <c r="B262" s="19" t="inlineStr">
        <is>
          <t>Ingredients</t>
        </is>
      </c>
      <c r="C262" s="19" t="inlineStr">
        <is>
          <t>Mass/Serving</t>
        </is>
      </c>
      <c r="D262" s="5">
        <f>IFERROR(VLOOKUP(B262,'Ingredient master list'!$B$4:$C$577,2,FALSE()),"")</f>
        <v/>
      </c>
      <c r="E262" s="5" t="n"/>
    </row>
    <row r="263">
      <c r="A263" t="inlineStr">
        <is>
          <t>I</t>
        </is>
      </c>
      <c r="B263" t="inlineStr">
        <is>
          <t>Chicken thigh</t>
        </is>
      </c>
      <c r="C263" s="15" t="n">
        <v>100</v>
      </c>
      <c r="D263" s="5">
        <f>IFERROR(VLOOKUP(B263,'Ingredient master list'!$B$4:$C$577,2,FALSE()),"")</f>
        <v/>
      </c>
      <c r="E263" s="5" t="n"/>
    </row>
    <row r="264">
      <c r="A264" t="inlineStr">
        <is>
          <t>I</t>
        </is>
      </c>
      <c r="B264" t="inlineStr">
        <is>
          <t>Corn</t>
        </is>
      </c>
      <c r="C264" s="15" t="n">
        <v>50</v>
      </c>
      <c r="D264" s="5">
        <f>IFERROR(VLOOKUP(B264,'Ingredient master list'!$B$4:$C$577,2,FALSE()),"")</f>
        <v/>
      </c>
      <c r="E264" s="5" t="n"/>
    </row>
    <row r="265">
      <c r="A265" t="inlineStr">
        <is>
          <t>I</t>
        </is>
      </c>
      <c r="B265" t="inlineStr">
        <is>
          <t>Chilli</t>
        </is>
      </c>
      <c r="C265" s="15" t="n">
        <v>2</v>
      </c>
      <c r="D265" s="5">
        <f>IFERROR(VLOOKUP(B265,'Ingredient master list'!$B$4:$C$577,2,FALSE()),"")</f>
        <v/>
      </c>
      <c r="E265" s="5" t="n"/>
    </row>
    <row r="266">
      <c r="A266" t="inlineStr">
        <is>
          <t>I</t>
        </is>
      </c>
      <c r="B266" t="inlineStr">
        <is>
          <t>Soy sauce</t>
        </is>
      </c>
      <c r="C266" s="15" t="n">
        <v>5</v>
      </c>
      <c r="D266" s="5">
        <f>IFERROR(VLOOKUP(B266,'Ingredient master list'!$B$4:$C$577,2,FALSE()),"")</f>
        <v/>
      </c>
      <c r="E266" s="5" t="n"/>
    </row>
    <row r="267">
      <c r="A267" t="inlineStr">
        <is>
          <t>I</t>
        </is>
      </c>
      <c r="B267" t="inlineStr">
        <is>
          <t>Rice</t>
        </is>
      </c>
      <c r="C267" s="15" t="n">
        <v>50</v>
      </c>
      <c r="D267" s="5">
        <f>IFERROR(VLOOKUP(B267,'Ingredient master list'!$B$4:$C$577,2,FALSE()),"")</f>
        <v/>
      </c>
      <c r="E267" s="5" t="n"/>
    </row>
    <row r="268">
      <c r="A268" t="inlineStr">
        <is>
          <t>I</t>
        </is>
      </c>
      <c r="B268" t="inlineStr">
        <is>
          <t>White beans</t>
        </is>
      </c>
      <c r="C268" s="15" t="n">
        <v>80</v>
      </c>
      <c r="D268" s="5">
        <f>IFERROR(VLOOKUP(B268,'Ingredient master list'!$B$4:$C$577,2,FALSE()),"")</f>
        <v/>
      </c>
      <c r="E268" s="5" t="n"/>
    </row>
    <row r="269">
      <c r="A269" t="inlineStr">
        <is>
          <t>I</t>
        </is>
      </c>
      <c r="B269" t="inlineStr">
        <is>
          <t>Tomato paste</t>
        </is>
      </c>
      <c r="C269" s="15" t="n">
        <v>5</v>
      </c>
      <c r="D269" s="5">
        <f>IFERROR(VLOOKUP(B269,'Ingredient master list'!$B$4:$C$577,2,FALSE()),"")</f>
        <v/>
      </c>
    </row>
    <row r="270">
      <c r="C270" s="15" t="n"/>
      <c r="D270" s="5">
        <f>IFERROR(VLOOKUP(B270,'Ingredient master list'!$B$4:$C$577,2,FALSE()),"")</f>
        <v/>
      </c>
    </row>
    <row customHeight="1" ht="19" r="271" s="8">
      <c r="A271" t="inlineStr">
        <is>
          <t>L</t>
        </is>
      </c>
      <c r="B271" s="14" t="inlineStr">
        <is>
          <t>Red Curry Fried Rice</t>
        </is>
      </c>
      <c r="D271" s="5">
        <f>IFERROR(VLOOKUP(B271,'Ingredient master list'!$B$4:$C$577,2,FALSE()),"")</f>
        <v/>
      </c>
    </row>
    <row r="272">
      <c r="D272" s="5">
        <f>IFERROR(VLOOKUP(B272,'Ingredient master list'!$B$4:$C$577,2,FALSE()),"")</f>
        <v/>
      </c>
      <c r="E272" s="19" t="n"/>
    </row>
    <row r="273">
      <c r="B273" s="19" t="inlineStr">
        <is>
          <t>Ingredients</t>
        </is>
      </c>
      <c r="C273" s="19" t="inlineStr">
        <is>
          <t>Mass/Serving</t>
        </is>
      </c>
      <c r="D273" s="5">
        <f>IFERROR(VLOOKUP(B273,'Ingredient master list'!$B$4:$C$577,2,FALSE()),"")</f>
        <v/>
      </c>
      <c r="E273" s="5" t="n"/>
    </row>
    <row r="274">
      <c r="A274" t="inlineStr">
        <is>
          <t>I</t>
        </is>
      </c>
      <c r="B274" t="inlineStr">
        <is>
          <t>Rice</t>
        </is>
      </c>
      <c r="C274" s="15" t="n">
        <v>100</v>
      </c>
      <c r="D274" s="5">
        <f>IFERROR(VLOOKUP(B274,'Ingredient master list'!$B$4:$C$577,2,FALSE()),"")</f>
        <v/>
      </c>
      <c r="E274" s="5" t="n"/>
    </row>
    <row r="275">
      <c r="A275" t="inlineStr">
        <is>
          <t>I</t>
        </is>
      </c>
      <c r="B275" t="inlineStr">
        <is>
          <t>Bean sprouts</t>
        </is>
      </c>
      <c r="C275" s="15" t="n">
        <v>30</v>
      </c>
      <c r="D275" s="5">
        <f>IFERROR(VLOOKUP(B275,'Ingredient master list'!$B$4:$C$577,2,FALSE()),"")</f>
        <v/>
      </c>
      <c r="E275" s="5" t="n"/>
    </row>
    <row r="276">
      <c r="A276" t="inlineStr">
        <is>
          <t>I</t>
        </is>
      </c>
      <c r="B276" t="inlineStr">
        <is>
          <t>Red curry paste</t>
        </is>
      </c>
      <c r="C276" s="15" t="n">
        <v>7</v>
      </c>
      <c r="D276" s="5">
        <f>IFERROR(VLOOKUP(B276,'Ingredient master list'!$B$4:$C$577,2,FALSE()),"")</f>
        <v/>
      </c>
      <c r="E276" s="5" t="n"/>
    </row>
    <row r="277">
      <c r="A277" t="inlineStr">
        <is>
          <t>I</t>
        </is>
      </c>
      <c r="B277" t="inlineStr">
        <is>
          <t>Soy sauce</t>
        </is>
      </c>
      <c r="C277" s="15" t="n">
        <v>5</v>
      </c>
      <c r="D277" s="5">
        <f>IFERROR(VLOOKUP(B277,'Ingredient master list'!$B$4:$C$577,2,FALSE()),"")</f>
        <v/>
      </c>
      <c r="E277" s="5" t="n"/>
    </row>
    <row r="278">
      <c r="A278" t="inlineStr">
        <is>
          <t>I</t>
        </is>
      </c>
      <c r="B278" t="inlineStr">
        <is>
          <t>Onion, brown</t>
        </is>
      </c>
      <c r="C278" s="15" t="n">
        <v>10</v>
      </c>
      <c r="D278" s="5">
        <f>IFERROR(VLOOKUP(B278,'Ingredient master list'!$B$4:$C$577,2,FALSE()),"")</f>
        <v/>
      </c>
      <c r="E278" s="5" t="n"/>
    </row>
    <row r="279">
      <c r="A279" t="inlineStr">
        <is>
          <t>I</t>
        </is>
      </c>
      <c r="B279" t="inlineStr">
        <is>
          <t>Capsicum</t>
        </is>
      </c>
      <c r="C279" s="15" t="n">
        <v>20</v>
      </c>
      <c r="D279" s="5">
        <f>IFERROR(VLOOKUP(B279,'Ingredient master list'!$B$4:$C$577,2,FALSE()),"")</f>
        <v/>
      </c>
      <c r="E279" s="5" t="n"/>
    </row>
    <row r="280">
      <c r="A280" t="inlineStr">
        <is>
          <t>I</t>
        </is>
      </c>
      <c r="B280" t="inlineStr">
        <is>
          <t>Bok choy</t>
        </is>
      </c>
      <c r="C280" s="15" t="n">
        <v>30</v>
      </c>
      <c r="D280" s="5">
        <f>IFERROR(VLOOKUP(B280,'Ingredient master list'!$B$4:$C$577,2,FALSE()),"")</f>
        <v/>
      </c>
      <c r="E280" s="5" t="n"/>
    </row>
    <row r="281">
      <c r="D281" s="5">
        <f>IFERROR(VLOOKUP(B281,'Ingredient master list'!$B$4:$C$577,2,FALSE()),"")</f>
        <v/>
      </c>
    </row>
    <row customHeight="1" ht="19" r="282" s="8">
      <c r="A282" t="inlineStr">
        <is>
          <t>L</t>
        </is>
      </c>
      <c r="B282" s="14" t="inlineStr">
        <is>
          <t>Tofu Veggie Stirfry</t>
        </is>
      </c>
      <c r="D282" s="5">
        <f>IFERROR(VLOOKUP(B282,'Ingredient master list'!$B$4:$C$577,2,FALSE()),"")</f>
        <v/>
      </c>
    </row>
    <row r="283">
      <c r="D283" s="5">
        <f>IFERROR(VLOOKUP(B283,'Ingredient master list'!$B$4:$C$577,2,FALSE()),"")</f>
        <v/>
      </c>
      <c r="E283" s="19" t="n"/>
    </row>
    <row r="284">
      <c r="B284" s="19" t="inlineStr">
        <is>
          <t>Ingredients</t>
        </is>
      </c>
      <c r="C284" s="19" t="inlineStr">
        <is>
          <t>Mass/Serving</t>
        </is>
      </c>
      <c r="D284" s="5">
        <f>IFERROR(VLOOKUP(B284,'Ingredient master list'!$B$4:$C$577,2,FALSE()),"")</f>
        <v/>
      </c>
      <c r="E284" s="5" t="n"/>
    </row>
    <row r="285">
      <c r="A285" t="inlineStr">
        <is>
          <t>I</t>
        </is>
      </c>
      <c r="B285" t="inlineStr">
        <is>
          <t>Tofu, firm</t>
        </is>
      </c>
      <c r="C285" s="15" t="n">
        <v>110</v>
      </c>
      <c r="D285" s="5">
        <f>IFERROR(VLOOKUP(B285,'Ingredient master list'!$B$4:$C$577,2,FALSE()),"")</f>
        <v/>
      </c>
      <c r="E285" s="5" t="n"/>
    </row>
    <row r="286">
      <c r="A286" t="inlineStr">
        <is>
          <t>I</t>
        </is>
      </c>
      <c r="B286" t="inlineStr">
        <is>
          <t>Mushrooms, shiitake</t>
        </is>
      </c>
      <c r="C286" s="15" t="n">
        <v>30</v>
      </c>
      <c r="D286" s="5">
        <f>IFERROR(VLOOKUP(B286,'Ingredient master list'!$B$4:$C$577,2,FALSE()),"")</f>
        <v/>
      </c>
      <c r="E286" s="5" t="n"/>
    </row>
    <row r="287">
      <c r="A287" t="inlineStr">
        <is>
          <t>I</t>
        </is>
      </c>
      <c r="B287" t="inlineStr">
        <is>
          <t>Capsicum</t>
        </is>
      </c>
      <c r="C287" s="15" t="n">
        <v>50</v>
      </c>
      <c r="D287" s="5">
        <f>IFERROR(VLOOKUP(B287,'Ingredient master list'!$B$4:$C$577,2,FALSE()),"")</f>
        <v/>
      </c>
      <c r="E287" s="5" t="n"/>
    </row>
    <row r="288">
      <c r="A288" t="inlineStr">
        <is>
          <t>I</t>
        </is>
      </c>
      <c r="B288" t="inlineStr">
        <is>
          <t>Chilli</t>
        </is>
      </c>
      <c r="C288" s="15" t="n">
        <v>3</v>
      </c>
      <c r="D288" s="5">
        <f>IFERROR(VLOOKUP(B288,'Ingredient master list'!$B$4:$C$577,2,FALSE()),"")</f>
        <v/>
      </c>
      <c r="E288" s="5" t="n"/>
    </row>
    <row r="289">
      <c r="A289" t="inlineStr">
        <is>
          <t>I</t>
        </is>
      </c>
      <c r="B289" t="inlineStr">
        <is>
          <t>Broccoli</t>
        </is>
      </c>
      <c r="C289" s="15" t="n">
        <v>70</v>
      </c>
      <c r="D289" s="5">
        <f>IFERROR(VLOOKUP(B289,'Ingredient master list'!$B$4:$C$577,2,FALSE()),"")</f>
        <v/>
      </c>
      <c r="E289" s="5" t="n"/>
    </row>
    <row r="290">
      <c r="A290" t="inlineStr">
        <is>
          <t>I</t>
        </is>
      </c>
      <c r="B290" t="inlineStr">
        <is>
          <t>Bok choy</t>
        </is>
      </c>
      <c r="C290" s="15" t="n">
        <v>70</v>
      </c>
      <c r="D290" s="5">
        <f>IFERROR(VLOOKUP(B290,'Ingredient master list'!$B$4:$C$577,2,FALSE()),"")</f>
        <v/>
      </c>
      <c r="E290" s="5" t="n"/>
    </row>
    <row r="291">
      <c r="A291" t="inlineStr">
        <is>
          <t>I</t>
        </is>
      </c>
      <c r="B291" t="inlineStr">
        <is>
          <t>Soy sauce</t>
        </is>
      </c>
      <c r="C291" s="15" t="n">
        <v>15</v>
      </c>
      <c r="D291" s="5">
        <f>IFERROR(VLOOKUP(B291,'Ingredient master list'!$B$4:$C$577,2,FALSE()),"")</f>
        <v/>
      </c>
    </row>
    <row r="292">
      <c r="A292" t="inlineStr">
        <is>
          <t>I</t>
        </is>
      </c>
      <c r="B292" t="inlineStr">
        <is>
          <t>Hoi sin</t>
        </is>
      </c>
      <c r="C292" s="15" t="n">
        <v>10</v>
      </c>
      <c r="D292" s="5">
        <f>IFERROR(VLOOKUP(B292,'Ingredient master list'!$B$4:$C$577,2,FALSE()),"")</f>
        <v/>
      </c>
    </row>
    <row r="293">
      <c r="A293" t="inlineStr">
        <is>
          <t>I</t>
        </is>
      </c>
      <c r="B293" t="inlineStr">
        <is>
          <t>Garlic</t>
        </is>
      </c>
      <c r="C293" s="15" t="n">
        <v>5</v>
      </c>
      <c r="D293" s="5">
        <f>IFERROR(VLOOKUP(B293,'Ingredient master list'!$B$4:$C$577,2,FALSE()),"")</f>
        <v/>
      </c>
    </row>
    <row r="294">
      <c r="D294" s="5">
        <f>IFERROR(VLOOKUP(B294,'Ingredient master list'!$B$4:$C$577,2,FALSE()),"")</f>
        <v/>
      </c>
      <c r="E294" s="19" t="n"/>
    </row>
    <row customHeight="1" ht="19" r="295" s="8">
      <c r="A295" t="inlineStr">
        <is>
          <t>L</t>
        </is>
      </c>
      <c r="B295" s="14" t="inlineStr">
        <is>
          <t>Tonkatsu Pork</t>
        </is>
      </c>
      <c r="D295" s="5">
        <f>IFERROR(VLOOKUP(B295,'Ingredient master list'!$B$4:$C$577,2,FALSE()),"")</f>
        <v/>
      </c>
      <c r="E295" s="5" t="n"/>
    </row>
    <row r="296">
      <c r="D296" s="5">
        <f>IFERROR(VLOOKUP(B296,'Ingredient master list'!$B$4:$C$577,2,FALSE()),"")</f>
        <v/>
      </c>
      <c r="E296" s="5" t="n"/>
    </row>
    <row r="297">
      <c r="B297" s="19" t="inlineStr">
        <is>
          <t>Ingredients</t>
        </is>
      </c>
      <c r="C297" s="19" t="inlineStr">
        <is>
          <t>Mass/Serving</t>
        </is>
      </c>
      <c r="D297" s="5">
        <f>IFERROR(VLOOKUP(B297,'Ingredient master list'!$B$4:$C$577,2,FALSE()),"")</f>
        <v/>
      </c>
      <c r="E297" s="5" t="n"/>
    </row>
    <row r="298">
      <c r="A298" t="inlineStr">
        <is>
          <t>I</t>
        </is>
      </c>
      <c r="B298" t="inlineStr">
        <is>
          <t>Pork cutlet</t>
        </is>
      </c>
      <c r="C298" s="15" t="n">
        <v>200</v>
      </c>
      <c r="D298" s="5">
        <f>IFERROR(VLOOKUP(B298,'Ingredient master list'!$B$4:$C$577,2,FALSE()),"")</f>
        <v/>
      </c>
      <c r="E298" s="5" t="n"/>
    </row>
    <row r="299">
      <c r="A299" t="inlineStr">
        <is>
          <t>I</t>
        </is>
      </c>
      <c r="B299" t="inlineStr">
        <is>
          <t>Panko breadcrumbs</t>
        </is>
      </c>
      <c r="C299" s="15" t="n">
        <v>50</v>
      </c>
      <c r="D299" s="5">
        <f>IFERROR(VLOOKUP(B299,'Ingredient master list'!$B$4:$C$577,2,FALSE()),"")</f>
        <v/>
      </c>
      <c r="E299" s="5" t="n"/>
    </row>
    <row r="300">
      <c r="A300" t="inlineStr">
        <is>
          <t>I</t>
        </is>
      </c>
      <c r="B300" t="inlineStr">
        <is>
          <t>Egg</t>
        </is>
      </c>
      <c r="C300" s="15" t="n">
        <v>30</v>
      </c>
      <c r="D300" s="5">
        <f>IFERROR(VLOOKUP(B300,'Ingredient master list'!$B$4:$C$577,2,FALSE()),"")</f>
        <v/>
      </c>
      <c r="E300" s="5" t="n"/>
    </row>
    <row r="301">
      <c r="A301" t="inlineStr">
        <is>
          <t>I</t>
        </is>
      </c>
      <c r="B301" t="inlineStr">
        <is>
          <t>Milk</t>
        </is>
      </c>
      <c r="C301" s="15" t="n">
        <v>30</v>
      </c>
      <c r="D301" s="5">
        <f>IFERROR(VLOOKUP(B301,'Ingredient master list'!$B$4:$C$577,2,FALSE()),"")</f>
        <v/>
      </c>
      <c r="E301" s="5" t="n"/>
    </row>
    <row r="302">
      <c r="A302" t="inlineStr">
        <is>
          <t>I</t>
        </is>
      </c>
      <c r="B302" t="inlineStr">
        <is>
          <t>Tomato sauce</t>
        </is>
      </c>
      <c r="C302" s="15" t="n">
        <v>40</v>
      </c>
      <c r="D302" s="5">
        <f>IFERROR(VLOOKUP(B302,'Ingredient master list'!$B$4:$C$577,2,FALSE()),"")</f>
        <v/>
      </c>
      <c r="E302" s="5" t="n"/>
    </row>
    <row r="303">
      <c r="A303" t="inlineStr">
        <is>
          <t>I</t>
        </is>
      </c>
      <c r="B303" t="inlineStr">
        <is>
          <t>Worcestershire sauce</t>
        </is>
      </c>
      <c r="C303" s="15" t="n">
        <v>7</v>
      </c>
      <c r="D303" s="5">
        <f>IFERROR(VLOOKUP(B303,'Ingredient master list'!$B$4:$C$577,2,FALSE()),"")</f>
        <v/>
      </c>
      <c r="E303" s="5" t="n"/>
    </row>
    <row r="304">
      <c r="A304" t="inlineStr">
        <is>
          <t>I</t>
        </is>
      </c>
      <c r="B304" t="inlineStr">
        <is>
          <t>Soy sauce</t>
        </is>
      </c>
      <c r="C304" s="15" t="n">
        <v>5</v>
      </c>
      <c r="D304" s="5">
        <f>IFERROR(VLOOKUP(B304,'Ingredient master list'!$B$4:$C$577,2,FALSE()),"")</f>
        <v/>
      </c>
    </row>
    <row r="305">
      <c r="A305" t="inlineStr">
        <is>
          <t>I</t>
        </is>
      </c>
      <c r="B305" t="inlineStr">
        <is>
          <t>Garlic</t>
        </is>
      </c>
      <c r="C305" s="15" t="n">
        <v>2</v>
      </c>
      <c r="D305" s="5">
        <f>IFERROR(VLOOKUP(B305,'Ingredient master list'!$B$4:$C$577,2,FALSE()),"")</f>
        <v/>
      </c>
    </row>
    <row r="306">
      <c r="D306" s="5">
        <f>IFERROR(VLOOKUP(B306,'Ingredient master list'!$B$4:$C$577,2,FALSE()),"")</f>
        <v/>
      </c>
    </row>
    <row customHeight="1" ht="19" r="307" s="8">
      <c r="A307" t="inlineStr">
        <is>
          <t>L</t>
        </is>
      </c>
      <c r="B307" s="14" t="inlineStr">
        <is>
          <t>Shepherds Pie</t>
        </is>
      </c>
      <c r="D307" s="5">
        <f>IFERROR(VLOOKUP(B307,'Ingredient master list'!$B$4:$C$577,2,FALSE()),"")</f>
        <v/>
      </c>
      <c r="E307" s="19" t="n"/>
    </row>
    <row r="308">
      <c r="D308" s="5">
        <f>IFERROR(VLOOKUP(B308,'Ingredient master list'!$B$4:$C$577,2,FALSE()),"")</f>
        <v/>
      </c>
      <c r="E308" s="5" t="n"/>
    </row>
    <row r="309">
      <c r="B309" s="19" t="inlineStr">
        <is>
          <t>Ingredients</t>
        </is>
      </c>
      <c r="C309" s="19" t="inlineStr">
        <is>
          <t>Mass/Serving</t>
        </is>
      </c>
      <c r="D309" s="5">
        <f>IFERROR(VLOOKUP(B309,'Ingredient master list'!$B$4:$C$577,2,FALSE()),"")</f>
        <v/>
      </c>
      <c r="E309" s="5" t="n"/>
    </row>
    <row r="310">
      <c r="A310" t="inlineStr">
        <is>
          <t>I</t>
        </is>
      </c>
      <c r="B310" t="inlineStr">
        <is>
          <t>Beef mince</t>
        </is>
      </c>
      <c r="C310" s="15" t="n">
        <v>300</v>
      </c>
      <c r="D310" s="5">
        <f>IFERROR(VLOOKUP(B310,'Ingredient master list'!$B$4:$C$577,2,FALSE()),"")</f>
        <v/>
      </c>
      <c r="E310" s="5" t="n"/>
    </row>
    <row r="311">
      <c r="A311" t="inlineStr">
        <is>
          <t>I</t>
        </is>
      </c>
      <c r="B311" t="inlineStr">
        <is>
          <t>Onion, brown</t>
        </is>
      </c>
      <c r="C311" s="15" t="n">
        <v>10</v>
      </c>
      <c r="D311" s="5">
        <f>IFERROR(VLOOKUP(B311,'Ingredient master list'!$B$4:$C$577,2,FALSE()),"")</f>
        <v/>
      </c>
      <c r="E311" s="5" t="n"/>
    </row>
    <row r="312">
      <c r="A312" t="inlineStr">
        <is>
          <t>I</t>
        </is>
      </c>
      <c r="B312" t="inlineStr">
        <is>
          <t>Carrot</t>
        </is>
      </c>
      <c r="C312" s="15" t="n">
        <v>30</v>
      </c>
      <c r="D312" s="5">
        <f>IFERROR(VLOOKUP(B312,'Ingredient master list'!$B$4:$C$577,2,FALSE()),"")</f>
        <v/>
      </c>
      <c r="E312" s="5" t="n"/>
    </row>
    <row r="313">
      <c r="A313" t="inlineStr">
        <is>
          <t>I</t>
        </is>
      </c>
      <c r="B313" t="inlineStr">
        <is>
          <t>Peas</t>
        </is>
      </c>
      <c r="C313" s="15" t="n">
        <v>10</v>
      </c>
      <c r="D313" s="5">
        <f>IFERROR(VLOOKUP(B313,'Ingredient master list'!$B$4:$C$577,2,FALSE()),"")</f>
        <v/>
      </c>
      <c r="E313" s="5" t="n"/>
    </row>
    <row r="314">
      <c r="A314" t="inlineStr">
        <is>
          <t>I</t>
        </is>
      </c>
      <c r="B314" t="inlineStr">
        <is>
          <t>Corn</t>
        </is>
      </c>
      <c r="C314" s="15" t="n">
        <v>15</v>
      </c>
      <c r="D314" s="5">
        <f>IFERROR(VLOOKUP(B314,'Ingredient master list'!$B$4:$C$577,2,FALSE()),"")</f>
        <v/>
      </c>
      <c r="E314" s="5" t="n"/>
    </row>
    <row r="315">
      <c r="A315" t="inlineStr">
        <is>
          <t>I</t>
        </is>
      </c>
      <c r="B315" t="inlineStr">
        <is>
          <t>Garlic</t>
        </is>
      </c>
      <c r="C315" s="15" t="n">
        <v>2</v>
      </c>
      <c r="D315" s="5">
        <f>IFERROR(VLOOKUP(B315,'Ingredient master list'!$B$4:$C$577,2,FALSE()),"")</f>
        <v/>
      </c>
      <c r="E315" s="5" t="n"/>
    </row>
    <row r="316">
      <c r="A316" t="inlineStr">
        <is>
          <t>I</t>
        </is>
      </c>
      <c r="B316" t="inlineStr">
        <is>
          <t>Celery</t>
        </is>
      </c>
      <c r="C316" s="15" t="n">
        <v>15</v>
      </c>
      <c r="D316" s="5">
        <f>IFERROR(VLOOKUP(B316,'Ingredient master list'!$B$4:$C$577,2,FALSE()),"")</f>
        <v/>
      </c>
    </row>
    <row r="317">
      <c r="A317" t="inlineStr">
        <is>
          <t>I</t>
        </is>
      </c>
      <c r="B317" t="inlineStr">
        <is>
          <t>Beef stock, liquid</t>
        </is>
      </c>
      <c r="C317" s="15" t="n">
        <v>100</v>
      </c>
      <c r="D317" s="5">
        <f>IFERROR(VLOOKUP(B317,'Ingredient master list'!$B$4:$C$577,2,FALSE()),"")</f>
        <v/>
      </c>
    </row>
    <row r="318">
      <c r="A318" t="inlineStr">
        <is>
          <t>I</t>
        </is>
      </c>
      <c r="B318" t="inlineStr">
        <is>
          <t>Tomato paste</t>
        </is>
      </c>
      <c r="C318" s="15" t="n">
        <v>20</v>
      </c>
      <c r="D318" s="5">
        <f>IFERROR(VLOOKUP(B318,'Ingredient master list'!$B$4:$C$577,2,FALSE()),"")</f>
        <v/>
      </c>
    </row>
    <row r="319">
      <c r="A319" t="inlineStr">
        <is>
          <t>I</t>
        </is>
      </c>
      <c r="B319" t="inlineStr">
        <is>
          <t>Potato</t>
        </is>
      </c>
      <c r="C319" s="15" t="n">
        <v>120</v>
      </c>
      <c r="D319" s="5">
        <f>IFERROR(VLOOKUP(B319,'Ingredient master list'!$B$4:$C$577,2,FALSE()),"")</f>
        <v/>
      </c>
      <c r="E319" s="19" t="n"/>
    </row>
    <row r="320">
      <c r="A320" t="inlineStr">
        <is>
          <t>I</t>
        </is>
      </c>
      <c r="B320" t="inlineStr">
        <is>
          <t>Sugar</t>
        </is>
      </c>
      <c r="C320" s="15" t="n">
        <v>0.3</v>
      </c>
      <c r="D320" s="5">
        <f>IFERROR(VLOOKUP(B320,'Ingredient master list'!$B$4:$C$577,2,FALSE()),"")</f>
        <v/>
      </c>
      <c r="E320" s="5" t="n"/>
    </row>
    <row r="321">
      <c r="D321" s="5">
        <f>IFERROR(VLOOKUP(B321,'Ingredient master list'!$B$4:$C$577,2,FALSE()),"")</f>
        <v/>
      </c>
      <c r="E321" s="5" t="n"/>
    </row>
    <row customHeight="1" ht="19" r="322" s="8">
      <c r="A322" t="inlineStr">
        <is>
          <t>L</t>
        </is>
      </c>
      <c r="B322" s="14" t="inlineStr">
        <is>
          <t>Lentil Curry</t>
        </is>
      </c>
      <c r="D322" s="5">
        <f>IFERROR(VLOOKUP(B322,'Ingredient master list'!$B$4:$C$577,2,FALSE()),"")</f>
        <v/>
      </c>
      <c r="E322" s="5" t="n"/>
    </row>
    <row r="323">
      <c r="D323" s="5">
        <f>IFERROR(VLOOKUP(B323,'Ingredient master list'!$B$4:$C$577,2,FALSE()),"")</f>
        <v/>
      </c>
      <c r="E323" s="5" t="n"/>
    </row>
    <row r="324">
      <c r="B324" s="19" t="inlineStr">
        <is>
          <t>Ingredients</t>
        </is>
      </c>
      <c r="C324" s="19" t="inlineStr">
        <is>
          <t>Mass/Serving</t>
        </is>
      </c>
      <c r="D324" s="5">
        <f>IFERROR(VLOOKUP(B324,'Ingredient master list'!$B$4:$C$577,2,FALSE()),"")</f>
        <v/>
      </c>
      <c r="E324" s="5" t="n"/>
    </row>
    <row r="325">
      <c r="A325" t="inlineStr">
        <is>
          <t>I</t>
        </is>
      </c>
      <c r="B325" t="inlineStr">
        <is>
          <t>Garlic</t>
        </is>
      </c>
      <c r="C325" s="15" t="n">
        <v>3</v>
      </c>
      <c r="D325" s="5">
        <f>IFERROR(VLOOKUP(B325,'Ingredient master list'!$B$4:$C$577,2,FALSE()),"")</f>
        <v/>
      </c>
      <c r="E325" s="5" t="n"/>
    </row>
    <row r="326">
      <c r="A326" t="inlineStr">
        <is>
          <t>I</t>
        </is>
      </c>
      <c r="B326" t="inlineStr">
        <is>
          <t>Spice, ginger</t>
        </is>
      </c>
      <c r="C326" s="15" t="n">
        <v>1</v>
      </c>
      <c r="D326" s="5">
        <f>IFERROR(VLOOKUP(B326,'Ingredient master list'!$B$4:$C$577,2,FALSE()),"")</f>
        <v/>
      </c>
      <c r="E326" s="5" t="n"/>
    </row>
    <row r="327">
      <c r="A327" t="inlineStr">
        <is>
          <t>I</t>
        </is>
      </c>
      <c r="B327" t="inlineStr">
        <is>
          <t>Onion, brown</t>
        </is>
      </c>
      <c r="C327" s="15" t="n">
        <v>10</v>
      </c>
      <c r="D327" s="5">
        <f>IFERROR(VLOOKUP(B327,'Ingredient master list'!$B$4:$C$577,2,FALSE()),"")</f>
        <v/>
      </c>
      <c r="E327" s="5" t="n"/>
    </row>
    <row r="328">
      <c r="A328" t="inlineStr">
        <is>
          <t>I</t>
        </is>
      </c>
      <c r="B328" t="inlineStr">
        <is>
          <t>Coconut milk</t>
        </is>
      </c>
      <c r="C328" s="15" t="n">
        <v>80</v>
      </c>
      <c r="D328" s="5">
        <f>IFERROR(VLOOKUP(B328,'Ingredient master list'!$B$4:$C$577,2,FALSE()),"")</f>
        <v/>
      </c>
      <c r="E328" s="5" t="n"/>
    </row>
    <row r="329">
      <c r="A329" t="inlineStr">
        <is>
          <t>I</t>
        </is>
      </c>
      <c r="B329" t="inlineStr">
        <is>
          <t>Chicken stock, liquid</t>
        </is>
      </c>
      <c r="C329" s="15" t="n">
        <v>50</v>
      </c>
      <c r="D329" s="5">
        <f>IFERROR(VLOOKUP(B329,'Ingredient master list'!$B$4:$C$577,2,FALSE()),"")</f>
        <v/>
      </c>
      <c r="E329" s="5" t="n"/>
    </row>
    <row r="330">
      <c r="A330" t="inlineStr">
        <is>
          <t>I</t>
        </is>
      </c>
      <c r="B330" t="inlineStr">
        <is>
          <t>Tomato paste</t>
        </is>
      </c>
      <c r="C330" s="15" t="n">
        <v>20</v>
      </c>
      <c r="D330" s="5">
        <f>IFERROR(VLOOKUP(B330,'Ingredient master list'!$B$4:$C$577,2,FALSE()),"")</f>
        <v/>
      </c>
      <c r="E330" s="5" t="n"/>
    </row>
    <row r="331">
      <c r="A331" t="inlineStr">
        <is>
          <t>I</t>
        </is>
      </c>
      <c r="B331" t="inlineStr">
        <is>
          <t>Brown lentils</t>
        </is>
      </c>
      <c r="C331" s="15" t="n">
        <v>70</v>
      </c>
      <c r="D331" s="5">
        <f>IFERROR(VLOOKUP(B331,'Ingredient master list'!$B$4:$C$577,2,FALSE()),"")</f>
        <v/>
      </c>
    </row>
    <row r="332">
      <c r="A332" t="inlineStr">
        <is>
          <t>I</t>
        </is>
      </c>
      <c r="B332" t="inlineStr">
        <is>
          <t>Pumpkin</t>
        </is>
      </c>
      <c r="C332" s="15" t="n">
        <v>70</v>
      </c>
      <c r="D332" s="5">
        <f>IFERROR(VLOOKUP(B332,'Ingredient master list'!$B$4:$C$577,2,FALSE()),"")</f>
        <v/>
      </c>
    </row>
    <row r="333">
      <c r="A333" t="inlineStr">
        <is>
          <t>I</t>
        </is>
      </c>
      <c r="B333" t="inlineStr">
        <is>
          <t>Cashews</t>
        </is>
      </c>
      <c r="C333" s="15" t="n">
        <v>5</v>
      </c>
      <c r="D333" s="5">
        <f>IFERROR(VLOOKUP(B333,'Ingredient master list'!$B$4:$C$577,2,FALSE()),"")</f>
        <v/>
      </c>
    </row>
    <row r="334">
      <c r="A334" t="inlineStr">
        <is>
          <t>I</t>
        </is>
      </c>
      <c r="B334" t="inlineStr">
        <is>
          <t>Spice, garam masala</t>
        </is>
      </c>
      <c r="C334" s="15" t="n">
        <v>0.8</v>
      </c>
      <c r="D334" s="5">
        <f>IFERROR(VLOOKUP(B334,'Ingredient master list'!$B$4:$C$577,2,FALSE()),"")</f>
        <v/>
      </c>
      <c r="E334" s="19" t="n"/>
    </row>
    <row r="335">
      <c r="A335" t="inlineStr">
        <is>
          <t>I</t>
        </is>
      </c>
      <c r="B335" t="inlineStr">
        <is>
          <t>Spice, curry powder</t>
        </is>
      </c>
      <c r="C335" s="15" t="n">
        <v>0.8</v>
      </c>
      <c r="D335" s="5">
        <f>IFERROR(VLOOKUP(B335,'Ingredient master list'!$B$4:$C$577,2,FALSE()),"")</f>
        <v/>
      </c>
      <c r="E335" s="5" t="n"/>
    </row>
    <row r="336">
      <c r="A336" t="inlineStr">
        <is>
          <t>I</t>
        </is>
      </c>
      <c r="B336" t="inlineStr">
        <is>
          <t>Spice, sweet paprika</t>
        </is>
      </c>
      <c r="C336" s="15" t="n">
        <v>0.2</v>
      </c>
      <c r="D336" s="5">
        <f>IFERROR(VLOOKUP(B336,'Ingredient master list'!$B$4:$C$577,2,FALSE()),"")</f>
        <v/>
      </c>
      <c r="E336" s="5" t="n"/>
    </row>
    <row r="337">
      <c r="A337" t="inlineStr">
        <is>
          <t>I</t>
        </is>
      </c>
      <c r="B337" t="inlineStr">
        <is>
          <t>Spice, cumin</t>
        </is>
      </c>
      <c r="C337" s="15" t="n">
        <v>0.4</v>
      </c>
      <c r="D337" s="5">
        <f>IFERROR(VLOOKUP(B337,'Ingredient master list'!$B$4:$C$577,2,FALSE()),"")</f>
        <v/>
      </c>
      <c r="E337" s="5" t="n"/>
    </row>
    <row r="338">
      <c r="A338" t="inlineStr">
        <is>
          <t>I</t>
        </is>
      </c>
      <c r="B338" t="inlineStr">
        <is>
          <t>Carrot</t>
        </is>
      </c>
      <c r="C338" s="15" t="n">
        <v>40</v>
      </c>
      <c r="D338" s="5">
        <f>IFERROR(VLOOKUP(B338,'Ingredient master list'!$B$4:$C$577,2,FALSE()),"")</f>
        <v/>
      </c>
      <c r="E338" s="5" t="n"/>
    </row>
    <row r="339">
      <c r="A339" t="inlineStr">
        <is>
          <t>I</t>
        </is>
      </c>
      <c r="B339" t="inlineStr">
        <is>
          <t>Kidney beans</t>
        </is>
      </c>
      <c r="C339" s="15" t="n">
        <v>40</v>
      </c>
      <c r="D339" s="5">
        <f>IFERROR(VLOOKUP(B339,'Ingredient master list'!$B$4:$C$577,2,FALSE()),"")</f>
        <v/>
      </c>
      <c r="E339" s="5" t="n"/>
    </row>
    <row r="340">
      <c r="A340" t="inlineStr">
        <is>
          <t>I</t>
        </is>
      </c>
      <c r="B340" t="inlineStr">
        <is>
          <t>Spice, turmeric</t>
        </is>
      </c>
      <c r="C340" s="15" t="n">
        <v>0.1</v>
      </c>
      <c r="D340" s="5">
        <f>IFERROR(VLOOKUP(B340,'Ingredient master list'!$B$4:$C$577,2,FALSE()),"")</f>
        <v/>
      </c>
      <c r="E340" s="5" t="n"/>
    </row>
    <row r="341">
      <c r="A341" t="inlineStr">
        <is>
          <t>I</t>
        </is>
      </c>
      <c r="B341" t="inlineStr">
        <is>
          <t>Rice</t>
        </is>
      </c>
      <c r="C341" s="15" t="n">
        <v>50</v>
      </c>
      <c r="D341" s="5">
        <f>IFERROR(VLOOKUP(B341,'Ingredient master list'!$B$4:$C$577,2,FALSE()),"")</f>
        <v/>
      </c>
      <c r="E341" s="5" t="n"/>
    </row>
    <row r="342">
      <c r="D342" s="5">
        <f>IFERROR(VLOOKUP(B342,'Ingredient master list'!$B$4:$C$577,2,FALSE()),"")</f>
        <v/>
      </c>
      <c r="E342" s="5" t="n"/>
    </row>
    <row customHeight="1" ht="19" r="343" s="8">
      <c r="A343" t="inlineStr">
        <is>
          <t>L</t>
        </is>
      </c>
      <c r="B343" s="14" t="inlineStr">
        <is>
          <t>Citrus Chicken</t>
        </is>
      </c>
      <c r="D343" s="5">
        <f>IFERROR(VLOOKUP(B343,'Ingredient master list'!$B$4:$C$577,2,FALSE()),"")</f>
        <v/>
      </c>
      <c r="E343" s="5" t="n"/>
    </row>
    <row r="344">
      <c r="D344" s="5">
        <f>IFERROR(VLOOKUP(B344,'Ingredient master list'!$B$4:$C$577,2,FALSE()),"")</f>
        <v/>
      </c>
      <c r="E344" s="5" t="n"/>
    </row>
    <row r="345">
      <c r="B345" s="19" t="inlineStr">
        <is>
          <t>Ingredients</t>
        </is>
      </c>
      <c r="C345" s="19" t="inlineStr">
        <is>
          <t>Mass/Serving</t>
        </is>
      </c>
      <c r="D345" s="5">
        <f>IFERROR(VLOOKUP(B345,'Ingredient master list'!$B$4:$C$577,2,FALSE()),"")</f>
        <v/>
      </c>
      <c r="E345" s="5" t="n"/>
    </row>
    <row r="346">
      <c r="A346" t="inlineStr">
        <is>
          <t>I</t>
        </is>
      </c>
      <c r="B346" t="inlineStr">
        <is>
          <t>Broccoli</t>
        </is>
      </c>
      <c r="C346" s="15" t="n">
        <v>70</v>
      </c>
      <c r="D346" s="5">
        <f>IFERROR(VLOOKUP(B346,'Ingredient master list'!$B$4:$C$577,2,FALSE()),"")</f>
        <v/>
      </c>
      <c r="E346" s="5" t="n"/>
    </row>
    <row r="347">
      <c r="A347" t="inlineStr">
        <is>
          <t>I</t>
        </is>
      </c>
      <c r="B347" t="inlineStr">
        <is>
          <t>Potato</t>
        </is>
      </c>
      <c r="C347" s="15" t="n">
        <v>60</v>
      </c>
      <c r="D347" s="5">
        <f>IFERROR(VLOOKUP(B347,'Ingredient master list'!$B$4:$C$577,2,FALSE()),"")</f>
        <v/>
      </c>
      <c r="E347" s="5" t="n"/>
    </row>
    <row r="348">
      <c r="A348" t="inlineStr">
        <is>
          <t>I</t>
        </is>
      </c>
      <c r="B348" t="inlineStr">
        <is>
          <t>Chicken breast</t>
        </is>
      </c>
      <c r="C348" s="15" t="n">
        <v>110</v>
      </c>
      <c r="D348" s="5">
        <f>IFERROR(VLOOKUP(B348,'Ingredient master list'!$B$4:$C$577,2,FALSE()),"")</f>
        <v/>
      </c>
      <c r="E348" s="5" t="n"/>
    </row>
    <row r="349">
      <c r="A349" t="inlineStr">
        <is>
          <t>I</t>
        </is>
      </c>
      <c r="B349" t="inlineStr">
        <is>
          <t>Lemon</t>
        </is>
      </c>
      <c r="C349" s="15" t="n">
        <v>0.25</v>
      </c>
      <c r="D349" s="5">
        <f>IFERROR(VLOOKUP(B349,'Ingredient master list'!$B$4:$C$577,2,FALSE()),"")</f>
        <v/>
      </c>
      <c r="E349" s="5" t="n"/>
    </row>
    <row r="350">
      <c r="A350" t="inlineStr">
        <is>
          <t>I</t>
        </is>
      </c>
      <c r="B350" t="inlineStr">
        <is>
          <t>Lime</t>
        </is>
      </c>
      <c r="C350" s="15" t="n">
        <v>0.25</v>
      </c>
      <c r="D350" s="5">
        <f>IFERROR(VLOOKUP(B350,'Ingredient master list'!$B$4:$C$577,2,FALSE()),"")</f>
        <v/>
      </c>
      <c r="E350" s="5" t="n"/>
    </row>
    <row r="351">
      <c r="A351" t="inlineStr">
        <is>
          <t>I</t>
        </is>
      </c>
      <c r="B351" t="inlineStr">
        <is>
          <t>Vinegar, brown</t>
        </is>
      </c>
      <c r="C351" s="15" t="n">
        <v>2.2</v>
      </c>
      <c r="D351" s="5">
        <f>IFERROR(VLOOKUP(B351,'Ingredient master list'!$B$4:$C$577,2,FALSE()),"")</f>
        <v/>
      </c>
      <c r="E351" s="5" t="n"/>
    </row>
    <row r="352">
      <c r="A352" t="inlineStr">
        <is>
          <t>I</t>
        </is>
      </c>
      <c r="B352" t="inlineStr">
        <is>
          <t>Parsley</t>
        </is>
      </c>
      <c r="C352" s="15" t="n">
        <v>0.2</v>
      </c>
      <c r="D352" s="5">
        <f>IFERROR(VLOOKUP(B352,'Ingredient master list'!$B$4:$C$577,2,FALSE()),"")</f>
        <v/>
      </c>
    </row>
    <row r="353">
      <c r="A353" t="inlineStr">
        <is>
          <t>I</t>
        </is>
      </c>
      <c r="B353" t="inlineStr">
        <is>
          <t>Salt</t>
        </is>
      </c>
      <c r="C353" s="15" t="n">
        <v>0.8</v>
      </c>
      <c r="D353" s="5">
        <f>IFERROR(VLOOKUP(B353,'Ingredient master list'!$B$4:$C$577,2,FALSE()),"")</f>
        <v/>
      </c>
    </row>
    <row r="354">
      <c r="A354" t="inlineStr">
        <is>
          <t>I</t>
        </is>
      </c>
      <c r="B354" t="inlineStr">
        <is>
          <t>Garlic</t>
        </is>
      </c>
      <c r="C354" s="15" t="n">
        <v>0.5</v>
      </c>
      <c r="D354" s="5">
        <f>IFERROR(VLOOKUP(B354,'Ingredient master list'!$B$4:$C$577,2,FALSE()),"")</f>
        <v/>
      </c>
    </row>
    <row r="355">
      <c r="D355" s="5">
        <f>IFERROR(VLOOKUP(B355,'Ingredient master list'!$B$4:$C$577,2,FALSE()),"")</f>
        <v/>
      </c>
      <c r="E355" s="19" t="n"/>
    </row>
    <row customHeight="1" ht="19" r="356" s="8">
      <c r="A356" t="inlineStr">
        <is>
          <t>L</t>
        </is>
      </c>
      <c r="B356" s="14" t="inlineStr">
        <is>
          <t>Lasagne</t>
        </is>
      </c>
      <c r="D356" s="5">
        <f>IFERROR(VLOOKUP(B356,'Ingredient master list'!$B$4:$C$577,2,FALSE()),"")</f>
        <v/>
      </c>
      <c r="E356" s="5" t="n"/>
    </row>
    <row r="357">
      <c r="D357" s="5">
        <f>IFERROR(VLOOKUP(B357,'Ingredient master list'!$B$4:$C$577,2,FALSE()),"")</f>
        <v/>
      </c>
      <c r="E357" s="5" t="n"/>
    </row>
    <row r="358">
      <c r="B358" s="19" t="inlineStr">
        <is>
          <t>Ingredients</t>
        </is>
      </c>
      <c r="C358" s="19" t="inlineStr">
        <is>
          <t>Mass/Serving</t>
        </is>
      </c>
      <c r="D358" s="5">
        <f>IFERROR(VLOOKUP(B358,'Ingredient master list'!$B$4:$C$577,2,FALSE()),"")</f>
        <v/>
      </c>
      <c r="E358" s="5" t="n"/>
    </row>
    <row r="359">
      <c r="A359" t="inlineStr">
        <is>
          <t>I</t>
        </is>
      </c>
      <c r="B359" t="inlineStr">
        <is>
          <t>Beef mince</t>
        </is>
      </c>
      <c r="C359" s="15" t="n">
        <v>300</v>
      </c>
      <c r="D359" s="5">
        <f>IFERROR(VLOOKUP(B359,'Ingredient master list'!$B$4:$C$577,2,FALSE()),"")</f>
        <v/>
      </c>
      <c r="E359" s="5" t="n"/>
    </row>
    <row r="360">
      <c r="A360" t="inlineStr">
        <is>
          <t>I</t>
        </is>
      </c>
      <c r="B360" t="inlineStr">
        <is>
          <t>Lasagne sheets</t>
        </is>
      </c>
      <c r="C360" s="15" t="n">
        <v>40</v>
      </c>
      <c r="D360" s="5">
        <f>IFERROR(VLOOKUP(B360,'Ingredient master list'!$B$4:$C$577,2,FALSE()),"")</f>
        <v/>
      </c>
      <c r="E360" s="5" t="n"/>
    </row>
    <row r="361">
      <c r="A361" t="inlineStr">
        <is>
          <t>I</t>
        </is>
      </c>
      <c r="B361" t="inlineStr">
        <is>
          <t>Passata</t>
        </is>
      </c>
      <c r="C361" s="15" t="n">
        <v>30</v>
      </c>
      <c r="D361" s="5">
        <f>IFERROR(VLOOKUP(B361,'Ingredient master list'!$B$4:$C$577,2,FALSE()),"")</f>
        <v/>
      </c>
      <c r="E361" s="5" t="n"/>
    </row>
    <row r="362">
      <c r="A362" t="inlineStr">
        <is>
          <t>I</t>
        </is>
      </c>
      <c r="B362" t="inlineStr">
        <is>
          <t>Beef stock, liquid</t>
        </is>
      </c>
      <c r="C362" s="15" t="n">
        <v>20</v>
      </c>
      <c r="D362" s="5">
        <f>IFERROR(VLOOKUP(B362,'Ingredient master list'!$B$4:$C$577,2,FALSE()),"")</f>
        <v/>
      </c>
      <c r="E362" s="5" t="n"/>
    </row>
    <row r="363">
      <c r="A363" t="inlineStr">
        <is>
          <t>I</t>
        </is>
      </c>
      <c r="B363" t="inlineStr">
        <is>
          <t>Parsley</t>
        </is>
      </c>
      <c r="C363" s="15" t="n">
        <v>4</v>
      </c>
      <c r="D363" s="5">
        <f>IFERROR(VLOOKUP(B363,'Ingredient master list'!$B$4:$C$577,2,FALSE()),"")</f>
        <v/>
      </c>
      <c r="E363" s="5" t="n"/>
    </row>
    <row r="364">
      <c r="A364" t="inlineStr">
        <is>
          <t>I</t>
        </is>
      </c>
      <c r="B364" t="inlineStr">
        <is>
          <t>Garlic</t>
        </is>
      </c>
      <c r="C364" s="15" t="n">
        <v>2</v>
      </c>
      <c r="D364" s="5">
        <f>IFERROR(VLOOKUP(B364,'Ingredient master list'!$B$4:$C$577,2,FALSE()),"")</f>
        <v/>
      </c>
      <c r="E364" s="5" t="n"/>
    </row>
    <row r="365">
      <c r="A365" t="inlineStr">
        <is>
          <t>I</t>
        </is>
      </c>
      <c r="B365" t="inlineStr">
        <is>
          <t>Tomato Paste</t>
        </is>
      </c>
      <c r="C365" s="15" t="n">
        <v>10</v>
      </c>
      <c r="D365" s="5">
        <f>IFERROR(VLOOKUP(B365,'Ingredient master list'!$B$4:$C$577,2,FALSE()),"")</f>
        <v/>
      </c>
    </row>
    <row r="366">
      <c r="A366" t="inlineStr">
        <is>
          <t>I</t>
        </is>
      </c>
      <c r="B366" t="inlineStr">
        <is>
          <t>Onion, brown</t>
        </is>
      </c>
      <c r="C366" s="15" t="n">
        <v>10</v>
      </c>
      <c r="D366" s="5">
        <f>IFERROR(VLOOKUP(B366,'Ingredient master list'!$B$4:$C$577,2,FALSE()),"")</f>
        <v/>
      </c>
    </row>
    <row r="367">
      <c r="A367" t="inlineStr">
        <is>
          <t>I</t>
        </is>
      </c>
      <c r="B367" t="inlineStr">
        <is>
          <t>Milk</t>
        </is>
      </c>
      <c r="C367" s="15" t="n">
        <v>100</v>
      </c>
      <c r="D367" s="5">
        <f>IFERROR(VLOOKUP(B367,'Ingredient master list'!$B$4:$C$577,2,FALSE()),"")</f>
        <v/>
      </c>
    </row>
    <row r="368">
      <c r="A368" t="inlineStr">
        <is>
          <t>I</t>
        </is>
      </c>
      <c r="B368" t="inlineStr">
        <is>
          <t>Cheese</t>
        </is>
      </c>
      <c r="C368" s="15" t="n">
        <v>25</v>
      </c>
      <c r="D368" s="5">
        <f>IFERROR(VLOOKUP(B368,'Ingredient master list'!$B$4:$C$577,2,FALSE()),"")</f>
        <v/>
      </c>
      <c r="E368" s="19" t="n"/>
    </row>
    <row r="369">
      <c r="A369" t="inlineStr">
        <is>
          <t>I</t>
        </is>
      </c>
      <c r="B369" t="inlineStr">
        <is>
          <t>Flour</t>
        </is>
      </c>
      <c r="C369" s="15" t="n">
        <v>15</v>
      </c>
      <c r="D369" s="5">
        <f>IFERROR(VLOOKUP(B369,'Ingredient master list'!$B$4:$C$577,2,FALSE()),"")</f>
        <v/>
      </c>
      <c r="E369" s="5" t="n"/>
    </row>
    <row r="370">
      <c r="D370" s="5">
        <f>IFERROR(VLOOKUP(B370,'Ingredient master list'!$B$4:$C$577,2,FALSE()),"")</f>
        <v/>
      </c>
      <c r="E370" s="5" t="n"/>
    </row>
    <row customHeight="1" ht="19" r="371" s="8">
      <c r="A371" t="inlineStr">
        <is>
          <t>L</t>
        </is>
      </c>
      <c r="B371" s="14" t="inlineStr">
        <is>
          <t>Spaghetti Bolognase</t>
        </is>
      </c>
      <c r="D371" s="5">
        <f>IFERROR(VLOOKUP(B371,'Ingredient master list'!$B$4:$C$577,2,FALSE()),"")</f>
        <v/>
      </c>
      <c r="E371" s="5" t="n"/>
    </row>
    <row r="372">
      <c r="D372" s="5">
        <f>IFERROR(VLOOKUP(B372,'Ingredient master list'!$B$4:$C$577,2,FALSE()),"")</f>
        <v/>
      </c>
      <c r="E372" s="5" t="n"/>
    </row>
    <row r="373">
      <c r="B373" s="19" t="inlineStr">
        <is>
          <t>Ingredients</t>
        </is>
      </c>
      <c r="C373" s="19" t="inlineStr">
        <is>
          <t>Mass/Serving</t>
        </is>
      </c>
      <c r="D373" s="5">
        <f>IFERROR(VLOOKUP(B373,'Ingredient master list'!$B$4:$C$577,2,FALSE()),"")</f>
        <v/>
      </c>
      <c r="E373" s="5" t="n"/>
    </row>
    <row r="374">
      <c r="A374" t="inlineStr">
        <is>
          <t>I</t>
        </is>
      </c>
      <c r="B374" t="inlineStr">
        <is>
          <t>Beef mince</t>
        </is>
      </c>
      <c r="C374" s="15" t="n">
        <v>80</v>
      </c>
      <c r="D374" s="5">
        <f>IFERROR(VLOOKUP(B374,'Ingredient master list'!$B$4:$C$577,2,FALSE()),"")</f>
        <v/>
      </c>
      <c r="E374" s="5" t="n"/>
    </row>
    <row r="375">
      <c r="A375" t="inlineStr">
        <is>
          <t>I</t>
        </is>
      </c>
      <c r="B375" t="inlineStr">
        <is>
          <t>Spaghetti</t>
        </is>
      </c>
      <c r="C375" s="15" t="n">
        <v>80</v>
      </c>
      <c r="D375" s="5">
        <f>IFERROR(VLOOKUP(B375,'Ingredient master list'!$B$4:$C$577,2,FALSE()),"")</f>
        <v/>
      </c>
      <c r="E375" s="5" t="n"/>
    </row>
    <row r="376">
      <c r="A376" t="inlineStr">
        <is>
          <t>I</t>
        </is>
      </c>
      <c r="B376" t="inlineStr">
        <is>
          <t>Passata</t>
        </is>
      </c>
      <c r="C376" s="15" t="n">
        <v>60</v>
      </c>
      <c r="D376" s="5">
        <f>IFERROR(VLOOKUP(B376,'Ingredient master list'!$B$4:$C$577,2,FALSE()),"")</f>
        <v/>
      </c>
      <c r="E376" s="5" t="n"/>
    </row>
    <row r="377">
      <c r="A377" t="inlineStr">
        <is>
          <t>I</t>
        </is>
      </c>
      <c r="B377" t="inlineStr">
        <is>
          <t>Beef stock, liquid</t>
        </is>
      </c>
      <c r="C377" s="15" t="n">
        <v>40</v>
      </c>
      <c r="D377" s="5">
        <f>IFERROR(VLOOKUP(B377,'Ingredient master list'!$B$4:$C$577,2,FALSE()),"")</f>
        <v/>
      </c>
      <c r="E377" s="5" t="n"/>
    </row>
    <row r="378">
      <c r="A378" t="inlineStr">
        <is>
          <t>I</t>
        </is>
      </c>
      <c r="B378" t="inlineStr">
        <is>
          <t>Parsley</t>
        </is>
      </c>
      <c r="C378" s="15" t="n">
        <v>5</v>
      </c>
      <c r="D378" s="5">
        <f>IFERROR(VLOOKUP(B378,'Ingredient master list'!$B$4:$C$577,2,FALSE()),"")</f>
        <v/>
      </c>
      <c r="E378" s="5" t="n"/>
    </row>
    <row r="379">
      <c r="A379" t="inlineStr">
        <is>
          <t>I</t>
        </is>
      </c>
      <c r="B379" t="inlineStr">
        <is>
          <t>Garlic</t>
        </is>
      </c>
      <c r="C379" s="15" t="n">
        <v>4</v>
      </c>
      <c r="D379" s="5">
        <f>IFERROR(VLOOKUP(B379,'Ingredient master list'!$B$4:$C$577,2,FALSE()),"")</f>
        <v/>
      </c>
      <c r="E379" s="5" t="n"/>
    </row>
    <row r="380">
      <c r="A380" t="inlineStr">
        <is>
          <t>I</t>
        </is>
      </c>
      <c r="B380" t="inlineStr">
        <is>
          <t>Tomato Paste</t>
        </is>
      </c>
      <c r="C380" s="15" t="n">
        <v>15</v>
      </c>
      <c r="D380" s="5">
        <f>IFERROR(VLOOKUP(B380,'Ingredient master list'!$B$4:$C$577,2,FALSE()),"")</f>
        <v/>
      </c>
    </row>
    <row r="381">
      <c r="A381" t="inlineStr">
        <is>
          <t>I</t>
        </is>
      </c>
      <c r="B381" t="inlineStr">
        <is>
          <t>Onion, brown</t>
        </is>
      </c>
      <c r="C381" s="15" t="n">
        <v>10</v>
      </c>
      <c r="D381" s="5">
        <f>IFERROR(VLOOKUP(B381,'Ingredient master list'!$B$4:$C$577,2,FALSE()),"")</f>
        <v/>
      </c>
    </row>
    <row r="382">
      <c r="D382" s="5">
        <f>IFERROR(VLOOKUP(B382,'Ingredient master list'!$B$4:$C$577,2,FALSE()),"")</f>
        <v/>
      </c>
    </row>
    <row customHeight="1" ht="19" r="383" s="8">
      <c r="A383" t="inlineStr">
        <is>
          <t>L</t>
        </is>
      </c>
      <c r="B383" s="14" t="inlineStr">
        <is>
          <t>Spicy Veg Curry</t>
        </is>
      </c>
      <c r="D383" s="5">
        <f>IFERROR(VLOOKUP(B383,'Ingredient master list'!$B$4:$C$577,2,FALSE()),"")</f>
        <v/>
      </c>
      <c r="E383" s="19" t="n"/>
    </row>
    <row r="384">
      <c r="D384" s="5">
        <f>IFERROR(VLOOKUP(B384,'Ingredient master list'!$B$4:$C$577,2,FALSE()),"")</f>
        <v/>
      </c>
      <c r="E384" s="5" t="n"/>
    </row>
    <row r="385">
      <c r="B385" s="19" t="inlineStr">
        <is>
          <t>Ingredients</t>
        </is>
      </c>
      <c r="C385" s="19" t="inlineStr">
        <is>
          <t>Mass/Serving</t>
        </is>
      </c>
      <c r="D385" s="5">
        <f>IFERROR(VLOOKUP(B385,'Ingredient master list'!$B$4:$C$577,2,FALSE()),"")</f>
        <v/>
      </c>
      <c r="E385" s="5" t="n"/>
    </row>
    <row r="386">
      <c r="A386" t="inlineStr">
        <is>
          <t>I</t>
        </is>
      </c>
      <c r="B386" t="inlineStr">
        <is>
          <t>Potato</t>
        </is>
      </c>
      <c r="C386" s="15" t="n">
        <v>40</v>
      </c>
      <c r="D386" s="5">
        <f>IFERROR(VLOOKUP(B386,'Ingredient master list'!$B$4:$C$577,2,FALSE()),"")</f>
        <v/>
      </c>
      <c r="E386" s="5" t="n"/>
    </row>
    <row r="387">
      <c r="A387" t="inlineStr">
        <is>
          <t>I</t>
        </is>
      </c>
      <c r="B387" t="inlineStr">
        <is>
          <t>Celery</t>
        </is>
      </c>
      <c r="C387" s="15" t="n">
        <v>15</v>
      </c>
      <c r="D387" s="5">
        <f>IFERROR(VLOOKUP(B387,'Ingredient master list'!$B$4:$C$577,2,FALSE()),"")</f>
        <v/>
      </c>
      <c r="E387" s="5" t="n"/>
    </row>
    <row r="388">
      <c r="A388" t="inlineStr">
        <is>
          <t>I</t>
        </is>
      </c>
      <c r="B388" t="inlineStr">
        <is>
          <t>Carrot</t>
        </is>
      </c>
      <c r="C388" s="15" t="n">
        <v>30</v>
      </c>
      <c r="D388" s="5">
        <f>IFERROR(VLOOKUP(B388,'Ingredient master list'!$B$4:$C$577,2,FALSE()),"")</f>
        <v/>
      </c>
      <c r="E388" s="5" t="n"/>
    </row>
    <row r="389">
      <c r="A389" t="inlineStr">
        <is>
          <t>I</t>
        </is>
      </c>
      <c r="B389" t="inlineStr">
        <is>
          <t>Chick peas</t>
        </is>
      </c>
      <c r="C389" s="15" t="n">
        <v>45</v>
      </c>
      <c r="D389" s="5">
        <f>IFERROR(VLOOKUP(B389,'Ingredient master list'!$B$4:$C$577,2,FALSE()),"")</f>
        <v/>
      </c>
      <c r="E389" s="5" t="n"/>
    </row>
    <row r="390">
      <c r="A390" t="inlineStr">
        <is>
          <t>I</t>
        </is>
      </c>
      <c r="B390" t="inlineStr">
        <is>
          <t>Pumpkin</t>
        </is>
      </c>
      <c r="C390" s="15" t="n">
        <v>80</v>
      </c>
      <c r="D390" s="5">
        <f>IFERROR(VLOOKUP(B390,'Ingredient master list'!$B$4:$C$577,2,FALSE()),"")</f>
        <v/>
      </c>
      <c r="E390" s="5" t="n"/>
    </row>
    <row r="391">
      <c r="A391" t="inlineStr">
        <is>
          <t>I</t>
        </is>
      </c>
      <c r="B391" t="inlineStr">
        <is>
          <t>Zucchini</t>
        </is>
      </c>
      <c r="C391" s="15" t="n">
        <v>40</v>
      </c>
      <c r="D391" s="5">
        <f>IFERROR(VLOOKUP(B391,'Ingredient master list'!$B$4:$C$577,2,FALSE()),"")</f>
        <v/>
      </c>
      <c r="E391" s="5" t="n"/>
    </row>
    <row r="392">
      <c r="A392" t="inlineStr">
        <is>
          <t>I</t>
        </is>
      </c>
      <c r="B392" t="inlineStr">
        <is>
          <t>Rice</t>
        </is>
      </c>
      <c r="C392" s="15" t="n">
        <v>50</v>
      </c>
      <c r="D392" s="5">
        <f>IFERROR(VLOOKUP(B392,'Ingredient master list'!$B$4:$C$577,2,FALSE()),"")</f>
        <v/>
      </c>
    </row>
    <row r="393">
      <c r="A393" t="inlineStr">
        <is>
          <t>I</t>
        </is>
      </c>
      <c r="B393" t="inlineStr">
        <is>
          <t>Tandoori Paste</t>
        </is>
      </c>
      <c r="C393" s="15" t="n">
        <v>1</v>
      </c>
      <c r="D393" s="5">
        <f>IFERROR(VLOOKUP(B393,'Ingredient master list'!$B$4:$C$577,2,FALSE()),"")</f>
        <v/>
      </c>
    </row>
    <row r="394">
      <c r="A394" t="inlineStr">
        <is>
          <t>I</t>
        </is>
      </c>
      <c r="B394" t="inlineStr">
        <is>
          <t>Korma Paste</t>
        </is>
      </c>
      <c r="C394" s="15" t="n">
        <v>1.5</v>
      </c>
      <c r="D394" s="5">
        <f>IFERROR(VLOOKUP(B394,'Ingredient master list'!$B$4:$C$577,2,FALSE()),"")</f>
        <v/>
      </c>
    </row>
    <row r="395">
      <c r="D395" s="5">
        <f>IFERROR(VLOOKUP(B395,'Ingredient master list'!$B$4:$C$577,2,FALSE()),"")</f>
        <v/>
      </c>
      <c r="E395" s="19" t="n"/>
      <c r="F395" s="19" t="n"/>
    </row>
    <row customHeight="1" ht="19" r="396" s="8">
      <c r="A396" t="inlineStr">
        <is>
          <t>L</t>
        </is>
      </c>
      <c r="B396" s="14" t="inlineStr">
        <is>
          <t>Macaroni Cheese</t>
        </is>
      </c>
      <c r="D396" s="5">
        <f>IFERROR(VLOOKUP(B396,'Ingredient master list'!$B$4:$C$577,2,FALSE()),"")</f>
        <v/>
      </c>
      <c r="E396" s="5" t="n"/>
    </row>
    <row r="397">
      <c r="D397" s="5">
        <f>IFERROR(VLOOKUP(B397,'Ingredient master list'!$B$4:$C$577,2,FALSE()),"")</f>
        <v/>
      </c>
      <c r="E397" s="5" t="n"/>
    </row>
    <row r="398">
      <c r="B398" s="19" t="inlineStr">
        <is>
          <t>Ingredients</t>
        </is>
      </c>
      <c r="C398" s="19" t="inlineStr">
        <is>
          <t>Mass/Serving</t>
        </is>
      </c>
      <c r="D398" s="5">
        <f>IFERROR(VLOOKUP(B398,'Ingredient master list'!$B$4:$C$577,2,FALSE()),"")</f>
        <v/>
      </c>
      <c r="E398" s="5" t="n"/>
    </row>
    <row r="399">
      <c r="A399" t="inlineStr">
        <is>
          <t>I</t>
        </is>
      </c>
      <c r="B399" t="inlineStr">
        <is>
          <t>Macaroni</t>
        </is>
      </c>
      <c r="C399" s="15" t="n">
        <v>50</v>
      </c>
      <c r="D399" s="5">
        <f>IFERROR(VLOOKUP(B399,'Ingredient master list'!$B$4:$C$577,2,FALSE()),"")</f>
        <v/>
      </c>
      <c r="E399" s="5" t="n"/>
    </row>
    <row r="400">
      <c r="A400" t="inlineStr">
        <is>
          <t>I</t>
        </is>
      </c>
      <c r="B400" t="inlineStr">
        <is>
          <t>Cheese</t>
        </is>
      </c>
      <c r="C400" s="15" t="n">
        <v>40</v>
      </c>
      <c r="D400" s="5">
        <f>IFERROR(VLOOKUP(B400,'Ingredient master list'!$B$4:$C$577,2,FALSE()),"")</f>
        <v/>
      </c>
      <c r="E400" s="5" t="n"/>
    </row>
    <row r="401">
      <c r="A401" t="inlineStr">
        <is>
          <t>I</t>
        </is>
      </c>
      <c r="B401" t="inlineStr">
        <is>
          <t>Milk</t>
        </is>
      </c>
      <c r="C401" s="15" t="n">
        <v>95</v>
      </c>
      <c r="D401" s="5">
        <f>IFERROR(VLOOKUP(B401,'Ingredient master list'!$B$4:$C$577,2,FALSE()),"")</f>
        <v/>
      </c>
      <c r="E401" s="5" t="n"/>
    </row>
    <row r="402">
      <c r="A402" t="inlineStr">
        <is>
          <t>I</t>
        </is>
      </c>
      <c r="B402" t="inlineStr">
        <is>
          <t>Flour</t>
        </is>
      </c>
      <c r="C402" s="15" t="n">
        <v>1.2</v>
      </c>
      <c r="D402" s="5">
        <f>IFERROR(VLOOKUP(B402,'Ingredient master list'!$B$4:$C$577,2,FALSE()),"")</f>
        <v/>
      </c>
      <c r="E402" s="5" t="n"/>
    </row>
    <row r="403">
      <c r="A403" t="inlineStr">
        <is>
          <t>I</t>
        </is>
      </c>
      <c r="B403" t="inlineStr">
        <is>
          <t>Chicken stock, powder</t>
        </is>
      </c>
      <c r="C403" s="15" t="n">
        <v>1.2</v>
      </c>
      <c r="D403" s="5">
        <f>IFERROR(VLOOKUP(B403,'Ingredient master list'!$B$4:$C$577,2,FALSE()),"")</f>
        <v/>
      </c>
      <c r="E403" s="5" t="n"/>
    </row>
    <row r="404">
      <c r="A404" t="inlineStr">
        <is>
          <t>I</t>
        </is>
      </c>
      <c r="B404" t="inlineStr">
        <is>
          <t>Bacon</t>
        </is>
      </c>
      <c r="C404" s="15" t="n">
        <v>2.2</v>
      </c>
      <c r="D404" s="5">
        <f>IFERROR(VLOOKUP(B404,'Ingredient master list'!$B$4:$C$577,2,FALSE()),"")</f>
        <v/>
      </c>
      <c r="E404" s="5" t="n"/>
    </row>
    <row r="405">
      <c r="A405" t="inlineStr">
        <is>
          <t>I</t>
        </is>
      </c>
      <c r="B405" t="inlineStr">
        <is>
          <t>Onion, brown</t>
        </is>
      </c>
      <c r="C405" s="15" t="n">
        <v>0.2</v>
      </c>
      <c r="D405" s="5">
        <f>IFERROR(VLOOKUP(B405,'Ingredient master list'!$B$4:$C$577,2,FALSE()),"")</f>
        <v/>
      </c>
    </row>
    <row r="406">
      <c r="A406" t="inlineStr">
        <is>
          <t>I</t>
        </is>
      </c>
      <c r="B406" t="inlineStr">
        <is>
          <t>Butter</t>
        </is>
      </c>
      <c r="C406" s="15" t="n">
        <v>0.8</v>
      </c>
    </row>
  </sheetData>
  <pageMargins bottom="0.75" footer="0.3" header="0.3" left="0.7" right="0.7" top="0.75"/>
  <pageSetup horizontalDpi="0"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K395"/>
  <sheetViews>
    <sheetView topLeftCell="A63" workbookViewId="0" zoomScaleNormal="150" zoomScalePageLayoutView="150" zoomScaleSheetLayoutView="100">
      <selection activeCell="A81" sqref="A81:C91"/>
    </sheetView>
  </sheetViews>
  <sheetFormatPr baseColWidth="10" defaultColWidth="8.83203125" defaultRowHeight="15"/>
  <cols>
    <col bestFit="1" customWidth="1" max="2" min="2" style="8" width="27.6640625"/>
    <col customWidth="1" max="3" min="3" style="8" width="8.83203125"/>
    <col customWidth="1" max="4" min="4" style="5" width="7.6640625"/>
    <col customWidth="1" max="6" min="6" style="8" width="9.83203125"/>
    <col customWidth="1" max="8" min="8" style="8" width="10.6640625"/>
    <col customWidth="1" max="9" min="9" style="8" width="9.1640625"/>
  </cols>
  <sheetData>
    <row customHeight="1" ht="19" r="2" s="8">
      <c r="A2" t="inlineStr">
        <is>
          <t>D</t>
        </is>
      </c>
      <c r="B2" s="14" t="inlineStr">
        <is>
          <t>Bacon Carbonara</t>
        </is>
      </c>
      <c r="J2" s="20" t="inlineStr">
        <is>
          <t>D</t>
        </is>
      </c>
      <c r="K2" s="19" t="inlineStr">
        <is>
          <t>Dinners</t>
        </is>
      </c>
    </row>
    <row r="3">
      <c r="K3">
        <f ref="K3" t="array">IFERROR(INDEX($B$2:$B$1003,SMALL(IF($J$2=$A$2:$A$1003,ROW($A$2:$A$1003)-ROW($A$2)+1),ROW(1:1))),"")</f>
        <v/>
      </c>
    </row>
    <row r="4">
      <c r="B4" s="19" t="inlineStr">
        <is>
          <t>Ingredients</t>
        </is>
      </c>
      <c r="C4" s="19" t="inlineStr">
        <is>
          <t>Mass/Serving</t>
        </is>
      </c>
      <c r="D4" s="6" t="inlineStr">
        <is>
          <t xml:space="preserve">Cost/kg </t>
        </is>
      </c>
      <c r="E4" s="19" t="n"/>
      <c r="F4" s="19" t="n"/>
      <c r="G4" s="19" t="n"/>
      <c r="H4" s="19" t="n"/>
      <c r="I4" s="19" t="n"/>
      <c r="K4">
        <f ref="K4" t="array">IFERROR(INDEX($B$2:$B$1003,SMALL(IF($J$2=$A$2:$A$1003,ROW($A$2:$A$1003)-ROW($A$2)+1),ROW(2:2))),"")</f>
        <v/>
      </c>
    </row>
    <row r="5">
      <c r="A5" t="inlineStr">
        <is>
          <t>I</t>
        </is>
      </c>
      <c r="B5" t="inlineStr">
        <is>
          <t>Bacon</t>
        </is>
      </c>
      <c r="C5" s="15" t="n">
        <v>12.5</v>
      </c>
      <c r="D5" s="5">
        <f>VLOOKUP(B5,'Ingredient master list'!$B$4:$B$577,2,FALSE())</f>
        <v/>
      </c>
      <c r="E5" s="5" t="n"/>
      <c r="H5" s="5" t="n"/>
      <c r="I5" s="5" t="n"/>
      <c r="K5">
        <f ref="K5" t="array">IFERROR(INDEX($B$2:$B$1003,SMALL(IF($J$2=$A$2:$A$1003,ROW($A$2:$A$1003)-ROW($A$2)+1),ROW(3:3))),"")</f>
        <v/>
      </c>
    </row>
    <row r="6">
      <c r="A6" t="inlineStr">
        <is>
          <t>I</t>
        </is>
      </c>
      <c r="B6" t="inlineStr">
        <is>
          <t>Milk</t>
        </is>
      </c>
      <c r="C6" s="15" t="n">
        <v>166</v>
      </c>
      <c r="D6" s="5">
        <f>VLOOKUP(B6,'Ingredient master list'!$B$4:$B$577,2,FALSE())</f>
        <v/>
      </c>
      <c r="E6" s="5" t="n"/>
      <c r="K6">
        <f ref="K6" t="array">IFERROR(INDEX($B$2:$B$1003,SMALL(IF($J$2=$A$2:$A$1003,ROW($A$2:$A$1003)-ROW($A$2)+1),ROW(4:4))),"")</f>
        <v/>
      </c>
    </row>
    <row r="7">
      <c r="A7" t="inlineStr">
        <is>
          <t>I</t>
        </is>
      </c>
      <c r="B7" t="inlineStr">
        <is>
          <t>Leek</t>
        </is>
      </c>
      <c r="C7" s="15" t="n">
        <v>30</v>
      </c>
      <c r="D7" s="5">
        <f>VLOOKUP(B7,'Ingredient master list'!$B$4:$B$577,2,FALSE())</f>
        <v/>
      </c>
      <c r="E7" s="5" t="n"/>
      <c r="H7" s="19" t="n"/>
      <c r="K7">
        <f ref="K7" t="array">IFERROR(INDEX($B$2:$B$1003,SMALL(IF($J$2=$A$2:$A$1003,ROW($A$2:$A$1003)-ROW($A$2)+1),ROW(5:5))),"")</f>
        <v/>
      </c>
    </row>
    <row r="8">
      <c r="A8" t="inlineStr">
        <is>
          <t>I</t>
        </is>
      </c>
      <c r="B8" t="inlineStr">
        <is>
          <t>Cheese</t>
        </is>
      </c>
      <c r="C8" s="15" t="n">
        <v>30</v>
      </c>
      <c r="D8" s="5">
        <f>VLOOKUP(B8,'Ingredient master list'!$B$4:$B$577,2,FALSE())</f>
        <v/>
      </c>
      <c r="E8" s="5" t="n"/>
      <c r="H8" s="7" t="n"/>
      <c r="K8">
        <f ref="K8" t="array">IFERROR(INDEX($B$2:$B$1003,SMALL(IF($J$2=$A$2:$A$1003,ROW($A$2:$A$1003)-ROW($A$2)+1),ROW(6:6))),"")</f>
        <v/>
      </c>
    </row>
    <row r="9">
      <c r="A9" t="inlineStr">
        <is>
          <t>I</t>
        </is>
      </c>
      <c r="B9" t="inlineStr">
        <is>
          <t>Garlic</t>
        </is>
      </c>
      <c r="C9" s="15" t="n">
        <v>2</v>
      </c>
      <c r="D9" s="5">
        <f>VLOOKUP(B9,'Ingredient master list'!$B$4:$B$577,2,FALSE())</f>
        <v/>
      </c>
      <c r="E9" s="5" t="n"/>
      <c r="K9">
        <f ref="K9" t="array">IFERROR(INDEX($B$2:$B$1003,SMALL(IF($J$2=$A$2:$A$1003,ROW($A$2:$A$1003)-ROW($A$2)+1),ROW(7:7))),"")</f>
        <v/>
      </c>
    </row>
    <row r="10">
      <c r="A10" t="inlineStr">
        <is>
          <t>I</t>
        </is>
      </c>
      <c r="B10" t="inlineStr">
        <is>
          <t>Flour</t>
        </is>
      </c>
      <c r="C10" s="15" t="n">
        <v>15</v>
      </c>
      <c r="D10" s="5">
        <f>VLOOKUP(B10,'Ingredient master list'!$B$4:$B$577,2,FALSE())</f>
        <v/>
      </c>
      <c r="E10" s="5" t="n"/>
      <c r="K10">
        <f ref="K10" t="array">IFERROR(INDEX($B$2:$B$1003,SMALL(IF($J$2=$A$2:$A$1003,ROW($A$2:$A$1003)-ROW($A$2)+1),ROW(8:8))),"")</f>
        <v/>
      </c>
    </row>
    <row r="11">
      <c r="A11" t="inlineStr">
        <is>
          <t>I</t>
        </is>
      </c>
      <c r="B11" t="inlineStr">
        <is>
          <t>Fettucine</t>
        </is>
      </c>
      <c r="C11" s="15" t="n">
        <v>83</v>
      </c>
      <c r="D11" s="5">
        <f>VLOOKUP(B11,'Ingredient master list'!$B$4:$B$577,2,FALSE())</f>
        <v/>
      </c>
      <c r="E11" s="5" t="n"/>
      <c r="K11">
        <f ref="K11" t="array">IFERROR(INDEX($B$2:$B$1003,SMALL(IF($J$2=$A$2:$A$1003,ROW($A$2:$A$1003)-ROW($A$2)+1),ROW(9:9))),"")</f>
        <v/>
      </c>
    </row>
    <row r="12">
      <c r="K12">
        <f ref="K12" t="array">IFERROR(INDEX($B$2:$B$1003,SMALL(IF($J$2=$A$2:$A$1003,ROW($A$2:$A$1003)-ROW($A$2)+1),ROW(10:10))),"")</f>
        <v/>
      </c>
    </row>
    <row customHeight="1" ht="19" r="13" s="8">
      <c r="A13" t="inlineStr">
        <is>
          <t>D</t>
        </is>
      </c>
      <c r="B13" s="14" t="inlineStr">
        <is>
          <t>Beef Fusilli</t>
        </is>
      </c>
      <c r="K13">
        <f ref="K13" t="array">IFERROR(INDEX($B$2:$B$1003,SMALL(IF($J$2=$A$2:$A$1003,ROW($A$2:$A$1003)-ROW($A$2)+1),ROW(11:11))),"")</f>
        <v/>
      </c>
    </row>
    <row r="14">
      <c r="K14">
        <f ref="K14" t="array">IFERROR(INDEX($B$2:$B$1003,SMALL(IF($J$2=$A$2:$A$1003,ROW($A$2:$A$1003)-ROW($A$2)+1),ROW(12:12))),"")</f>
        <v/>
      </c>
    </row>
    <row r="15">
      <c r="B15" s="19" t="inlineStr">
        <is>
          <t>Ingredients</t>
        </is>
      </c>
      <c r="C15" s="19" t="inlineStr">
        <is>
          <t>Mass/Serving</t>
        </is>
      </c>
      <c r="D15" s="6" t="inlineStr">
        <is>
          <t xml:space="preserve">Cost/kg </t>
        </is>
      </c>
      <c r="E15" s="19" t="n"/>
      <c r="F15" s="19" t="n"/>
      <c r="G15" s="19" t="n"/>
      <c r="H15" s="19" t="n"/>
      <c r="K15">
        <f ref="K15" t="array">IFERROR(INDEX($B$2:$B$1003,SMALL(IF($J$2=$A$2:$A$1003,ROW($A$2:$A$1003)-ROW($A$2)+1),ROW(13:13))),"")</f>
        <v/>
      </c>
    </row>
    <row r="16">
      <c r="A16" t="inlineStr">
        <is>
          <t>I</t>
        </is>
      </c>
      <c r="B16" t="inlineStr">
        <is>
          <t>Spiral Pasta</t>
        </is>
      </c>
      <c r="C16" s="15" t="n">
        <v>100</v>
      </c>
      <c r="D16" s="5">
        <f>VLOOKUP(B16,'Ingredient master list'!$B$4:$B$577,2,FALSE())</f>
        <v/>
      </c>
      <c r="E16" s="5" t="n"/>
      <c r="H16" s="5" t="n"/>
      <c r="K16">
        <f ref="K16" t="array">IFERROR(INDEX($B$2:$B$1003,SMALL(IF($J$2=$A$2:$A$1003,ROW($A$2:$A$1003)-ROW($A$2)+1),ROW(14:14))),"")</f>
        <v/>
      </c>
    </row>
    <row r="17">
      <c r="A17" t="inlineStr">
        <is>
          <t>I</t>
        </is>
      </c>
      <c r="B17" t="inlineStr">
        <is>
          <t>Beef mince</t>
        </is>
      </c>
      <c r="C17" s="15" t="n">
        <v>100</v>
      </c>
      <c r="D17" s="5">
        <f>VLOOKUP(B17,'Ingredient master list'!$B$4:$B$577,2,FALSE())</f>
        <v/>
      </c>
      <c r="E17" s="5" t="n"/>
      <c r="K17">
        <f ref="K17" t="array">IFERROR(INDEX($B$2:$B$1003,SMALL(IF($J$2=$A$2:$A$1003,ROW($A$2:$A$1003)-ROW($A$2)+1),ROW(15:15))),"")</f>
        <v/>
      </c>
    </row>
    <row r="18">
      <c r="A18" t="inlineStr">
        <is>
          <t>I</t>
        </is>
      </c>
      <c r="B18" t="inlineStr">
        <is>
          <t>Passata</t>
        </is>
      </c>
      <c r="C18" s="15" t="n">
        <v>115</v>
      </c>
      <c r="D18" s="5">
        <f>VLOOKUP(B18,'Ingredient master list'!$B$4:$B$577,2,FALSE())</f>
        <v/>
      </c>
      <c r="E18" s="5" t="n"/>
      <c r="H18" s="19" t="n"/>
      <c r="K18">
        <f ref="K18" t="array">IFERROR(INDEX($B$2:$B$1003,SMALL(IF($J$2=$A$2:$A$1003,ROW($A$2:$A$1003)-ROW($A$2)+1),ROW(16:16))),"")</f>
        <v/>
      </c>
    </row>
    <row r="19">
      <c r="A19" t="inlineStr">
        <is>
          <t>I</t>
        </is>
      </c>
      <c r="B19" t="inlineStr">
        <is>
          <t>Tomato paste</t>
        </is>
      </c>
      <c r="C19" s="15" t="n">
        <v>23</v>
      </c>
      <c r="D19" s="5">
        <f>VLOOKUP(B19,'Ingredient master list'!$B$4:$B$577,2,FALSE())</f>
        <v/>
      </c>
      <c r="E19" s="5" t="n"/>
      <c r="H19" s="7" t="n"/>
      <c r="K19">
        <f ref="K19" t="array">IFERROR(INDEX($B$2:$B$1003,SMALL(IF($J$2=$A$2:$A$1003,ROW($A$2:$A$1003)-ROW($A$2)+1),ROW(17:17))),"")</f>
        <v/>
      </c>
    </row>
    <row r="20">
      <c r="A20" t="inlineStr">
        <is>
          <t>I</t>
        </is>
      </c>
      <c r="B20" t="inlineStr">
        <is>
          <t>Onion, brown</t>
        </is>
      </c>
      <c r="C20" s="15" t="n">
        <v>10</v>
      </c>
      <c r="D20" s="5">
        <f>VLOOKUP(B20,'Ingredient master list'!$B$4:$B$577,2,FALSE())</f>
        <v/>
      </c>
      <c r="E20" s="5" t="n"/>
      <c r="J20" s="20" t="inlineStr">
        <is>
          <t>D</t>
        </is>
      </c>
      <c r="K20">
        <f ref="K20" t="array">IFERROR(INDEX($B$2:$B$1003,SMALL(IF($J$2=$A$2:$A$1003,ROW($A$2:$A$1003)-ROW($A$2)+1),ROW(18:18))),"")</f>
        <v/>
      </c>
    </row>
    <row r="21">
      <c r="A21" t="inlineStr">
        <is>
          <t>I</t>
        </is>
      </c>
      <c r="B21" t="inlineStr">
        <is>
          <t>Carrot</t>
        </is>
      </c>
      <c r="C21" s="15" t="n">
        <v>60</v>
      </c>
      <c r="D21" s="5">
        <f>VLOOKUP(B21,'Ingredient master list'!$B$4:$B$577,2,FALSE())</f>
        <v/>
      </c>
      <c r="E21" s="5" t="n"/>
      <c r="K21">
        <f ref="K21" t="array">IFERROR(INDEX($B$2:$B$1003,SMALL(IF($J$2=$A$2:$A$1003,ROW($A$2:$A$1003)-ROW($A$2)+1),ROW(19:19))),"")</f>
        <v/>
      </c>
    </row>
    <row r="22">
      <c r="A22" t="inlineStr">
        <is>
          <t>I</t>
        </is>
      </c>
      <c r="B22" t="inlineStr">
        <is>
          <t>Celery</t>
        </is>
      </c>
      <c r="C22" s="15" t="n">
        <v>20</v>
      </c>
      <c r="D22" s="5">
        <f>VLOOKUP(B22,'Ingredient master list'!$B$4:$B$577,2,FALSE())</f>
        <v/>
      </c>
      <c r="E22" s="5" t="n"/>
      <c r="K22">
        <f ref="K22" t="array">IFERROR(INDEX($B$2:$B$1003,SMALL(IF($J$2=$A$2:$A$1003,ROW($A$2:$A$1003)-ROW($A$2)+1),ROW(20:20))),"")</f>
        <v/>
      </c>
    </row>
    <row r="23">
      <c r="A23" t="inlineStr">
        <is>
          <t>I</t>
        </is>
      </c>
      <c r="B23" t="inlineStr">
        <is>
          <t>Garlic</t>
        </is>
      </c>
      <c r="C23" s="15" t="n">
        <v>2</v>
      </c>
      <c r="D23" s="5">
        <f>VLOOKUP(B23,'Ingredient master list'!$B$4:$B$577,2,FALSE())</f>
        <v/>
      </c>
      <c r="E23" s="5" t="n"/>
      <c r="K23">
        <f ref="K23" t="array">IFERROR(INDEX($B$2:$B$1003,SMALL(IF($J$2=$A$2:$A$1003,ROW($A$2:$A$1003)-ROW($A$2)+1),ROW(21:21))),"")</f>
        <v/>
      </c>
    </row>
    <row r="24">
      <c r="A24" t="inlineStr">
        <is>
          <t>I</t>
        </is>
      </c>
      <c r="B24" t="inlineStr">
        <is>
          <t>Beef stock, liquid</t>
        </is>
      </c>
      <c r="C24" s="15" t="n">
        <v>50</v>
      </c>
      <c r="D24" s="5">
        <f>VLOOKUP(B24,'Ingredient master list'!$B$4:$B$577,2,FALSE())</f>
        <v/>
      </c>
      <c r="E24" s="5" t="n"/>
      <c r="K24">
        <f ref="K24" t="array">IFERROR(INDEX($B$2:$B$1003,SMALL(IF($J$2=$A$2:$A$1003,ROW($A$2:$A$1003)-ROW($A$2)+1),ROW(22:22))),"")</f>
        <v/>
      </c>
    </row>
    <row r="25">
      <c r="A25" t="inlineStr">
        <is>
          <t>I</t>
        </is>
      </c>
      <c r="B25" t="inlineStr">
        <is>
          <t>Gravy powder, beef</t>
        </is>
      </c>
      <c r="C25" s="15" t="n">
        <v>1</v>
      </c>
      <c r="D25" s="5">
        <f>VLOOKUP(B25,'Ingredient master list'!$B$4:$B$577,2,FALSE())</f>
        <v/>
      </c>
      <c r="E25" s="5" t="n"/>
      <c r="K25">
        <f ref="K25" t="array">IFERROR(INDEX($B$2:$B$1003,SMALL(IF($J$2=$A$2:$A$1003,ROW($A$2:$A$1003)-ROW($A$2)+1),ROW(23:23))),"")</f>
        <v/>
      </c>
    </row>
    <row r="26">
      <c r="K26">
        <f ref="K26" t="array">IFERROR(INDEX($B$2:$B$1003,SMALL(IF($J$2=$A$2:$A$1003,ROW($A$2:$A$1003)-ROW($A$2)+1),ROW(24:24))),"")</f>
        <v/>
      </c>
    </row>
    <row customHeight="1" ht="19" r="27" s="8">
      <c r="A27" t="inlineStr">
        <is>
          <t>D</t>
        </is>
      </c>
      <c r="B27" s="14" t="inlineStr">
        <is>
          <t>Peanut Satay Skewers</t>
        </is>
      </c>
      <c r="K27">
        <f ref="K27" t="array">IFERROR(INDEX($B$2:$B$1003,SMALL(IF($J$2=$A$2:$A$1003,ROW($A$2:$A$1003)-ROW($A$2)+1),ROW(25:25))),"")</f>
        <v/>
      </c>
    </row>
    <row r="28">
      <c r="K28">
        <f ref="K28" t="array">IFERROR(INDEX($B$2:$B$1003,SMALL(IF($J$2=$A$2:$A$1003,ROW($A$2:$A$1003)-ROW($A$2)+1),ROW(26:26))),"")</f>
        <v/>
      </c>
    </row>
    <row r="29">
      <c r="B29" s="19" t="inlineStr">
        <is>
          <t>Ingredients</t>
        </is>
      </c>
      <c r="C29" s="19" t="inlineStr">
        <is>
          <t>Mass/Serving</t>
        </is>
      </c>
      <c r="D29" s="6" t="inlineStr">
        <is>
          <t>Category</t>
        </is>
      </c>
      <c r="E29" s="19" t="n"/>
      <c r="F29" s="19" t="n"/>
      <c r="G29" s="19" t="n"/>
      <c r="H29" s="19" t="n"/>
      <c r="K29">
        <f ref="K29" t="array">IFERROR(INDEX($B$2:$B$1003,SMALL(IF($J$2=$A$2:$A$1003,ROW($A$2:$A$1003)-ROW($A$2)+1),ROW(27:27))),"")</f>
        <v/>
      </c>
    </row>
    <row r="30">
      <c r="A30" t="inlineStr">
        <is>
          <t>I</t>
        </is>
      </c>
      <c r="B30" t="inlineStr">
        <is>
          <t>Rice</t>
        </is>
      </c>
      <c r="C30" s="15" t="n">
        <v>50</v>
      </c>
      <c r="D30" s="5">
        <f>VLOOKUP(B30,'Ingredient master list'!$B$4:$C$577,2,FALSE())</f>
        <v/>
      </c>
      <c r="E30" s="5" t="n"/>
      <c r="H30" s="5" t="n"/>
      <c r="K30">
        <f ref="K30" t="array">IFERROR(INDEX($B$2:$B$1003,SMALL(IF($J$2=$A$2:$A$1003,ROW($A$2:$A$1003)-ROW($A$2)+1),ROW(28:28))),"")</f>
        <v/>
      </c>
    </row>
    <row r="31">
      <c r="A31" t="inlineStr">
        <is>
          <t>I</t>
        </is>
      </c>
      <c r="B31" t="inlineStr">
        <is>
          <t>Capsicum</t>
        </is>
      </c>
      <c r="C31" s="15" t="n">
        <v>60</v>
      </c>
      <c r="D31" s="5">
        <f>VLOOKUP(B31,'Ingredient master list'!$B$4:$C$577,2,FALSE())</f>
        <v/>
      </c>
      <c r="E31" s="5" t="n"/>
      <c r="K31">
        <f ref="K31" t="array">IFERROR(INDEX($B$2:$B$1003,SMALL(IF($J$2=$A$2:$A$1003,ROW($A$2:$A$1003)-ROW($A$2)+1),ROW(29:29))),"")</f>
        <v/>
      </c>
    </row>
    <row r="32">
      <c r="A32" t="inlineStr">
        <is>
          <t>I</t>
        </is>
      </c>
      <c r="B32" t="inlineStr">
        <is>
          <t>Chicken breast</t>
        </is>
      </c>
      <c r="C32" s="15" t="n">
        <v>85</v>
      </c>
      <c r="D32" s="5">
        <f>VLOOKUP(B32,'Ingredient master list'!$B$4:$C$577,2,FALSE())</f>
        <v/>
      </c>
      <c r="E32" s="5" t="n"/>
      <c r="H32" s="19" t="n"/>
      <c r="K32">
        <f ref="K32" t="array">IFERROR(INDEX($B$2:$B$1003,SMALL(IF($J$2=$A$2:$A$1003,ROW($A$2:$A$1003)-ROW($A$2)+1),ROW(30:30))),"")</f>
        <v/>
      </c>
    </row>
    <row r="33">
      <c r="A33" t="inlineStr">
        <is>
          <t>I</t>
        </is>
      </c>
      <c r="B33" t="inlineStr">
        <is>
          <t>Peanut butter</t>
        </is>
      </c>
      <c r="C33" s="15" t="n">
        <v>10</v>
      </c>
      <c r="D33" s="5">
        <f>VLOOKUP(B33,'Ingredient master list'!$B$4:$C$577,2,FALSE())</f>
        <v/>
      </c>
      <c r="E33" s="5" t="n"/>
      <c r="H33" s="7" t="n"/>
      <c r="K33">
        <f ref="K33" t="array">IFERROR(INDEX($B$2:$B$1003,SMALL(IF($J$2=$A$2:$A$1003,ROW($A$2:$A$1003)-ROW($A$2)+1),ROW(31:31))),"")</f>
        <v/>
      </c>
    </row>
    <row r="34">
      <c r="A34" t="inlineStr">
        <is>
          <t>I</t>
        </is>
      </c>
      <c r="B34" t="inlineStr">
        <is>
          <t>Spice, smoked paprika</t>
        </is>
      </c>
      <c r="C34" s="15" t="n">
        <v>1</v>
      </c>
      <c r="D34" s="5">
        <f>VLOOKUP(B34,'Ingredient master list'!$B$4:$C$577,2,FALSE())</f>
        <v/>
      </c>
      <c r="E34" s="5" t="n"/>
      <c r="K34">
        <f ref="K34" t="array">IFERROR(INDEX($B$2:$B$1003,SMALL(IF($J$2=$A$2:$A$1003,ROW($A$2:$A$1003)-ROW($A$2)+1),ROW(32:32))),"")</f>
        <v/>
      </c>
    </row>
    <row r="35">
      <c r="A35" t="inlineStr">
        <is>
          <t>I</t>
        </is>
      </c>
      <c r="B35" t="inlineStr">
        <is>
          <t>Garlic</t>
        </is>
      </c>
      <c r="C35" s="15" t="n">
        <v>2</v>
      </c>
      <c r="D35" s="5">
        <f>VLOOKUP(B35,'Ingredient master list'!$B$4:$C$577,2,FALSE())</f>
        <v/>
      </c>
      <c r="E35" s="5" t="n"/>
      <c r="K35">
        <f ref="K35" t="array">IFERROR(INDEX($B$2:$B$1003,SMALL(IF($J$2=$A$2:$A$1003,ROW($A$2:$A$1003)-ROW($A$2)+1),ROW(33:33))),"")</f>
        <v/>
      </c>
    </row>
    <row r="36">
      <c r="K36">
        <f ref="K36" t="array">IFERROR(INDEX($B$2:$B$1003,SMALL(IF($J$2=$A$2:$A$1003,ROW($A$2:$A$1003)-ROW($A$2)+1),ROW(34:34))),"")</f>
        <v/>
      </c>
    </row>
    <row customHeight="1" ht="19" r="37" s="8">
      <c r="A37" t="inlineStr">
        <is>
          <t>D</t>
        </is>
      </c>
      <c r="B37" s="14" t="inlineStr">
        <is>
          <t>Lentil Curry</t>
        </is>
      </c>
    </row>
    <row r="39">
      <c r="B39" s="19" t="inlineStr">
        <is>
          <t>Ingredients</t>
        </is>
      </c>
      <c r="C39" s="19" t="inlineStr">
        <is>
          <t>Mass/Serving</t>
        </is>
      </c>
      <c r="D39" s="6" t="inlineStr">
        <is>
          <t xml:space="preserve">Cost/kg </t>
        </is>
      </c>
      <c r="E39" s="19" t="n"/>
      <c r="F39" s="19" t="n"/>
      <c r="G39" s="19" t="n"/>
      <c r="H39" s="19" t="n"/>
    </row>
    <row r="40">
      <c r="A40" t="inlineStr">
        <is>
          <t>I</t>
        </is>
      </c>
      <c r="B40" t="inlineStr">
        <is>
          <t>Garlic</t>
        </is>
      </c>
      <c r="C40" s="15" t="n">
        <v>3</v>
      </c>
      <c r="D40" s="5">
        <f>VLOOKUP(B40,'Ingredient master list'!$B$4:$C$577,2,FALSE())</f>
        <v/>
      </c>
      <c r="E40" s="5" t="n"/>
      <c r="H40" s="5" t="n"/>
    </row>
    <row r="41">
      <c r="A41" t="inlineStr">
        <is>
          <t>I</t>
        </is>
      </c>
      <c r="B41" t="inlineStr">
        <is>
          <t>Spice, ginger</t>
        </is>
      </c>
      <c r="C41" s="15" t="n">
        <v>1</v>
      </c>
      <c r="D41" s="5">
        <f>VLOOKUP(B41,'Ingredient master list'!$B$4:$C$577,2,FALSE())</f>
        <v/>
      </c>
      <c r="E41" s="5" t="n"/>
    </row>
    <row r="42">
      <c r="A42" t="inlineStr">
        <is>
          <t>I</t>
        </is>
      </c>
      <c r="B42" t="inlineStr">
        <is>
          <t>Onion, brown</t>
        </is>
      </c>
      <c r="C42" s="15" t="n">
        <v>10</v>
      </c>
      <c r="D42" s="5">
        <f>VLOOKUP(B42,'Ingredient master list'!$B$4:$C$577,2,FALSE())</f>
        <v/>
      </c>
      <c r="E42" s="5" t="n"/>
      <c r="H42" s="19" t="n"/>
    </row>
    <row r="43">
      <c r="A43" t="inlineStr">
        <is>
          <t>I</t>
        </is>
      </c>
      <c r="B43" t="inlineStr">
        <is>
          <t>Coconut milk</t>
        </is>
      </c>
      <c r="C43" s="15" t="n">
        <v>80</v>
      </c>
      <c r="D43" s="5">
        <f>VLOOKUP(B43,'Ingredient master list'!$B$4:$C$577,2,FALSE())</f>
        <v/>
      </c>
      <c r="E43" s="5" t="n"/>
      <c r="H43" s="7" t="n"/>
    </row>
    <row r="44">
      <c r="A44" t="inlineStr">
        <is>
          <t>I</t>
        </is>
      </c>
      <c r="B44" t="inlineStr">
        <is>
          <t>Chicken stock, liquid</t>
        </is>
      </c>
      <c r="C44" s="15" t="n">
        <v>50</v>
      </c>
      <c r="D44" s="5">
        <f>VLOOKUP(B44,'Ingredient master list'!$B$4:$C$577,2,FALSE())</f>
        <v/>
      </c>
      <c r="E44" s="5" t="n"/>
    </row>
    <row r="45">
      <c r="A45" t="inlineStr">
        <is>
          <t>I</t>
        </is>
      </c>
      <c r="B45" t="inlineStr">
        <is>
          <t>Tomato paste</t>
        </is>
      </c>
      <c r="C45" s="15" t="n">
        <v>20</v>
      </c>
      <c r="D45" s="5">
        <f>VLOOKUP(B45,'Ingredient master list'!$B$4:$C$577,2,FALSE())</f>
        <v/>
      </c>
      <c r="E45" s="5" t="n"/>
    </row>
    <row r="46">
      <c r="A46" t="inlineStr">
        <is>
          <t>I</t>
        </is>
      </c>
      <c r="B46" t="inlineStr">
        <is>
          <t>Brown lentils</t>
        </is>
      </c>
      <c r="C46" s="15" t="n">
        <v>70</v>
      </c>
      <c r="D46" s="5">
        <f>VLOOKUP(B46,'Ingredient master list'!$B$4:$C$577,2,FALSE())</f>
        <v/>
      </c>
      <c r="E46" s="5" t="n"/>
    </row>
    <row r="47">
      <c r="A47" t="inlineStr">
        <is>
          <t>I</t>
        </is>
      </c>
      <c r="B47" t="inlineStr">
        <is>
          <t>Pumpkin</t>
        </is>
      </c>
      <c r="C47" s="15" t="n">
        <v>70</v>
      </c>
      <c r="D47" s="5">
        <f>VLOOKUP(B47,'Ingredient master list'!$B$4:$C$577,2,FALSE())</f>
        <v/>
      </c>
      <c r="E47" s="5" t="n"/>
    </row>
    <row r="48">
      <c r="A48" t="inlineStr">
        <is>
          <t>I</t>
        </is>
      </c>
      <c r="B48" t="inlineStr">
        <is>
          <t>Cashews</t>
        </is>
      </c>
      <c r="C48" s="15" t="n">
        <v>5</v>
      </c>
      <c r="D48" s="5">
        <f>VLOOKUP(B48,'Ingredient master list'!$B$4:$C$577,2,FALSE())</f>
        <v/>
      </c>
      <c r="E48" s="5" t="n"/>
    </row>
    <row r="49">
      <c r="A49" t="inlineStr">
        <is>
          <t>I</t>
        </is>
      </c>
      <c r="B49" t="inlineStr">
        <is>
          <t>Spice, garam masala</t>
        </is>
      </c>
      <c r="C49" s="15" t="n">
        <v>0.8</v>
      </c>
      <c r="D49" s="5">
        <f>VLOOKUP(B49,'Ingredient master list'!$B$4:$C$577,2,FALSE())</f>
        <v/>
      </c>
      <c r="E49" s="5" t="n"/>
    </row>
    <row r="50">
      <c r="A50" t="inlineStr">
        <is>
          <t>I</t>
        </is>
      </c>
      <c r="B50" t="inlineStr">
        <is>
          <t>Spice, curry powder</t>
        </is>
      </c>
      <c r="C50" s="15" t="n">
        <v>0.8</v>
      </c>
      <c r="D50" s="5">
        <f>VLOOKUP(B50,'Ingredient master list'!$B$4:$C$577,2,FALSE())</f>
        <v/>
      </c>
      <c r="E50" s="5" t="n"/>
    </row>
    <row r="51">
      <c r="A51" t="inlineStr">
        <is>
          <t>I</t>
        </is>
      </c>
      <c r="B51" t="inlineStr">
        <is>
          <t>Spice, sweet paprika</t>
        </is>
      </c>
      <c r="C51" s="15" t="n">
        <v>0.2</v>
      </c>
      <c r="D51" s="5">
        <f>VLOOKUP(B51,'Ingredient master list'!$B$4:$C$577,2,FALSE())</f>
        <v/>
      </c>
      <c r="E51" s="5" t="n"/>
    </row>
    <row r="52">
      <c r="A52" t="inlineStr">
        <is>
          <t>I</t>
        </is>
      </c>
      <c r="B52" t="inlineStr">
        <is>
          <t>Spice, cumin</t>
        </is>
      </c>
      <c r="C52" s="15" t="n">
        <v>0.4</v>
      </c>
      <c r="D52" s="5">
        <f>VLOOKUP(B52,'Ingredient master list'!$B$4:$C$577,2,FALSE())</f>
        <v/>
      </c>
      <c r="E52" s="5" t="n"/>
    </row>
    <row r="53">
      <c r="A53" t="inlineStr">
        <is>
          <t>I</t>
        </is>
      </c>
      <c r="B53" t="inlineStr">
        <is>
          <t>Carrot</t>
        </is>
      </c>
      <c r="C53" s="15" t="n">
        <v>40</v>
      </c>
      <c r="D53" s="5">
        <f>VLOOKUP(B53,'Ingredient master list'!$B$4:$C$577,2,FALSE())</f>
        <v/>
      </c>
      <c r="E53" s="5" t="n"/>
    </row>
    <row r="54">
      <c r="A54" t="inlineStr">
        <is>
          <t>I</t>
        </is>
      </c>
      <c r="B54" t="inlineStr">
        <is>
          <t>Kidney beans</t>
        </is>
      </c>
      <c r="C54" s="15" t="n">
        <v>40</v>
      </c>
      <c r="D54" s="5">
        <f>VLOOKUP(B54,'Ingredient master list'!$B$4:$C$577,2,FALSE())</f>
        <v/>
      </c>
      <c r="E54" s="5" t="n"/>
    </row>
    <row r="55">
      <c r="A55" t="inlineStr">
        <is>
          <t>I</t>
        </is>
      </c>
      <c r="B55" t="inlineStr">
        <is>
          <t>Spice, turmeric</t>
        </is>
      </c>
      <c r="C55" s="15" t="n">
        <v>0.1</v>
      </c>
      <c r="D55" s="5">
        <f>VLOOKUP(B55,'Ingredient master list'!$B$4:$C$577,2,FALSE())</f>
        <v/>
      </c>
      <c r="E55" s="5" t="n"/>
    </row>
    <row r="56">
      <c r="A56" t="inlineStr">
        <is>
          <t>I</t>
        </is>
      </c>
      <c r="B56" t="inlineStr">
        <is>
          <t>Rice</t>
        </is>
      </c>
      <c r="C56" s="15" t="n">
        <v>50</v>
      </c>
      <c r="D56" s="5">
        <f>VLOOKUP(B56,'Ingredient master list'!$B$4:$C$577,2,FALSE())</f>
        <v/>
      </c>
      <c r="E56" s="5" t="n"/>
    </row>
    <row customHeight="1" ht="19" r="58" s="8">
      <c r="A58" t="inlineStr">
        <is>
          <t>D</t>
        </is>
      </c>
      <c r="B58" s="14" t="inlineStr">
        <is>
          <t>Pesto Penne Pasta</t>
        </is>
      </c>
    </row>
    <row r="60">
      <c r="B60" s="19" t="inlineStr">
        <is>
          <t>Ingredients</t>
        </is>
      </c>
      <c r="C60" s="19" t="inlineStr">
        <is>
          <t>Mass/Serving</t>
        </is>
      </c>
      <c r="D60" s="6" t="inlineStr">
        <is>
          <t xml:space="preserve">Cost/kg </t>
        </is>
      </c>
      <c r="E60" s="19" t="n"/>
      <c r="F60" s="19" t="n"/>
      <c r="G60" s="19" t="n"/>
      <c r="H60" s="19" t="n"/>
    </row>
    <row r="61">
      <c r="A61" t="inlineStr">
        <is>
          <t>I</t>
        </is>
      </c>
      <c r="B61" t="inlineStr">
        <is>
          <t>Penne</t>
        </is>
      </c>
      <c r="C61" s="15" t="n">
        <v>85</v>
      </c>
      <c r="D61" s="5">
        <f>VLOOKUP(B61,'Ingredient master list'!$B$4:$B$577,2,FALSE())</f>
        <v/>
      </c>
      <c r="E61" s="5" t="n"/>
      <c r="H61" s="5" t="n"/>
    </row>
    <row r="62">
      <c r="A62" t="inlineStr">
        <is>
          <t>I</t>
        </is>
      </c>
      <c r="B62" t="inlineStr">
        <is>
          <t>Garlic</t>
        </is>
      </c>
      <c r="C62" s="15" t="n">
        <v>4</v>
      </c>
      <c r="D62" s="5">
        <f>VLOOKUP(B62,'Ingredient master list'!$B$4:$B$577,2,FALSE())</f>
        <v/>
      </c>
      <c r="E62" s="5" t="n"/>
    </row>
    <row r="63">
      <c r="A63" t="inlineStr">
        <is>
          <t>I</t>
        </is>
      </c>
      <c r="B63" t="inlineStr">
        <is>
          <t>Zucchini</t>
        </is>
      </c>
      <c r="C63" s="15" t="n">
        <v>30</v>
      </c>
      <c r="D63" s="5">
        <f>VLOOKUP(B63,'Ingredient master list'!$B$4:$B$577,2,FALSE())</f>
        <v/>
      </c>
      <c r="E63" s="5" t="n"/>
      <c r="H63" s="19" t="n"/>
    </row>
    <row r="64">
      <c r="A64" t="inlineStr">
        <is>
          <t>I</t>
        </is>
      </c>
      <c r="B64" t="inlineStr">
        <is>
          <t>Broccoli</t>
        </is>
      </c>
      <c r="C64" s="15" t="n">
        <v>40</v>
      </c>
      <c r="D64" s="5">
        <f>VLOOKUP(B64,'Ingredient master list'!$B$4:$B$577,2,FALSE())</f>
        <v/>
      </c>
      <c r="E64" s="5" t="n"/>
      <c r="H64" s="7" t="n"/>
    </row>
    <row r="65">
      <c r="A65" t="inlineStr">
        <is>
          <t>I</t>
        </is>
      </c>
      <c r="B65" t="inlineStr">
        <is>
          <t>Basil pesto</t>
        </is>
      </c>
      <c r="C65" s="15" t="n">
        <v>50</v>
      </c>
      <c r="D65" s="5">
        <f>VLOOKUP(B65,'Ingredient master list'!$B$4:$B$577,2,FALSE())</f>
        <v/>
      </c>
      <c r="E65" s="5" t="n"/>
    </row>
    <row r="66">
      <c r="A66" t="inlineStr">
        <is>
          <t>I</t>
        </is>
      </c>
      <c r="B66" t="inlineStr">
        <is>
          <t>Onion, brown</t>
        </is>
      </c>
      <c r="C66" s="15" t="n">
        <v>10</v>
      </c>
      <c r="D66" s="5">
        <f>VLOOKUP(B66,'Ingredient master list'!$B$4:$B$577,2,FALSE())</f>
        <v/>
      </c>
      <c r="E66" s="5" t="n"/>
    </row>
    <row customHeight="1" ht="19" r="68" s="8">
      <c r="A68" t="inlineStr">
        <is>
          <t>D</t>
        </is>
      </c>
      <c r="B68" s="14" t="inlineStr">
        <is>
          <t>Citrus Chicken</t>
        </is>
      </c>
    </row>
    <row r="70">
      <c r="B70" s="19" t="inlineStr">
        <is>
          <t>Ingredients</t>
        </is>
      </c>
      <c r="C70" s="19" t="inlineStr">
        <is>
          <t>Mass/Serving</t>
        </is>
      </c>
      <c r="D70" s="6" t="inlineStr">
        <is>
          <t xml:space="preserve">Cost/kg </t>
        </is>
      </c>
      <c r="E70" s="19" t="n"/>
      <c r="F70" s="19" t="n"/>
      <c r="G70" s="19" t="n"/>
      <c r="H70" s="19" t="n"/>
    </row>
    <row r="71">
      <c r="A71" t="inlineStr">
        <is>
          <t>I</t>
        </is>
      </c>
      <c r="B71" t="inlineStr">
        <is>
          <t>Broccoli</t>
        </is>
      </c>
      <c r="C71" s="15" t="n">
        <v>70</v>
      </c>
      <c r="D71" s="5">
        <f>VLOOKUP(B71,'Ingredient master list'!$B$4:$B$577,2,FALSE())</f>
        <v/>
      </c>
      <c r="E71" s="5" t="n"/>
      <c r="H71" s="5" t="n"/>
    </row>
    <row r="72">
      <c r="A72" t="inlineStr">
        <is>
          <t>I</t>
        </is>
      </c>
      <c r="B72" t="inlineStr">
        <is>
          <t>Potato</t>
        </is>
      </c>
      <c r="C72" s="15" t="n">
        <v>60</v>
      </c>
      <c r="D72" s="5">
        <f>VLOOKUP(B72,'Ingredient master list'!$B$4:$B$577,2,FALSE())</f>
        <v/>
      </c>
      <c r="E72" s="5" t="n"/>
    </row>
    <row r="73">
      <c r="A73" t="inlineStr">
        <is>
          <t>I</t>
        </is>
      </c>
      <c r="B73" t="inlineStr">
        <is>
          <t>Chicken breast</t>
        </is>
      </c>
      <c r="C73" s="15" t="n">
        <v>110</v>
      </c>
      <c r="D73" s="5">
        <f>VLOOKUP(B73,'Ingredient master list'!$B$4:$B$577,2,FALSE())</f>
        <v/>
      </c>
      <c r="E73" s="5" t="n"/>
      <c r="H73" s="19" t="n"/>
    </row>
    <row r="74">
      <c r="A74" t="inlineStr">
        <is>
          <t>I</t>
        </is>
      </c>
      <c r="B74" t="inlineStr">
        <is>
          <t>Lemon</t>
        </is>
      </c>
      <c r="C74" s="15" t="n">
        <v>0.25</v>
      </c>
      <c r="D74" s="5">
        <f>VLOOKUP(B74,'Ingredient master list'!$B$4:$B$577,2,FALSE())</f>
        <v/>
      </c>
      <c r="E74" s="5" t="n"/>
      <c r="H74" s="7" t="n"/>
    </row>
    <row r="75">
      <c r="A75" t="inlineStr">
        <is>
          <t>I</t>
        </is>
      </c>
      <c r="B75" t="inlineStr">
        <is>
          <t>Lime</t>
        </is>
      </c>
      <c r="C75" s="15" t="n">
        <v>0.25</v>
      </c>
      <c r="D75" s="5">
        <f>VLOOKUP(B75,'Ingredient master list'!$B$4:$B$577,2,FALSE())</f>
        <v/>
      </c>
      <c r="E75" s="5" t="n"/>
    </row>
    <row r="76">
      <c r="A76" t="inlineStr">
        <is>
          <t>I</t>
        </is>
      </c>
      <c r="B76" t="inlineStr">
        <is>
          <t>Vinegar, brown</t>
        </is>
      </c>
      <c r="C76" s="15" t="n">
        <v>2.2</v>
      </c>
      <c r="D76" s="5">
        <f>VLOOKUP(B76,'Ingredient master list'!$B$4:$B$577,2,FALSE())</f>
        <v/>
      </c>
      <c r="E76" s="5" t="n"/>
    </row>
    <row r="77">
      <c r="A77" t="inlineStr">
        <is>
          <t>I</t>
        </is>
      </c>
      <c r="B77" t="inlineStr">
        <is>
          <t>Parsley</t>
        </is>
      </c>
      <c r="C77" s="15" t="n">
        <v>0.2</v>
      </c>
      <c r="D77" s="5">
        <f>VLOOKUP(B77,'Ingredient master list'!$B$4:$B$577,2,FALSE())</f>
        <v/>
      </c>
      <c r="E77" s="5" t="n"/>
    </row>
    <row r="78">
      <c r="A78" t="inlineStr">
        <is>
          <t>I</t>
        </is>
      </c>
      <c r="B78" t="inlineStr">
        <is>
          <t>Salt</t>
        </is>
      </c>
      <c r="C78" s="15" t="n">
        <v>0.8</v>
      </c>
      <c r="D78" s="5">
        <f>VLOOKUP(B78,'Ingredient master list'!$B$4:$B$577,2,FALSE())</f>
        <v/>
      </c>
      <c r="E78" s="5" t="n"/>
    </row>
    <row r="79">
      <c r="A79" t="inlineStr">
        <is>
          <t>I</t>
        </is>
      </c>
      <c r="B79" t="inlineStr">
        <is>
          <t>Garlic</t>
        </is>
      </c>
      <c r="C79" s="15" t="n">
        <v>0.5</v>
      </c>
      <c r="D79" s="5">
        <f>VLOOKUP(B79,'Ingredient master list'!$B$4:$B$577,2,FALSE())</f>
        <v/>
      </c>
      <c r="E79" s="5" t="n"/>
    </row>
    <row customHeight="1" ht="19" r="81" s="8">
      <c r="A81" t="inlineStr">
        <is>
          <t>D</t>
        </is>
      </c>
      <c r="B81" s="14" t="inlineStr">
        <is>
          <t>Macaroni Cheese</t>
        </is>
      </c>
    </row>
    <row r="83">
      <c r="B83" s="19" t="inlineStr">
        <is>
          <t>Ingredients</t>
        </is>
      </c>
      <c r="C83" s="19" t="inlineStr">
        <is>
          <t>Mass/Serving</t>
        </is>
      </c>
      <c r="D83" s="6" t="inlineStr">
        <is>
          <t xml:space="preserve">Cost/kg </t>
        </is>
      </c>
      <c r="E83" s="19" t="n"/>
      <c r="F83" s="19" t="n"/>
      <c r="G83" s="19" t="n"/>
      <c r="H83" s="19" t="n"/>
    </row>
    <row r="84">
      <c r="A84" t="inlineStr">
        <is>
          <t>I</t>
        </is>
      </c>
      <c r="B84" t="inlineStr">
        <is>
          <t>Macaroni</t>
        </is>
      </c>
      <c r="C84" s="15" t="n">
        <v>50</v>
      </c>
      <c r="D84" s="5">
        <f>VLOOKUP(B84,'Ingredient master list'!$B$4:$B$577,2,FALSE())</f>
        <v/>
      </c>
      <c r="E84" s="5" t="n"/>
      <c r="H84" s="5" t="n"/>
    </row>
    <row r="85">
      <c r="A85" t="inlineStr">
        <is>
          <t>I</t>
        </is>
      </c>
      <c r="B85" t="inlineStr">
        <is>
          <t>Cheese</t>
        </is>
      </c>
      <c r="C85" s="15" t="n">
        <v>40</v>
      </c>
      <c r="D85" s="5">
        <f>VLOOKUP(B85,'Ingredient master list'!$B$4:$B$577,2,FALSE())</f>
        <v/>
      </c>
      <c r="E85" s="5" t="n"/>
    </row>
    <row r="86">
      <c r="A86" t="inlineStr">
        <is>
          <t>I</t>
        </is>
      </c>
      <c r="B86" t="inlineStr">
        <is>
          <t>Milk</t>
        </is>
      </c>
      <c r="C86" s="15" t="n">
        <v>95</v>
      </c>
      <c r="D86" s="5">
        <f>VLOOKUP(B86,'Ingredient master list'!$B$4:$B$577,2,FALSE())</f>
        <v/>
      </c>
      <c r="E86" s="5" t="n"/>
      <c r="H86" s="19" t="n"/>
    </row>
    <row r="87">
      <c r="A87" t="inlineStr">
        <is>
          <t>I</t>
        </is>
      </c>
      <c r="B87" t="inlineStr">
        <is>
          <t>Flour</t>
        </is>
      </c>
      <c r="C87" s="15" t="n">
        <v>1.2</v>
      </c>
      <c r="D87" s="5">
        <f>VLOOKUP(B87,'Ingredient master list'!$B$4:$B$577,2,FALSE())</f>
        <v/>
      </c>
      <c r="E87" s="5" t="n"/>
      <c r="H87" s="7" t="n"/>
    </row>
    <row r="88">
      <c r="A88" t="inlineStr">
        <is>
          <t>I</t>
        </is>
      </c>
      <c r="B88" t="inlineStr">
        <is>
          <t>Chicken stock, powder</t>
        </is>
      </c>
      <c r="C88" s="15" t="n">
        <v>1.2</v>
      </c>
      <c r="D88" s="5">
        <f>VLOOKUP(B88,'Ingredient master list'!$B$4:$B$577,2,FALSE())</f>
        <v/>
      </c>
      <c r="E88" s="5" t="n"/>
    </row>
    <row r="89">
      <c r="A89" t="inlineStr">
        <is>
          <t>I</t>
        </is>
      </c>
      <c r="B89" t="inlineStr">
        <is>
          <t>Bacon</t>
        </is>
      </c>
      <c r="C89" s="15" t="n">
        <v>2.2</v>
      </c>
      <c r="D89" s="5">
        <f>VLOOKUP(B89,'Ingredient master list'!$B$4:$B$577,2,FALSE())</f>
        <v/>
      </c>
      <c r="E89" s="5" t="n"/>
    </row>
    <row r="90">
      <c r="A90" t="inlineStr">
        <is>
          <t>I</t>
        </is>
      </c>
      <c r="B90" t="inlineStr">
        <is>
          <t>Onion, brown</t>
        </is>
      </c>
      <c r="C90" s="15" t="n">
        <v>0.2</v>
      </c>
      <c r="D90" s="5">
        <f>VLOOKUP(B90,'Ingredient master list'!$B$4:$B$577,2,FALSE())</f>
        <v/>
      </c>
      <c r="E90" s="5" t="n"/>
    </row>
    <row r="91">
      <c r="A91" t="inlineStr">
        <is>
          <t>I</t>
        </is>
      </c>
      <c r="B91" t="inlineStr">
        <is>
          <t>Butter</t>
        </is>
      </c>
      <c r="C91" s="15" t="n">
        <v>0.8</v>
      </c>
      <c r="D91" s="5">
        <f>VLOOKUP(B91,'Ingredient master list'!$B$4:$B$577,2,FALSE())</f>
        <v/>
      </c>
      <c r="E91" s="5" t="n"/>
    </row>
    <row r="92">
      <c r="C92" s="15" t="n"/>
      <c r="E92" s="5" t="n"/>
    </row>
    <row customHeight="1" ht="19" r="93" s="8">
      <c r="A93" t="inlineStr">
        <is>
          <t>D</t>
        </is>
      </c>
      <c r="B93" s="14" t="inlineStr">
        <is>
          <t>Spicy Veg Curry</t>
        </is>
      </c>
    </row>
    <row r="95">
      <c r="B95" s="19" t="inlineStr">
        <is>
          <t>Ingredients</t>
        </is>
      </c>
      <c r="C95" s="19" t="inlineStr">
        <is>
          <t>Mass/Serving</t>
        </is>
      </c>
      <c r="D95" s="6" t="inlineStr">
        <is>
          <t xml:space="preserve">Cost/kg </t>
        </is>
      </c>
      <c r="E95" s="19" t="n"/>
      <c r="F95" s="19" t="n"/>
      <c r="G95" s="19" t="n"/>
      <c r="H95" s="19" t="n"/>
    </row>
    <row r="96">
      <c r="A96" t="inlineStr">
        <is>
          <t>I</t>
        </is>
      </c>
      <c r="B96" t="inlineStr">
        <is>
          <t>Potato</t>
        </is>
      </c>
      <c r="C96" s="15" t="n">
        <v>40</v>
      </c>
      <c r="D96" s="5">
        <f>VLOOKUP(B96,'Ingredient master list'!$B$4:$B$577,2,FALSE())</f>
        <v/>
      </c>
      <c r="E96" s="5" t="n"/>
      <c r="H96" s="5" t="n"/>
    </row>
    <row r="97">
      <c r="A97" t="inlineStr">
        <is>
          <t>I</t>
        </is>
      </c>
      <c r="B97" t="inlineStr">
        <is>
          <t>Celery</t>
        </is>
      </c>
      <c r="C97" s="15" t="n">
        <v>15</v>
      </c>
      <c r="D97" s="5">
        <f>VLOOKUP(B97,'Ingredient master list'!$B$4:$B$577,2,FALSE())</f>
        <v/>
      </c>
      <c r="E97" s="5" t="n"/>
    </row>
    <row r="98">
      <c r="A98" t="inlineStr">
        <is>
          <t>I</t>
        </is>
      </c>
      <c r="B98" t="inlineStr">
        <is>
          <t>Carrot</t>
        </is>
      </c>
      <c r="C98" s="15" t="n">
        <v>30</v>
      </c>
      <c r="D98" s="5">
        <f>VLOOKUP(B98,'Ingredient master list'!$B$4:$B$577,2,FALSE())</f>
        <v/>
      </c>
      <c r="E98" s="5" t="n"/>
      <c r="H98" s="19" t="n"/>
    </row>
    <row r="99">
      <c r="A99" t="inlineStr">
        <is>
          <t>I</t>
        </is>
      </c>
      <c r="B99" t="inlineStr">
        <is>
          <t>Chick peas</t>
        </is>
      </c>
      <c r="C99" s="15" t="n">
        <v>45</v>
      </c>
      <c r="D99" s="5">
        <f>VLOOKUP(B99,'Ingredient master list'!$B$4:$B$577,2,FALSE())</f>
        <v/>
      </c>
      <c r="E99" s="5" t="n"/>
      <c r="H99" s="7" t="n"/>
    </row>
    <row r="100">
      <c r="A100" t="inlineStr">
        <is>
          <t>I</t>
        </is>
      </c>
      <c r="B100" t="inlineStr">
        <is>
          <t>Pumpkin</t>
        </is>
      </c>
      <c r="C100" s="15" t="n">
        <v>80</v>
      </c>
      <c r="D100" s="5">
        <f>VLOOKUP(B100,'Ingredient master list'!$B$4:$B$577,2,FALSE())</f>
        <v/>
      </c>
      <c r="E100" s="5" t="n"/>
    </row>
    <row r="101">
      <c r="A101" t="inlineStr">
        <is>
          <t>I</t>
        </is>
      </c>
      <c r="B101" t="inlineStr">
        <is>
          <t>Zucchini</t>
        </is>
      </c>
      <c r="C101" s="15" t="n">
        <v>40</v>
      </c>
      <c r="D101" s="5">
        <f>VLOOKUP(B101,'Ingredient master list'!$B$4:$B$577,2,FALSE())</f>
        <v/>
      </c>
      <c r="E101" s="5" t="n"/>
    </row>
    <row r="102">
      <c r="A102" t="inlineStr">
        <is>
          <t>I</t>
        </is>
      </c>
      <c r="B102" t="inlineStr">
        <is>
          <t>Rice</t>
        </is>
      </c>
      <c r="C102" s="15" t="n">
        <v>50</v>
      </c>
      <c r="D102" s="5">
        <f>VLOOKUP(B102,'Ingredient master list'!$B$4:$B$577,2,FALSE())</f>
        <v/>
      </c>
      <c r="E102" s="5" t="n"/>
    </row>
    <row r="103">
      <c r="A103" t="inlineStr">
        <is>
          <t>I</t>
        </is>
      </c>
      <c r="B103" t="inlineStr">
        <is>
          <t>Tandoori Paste</t>
        </is>
      </c>
      <c r="C103" s="15" t="n">
        <v>1</v>
      </c>
      <c r="D103" s="5">
        <f>VLOOKUP(B103,'Ingredient master list'!$B$4:$B$577,2,FALSE())</f>
        <v/>
      </c>
      <c r="E103" s="5" t="n"/>
    </row>
    <row r="104">
      <c r="A104" t="inlineStr">
        <is>
          <t>I</t>
        </is>
      </c>
      <c r="B104" t="inlineStr">
        <is>
          <t>Korma Paste</t>
        </is>
      </c>
      <c r="C104" s="15" t="n">
        <v>1.5</v>
      </c>
      <c r="D104" s="5">
        <f>VLOOKUP(B104,'Ingredient master list'!$B$4:$B$577,2,FALSE())</f>
        <v/>
      </c>
      <c r="E104" s="5" t="n"/>
    </row>
    <row customHeight="1" ht="19" r="106" s="8">
      <c r="A106" t="inlineStr">
        <is>
          <t>D</t>
        </is>
      </c>
      <c r="B106" s="14" t="inlineStr">
        <is>
          <t>Spaghetti Bolognase</t>
        </is>
      </c>
    </row>
    <row r="108">
      <c r="B108" s="19" t="inlineStr">
        <is>
          <t>Ingredients</t>
        </is>
      </c>
      <c r="C108" s="19" t="inlineStr">
        <is>
          <t>Mass/Serving</t>
        </is>
      </c>
      <c r="D108" s="6" t="inlineStr">
        <is>
          <t xml:space="preserve">Cost/kg </t>
        </is>
      </c>
      <c r="E108" s="19" t="n"/>
      <c r="F108" s="19" t="n"/>
      <c r="G108" s="19" t="n"/>
      <c r="H108" s="19" t="n"/>
    </row>
    <row r="109">
      <c r="A109" t="inlineStr">
        <is>
          <t>I</t>
        </is>
      </c>
      <c r="B109" t="inlineStr">
        <is>
          <t>Beef mince</t>
        </is>
      </c>
      <c r="C109" s="15" t="n">
        <v>80</v>
      </c>
      <c r="D109" s="5">
        <f>VLOOKUP(B109,'Ingredient master list'!$B$4:$B$577,2,FALSE())</f>
        <v/>
      </c>
      <c r="E109" s="5" t="n"/>
      <c r="H109" s="5" t="n"/>
    </row>
    <row r="110">
      <c r="A110" t="inlineStr">
        <is>
          <t>I</t>
        </is>
      </c>
      <c r="B110" t="inlineStr">
        <is>
          <t>Spaghetti</t>
        </is>
      </c>
      <c r="C110" s="15" t="n">
        <v>80</v>
      </c>
      <c r="D110" s="5">
        <f>VLOOKUP(B110,'Ingredient master list'!$B$4:$B$577,2,FALSE())</f>
        <v/>
      </c>
      <c r="E110" s="5" t="n"/>
    </row>
    <row r="111">
      <c r="A111" t="inlineStr">
        <is>
          <t>I</t>
        </is>
      </c>
      <c r="B111" t="inlineStr">
        <is>
          <t>Passata</t>
        </is>
      </c>
      <c r="C111" s="15" t="n">
        <v>60</v>
      </c>
      <c r="D111" s="5">
        <f>VLOOKUP(B111,'Ingredient master list'!$B$4:$B$577,2,FALSE())</f>
        <v/>
      </c>
      <c r="E111" s="5" t="n"/>
      <c r="H111" s="19" t="n"/>
    </row>
    <row r="112">
      <c r="A112" t="inlineStr">
        <is>
          <t>I</t>
        </is>
      </c>
      <c r="B112" t="inlineStr">
        <is>
          <t>Beef stock, liquid</t>
        </is>
      </c>
      <c r="C112" s="15" t="n">
        <v>40</v>
      </c>
      <c r="D112" s="5">
        <f>VLOOKUP(B112,'Ingredient master list'!$B$4:$B$577,2,FALSE())</f>
        <v/>
      </c>
      <c r="E112" s="5" t="n"/>
      <c r="H112" s="7" t="n"/>
    </row>
    <row r="113">
      <c r="A113" t="inlineStr">
        <is>
          <t>I</t>
        </is>
      </c>
      <c r="B113" t="inlineStr">
        <is>
          <t>Parsley</t>
        </is>
      </c>
      <c r="C113" s="15" t="n">
        <v>5</v>
      </c>
      <c r="D113" s="5">
        <f>VLOOKUP(B113,'Ingredient master list'!$B$4:$B$577,2,FALSE())</f>
        <v/>
      </c>
      <c r="E113" s="5" t="n"/>
    </row>
    <row r="114">
      <c r="A114" t="inlineStr">
        <is>
          <t>I</t>
        </is>
      </c>
      <c r="B114" t="inlineStr">
        <is>
          <t>Garlic</t>
        </is>
      </c>
      <c r="C114" s="15" t="n">
        <v>4</v>
      </c>
      <c r="D114" s="5">
        <f>VLOOKUP(B114,'Ingredient master list'!$B$4:$B$577,2,FALSE())</f>
        <v/>
      </c>
      <c r="E114" s="5" t="n"/>
    </row>
    <row r="115">
      <c r="A115" t="inlineStr">
        <is>
          <t>I</t>
        </is>
      </c>
      <c r="B115" t="inlineStr">
        <is>
          <t>Tomato Paste</t>
        </is>
      </c>
      <c r="C115" s="15" t="n">
        <v>15</v>
      </c>
      <c r="D115" s="5">
        <f>VLOOKUP(B115,'Ingredient master list'!$B$4:$B$577,2,FALSE())</f>
        <v/>
      </c>
      <c r="E115" s="5" t="n"/>
    </row>
    <row r="116">
      <c r="A116" t="inlineStr">
        <is>
          <t>I</t>
        </is>
      </c>
      <c r="B116" t="inlineStr">
        <is>
          <t>Onion, brown</t>
        </is>
      </c>
      <c r="C116" s="15" t="n">
        <v>10</v>
      </c>
      <c r="D116" s="5">
        <f>VLOOKUP(B116,'Ingredient master list'!$B$4:$B$577,2,FALSE())</f>
        <v/>
      </c>
      <c r="E116" s="5" t="n"/>
    </row>
    <row customHeight="1" ht="19" r="118" s="8">
      <c r="A118" t="inlineStr">
        <is>
          <t>D</t>
        </is>
      </c>
      <c r="B118" s="14" t="inlineStr">
        <is>
          <t>Lasagne</t>
        </is>
      </c>
    </row>
    <row r="120">
      <c r="B120" s="19" t="inlineStr">
        <is>
          <t>Ingredients</t>
        </is>
      </c>
      <c r="C120" s="19" t="inlineStr">
        <is>
          <t>Mass/Serving</t>
        </is>
      </c>
      <c r="D120" s="6" t="inlineStr">
        <is>
          <t xml:space="preserve">Cost/kg </t>
        </is>
      </c>
      <c r="E120" s="19" t="n"/>
      <c r="F120" s="19" t="n"/>
      <c r="G120" s="19" t="n"/>
      <c r="H120" s="19" t="n"/>
    </row>
    <row r="121">
      <c r="A121" t="inlineStr">
        <is>
          <t>I</t>
        </is>
      </c>
      <c r="B121" t="inlineStr">
        <is>
          <t>Beef mince</t>
        </is>
      </c>
      <c r="C121" s="15" t="n">
        <v>300</v>
      </c>
      <c r="D121" s="5">
        <f>VLOOKUP(B121,'Ingredient master list'!$B$4:$B$577,2,FALSE())</f>
        <v/>
      </c>
      <c r="E121" s="5" t="n"/>
      <c r="H121" s="5" t="n"/>
    </row>
    <row r="122">
      <c r="A122" t="inlineStr">
        <is>
          <t>I</t>
        </is>
      </c>
      <c r="B122" t="inlineStr">
        <is>
          <t>Lasagne sheets</t>
        </is>
      </c>
      <c r="C122" s="15" t="n">
        <v>40</v>
      </c>
      <c r="D122" s="5">
        <f>VLOOKUP(B122,'Ingredient master list'!$B$4:$B$577,2,FALSE())</f>
        <v/>
      </c>
      <c r="E122" s="5" t="n"/>
    </row>
    <row r="123">
      <c r="A123" t="inlineStr">
        <is>
          <t>I</t>
        </is>
      </c>
      <c r="B123" t="inlineStr">
        <is>
          <t>Passata</t>
        </is>
      </c>
      <c r="C123" s="15" t="n">
        <v>30</v>
      </c>
      <c r="D123" s="5">
        <f>VLOOKUP(B123,'Ingredient master list'!$B$4:$B$577,2,FALSE())</f>
        <v/>
      </c>
      <c r="E123" s="5" t="n"/>
      <c r="H123" s="19" t="n"/>
    </row>
    <row r="124">
      <c r="A124" t="inlineStr">
        <is>
          <t>I</t>
        </is>
      </c>
      <c r="B124" t="inlineStr">
        <is>
          <t>Beef stock, liquid</t>
        </is>
      </c>
      <c r="C124" s="15" t="n">
        <v>20</v>
      </c>
      <c r="D124" s="5">
        <f>VLOOKUP(B124,'Ingredient master list'!$B$4:$B$577,2,FALSE())</f>
        <v/>
      </c>
      <c r="E124" s="5" t="n"/>
      <c r="H124" s="7" t="n"/>
    </row>
    <row r="125">
      <c r="A125" t="inlineStr">
        <is>
          <t>I</t>
        </is>
      </c>
      <c r="B125" t="inlineStr">
        <is>
          <t>Parsley</t>
        </is>
      </c>
      <c r="C125" s="15" t="n">
        <v>4</v>
      </c>
      <c r="D125" s="5">
        <f>VLOOKUP(B125,'Ingredient master list'!$B$4:$B$577,2,FALSE())</f>
        <v/>
      </c>
      <c r="E125" s="5" t="n"/>
    </row>
    <row r="126">
      <c r="A126" t="inlineStr">
        <is>
          <t>I</t>
        </is>
      </c>
      <c r="B126" t="inlineStr">
        <is>
          <t>Garlic</t>
        </is>
      </c>
      <c r="C126" s="15" t="n">
        <v>2</v>
      </c>
      <c r="D126" s="5">
        <f>VLOOKUP(B126,'Ingredient master list'!$B$4:$B$577,2,FALSE())</f>
        <v/>
      </c>
      <c r="E126" s="5" t="n"/>
    </row>
    <row r="127">
      <c r="A127" t="inlineStr">
        <is>
          <t>I</t>
        </is>
      </c>
      <c r="B127" t="inlineStr">
        <is>
          <t>Tomato Paste</t>
        </is>
      </c>
      <c r="C127" s="15" t="n">
        <v>10</v>
      </c>
      <c r="D127" s="5">
        <f>VLOOKUP(B127,'Ingredient master list'!$B$4:$B$577,2,FALSE())</f>
        <v/>
      </c>
      <c r="E127" s="5" t="n"/>
    </row>
    <row r="128">
      <c r="A128" t="inlineStr">
        <is>
          <t>I</t>
        </is>
      </c>
      <c r="B128" t="inlineStr">
        <is>
          <t>Onion, brown</t>
        </is>
      </c>
      <c r="C128" s="15" t="n">
        <v>10</v>
      </c>
      <c r="D128" s="5">
        <f>VLOOKUP(B128,'Ingredient master list'!$B$4:$B$577,2,FALSE())</f>
        <v/>
      </c>
      <c r="E128" s="5" t="n"/>
    </row>
    <row r="129">
      <c r="A129" t="inlineStr">
        <is>
          <t>I</t>
        </is>
      </c>
      <c r="B129" t="inlineStr">
        <is>
          <t>Milk</t>
        </is>
      </c>
      <c r="C129" s="15" t="n">
        <v>100</v>
      </c>
      <c r="D129" s="5">
        <f>VLOOKUP(B129,'Ingredient master list'!$B$4:$B$577,2,FALSE())</f>
        <v/>
      </c>
      <c r="E129" s="5" t="n"/>
    </row>
    <row r="130">
      <c r="A130" t="inlineStr">
        <is>
          <t>I</t>
        </is>
      </c>
      <c r="B130" t="inlineStr">
        <is>
          <t>Cheese</t>
        </is>
      </c>
      <c r="C130" s="15" t="n">
        <v>25</v>
      </c>
      <c r="D130" s="5">
        <f>VLOOKUP(B130,'Ingredient master list'!$B$4:$B$577,2,FALSE())</f>
        <v/>
      </c>
      <c r="E130" s="5" t="n"/>
    </row>
    <row r="131">
      <c r="A131" t="inlineStr">
        <is>
          <t>I</t>
        </is>
      </c>
      <c r="B131" t="inlineStr">
        <is>
          <t>Flour</t>
        </is>
      </c>
      <c r="C131" s="15" t="n">
        <v>15</v>
      </c>
      <c r="D131" s="5">
        <f>VLOOKUP(B131,'Ingredient master list'!$B$4:$B$577,2,FALSE())</f>
        <v/>
      </c>
      <c r="E131" s="5" t="n"/>
    </row>
    <row customHeight="1" ht="19" r="133" s="8">
      <c r="A133" t="inlineStr">
        <is>
          <t>D</t>
        </is>
      </c>
      <c r="B133" s="14" t="inlineStr">
        <is>
          <t>Shepherds Pie</t>
        </is>
      </c>
    </row>
    <row r="135">
      <c r="B135" s="19" t="inlineStr">
        <is>
          <t>Ingredients</t>
        </is>
      </c>
      <c r="C135" s="19" t="inlineStr">
        <is>
          <t>Mass/Serving</t>
        </is>
      </c>
      <c r="D135" s="6" t="inlineStr">
        <is>
          <t xml:space="preserve">Cost/kg </t>
        </is>
      </c>
      <c r="E135" s="19" t="n"/>
      <c r="F135" s="19" t="n"/>
      <c r="G135" s="19" t="n"/>
      <c r="H135" s="19" t="n"/>
    </row>
    <row r="136">
      <c r="A136" t="inlineStr">
        <is>
          <t>I</t>
        </is>
      </c>
      <c r="B136" t="inlineStr">
        <is>
          <t>Beef mince</t>
        </is>
      </c>
      <c r="C136" s="15" t="n">
        <v>300</v>
      </c>
      <c r="D136" s="5">
        <f>VLOOKUP(B136,'Ingredient master list'!$B$4:$B$577,2,FALSE())</f>
        <v/>
      </c>
      <c r="E136" s="5" t="n"/>
      <c r="H136" s="5" t="n"/>
    </row>
    <row r="137">
      <c r="A137" t="inlineStr">
        <is>
          <t>I</t>
        </is>
      </c>
      <c r="B137" t="inlineStr">
        <is>
          <t>Onion, brown</t>
        </is>
      </c>
      <c r="C137" s="15" t="n">
        <v>10</v>
      </c>
      <c r="D137" s="5">
        <f>VLOOKUP(B137,'Ingredient master list'!$B$4:$B$577,2,FALSE())</f>
        <v/>
      </c>
      <c r="E137" s="5" t="n"/>
    </row>
    <row r="138">
      <c r="A138" t="inlineStr">
        <is>
          <t>I</t>
        </is>
      </c>
      <c r="B138" t="inlineStr">
        <is>
          <t>Carrot</t>
        </is>
      </c>
      <c r="C138" s="15" t="n">
        <v>30</v>
      </c>
      <c r="D138" s="5">
        <f>VLOOKUP(B138,'Ingredient master list'!$B$4:$B$577,2,FALSE())</f>
        <v/>
      </c>
      <c r="E138" s="5" t="n"/>
      <c r="H138" s="19" t="n"/>
    </row>
    <row r="139">
      <c r="A139" t="inlineStr">
        <is>
          <t>I</t>
        </is>
      </c>
      <c r="B139" t="inlineStr">
        <is>
          <t>Peas</t>
        </is>
      </c>
      <c r="C139" s="15" t="n">
        <v>10</v>
      </c>
      <c r="D139" s="5">
        <f>VLOOKUP(B139,'Ingredient master list'!$B$4:$B$577,2,FALSE())</f>
        <v/>
      </c>
      <c r="E139" s="5" t="n"/>
      <c r="H139" s="7" t="n"/>
    </row>
    <row r="140">
      <c r="A140" t="inlineStr">
        <is>
          <t>I</t>
        </is>
      </c>
      <c r="B140" t="inlineStr">
        <is>
          <t>Corn</t>
        </is>
      </c>
      <c r="C140" s="15" t="n">
        <v>15</v>
      </c>
      <c r="D140" s="5">
        <f>VLOOKUP(B140,'Ingredient master list'!$B$4:$B$577,2,FALSE())</f>
        <v/>
      </c>
      <c r="E140" s="5" t="n"/>
    </row>
    <row r="141">
      <c r="A141" t="inlineStr">
        <is>
          <t>I</t>
        </is>
      </c>
      <c r="B141" t="inlineStr">
        <is>
          <t>Garlic</t>
        </is>
      </c>
      <c r="C141" s="15" t="n">
        <v>2</v>
      </c>
      <c r="D141" s="5">
        <f>VLOOKUP(B141,'Ingredient master list'!$B$4:$B$577,2,FALSE())</f>
        <v/>
      </c>
      <c r="E141" s="5" t="n"/>
    </row>
    <row r="142">
      <c r="A142" t="inlineStr">
        <is>
          <t>I</t>
        </is>
      </c>
      <c r="B142" t="inlineStr">
        <is>
          <t>Celery</t>
        </is>
      </c>
      <c r="C142" s="15" t="n">
        <v>15</v>
      </c>
      <c r="D142" s="5">
        <f>VLOOKUP(B142,'Ingredient master list'!$B$4:$B$577,2,FALSE())</f>
        <v/>
      </c>
      <c r="E142" s="5" t="n"/>
    </row>
    <row r="143">
      <c r="A143" t="inlineStr">
        <is>
          <t>I</t>
        </is>
      </c>
      <c r="B143" t="inlineStr">
        <is>
          <t>Beef stock, liquid</t>
        </is>
      </c>
      <c r="C143" s="15" t="n">
        <v>100</v>
      </c>
      <c r="D143" s="5">
        <f>VLOOKUP(B143,'Ingredient master list'!$B$4:$B$577,2,FALSE())</f>
        <v/>
      </c>
      <c r="E143" s="5" t="n"/>
    </row>
    <row r="144">
      <c r="A144" t="inlineStr">
        <is>
          <t>I</t>
        </is>
      </c>
      <c r="B144" t="inlineStr">
        <is>
          <t>Tomato paste</t>
        </is>
      </c>
      <c r="C144" s="15" t="n">
        <v>20</v>
      </c>
      <c r="D144" s="5">
        <f>VLOOKUP(B144,'Ingredient master list'!$B$4:$B$577,2,FALSE())</f>
        <v/>
      </c>
      <c r="E144" s="5" t="n"/>
    </row>
    <row r="145">
      <c r="A145" t="inlineStr">
        <is>
          <t>I</t>
        </is>
      </c>
      <c r="B145" t="inlineStr">
        <is>
          <t>Potato</t>
        </is>
      </c>
      <c r="C145" s="15" t="n">
        <v>120</v>
      </c>
      <c r="D145" s="5">
        <f>VLOOKUP(B145,'Ingredient master list'!$B$4:$B$577,2,FALSE())</f>
        <v/>
      </c>
      <c r="E145" s="5" t="n"/>
    </row>
    <row r="146">
      <c r="A146" t="inlineStr">
        <is>
          <t>I</t>
        </is>
      </c>
      <c r="B146" t="inlineStr">
        <is>
          <t>Sugar</t>
        </is>
      </c>
      <c r="C146" s="15" t="n">
        <v>0.3</v>
      </c>
      <c r="D146" s="5">
        <f>VLOOKUP(B146,'Ingredient master list'!$B$4:$B$577,2,FALSE())</f>
        <v/>
      </c>
      <c r="E146" s="5" t="n"/>
    </row>
    <row customHeight="1" ht="19" r="148" s="8">
      <c r="A148" t="inlineStr">
        <is>
          <t>D</t>
        </is>
      </c>
      <c r="B148" s="14" t="inlineStr">
        <is>
          <t>Beef Skewers</t>
        </is>
      </c>
    </row>
    <row r="150">
      <c r="B150" s="19" t="inlineStr">
        <is>
          <t>Ingredients</t>
        </is>
      </c>
      <c r="C150" s="19" t="inlineStr">
        <is>
          <t>Mass/Serving</t>
        </is>
      </c>
      <c r="D150" s="6" t="inlineStr">
        <is>
          <t xml:space="preserve">Cost/kg </t>
        </is>
      </c>
      <c r="E150" s="19" t="n"/>
      <c r="H150" s="19" t="n"/>
    </row>
    <row r="151">
      <c r="A151" t="inlineStr">
        <is>
          <t>I</t>
        </is>
      </c>
      <c r="B151" t="inlineStr">
        <is>
          <t>Beef chuck</t>
        </is>
      </c>
      <c r="C151" s="15" t="n">
        <v>100</v>
      </c>
      <c r="D151" s="5">
        <f>VLOOKUP(B151,'Ingredient master list'!$B$4:$B$577,2,FALSE())</f>
        <v/>
      </c>
      <c r="E151" s="5" t="n"/>
      <c r="H151" s="5" t="n"/>
    </row>
    <row r="152">
      <c r="A152" t="inlineStr">
        <is>
          <t>I</t>
        </is>
      </c>
      <c r="B152" t="inlineStr">
        <is>
          <t>Coconut cream</t>
        </is>
      </c>
      <c r="C152" s="15" t="n">
        <v>100</v>
      </c>
      <c r="D152" s="5">
        <f>VLOOKUP(B152,'Ingredient master list'!$B$4:$B$577,2,FALSE())</f>
        <v/>
      </c>
      <c r="E152" s="5" t="n"/>
    </row>
    <row r="153">
      <c r="A153" t="inlineStr">
        <is>
          <t>I</t>
        </is>
      </c>
      <c r="B153" t="inlineStr">
        <is>
          <t>Beef stock, liquid</t>
        </is>
      </c>
      <c r="C153" s="15" t="n">
        <v>20</v>
      </c>
      <c r="D153" s="5">
        <f>VLOOKUP(B153,'Ingredient master list'!$B$4:$B$577,2,FALSE())</f>
        <v/>
      </c>
      <c r="E153" s="5" t="n"/>
      <c r="H153" s="19" t="n"/>
    </row>
    <row r="154">
      <c r="A154" t="inlineStr">
        <is>
          <t>I</t>
        </is>
      </c>
      <c r="B154" t="inlineStr">
        <is>
          <t>Chilli</t>
        </is>
      </c>
      <c r="C154" s="15" t="n">
        <v>2</v>
      </c>
      <c r="D154" s="5">
        <f>VLOOKUP(B154,'Ingredient master list'!$B$4:$B$577,2,FALSE())</f>
        <v/>
      </c>
      <c r="E154" s="5" t="n"/>
      <c r="H154" s="7" t="n"/>
    </row>
    <row r="155">
      <c r="A155" t="inlineStr">
        <is>
          <t>I</t>
        </is>
      </c>
      <c r="B155" t="inlineStr">
        <is>
          <t>Rice</t>
        </is>
      </c>
      <c r="C155" s="15" t="n">
        <v>70</v>
      </c>
      <c r="D155" s="5">
        <f>VLOOKUP(B155,'Ingredient master list'!$B$4:$B$577,2,FALSE())</f>
        <v/>
      </c>
      <c r="E155" s="5" t="n"/>
    </row>
    <row r="156">
      <c r="A156" t="inlineStr">
        <is>
          <t>I</t>
        </is>
      </c>
      <c r="B156" t="inlineStr">
        <is>
          <t>Broccoli</t>
        </is>
      </c>
      <c r="C156" s="15" t="n">
        <v>70</v>
      </c>
      <c r="D156" s="5">
        <f>VLOOKUP(B156,'Ingredient master list'!$B$4:$B$577,2,FALSE())</f>
        <v/>
      </c>
      <c r="E156" s="5" t="n"/>
    </row>
    <row r="157">
      <c r="A157" t="inlineStr">
        <is>
          <t>I</t>
        </is>
      </c>
      <c r="B157" t="inlineStr">
        <is>
          <t>Peanut butter</t>
        </is>
      </c>
      <c r="C157" s="15" t="n">
        <v>30</v>
      </c>
      <c r="D157" s="5">
        <f>VLOOKUP(B157,'Ingredient master list'!$B$4:$B$577,2,FALSE())</f>
        <v/>
      </c>
      <c r="E157" s="5" t="n"/>
    </row>
    <row r="158">
      <c r="A158" t="inlineStr">
        <is>
          <t>I</t>
        </is>
      </c>
      <c r="B158" t="inlineStr">
        <is>
          <t>Garlic</t>
        </is>
      </c>
      <c r="C158" s="15" t="n">
        <v>5</v>
      </c>
      <c r="D158" s="5">
        <f>VLOOKUP(B158,'Ingredient master list'!$B$4:$B$577,2,FALSE())</f>
        <v/>
      </c>
      <c r="E158" s="5" t="n"/>
    </row>
    <row r="159">
      <c r="A159" t="inlineStr">
        <is>
          <t>I</t>
        </is>
      </c>
      <c r="B159" t="inlineStr">
        <is>
          <t>Satay sauce</t>
        </is>
      </c>
      <c r="C159" s="15" t="n">
        <v>50</v>
      </c>
      <c r="D159" s="5">
        <f>VLOOKUP(B159,'Ingredient master list'!$B$4:$B$577,2,FALSE())</f>
        <v/>
      </c>
      <c r="E159" s="5" t="n"/>
    </row>
    <row r="160">
      <c r="C160" s="15" t="n"/>
      <c r="E160" s="5" t="n"/>
    </row>
    <row customHeight="1" ht="19" r="161" s="8">
      <c r="A161" t="inlineStr">
        <is>
          <t>D</t>
        </is>
      </c>
      <c r="B161" s="14" t="inlineStr">
        <is>
          <t>Black Bean Beef</t>
        </is>
      </c>
    </row>
    <row r="163">
      <c r="B163" s="19" t="inlineStr">
        <is>
          <t>Ingredients</t>
        </is>
      </c>
      <c r="C163" s="19" t="inlineStr">
        <is>
          <t>Mass/Serving</t>
        </is>
      </c>
      <c r="D163" s="6" t="inlineStr">
        <is>
          <t xml:space="preserve">Cost/kg </t>
        </is>
      </c>
      <c r="E163" s="19" t="n"/>
    </row>
    <row r="164">
      <c r="A164" t="inlineStr">
        <is>
          <t>I</t>
        </is>
      </c>
      <c r="B164" t="inlineStr">
        <is>
          <t>Beef chuck</t>
        </is>
      </c>
      <c r="C164" s="15" t="n">
        <v>125</v>
      </c>
      <c r="D164" s="5">
        <f>VLOOKUP(B164,'Ingredient master list'!$B$4:$B$577,2,FALSE())</f>
        <v/>
      </c>
      <c r="E164" s="5" t="n"/>
    </row>
    <row r="165">
      <c r="A165" t="inlineStr">
        <is>
          <t>I</t>
        </is>
      </c>
      <c r="B165" t="inlineStr">
        <is>
          <t>Broccoli</t>
        </is>
      </c>
      <c r="C165" s="15" t="n">
        <v>70</v>
      </c>
      <c r="D165" s="5">
        <f>VLOOKUP(B165,'Ingredient master list'!$B$4:$B$577,2,FALSE())</f>
        <v/>
      </c>
      <c r="E165" s="5" t="n"/>
    </row>
    <row r="166">
      <c r="A166" t="inlineStr">
        <is>
          <t>I</t>
        </is>
      </c>
      <c r="B166" t="inlineStr">
        <is>
          <t>Onion, brown</t>
        </is>
      </c>
      <c r="C166" s="15" t="n">
        <v>30</v>
      </c>
      <c r="D166" s="5">
        <f>VLOOKUP(B166,'Ingredient master list'!$B$4:$B$577,2,FALSE())</f>
        <v/>
      </c>
      <c r="E166" s="5" t="n"/>
    </row>
    <row r="167">
      <c r="A167" t="inlineStr">
        <is>
          <t>I</t>
        </is>
      </c>
      <c r="B167" t="inlineStr">
        <is>
          <t>Garlic</t>
        </is>
      </c>
      <c r="C167" s="15" t="n">
        <v>5</v>
      </c>
      <c r="D167" s="5">
        <f>VLOOKUP(B167,'Ingredient master list'!$B$4:$B$577,2,FALSE())</f>
        <v/>
      </c>
      <c r="E167" s="5" t="n"/>
    </row>
    <row r="168">
      <c r="A168" t="inlineStr">
        <is>
          <t>I</t>
        </is>
      </c>
      <c r="B168" t="inlineStr">
        <is>
          <t>Black bean sauce</t>
        </is>
      </c>
      <c r="C168" s="15" t="n">
        <v>20</v>
      </c>
      <c r="D168" s="5">
        <f>VLOOKUP(B168,'Ingredient master list'!$B$4:$B$577,2,FALSE())</f>
        <v/>
      </c>
      <c r="E168" s="5" t="n"/>
    </row>
    <row r="169">
      <c r="A169" t="inlineStr">
        <is>
          <t>I</t>
        </is>
      </c>
      <c r="B169" t="inlineStr">
        <is>
          <t>Soy sauce</t>
        </is>
      </c>
      <c r="C169" s="15" t="n">
        <v>5</v>
      </c>
      <c r="D169" s="5">
        <f>VLOOKUP(B169,'Ingredient master list'!$B$4:$B$577,2,FALSE())</f>
        <v/>
      </c>
      <c r="E169" s="5" t="n"/>
    </row>
    <row r="170">
      <c r="A170" t="inlineStr">
        <is>
          <t>I</t>
        </is>
      </c>
      <c r="B170" t="inlineStr">
        <is>
          <t>Rice</t>
        </is>
      </c>
      <c r="C170" s="15" t="n">
        <v>70</v>
      </c>
      <c r="D170" s="5">
        <f>VLOOKUP(B170,'Ingredient master list'!$B$4:$B$577,2,FALSE())</f>
        <v/>
      </c>
      <c r="E170" s="5" t="n"/>
    </row>
    <row r="171">
      <c r="C171" s="15" t="n"/>
      <c r="E171" s="5" t="n"/>
    </row>
    <row customHeight="1" ht="19" r="172" s="8">
      <c r="A172" t="inlineStr">
        <is>
          <t>D</t>
        </is>
      </c>
      <c r="B172" s="14" t="inlineStr">
        <is>
          <t>Braised Pork Mince</t>
        </is>
      </c>
    </row>
    <row r="174">
      <c r="B174" s="19" t="inlineStr">
        <is>
          <t>Ingredients</t>
        </is>
      </c>
      <c r="C174" s="19" t="inlineStr">
        <is>
          <t>Mass/Serving</t>
        </is>
      </c>
      <c r="D174" s="6" t="inlineStr">
        <is>
          <t xml:space="preserve">Cost/kg </t>
        </is>
      </c>
      <c r="E174" s="19" t="n"/>
    </row>
    <row r="175">
      <c r="A175" t="inlineStr">
        <is>
          <t>I</t>
        </is>
      </c>
      <c r="B175" t="inlineStr">
        <is>
          <t>Pork mince</t>
        </is>
      </c>
      <c r="C175" s="15" t="n">
        <v>100</v>
      </c>
      <c r="D175" s="5">
        <f>VLOOKUP(B175,'Ingredient master list'!$B$4:$B$577,2,FALSE())</f>
        <v/>
      </c>
      <c r="E175" s="5" t="n"/>
    </row>
    <row r="176">
      <c r="A176" t="inlineStr">
        <is>
          <t>I</t>
        </is>
      </c>
      <c r="B176" t="inlineStr">
        <is>
          <t>Garlic</t>
        </is>
      </c>
      <c r="C176" s="15" t="n">
        <v>3</v>
      </c>
      <c r="D176" s="5">
        <f>VLOOKUP(B176,'Ingredient master list'!$B$4:$B$577,2,FALSE())</f>
        <v/>
      </c>
      <c r="E176" s="5" t="n"/>
    </row>
    <row r="177">
      <c r="A177" t="inlineStr">
        <is>
          <t>I</t>
        </is>
      </c>
      <c r="B177" t="inlineStr">
        <is>
          <t>Sugar</t>
        </is>
      </c>
      <c r="C177" s="15" t="n">
        <v>2</v>
      </c>
      <c r="D177" s="5">
        <f>VLOOKUP(B177,'Ingredient master list'!$B$4:$B$577,2,FALSE())</f>
        <v/>
      </c>
      <c r="E177" s="5" t="n"/>
    </row>
    <row r="178">
      <c r="A178" t="inlineStr">
        <is>
          <t>I</t>
        </is>
      </c>
      <c r="B178" t="inlineStr">
        <is>
          <t>Soy sauce</t>
        </is>
      </c>
      <c r="C178" s="15" t="n">
        <v>5</v>
      </c>
      <c r="D178" s="5">
        <f>VLOOKUP(B178,'Ingredient master list'!$B$4:$B$577,2,FALSE())</f>
        <v/>
      </c>
      <c r="E178" s="5" t="n"/>
    </row>
    <row r="179">
      <c r="A179" t="inlineStr">
        <is>
          <t>I</t>
        </is>
      </c>
      <c r="B179" t="inlineStr">
        <is>
          <t>Dark soy sauce</t>
        </is>
      </c>
      <c r="C179" s="15" t="n">
        <v>5</v>
      </c>
      <c r="D179" s="5">
        <f>VLOOKUP(B179,'Ingredient master list'!$B$4:$B$577,2,FALSE())</f>
        <v/>
      </c>
      <c r="E179" s="5" t="n"/>
    </row>
    <row r="180">
      <c r="A180" t="inlineStr">
        <is>
          <t>I</t>
        </is>
      </c>
      <c r="B180" t="inlineStr">
        <is>
          <t>Cooking wine</t>
        </is>
      </c>
      <c r="C180" s="15" t="n">
        <v>10</v>
      </c>
      <c r="D180" s="5">
        <f>VLOOKUP(B180,'Ingredient master list'!$B$4:$B$577,2,FALSE())</f>
        <v/>
      </c>
      <c r="E180" s="5" t="n"/>
    </row>
    <row r="181">
      <c r="A181" t="inlineStr">
        <is>
          <t>I</t>
        </is>
      </c>
      <c r="B181" t="inlineStr">
        <is>
          <t>Stock</t>
        </is>
      </c>
      <c r="C181" s="15" t="n">
        <v>50</v>
      </c>
      <c r="D181" s="5">
        <f>VLOOKUP(B181,'Ingredient master list'!$B$4:$B$577,2,FALSE())</f>
        <v/>
      </c>
      <c r="E181" s="5" t="n"/>
    </row>
    <row r="182">
      <c r="A182" t="inlineStr">
        <is>
          <t>I</t>
        </is>
      </c>
      <c r="B182" t="inlineStr">
        <is>
          <t>Cornflour</t>
        </is>
      </c>
      <c r="C182" s="15" t="n">
        <v>3</v>
      </c>
      <c r="D182" s="5">
        <f>VLOOKUP(B182,'Ingredient master list'!$B$4:$B$577,2,FALSE())</f>
        <v/>
      </c>
      <c r="E182" s="5" t="n"/>
    </row>
    <row r="183">
      <c r="A183" t="inlineStr">
        <is>
          <t>I</t>
        </is>
      </c>
      <c r="B183" t="inlineStr">
        <is>
          <t>Broccoli</t>
        </is>
      </c>
      <c r="C183" s="15" t="n">
        <v>70</v>
      </c>
      <c r="D183" s="5">
        <f>VLOOKUP(B183,'Ingredient master list'!$B$4:$B$577,2,FALSE())</f>
        <v/>
      </c>
      <c r="E183" s="5" t="n"/>
    </row>
    <row r="184">
      <c r="A184" t="inlineStr">
        <is>
          <t>I</t>
        </is>
      </c>
      <c r="B184" t="inlineStr">
        <is>
          <t>Rice</t>
        </is>
      </c>
      <c r="C184" s="15" t="n">
        <v>70</v>
      </c>
      <c r="D184" s="5">
        <f>VLOOKUP(B184,'Ingredient master list'!$B$4:$B$577,2,FALSE())</f>
        <v/>
      </c>
      <c r="E184" s="5" t="n"/>
    </row>
    <row customHeight="1" ht="19" r="186" s="8">
      <c r="A186" t="inlineStr">
        <is>
          <t>D</t>
        </is>
      </c>
      <c r="B186" s="14" t="inlineStr">
        <is>
          <t>Caramel Miso Wings</t>
        </is>
      </c>
    </row>
    <row r="188">
      <c r="B188" s="19" t="inlineStr">
        <is>
          <t>Ingredients</t>
        </is>
      </c>
      <c r="C188" s="19" t="inlineStr">
        <is>
          <t>Mass/Serving</t>
        </is>
      </c>
      <c r="D188" s="6" t="inlineStr">
        <is>
          <t xml:space="preserve">Cost/kg </t>
        </is>
      </c>
      <c r="E188" s="19" t="n"/>
    </row>
    <row r="189">
      <c r="A189" t="inlineStr">
        <is>
          <t>I</t>
        </is>
      </c>
      <c r="B189" t="inlineStr">
        <is>
          <t>Chicken wings</t>
        </is>
      </c>
      <c r="C189" s="15" t="n">
        <v>200</v>
      </c>
      <c r="D189" s="5">
        <f>VLOOKUP(B189,'Ingredient master list'!$B$4:$B$577,2,FALSE())</f>
        <v/>
      </c>
      <c r="E189" s="5" t="n"/>
    </row>
    <row r="190">
      <c r="A190" t="inlineStr">
        <is>
          <t>I</t>
        </is>
      </c>
      <c r="B190" t="inlineStr">
        <is>
          <t>Miso paste</t>
        </is>
      </c>
      <c r="C190" s="15" t="n">
        <v>20</v>
      </c>
      <c r="D190" s="5">
        <f>VLOOKUP(B190,'Ingredient master list'!$B$4:$B$577,2,FALSE())</f>
        <v/>
      </c>
      <c r="E190" s="5" t="n"/>
    </row>
    <row r="191">
      <c r="A191" t="inlineStr">
        <is>
          <t>I</t>
        </is>
      </c>
      <c r="B191" t="inlineStr">
        <is>
          <t>Palm sugar</t>
        </is>
      </c>
      <c r="C191" s="15" t="n">
        <v>25</v>
      </c>
      <c r="D191" s="5">
        <f>VLOOKUP(B191,'Ingredient master list'!$B$4:$B$577,2,FALSE())</f>
        <v/>
      </c>
      <c r="E191" s="5" t="n"/>
    </row>
    <row r="192">
      <c r="A192" t="inlineStr">
        <is>
          <t>I</t>
        </is>
      </c>
      <c r="B192" t="inlineStr">
        <is>
          <t>Butter</t>
        </is>
      </c>
      <c r="C192" s="15" t="n">
        <v>5</v>
      </c>
      <c r="D192" s="5">
        <f>VLOOKUP(B192,'Ingredient master list'!$B$4:$B$577,2,FALSE())</f>
        <v/>
      </c>
      <c r="E192" s="5" t="n"/>
    </row>
    <row r="193">
      <c r="A193" t="inlineStr">
        <is>
          <t>I</t>
        </is>
      </c>
      <c r="B193" t="inlineStr">
        <is>
          <t>Lime</t>
        </is>
      </c>
      <c r="C193" s="15" t="n">
        <v>0.25</v>
      </c>
      <c r="D193" s="5">
        <f>VLOOKUP(B193,'Ingredient master list'!$B$4:$B$577,2,FALSE())</f>
        <v/>
      </c>
      <c r="E193" s="5" t="n"/>
    </row>
    <row r="194">
      <c r="A194" t="inlineStr">
        <is>
          <t>I</t>
        </is>
      </c>
      <c r="B194" t="inlineStr">
        <is>
          <t>Rice</t>
        </is>
      </c>
      <c r="C194" s="15" t="n">
        <v>50</v>
      </c>
      <c r="D194" s="5">
        <f>VLOOKUP(B194,'Ingredient master list'!$B$4:$B$577,2,FALSE())</f>
        <v/>
      </c>
      <c r="E194" s="5" t="n"/>
    </row>
    <row r="195">
      <c r="A195" t="inlineStr">
        <is>
          <t>I</t>
        </is>
      </c>
      <c r="B195" t="inlineStr">
        <is>
          <t>Sesame seeds</t>
        </is>
      </c>
      <c r="C195" s="15" t="n">
        <v>2</v>
      </c>
      <c r="D195" s="5">
        <f>VLOOKUP(B195,'Ingredient master list'!$B$4:$B$577,2,FALSE())</f>
        <v/>
      </c>
      <c r="E195" s="5" t="n"/>
    </row>
    <row r="196">
      <c r="C196" s="15" t="n"/>
      <c r="E196" s="5" t="n"/>
    </row>
    <row customHeight="1" ht="19" r="197" s="8">
      <c r="A197" t="inlineStr">
        <is>
          <t>D</t>
        </is>
      </c>
      <c r="B197" s="14" t="inlineStr">
        <is>
          <t>Chicken and Veg Nimono</t>
        </is>
      </c>
    </row>
    <row r="199">
      <c r="B199" s="19" t="inlineStr">
        <is>
          <t>Ingredients</t>
        </is>
      </c>
      <c r="C199" s="19" t="inlineStr">
        <is>
          <t>Mass/Serving</t>
        </is>
      </c>
      <c r="D199" s="6" t="inlineStr">
        <is>
          <t xml:space="preserve">Cost/kg </t>
        </is>
      </c>
      <c r="E199" s="19" t="n"/>
    </row>
    <row r="200">
      <c r="A200" t="inlineStr">
        <is>
          <t>I</t>
        </is>
      </c>
      <c r="B200" t="inlineStr">
        <is>
          <t>Chicken thigh</t>
        </is>
      </c>
      <c r="C200" s="15" t="n">
        <v>100</v>
      </c>
      <c r="D200" s="5">
        <f>VLOOKUP(B200,'Ingredient master list'!$B$4:$B$577,2,FALSE())</f>
        <v/>
      </c>
      <c r="E200" s="5" t="n"/>
    </row>
    <row r="201">
      <c r="A201" t="inlineStr">
        <is>
          <t>I</t>
        </is>
      </c>
      <c r="B201" t="inlineStr">
        <is>
          <t>Carrot</t>
        </is>
      </c>
      <c r="C201" s="15" t="n">
        <v>100</v>
      </c>
      <c r="D201" s="5">
        <f>VLOOKUP(B201,'Ingredient master list'!$B$4:$B$577,2,FALSE())</f>
        <v/>
      </c>
      <c r="E201" s="5" t="n"/>
    </row>
    <row r="202">
      <c r="A202" t="inlineStr">
        <is>
          <t>I</t>
        </is>
      </c>
      <c r="B202" t="inlineStr">
        <is>
          <t>Onion, brown</t>
        </is>
      </c>
      <c r="C202" s="15" t="n">
        <v>50</v>
      </c>
      <c r="D202" s="5">
        <f>VLOOKUP(B202,'Ingredient master list'!$B$4:$B$577,2,FALSE())</f>
        <v/>
      </c>
      <c r="E202" s="5" t="n"/>
    </row>
    <row r="203">
      <c r="A203" t="inlineStr">
        <is>
          <t>I</t>
        </is>
      </c>
      <c r="B203" t="inlineStr">
        <is>
          <t>Capsicum</t>
        </is>
      </c>
      <c r="C203" s="15" t="n">
        <v>40</v>
      </c>
      <c r="D203" s="5">
        <f>VLOOKUP(B203,'Ingredient master list'!$B$4:$B$577,2,FALSE())</f>
        <v/>
      </c>
      <c r="E203" s="5" t="n"/>
    </row>
    <row r="204">
      <c r="A204" t="inlineStr">
        <is>
          <t>I</t>
        </is>
      </c>
      <c r="B204" t="inlineStr">
        <is>
          <t>Mushrooms, shiitake</t>
        </is>
      </c>
      <c r="C204" s="15" t="n">
        <v>40</v>
      </c>
      <c r="D204" s="5">
        <f>VLOOKUP(B204,'Ingredient master list'!$B$4:$B$577,2,FALSE())</f>
        <v/>
      </c>
      <c r="E204" s="5" t="n"/>
    </row>
    <row r="205">
      <c r="A205" t="inlineStr">
        <is>
          <t>I</t>
        </is>
      </c>
      <c r="B205" t="inlineStr">
        <is>
          <t>Cooking wine</t>
        </is>
      </c>
      <c r="C205" s="15" t="n">
        <v>15</v>
      </c>
      <c r="D205" s="5">
        <f>VLOOKUP(B205,'Ingredient master list'!$B$4:$B$577,2,FALSE())</f>
        <v/>
      </c>
      <c r="E205" s="5" t="n"/>
    </row>
    <row r="206">
      <c r="A206" t="inlineStr">
        <is>
          <t>I</t>
        </is>
      </c>
      <c r="B206" t="inlineStr">
        <is>
          <t>Garlic</t>
        </is>
      </c>
      <c r="C206" s="15" t="n">
        <v>7</v>
      </c>
      <c r="D206" s="5">
        <f>VLOOKUP(B206,'Ingredient master list'!$B$4:$B$577,2,FALSE())</f>
        <v/>
      </c>
      <c r="E206" s="5" t="n"/>
    </row>
    <row r="207">
      <c r="A207" t="inlineStr">
        <is>
          <t>I</t>
        </is>
      </c>
      <c r="B207" t="inlineStr">
        <is>
          <t>Soy sauce</t>
        </is>
      </c>
      <c r="C207" s="15" t="n">
        <v>20</v>
      </c>
      <c r="D207" s="5">
        <f>VLOOKUP(B207,'Ingredient master list'!$B$4:$B$577,2,FALSE())</f>
        <v/>
      </c>
      <c r="E207" s="5" t="n"/>
    </row>
    <row r="208">
      <c r="A208" t="inlineStr">
        <is>
          <t>I</t>
        </is>
      </c>
      <c r="B208" t="inlineStr">
        <is>
          <t>Sugar</t>
        </is>
      </c>
      <c r="C208" s="15" t="n">
        <v>5</v>
      </c>
      <c r="D208" s="5">
        <f>VLOOKUP(B208,'Ingredient master list'!$B$4:$B$577,2,FALSE())</f>
        <v/>
      </c>
      <c r="E208" s="5" t="n"/>
    </row>
    <row customHeight="1" ht="19" r="210" s="8">
      <c r="A210" t="inlineStr">
        <is>
          <t>D</t>
        </is>
      </c>
      <c r="B210" s="14" t="inlineStr">
        <is>
          <t>Egg Fried Rice</t>
        </is>
      </c>
    </row>
    <row r="212">
      <c r="B212" s="19" t="inlineStr">
        <is>
          <t>Ingredients</t>
        </is>
      </c>
      <c r="C212" s="19" t="inlineStr">
        <is>
          <t>Mass/Serving</t>
        </is>
      </c>
      <c r="D212" s="6" t="inlineStr">
        <is>
          <t xml:space="preserve">Cost/kg </t>
        </is>
      </c>
      <c r="E212" s="19" t="n"/>
    </row>
    <row r="213">
      <c r="A213" t="inlineStr">
        <is>
          <t>I</t>
        </is>
      </c>
      <c r="B213" t="inlineStr">
        <is>
          <t>Rice</t>
        </is>
      </c>
      <c r="C213" s="15" t="n">
        <v>100</v>
      </c>
      <c r="D213" s="5">
        <f>VLOOKUP(B213,'Ingredient master list'!$B$4:$B$577,2,FALSE())</f>
        <v/>
      </c>
      <c r="E213" s="5" t="n"/>
    </row>
    <row r="214">
      <c r="A214" t="inlineStr">
        <is>
          <t>I</t>
        </is>
      </c>
      <c r="B214" t="inlineStr">
        <is>
          <t>Egg</t>
        </is>
      </c>
      <c r="C214" s="15" t="n">
        <v>30</v>
      </c>
      <c r="D214" s="5">
        <f>VLOOKUP(B214,'Ingredient master list'!$B$4:$B$577,2,FALSE())</f>
        <v/>
      </c>
      <c r="E214" s="5" t="n"/>
    </row>
    <row r="215">
      <c r="A215" t="inlineStr">
        <is>
          <t>I</t>
        </is>
      </c>
      <c r="B215" t="inlineStr">
        <is>
          <t>Capsicum</t>
        </is>
      </c>
      <c r="C215" s="15" t="n">
        <v>20</v>
      </c>
      <c r="D215" s="5">
        <f>VLOOKUP(B215,'Ingredient master list'!$B$4:$B$577,2,FALSE())</f>
        <v/>
      </c>
      <c r="E215" s="5" t="n"/>
    </row>
    <row r="216">
      <c r="A216" t="inlineStr">
        <is>
          <t>I</t>
        </is>
      </c>
      <c r="B216" t="inlineStr">
        <is>
          <t>Corn</t>
        </is>
      </c>
      <c r="C216" s="15" t="n">
        <v>30</v>
      </c>
      <c r="D216" s="5">
        <f>VLOOKUP(B216,'Ingredient master list'!$B$4:$B$577,2,FALSE())</f>
        <v/>
      </c>
      <c r="E216" s="5" t="n"/>
    </row>
    <row r="217">
      <c r="A217" t="inlineStr">
        <is>
          <t>I</t>
        </is>
      </c>
      <c r="B217" t="inlineStr">
        <is>
          <t>Soy sauce</t>
        </is>
      </c>
      <c r="C217" s="15" t="n">
        <v>10</v>
      </c>
      <c r="D217" s="5">
        <f>VLOOKUP(B217,'Ingredient master list'!$B$4:$B$577,2,FALSE())</f>
        <v/>
      </c>
      <c r="E217" s="5" t="n"/>
    </row>
    <row r="218">
      <c r="A218" t="inlineStr">
        <is>
          <t>I</t>
        </is>
      </c>
      <c r="B218" t="inlineStr">
        <is>
          <t>Ginger</t>
        </is>
      </c>
      <c r="C218" s="15" t="n">
        <v>3</v>
      </c>
      <c r="D218" s="5">
        <f>VLOOKUP(B218,'Ingredient master list'!$B$4:$B$577,2,FALSE())</f>
        <v/>
      </c>
      <c r="E218" s="5" t="n"/>
    </row>
    <row r="219">
      <c r="A219" t="inlineStr">
        <is>
          <t>I</t>
        </is>
      </c>
      <c r="B219" t="inlineStr">
        <is>
          <t>Garlic</t>
        </is>
      </c>
      <c r="C219" s="15" t="n">
        <v>5</v>
      </c>
      <c r="D219" s="5">
        <f>VLOOKUP(B219,'Ingredient master list'!$B$4:$B$577,2,FALSE())</f>
        <v/>
      </c>
      <c r="E219" s="5" t="n"/>
    </row>
    <row r="220">
      <c r="A220" t="inlineStr">
        <is>
          <t>I</t>
        </is>
      </c>
      <c r="B220" t="inlineStr">
        <is>
          <t>Dark soy sauce</t>
        </is>
      </c>
      <c r="C220" s="15" t="n">
        <v>5</v>
      </c>
      <c r="D220" s="5">
        <f>VLOOKUP(B220,'Ingredient master list'!$B$4:$B$577,2,FALSE())</f>
        <v/>
      </c>
      <c r="E220" s="5" t="n"/>
    </row>
    <row r="221">
      <c r="C221" s="15" t="n"/>
      <c r="E221" s="5" t="n"/>
    </row>
    <row customHeight="1" ht="19" r="222" s="8">
      <c r="A222" t="inlineStr">
        <is>
          <t>D</t>
        </is>
      </c>
      <c r="B222" s="14" t="inlineStr">
        <is>
          <t>Mandarin Beef</t>
        </is>
      </c>
    </row>
    <row r="224">
      <c r="B224" s="19" t="inlineStr">
        <is>
          <t>Ingredients</t>
        </is>
      </c>
      <c r="C224" s="19" t="inlineStr">
        <is>
          <t>Mass/Serving</t>
        </is>
      </c>
      <c r="D224" s="6" t="inlineStr">
        <is>
          <t xml:space="preserve">Cost/kg </t>
        </is>
      </c>
      <c r="E224" s="19" t="n"/>
    </row>
    <row r="225">
      <c r="A225" t="inlineStr">
        <is>
          <t>I</t>
        </is>
      </c>
      <c r="B225" t="inlineStr">
        <is>
          <t>Beef chuck</t>
        </is>
      </c>
      <c r="C225" s="15" t="n">
        <v>100</v>
      </c>
      <c r="D225" s="5">
        <f>VLOOKUP(B225,'Ingredient master list'!$B$4:$B$577,2,FALSE())</f>
        <v/>
      </c>
      <c r="E225" s="5" t="n"/>
    </row>
    <row r="226">
      <c r="A226" t="inlineStr">
        <is>
          <t>I</t>
        </is>
      </c>
      <c r="B226" t="inlineStr">
        <is>
          <t>Soy sauce</t>
        </is>
      </c>
      <c r="C226" s="15" t="n">
        <v>10</v>
      </c>
      <c r="D226" s="5">
        <f>VLOOKUP(B226,'Ingredient master list'!$B$4:$B$577,2,FALSE())</f>
        <v/>
      </c>
      <c r="E226" s="5" t="n"/>
    </row>
    <row r="227">
      <c r="A227" t="inlineStr">
        <is>
          <t>I</t>
        </is>
      </c>
      <c r="B227" t="inlineStr">
        <is>
          <t>Cooking wine</t>
        </is>
      </c>
      <c r="C227" s="15" t="n">
        <v>10</v>
      </c>
      <c r="D227" s="5">
        <f>VLOOKUP(B227,'Ingredient master list'!$B$4:$B$577,2,FALSE())</f>
        <v/>
      </c>
      <c r="E227" s="5" t="n"/>
    </row>
    <row r="228">
      <c r="A228" t="inlineStr">
        <is>
          <t>I</t>
        </is>
      </c>
      <c r="B228" t="inlineStr">
        <is>
          <t>Mandarin</t>
        </is>
      </c>
      <c r="C228" s="15" t="n">
        <v>50</v>
      </c>
      <c r="D228" s="5">
        <f>VLOOKUP(B228,'Ingredient master list'!$B$4:$B$577,2,FALSE())</f>
        <v/>
      </c>
      <c r="E228" s="5" t="n"/>
    </row>
    <row r="229">
      <c r="A229" t="inlineStr">
        <is>
          <t>I</t>
        </is>
      </c>
      <c r="B229" t="inlineStr">
        <is>
          <t>Cornflour</t>
        </is>
      </c>
      <c r="C229" s="15" t="n">
        <v>3</v>
      </c>
      <c r="D229" s="5">
        <f>VLOOKUP(B229,'Ingredient master list'!$B$4:$B$577,2,FALSE())</f>
        <v/>
      </c>
      <c r="E229" s="5" t="n"/>
    </row>
    <row r="230">
      <c r="A230" t="inlineStr">
        <is>
          <t>I</t>
        </is>
      </c>
      <c r="B230" t="inlineStr">
        <is>
          <t>Beef stock, liquid</t>
        </is>
      </c>
      <c r="C230" s="15" t="n">
        <v>40</v>
      </c>
      <c r="D230" s="5">
        <f>VLOOKUP(B230,'Ingredient master list'!$B$4:$B$577,2,FALSE())</f>
        <v/>
      </c>
      <c r="E230" s="5" t="n"/>
    </row>
    <row r="231">
      <c r="A231" t="inlineStr">
        <is>
          <t>I</t>
        </is>
      </c>
      <c r="B231" t="inlineStr">
        <is>
          <t>Garlic</t>
        </is>
      </c>
      <c r="C231" s="15" t="n">
        <v>2</v>
      </c>
      <c r="D231" s="5">
        <f>VLOOKUP(B231,'Ingredient master list'!$B$4:$B$577,2,FALSE())</f>
        <v/>
      </c>
      <c r="E231" s="5" t="n"/>
    </row>
    <row r="232">
      <c r="A232" t="inlineStr">
        <is>
          <t>I</t>
        </is>
      </c>
      <c r="B232" t="inlineStr">
        <is>
          <t>Rice</t>
        </is>
      </c>
      <c r="C232" s="15" t="n">
        <v>50</v>
      </c>
      <c r="D232" s="5">
        <f>VLOOKUP(B232,'Ingredient master list'!$B$4:$B$577,2,FALSE())</f>
        <v/>
      </c>
      <c r="E232" s="5" t="n"/>
    </row>
    <row customHeight="1" ht="19" r="234" s="8">
      <c r="A234" t="inlineStr">
        <is>
          <t>D</t>
        </is>
      </c>
      <c r="B234" s="14" t="inlineStr">
        <is>
          <t>Plum Chicken</t>
        </is>
      </c>
    </row>
    <row r="236">
      <c r="B236" s="19" t="inlineStr">
        <is>
          <t>Ingredients</t>
        </is>
      </c>
      <c r="C236" s="19" t="inlineStr">
        <is>
          <t>Mass/Serving</t>
        </is>
      </c>
      <c r="D236" s="6" t="inlineStr">
        <is>
          <t xml:space="preserve">Cost/kg </t>
        </is>
      </c>
      <c r="E236" s="19" t="n"/>
    </row>
    <row r="237">
      <c r="A237" t="inlineStr">
        <is>
          <t>I</t>
        </is>
      </c>
      <c r="B237" t="inlineStr">
        <is>
          <t>Chicken drumsticks</t>
        </is>
      </c>
      <c r="C237" s="15" t="n">
        <v>300</v>
      </c>
      <c r="D237" s="5">
        <f>VLOOKUP(B237,'Ingredient master list'!$B$4:$B$577,2,FALSE())</f>
        <v/>
      </c>
      <c r="E237" s="5" t="n"/>
    </row>
    <row r="238">
      <c r="A238" t="inlineStr">
        <is>
          <t>I</t>
        </is>
      </c>
      <c r="B238" t="inlineStr">
        <is>
          <t>Plum sauce</t>
        </is>
      </c>
      <c r="C238" s="15" t="n">
        <v>50</v>
      </c>
      <c r="D238" s="5">
        <f>VLOOKUP(B238,'Ingredient master list'!$B$4:$B$577,2,FALSE())</f>
        <v/>
      </c>
      <c r="E238" s="5" t="n"/>
    </row>
    <row r="239">
      <c r="A239" t="inlineStr">
        <is>
          <t>I</t>
        </is>
      </c>
      <c r="B239" t="inlineStr">
        <is>
          <t>Soy sauce</t>
        </is>
      </c>
      <c r="C239" s="15" t="n">
        <v>10</v>
      </c>
      <c r="D239" s="5">
        <f>VLOOKUP(B239,'Ingredient master list'!$B$4:$B$577,2,FALSE())</f>
        <v/>
      </c>
      <c r="E239" s="5" t="n"/>
    </row>
    <row r="240">
      <c r="A240" t="inlineStr">
        <is>
          <t>I</t>
        </is>
      </c>
      <c r="B240" t="inlineStr">
        <is>
          <t>Garlic</t>
        </is>
      </c>
      <c r="C240" s="15" t="n">
        <v>3</v>
      </c>
      <c r="D240" s="5">
        <f>VLOOKUP(B240,'Ingredient master list'!$B$4:$B$577,2,FALSE())</f>
        <v/>
      </c>
      <c r="E240" s="5" t="n"/>
    </row>
    <row r="241">
      <c r="A241" t="inlineStr">
        <is>
          <t>I</t>
        </is>
      </c>
      <c r="B241" t="inlineStr">
        <is>
          <t>Chilli</t>
        </is>
      </c>
      <c r="C241" s="15" t="n">
        <v>1</v>
      </c>
      <c r="D241" s="5">
        <f>VLOOKUP(B241,'Ingredient master list'!$B$4:$B$577,2,FALSE())</f>
        <v/>
      </c>
      <c r="E241" s="5" t="n"/>
    </row>
    <row r="242">
      <c r="A242" t="inlineStr">
        <is>
          <t>I</t>
        </is>
      </c>
      <c r="B242" t="inlineStr">
        <is>
          <t>Rice</t>
        </is>
      </c>
      <c r="C242" s="15" t="n">
        <v>50</v>
      </c>
      <c r="D242" s="5">
        <f>VLOOKUP(B242,'Ingredient master list'!$B$4:$B$577,2,FALSE())</f>
        <v/>
      </c>
      <c r="E242" s="5" t="n"/>
    </row>
    <row r="243">
      <c r="C243" s="15" t="n"/>
      <c r="E243" s="5" t="n"/>
    </row>
    <row customHeight="1" ht="19" r="244" s="8">
      <c r="A244" t="inlineStr">
        <is>
          <t>D</t>
        </is>
      </c>
      <c r="B244" s="14" t="inlineStr">
        <is>
          <t>Sichan Lamb</t>
        </is>
      </c>
    </row>
    <row r="246">
      <c r="B246" s="19" t="inlineStr">
        <is>
          <t>Ingredients</t>
        </is>
      </c>
      <c r="C246" s="19" t="inlineStr">
        <is>
          <t>Mass/Serving</t>
        </is>
      </c>
      <c r="D246" s="6" t="inlineStr">
        <is>
          <t xml:space="preserve">Cost/kg </t>
        </is>
      </c>
      <c r="E246" s="19" t="n"/>
    </row>
    <row r="247">
      <c r="A247" t="inlineStr">
        <is>
          <t>I</t>
        </is>
      </c>
      <c r="B247" t="inlineStr">
        <is>
          <t>Spice, cumin</t>
        </is>
      </c>
      <c r="C247" s="15" t="n">
        <v>4</v>
      </c>
      <c r="D247" s="5">
        <f>VLOOKUP(B247,'Ingredient master list'!$B$4:$B$577,2,FALSE())</f>
        <v/>
      </c>
      <c r="E247" s="5" t="n"/>
    </row>
    <row r="248">
      <c r="A248" t="inlineStr">
        <is>
          <t>I</t>
        </is>
      </c>
      <c r="B248" t="inlineStr">
        <is>
          <t>Onion, brown</t>
        </is>
      </c>
      <c r="C248" s="15" t="n">
        <v>7</v>
      </c>
      <c r="D248" s="5">
        <f>VLOOKUP(B248,'Ingredient master list'!$B$4:$B$577,2,FALSE())</f>
        <v/>
      </c>
      <c r="E248" s="5" t="n"/>
    </row>
    <row r="249">
      <c r="A249" t="inlineStr">
        <is>
          <t>I</t>
        </is>
      </c>
      <c r="B249" t="inlineStr">
        <is>
          <t>Soy sauce</t>
        </is>
      </c>
      <c r="C249" s="15" t="n">
        <v>5</v>
      </c>
      <c r="D249" s="5">
        <f>VLOOKUP(B249,'Ingredient master list'!$B$4:$B$577,2,FALSE())</f>
        <v/>
      </c>
      <c r="E249" s="5" t="n"/>
    </row>
    <row r="250">
      <c r="A250" t="inlineStr">
        <is>
          <t>I</t>
        </is>
      </c>
      <c r="B250" t="inlineStr">
        <is>
          <t>Sugar</t>
        </is>
      </c>
      <c r="C250" s="15" t="n">
        <v>5</v>
      </c>
      <c r="D250" s="5">
        <f>VLOOKUP(B250,'Ingredient master list'!$B$4:$B$577,2,FALSE())</f>
        <v/>
      </c>
      <c r="E250" s="5" t="n"/>
    </row>
    <row r="251">
      <c r="A251" t="inlineStr">
        <is>
          <t>I</t>
        </is>
      </c>
      <c r="B251" t="inlineStr">
        <is>
          <t>Lamb skirt</t>
        </is>
      </c>
      <c r="C251" s="15" t="n">
        <v>120</v>
      </c>
      <c r="D251" s="5">
        <f>VLOOKUP(B251,'Ingredient master list'!$B$4:$B$577,2,FALSE())</f>
        <v/>
      </c>
      <c r="E251" s="5" t="n"/>
    </row>
    <row r="252">
      <c r="A252" t="inlineStr">
        <is>
          <t>I</t>
        </is>
      </c>
      <c r="B252" t="inlineStr">
        <is>
          <t>Cornstarch</t>
        </is>
      </c>
      <c r="C252" s="15" t="n">
        <v>2</v>
      </c>
      <c r="D252" s="5">
        <f>VLOOKUP(B252,'Ingredient master list'!$B$4:$B$577,2,FALSE())</f>
        <v/>
      </c>
      <c r="E252" s="5" t="n"/>
    </row>
    <row r="253">
      <c r="A253" t="inlineStr">
        <is>
          <t>I</t>
        </is>
      </c>
      <c r="B253" t="inlineStr">
        <is>
          <t>Rice</t>
        </is>
      </c>
      <c r="C253" s="15" t="n">
        <v>50</v>
      </c>
      <c r="D253" s="5">
        <f>VLOOKUP(B253,'Ingredient master list'!$B$4:$B$577,2,FALSE())</f>
        <v/>
      </c>
      <c r="E253" s="5" t="n"/>
    </row>
    <row r="254">
      <c r="A254" t="inlineStr">
        <is>
          <t>I</t>
        </is>
      </c>
      <c r="B254" t="inlineStr">
        <is>
          <t>Bok choy</t>
        </is>
      </c>
      <c r="C254" s="15" t="n">
        <v>40</v>
      </c>
      <c r="D254" s="5">
        <f>VLOOKUP(B254,'Ingredient master list'!$B$4:$B$577,2,FALSE())</f>
        <v/>
      </c>
      <c r="E254" s="5" t="n"/>
    </row>
    <row r="255">
      <c r="A255" t="inlineStr">
        <is>
          <t>I</t>
        </is>
      </c>
      <c r="B255" t="inlineStr">
        <is>
          <t>Sichuan pepper</t>
        </is>
      </c>
      <c r="C255" s="15" t="n">
        <v>2</v>
      </c>
      <c r="D255" s="5">
        <f>VLOOKUP(B255,'Ingredient master list'!$B$4:$B$577,2,FALSE())</f>
        <v/>
      </c>
      <c r="E255" s="5" t="n"/>
    </row>
    <row customHeight="1" ht="19" r="257" s="8">
      <c r="A257" t="inlineStr">
        <is>
          <t>D</t>
        </is>
      </c>
      <c r="B257" s="14" t="inlineStr">
        <is>
          <t>White Bean Chicken</t>
        </is>
      </c>
    </row>
    <row r="259">
      <c r="B259" s="19" t="inlineStr">
        <is>
          <t>Ingredients</t>
        </is>
      </c>
      <c r="C259" s="19" t="inlineStr">
        <is>
          <t>Mass/Serving</t>
        </is>
      </c>
      <c r="D259" s="6" t="inlineStr">
        <is>
          <t xml:space="preserve">Cost/kg </t>
        </is>
      </c>
      <c r="E259" s="19" t="n"/>
    </row>
    <row r="260">
      <c r="A260" t="inlineStr">
        <is>
          <t>I</t>
        </is>
      </c>
      <c r="B260" t="inlineStr">
        <is>
          <t>Chicken thigh</t>
        </is>
      </c>
      <c r="C260" s="15" t="n">
        <v>100</v>
      </c>
      <c r="D260" s="5">
        <f>VLOOKUP(B260,'Ingredient master list'!$B$4:$B$577,2,FALSE())</f>
        <v/>
      </c>
      <c r="E260" s="5" t="n"/>
    </row>
    <row r="261">
      <c r="A261" t="inlineStr">
        <is>
          <t>I</t>
        </is>
      </c>
      <c r="B261" t="inlineStr">
        <is>
          <t>Corn</t>
        </is>
      </c>
      <c r="C261" s="15" t="n">
        <v>50</v>
      </c>
      <c r="D261" s="5">
        <f>VLOOKUP(B261,'Ingredient master list'!$B$4:$B$577,2,FALSE())</f>
        <v/>
      </c>
      <c r="E261" s="5" t="n"/>
    </row>
    <row r="262">
      <c r="A262" t="inlineStr">
        <is>
          <t>I</t>
        </is>
      </c>
      <c r="B262" t="inlineStr">
        <is>
          <t>Chilli</t>
        </is>
      </c>
      <c r="C262" s="15" t="n">
        <v>2</v>
      </c>
      <c r="D262" s="5">
        <f>VLOOKUP(B262,'Ingredient master list'!$B$4:$B$577,2,FALSE())</f>
        <v/>
      </c>
      <c r="E262" s="5" t="n"/>
    </row>
    <row r="263">
      <c r="A263" t="inlineStr">
        <is>
          <t>I</t>
        </is>
      </c>
      <c r="B263" t="inlineStr">
        <is>
          <t>Soy sauce</t>
        </is>
      </c>
      <c r="C263" s="15" t="n">
        <v>5</v>
      </c>
      <c r="D263" s="5">
        <f>VLOOKUP(B263,'Ingredient master list'!$B$4:$B$577,2,FALSE())</f>
        <v/>
      </c>
      <c r="E263" s="5" t="n"/>
    </row>
    <row r="264">
      <c r="A264" t="inlineStr">
        <is>
          <t>I</t>
        </is>
      </c>
      <c r="B264" t="inlineStr">
        <is>
          <t>Rice</t>
        </is>
      </c>
      <c r="C264" s="15" t="n">
        <v>50</v>
      </c>
      <c r="D264" s="5">
        <f>VLOOKUP(B264,'Ingredient master list'!$B$4:$B$577,2,FALSE())</f>
        <v/>
      </c>
      <c r="E264" s="5" t="n"/>
    </row>
    <row r="265">
      <c r="A265" t="inlineStr">
        <is>
          <t>I</t>
        </is>
      </c>
      <c r="B265" t="inlineStr">
        <is>
          <t>White beans</t>
        </is>
      </c>
      <c r="C265" s="15" t="n">
        <v>80</v>
      </c>
      <c r="D265" s="5">
        <f>VLOOKUP(B265,'Ingredient master list'!$B$4:$B$577,2,FALSE())</f>
        <v/>
      </c>
      <c r="E265" s="5" t="n"/>
    </row>
    <row r="266">
      <c r="A266" t="inlineStr">
        <is>
          <t>I</t>
        </is>
      </c>
      <c r="B266" t="inlineStr">
        <is>
          <t>Tomato paste</t>
        </is>
      </c>
      <c r="C266" s="15" t="n">
        <v>5</v>
      </c>
      <c r="D266" s="5">
        <f>VLOOKUP(B266,'Ingredient master list'!$B$4:$B$577,2,FALSE())</f>
        <v/>
      </c>
      <c r="E266" s="5" t="n"/>
    </row>
    <row r="267">
      <c r="C267" s="15" t="n"/>
      <c r="E267" s="5" t="n"/>
    </row>
    <row customHeight="1" ht="19" r="268" s="8">
      <c r="A268" t="inlineStr">
        <is>
          <t>D</t>
        </is>
      </c>
      <c r="B268" s="14" t="inlineStr">
        <is>
          <t>Red Curry Fried Rice</t>
        </is>
      </c>
    </row>
    <row r="270">
      <c r="B270" s="19" t="inlineStr">
        <is>
          <t>Ingredients</t>
        </is>
      </c>
      <c r="C270" s="19" t="inlineStr">
        <is>
          <t>Mass/Serving</t>
        </is>
      </c>
      <c r="D270" s="6" t="inlineStr">
        <is>
          <t xml:space="preserve">Cost/kg </t>
        </is>
      </c>
      <c r="E270" s="19" t="n"/>
    </row>
    <row r="271">
      <c r="A271" t="inlineStr">
        <is>
          <t>I</t>
        </is>
      </c>
      <c r="B271" t="inlineStr">
        <is>
          <t>Rice</t>
        </is>
      </c>
      <c r="C271" s="15" t="n">
        <v>100</v>
      </c>
      <c r="D271" s="5">
        <f>VLOOKUP(B271,'Ingredient master list'!$B$4:$B$577,2,FALSE())</f>
        <v/>
      </c>
      <c r="E271" s="5" t="n"/>
    </row>
    <row r="272">
      <c r="A272" t="inlineStr">
        <is>
          <t>I</t>
        </is>
      </c>
      <c r="B272" t="inlineStr">
        <is>
          <t>Bean sprouts</t>
        </is>
      </c>
      <c r="C272" s="15" t="n">
        <v>30</v>
      </c>
      <c r="D272" s="5">
        <f>VLOOKUP(B272,'Ingredient master list'!$B$4:$B$577,2,FALSE())</f>
        <v/>
      </c>
      <c r="E272" s="5" t="n"/>
    </row>
    <row r="273">
      <c r="A273" t="inlineStr">
        <is>
          <t>I</t>
        </is>
      </c>
      <c r="B273" t="inlineStr">
        <is>
          <t>Red curry paste</t>
        </is>
      </c>
      <c r="C273" s="15" t="n">
        <v>7</v>
      </c>
      <c r="D273" s="5">
        <f>VLOOKUP(B273,'Ingredient master list'!$B$4:$B$577,2,FALSE())</f>
        <v/>
      </c>
      <c r="E273" s="5" t="n"/>
    </row>
    <row r="274">
      <c r="A274" t="inlineStr">
        <is>
          <t>I</t>
        </is>
      </c>
      <c r="B274" t="inlineStr">
        <is>
          <t>Soy sauce</t>
        </is>
      </c>
      <c r="C274" s="15" t="n">
        <v>5</v>
      </c>
      <c r="D274" s="5">
        <f>VLOOKUP(B274,'Ingredient master list'!$B$4:$B$577,2,FALSE())</f>
        <v/>
      </c>
      <c r="E274" s="5" t="n"/>
    </row>
    <row r="275">
      <c r="A275" t="inlineStr">
        <is>
          <t>I</t>
        </is>
      </c>
      <c r="B275" t="inlineStr">
        <is>
          <t>Onion, brown</t>
        </is>
      </c>
      <c r="C275" s="15" t="n">
        <v>10</v>
      </c>
      <c r="D275" s="5">
        <f>VLOOKUP(B275,'Ingredient master list'!$B$4:$B$577,2,FALSE())</f>
        <v/>
      </c>
      <c r="E275" s="5" t="n"/>
    </row>
    <row r="276">
      <c r="A276" t="inlineStr">
        <is>
          <t>I</t>
        </is>
      </c>
      <c r="B276" t="inlineStr">
        <is>
          <t>Capsicum</t>
        </is>
      </c>
      <c r="C276" s="15" t="n">
        <v>20</v>
      </c>
      <c r="D276" s="5">
        <f>VLOOKUP(B276,'Ingredient master list'!$B$4:$B$577,2,FALSE())</f>
        <v/>
      </c>
      <c r="E276" s="5" t="n"/>
    </row>
    <row r="277">
      <c r="A277" t="inlineStr">
        <is>
          <t>I</t>
        </is>
      </c>
      <c r="B277" t="inlineStr">
        <is>
          <t>Bok choy</t>
        </is>
      </c>
      <c r="C277" s="15" t="n">
        <v>30</v>
      </c>
      <c r="D277" s="5">
        <f>VLOOKUP(B277,'Ingredient master list'!$B$4:$B$577,2,FALSE())</f>
        <v/>
      </c>
      <c r="E277" s="5" t="n"/>
    </row>
    <row customHeight="1" ht="19" r="279" s="8">
      <c r="A279" t="inlineStr">
        <is>
          <t>D</t>
        </is>
      </c>
      <c r="B279" s="14" t="inlineStr">
        <is>
          <t>Tofu Veggie Stirfry</t>
        </is>
      </c>
    </row>
    <row r="281">
      <c r="B281" s="19" t="inlineStr">
        <is>
          <t>Ingredients</t>
        </is>
      </c>
      <c r="C281" s="19" t="inlineStr">
        <is>
          <t>Mass/Serving</t>
        </is>
      </c>
      <c r="D281" s="6" t="inlineStr">
        <is>
          <t xml:space="preserve">Cost/kg </t>
        </is>
      </c>
      <c r="E281" s="19" t="n"/>
    </row>
    <row r="282">
      <c r="A282" t="inlineStr">
        <is>
          <t>I</t>
        </is>
      </c>
      <c r="B282" t="inlineStr">
        <is>
          <t>Tofu, firm</t>
        </is>
      </c>
      <c r="C282" s="15" t="n">
        <v>110</v>
      </c>
      <c r="D282" s="5">
        <f>VLOOKUP(B282,'Ingredient master list'!$B$4:$B$577,2,FALSE())</f>
        <v/>
      </c>
      <c r="E282" s="5" t="n"/>
    </row>
    <row r="283">
      <c r="A283" t="inlineStr">
        <is>
          <t>I</t>
        </is>
      </c>
      <c r="B283" t="inlineStr">
        <is>
          <t>Mushrooms, shiitake</t>
        </is>
      </c>
      <c r="C283" s="15" t="n">
        <v>30</v>
      </c>
      <c r="D283" s="5">
        <f>VLOOKUP(B283,'Ingredient master list'!$B$4:$B$577,2,FALSE())</f>
        <v/>
      </c>
      <c r="E283" s="5" t="n"/>
    </row>
    <row r="284">
      <c r="A284" t="inlineStr">
        <is>
          <t>I</t>
        </is>
      </c>
      <c r="B284" t="inlineStr">
        <is>
          <t>Capsicum</t>
        </is>
      </c>
      <c r="C284" s="15" t="n">
        <v>50</v>
      </c>
      <c r="D284" s="5">
        <f>VLOOKUP(B284,'Ingredient master list'!$B$4:$B$577,2,FALSE())</f>
        <v/>
      </c>
      <c r="E284" s="5" t="n"/>
    </row>
    <row r="285">
      <c r="A285" t="inlineStr">
        <is>
          <t>I</t>
        </is>
      </c>
      <c r="B285" t="inlineStr">
        <is>
          <t>Chilli</t>
        </is>
      </c>
      <c r="C285" s="15" t="n">
        <v>3</v>
      </c>
      <c r="D285" s="5">
        <f>VLOOKUP(B285,'Ingredient master list'!$B$4:$B$577,2,FALSE())</f>
        <v/>
      </c>
      <c r="E285" s="5" t="n"/>
    </row>
    <row r="286">
      <c r="A286" t="inlineStr">
        <is>
          <t>I</t>
        </is>
      </c>
      <c r="B286" t="inlineStr">
        <is>
          <t>Broccoli</t>
        </is>
      </c>
      <c r="C286" s="15" t="n">
        <v>70</v>
      </c>
      <c r="D286" s="5">
        <f>VLOOKUP(B286,'Ingredient master list'!$B$4:$B$577,2,FALSE())</f>
        <v/>
      </c>
      <c r="E286" s="5" t="n"/>
    </row>
    <row r="287">
      <c r="A287" t="inlineStr">
        <is>
          <t>I</t>
        </is>
      </c>
      <c r="B287" t="inlineStr">
        <is>
          <t>Bok choy</t>
        </is>
      </c>
      <c r="C287" s="15" t="n">
        <v>70</v>
      </c>
      <c r="D287" s="5">
        <f>VLOOKUP(B287,'Ingredient master list'!$B$4:$B$577,2,FALSE())</f>
        <v/>
      </c>
      <c r="E287" s="5" t="n"/>
    </row>
    <row r="288">
      <c r="A288" t="inlineStr">
        <is>
          <t>I</t>
        </is>
      </c>
      <c r="B288" t="inlineStr">
        <is>
          <t>Soy sauce</t>
        </is>
      </c>
      <c r="C288" s="15" t="n">
        <v>15</v>
      </c>
      <c r="D288" s="5">
        <f>VLOOKUP(B288,'Ingredient master list'!$B$4:$B$577,2,FALSE())</f>
        <v/>
      </c>
      <c r="E288" s="5" t="n"/>
    </row>
    <row r="289">
      <c r="A289" t="inlineStr">
        <is>
          <t>I</t>
        </is>
      </c>
      <c r="B289" t="inlineStr">
        <is>
          <t>Hoi sin</t>
        </is>
      </c>
      <c r="C289" s="15" t="n">
        <v>10</v>
      </c>
      <c r="D289" s="5">
        <f>VLOOKUP(B289,'Ingredient master list'!$B$4:$B$577,2,FALSE())</f>
        <v/>
      </c>
      <c r="E289" s="5" t="n"/>
    </row>
    <row r="290">
      <c r="A290" t="inlineStr">
        <is>
          <t>I</t>
        </is>
      </c>
      <c r="B290" t="inlineStr">
        <is>
          <t>Garlic</t>
        </is>
      </c>
      <c r="C290" s="15" t="n">
        <v>5</v>
      </c>
      <c r="D290" s="5">
        <f>VLOOKUP(B290,'Ingredient master list'!$B$4:$B$577,2,FALSE())</f>
        <v/>
      </c>
      <c r="E290" s="5" t="n"/>
    </row>
    <row customHeight="1" ht="19" r="292" s="8">
      <c r="A292" t="inlineStr">
        <is>
          <t>D</t>
        </is>
      </c>
      <c r="B292" s="14" t="inlineStr">
        <is>
          <t>Tonkatsu Pork</t>
        </is>
      </c>
    </row>
    <row r="294">
      <c r="B294" s="19" t="inlineStr">
        <is>
          <t>Ingredients</t>
        </is>
      </c>
      <c r="C294" s="19" t="inlineStr">
        <is>
          <t>Mass/Serving</t>
        </is>
      </c>
      <c r="D294" s="6" t="inlineStr">
        <is>
          <t xml:space="preserve">Cost/kg </t>
        </is>
      </c>
      <c r="E294" s="19" t="n"/>
    </row>
    <row r="295">
      <c r="A295" t="inlineStr">
        <is>
          <t>I</t>
        </is>
      </c>
      <c r="B295" t="inlineStr">
        <is>
          <t>Pork cutlet</t>
        </is>
      </c>
      <c r="C295" s="15" t="n">
        <v>200</v>
      </c>
      <c r="D295" s="5">
        <f>VLOOKUP(B295,'Ingredient master list'!$B$4:$B$577,2,FALSE())</f>
        <v/>
      </c>
      <c r="E295" s="5" t="n"/>
    </row>
    <row r="296">
      <c r="A296" t="inlineStr">
        <is>
          <t>I</t>
        </is>
      </c>
      <c r="B296" t="inlineStr">
        <is>
          <t>Panko breadcrumbs</t>
        </is>
      </c>
      <c r="C296" s="15" t="n">
        <v>50</v>
      </c>
      <c r="D296" s="5">
        <f>VLOOKUP(B296,'Ingredient master list'!$B$4:$B$577,2,FALSE())</f>
        <v/>
      </c>
      <c r="E296" s="5" t="n"/>
    </row>
    <row r="297">
      <c r="A297" t="inlineStr">
        <is>
          <t>I</t>
        </is>
      </c>
      <c r="B297" t="inlineStr">
        <is>
          <t>Egg</t>
        </is>
      </c>
      <c r="C297" s="15" t="n">
        <v>30</v>
      </c>
      <c r="D297" s="5">
        <f>VLOOKUP(B297,'Ingredient master list'!$B$4:$B$577,2,FALSE())</f>
        <v/>
      </c>
      <c r="E297" s="5" t="n"/>
    </row>
    <row r="298">
      <c r="A298" t="inlineStr">
        <is>
          <t>I</t>
        </is>
      </c>
      <c r="B298" t="inlineStr">
        <is>
          <t>Milk</t>
        </is>
      </c>
      <c r="C298" s="15" t="n">
        <v>30</v>
      </c>
      <c r="D298" s="5">
        <f>VLOOKUP(B298,'Ingredient master list'!$B$4:$B$577,2,FALSE())</f>
        <v/>
      </c>
      <c r="E298" s="5" t="n"/>
    </row>
    <row r="299">
      <c r="A299" t="inlineStr">
        <is>
          <t>I</t>
        </is>
      </c>
      <c r="B299" t="inlineStr">
        <is>
          <t>Tomato sauce</t>
        </is>
      </c>
      <c r="C299" s="15" t="n">
        <v>40</v>
      </c>
      <c r="D299" s="5">
        <f>VLOOKUP(B299,'Ingredient master list'!$B$4:$B$577,2,FALSE())</f>
        <v/>
      </c>
      <c r="E299" s="5" t="n"/>
    </row>
    <row r="300">
      <c r="A300" t="inlineStr">
        <is>
          <t>I</t>
        </is>
      </c>
      <c r="B300" t="inlineStr">
        <is>
          <t>Worcestershire sauce</t>
        </is>
      </c>
      <c r="C300" s="15" t="n">
        <v>7</v>
      </c>
      <c r="D300" s="5">
        <f>VLOOKUP(B300,'Ingredient master list'!$B$4:$B$577,2,FALSE())</f>
        <v/>
      </c>
      <c r="E300" s="5" t="n"/>
    </row>
    <row r="301">
      <c r="A301" t="inlineStr">
        <is>
          <t>I</t>
        </is>
      </c>
      <c r="B301" t="inlineStr">
        <is>
          <t>Soy sauce</t>
        </is>
      </c>
      <c r="C301" s="15" t="n">
        <v>5</v>
      </c>
      <c r="D301" s="5">
        <f>VLOOKUP(B301,'Ingredient master list'!$B$4:$B$577,2,FALSE())</f>
        <v/>
      </c>
      <c r="E301" s="5" t="n"/>
    </row>
    <row r="302">
      <c r="A302" t="inlineStr">
        <is>
          <t>I</t>
        </is>
      </c>
      <c r="B302" t="inlineStr">
        <is>
          <t>Garlic</t>
        </is>
      </c>
      <c r="C302" s="15" t="n">
        <v>2</v>
      </c>
      <c r="D302" s="5">
        <f>VLOOKUP(B302,'Ingredient master list'!$B$4:$B$577,2,FALSE())</f>
        <v/>
      </c>
      <c r="E302" s="5" t="n"/>
    </row>
    <row r="303">
      <c r="C303" s="15" t="n"/>
      <c r="E303" s="5" t="n"/>
    </row>
    <row customHeight="1" ht="19" r="304" s="8">
      <c r="A304" t="inlineStr">
        <is>
          <t>D</t>
        </is>
      </c>
      <c r="B304" s="14" t="inlineStr">
        <is>
          <t>Grilled Veg Pasta</t>
        </is>
      </c>
    </row>
    <row r="306">
      <c r="B306" s="19" t="inlineStr">
        <is>
          <t>Ingredients</t>
        </is>
      </c>
      <c r="C306" s="19" t="inlineStr">
        <is>
          <t>Mass/Serving</t>
        </is>
      </c>
      <c r="D306" s="6" t="inlineStr">
        <is>
          <t xml:space="preserve">Cost/kg </t>
        </is>
      </c>
      <c r="E306" s="19" t="n"/>
    </row>
    <row r="307">
      <c r="A307" t="inlineStr">
        <is>
          <t>I</t>
        </is>
      </c>
      <c r="B307" t="inlineStr">
        <is>
          <t>Spiral Pasta</t>
        </is>
      </c>
      <c r="C307" s="15" t="n">
        <v>80</v>
      </c>
      <c r="D307" s="5">
        <f>VLOOKUP(B307,'Ingredient master list'!$B$4:$B$577,2,FALSE())</f>
        <v/>
      </c>
      <c r="E307" s="5" t="n"/>
    </row>
    <row r="308">
      <c r="A308" t="inlineStr">
        <is>
          <t>I</t>
        </is>
      </c>
      <c r="B308" t="inlineStr">
        <is>
          <t>Passata</t>
        </is>
      </c>
      <c r="C308" s="15" t="n">
        <v>40</v>
      </c>
      <c r="D308" s="5">
        <f>VLOOKUP(B308,'Ingredient master list'!$B$4:$B$577,2,FALSE())</f>
        <v/>
      </c>
      <c r="E308" s="5" t="n"/>
    </row>
    <row r="309">
      <c r="A309" t="inlineStr">
        <is>
          <t>I</t>
        </is>
      </c>
      <c r="B309" t="inlineStr">
        <is>
          <t>Onion, brown</t>
        </is>
      </c>
      <c r="C309" s="15" t="n">
        <v>20</v>
      </c>
      <c r="D309" s="5">
        <f>VLOOKUP(B309,'Ingredient master list'!$B$4:$B$577,2,FALSE())</f>
        <v/>
      </c>
      <c r="E309" s="5" t="n"/>
    </row>
    <row r="310">
      <c r="A310" t="inlineStr">
        <is>
          <t>I</t>
        </is>
      </c>
      <c r="B310" t="inlineStr">
        <is>
          <t>Broccoli</t>
        </is>
      </c>
      <c r="C310" s="15" t="n">
        <v>50</v>
      </c>
      <c r="D310" s="5">
        <f>VLOOKUP(B310,'Ingredient master list'!$B$4:$B$577,2,FALSE())</f>
        <v/>
      </c>
      <c r="E310" s="5" t="n"/>
    </row>
    <row r="311">
      <c r="A311" t="inlineStr">
        <is>
          <t>I</t>
        </is>
      </c>
      <c r="B311" t="inlineStr">
        <is>
          <t>Zucchini</t>
        </is>
      </c>
      <c r="C311" s="15" t="n">
        <v>25</v>
      </c>
      <c r="D311" s="5">
        <f>VLOOKUP(B311,'Ingredient master list'!$B$4:$B$577,2,FALSE())</f>
        <v/>
      </c>
      <c r="E311" s="5" t="n"/>
    </row>
    <row r="312">
      <c r="A312" t="inlineStr">
        <is>
          <t>I</t>
        </is>
      </c>
      <c r="B312" t="inlineStr">
        <is>
          <t>Cauliflower</t>
        </is>
      </c>
      <c r="C312" s="15" t="n">
        <v>20</v>
      </c>
      <c r="D312" s="5">
        <f>VLOOKUP(B312,'Ingredient master list'!$B$4:$B$577,2,FALSE())</f>
        <v/>
      </c>
      <c r="E312" s="5" t="n"/>
    </row>
    <row r="313">
      <c r="A313" t="inlineStr">
        <is>
          <t>I</t>
        </is>
      </c>
      <c r="B313" t="inlineStr">
        <is>
          <t>Celery</t>
        </is>
      </c>
      <c r="C313" s="15" t="n">
        <v>10</v>
      </c>
      <c r="D313" s="5">
        <f>VLOOKUP(B313,'Ingredient master list'!$B$4:$B$577,2,FALSE())</f>
        <v/>
      </c>
      <c r="E313" s="5" t="n"/>
    </row>
    <row r="314">
      <c r="A314" t="inlineStr">
        <is>
          <t>I</t>
        </is>
      </c>
      <c r="B314" t="inlineStr">
        <is>
          <t>Carrot</t>
        </is>
      </c>
      <c r="C314" s="15" t="n">
        <v>10</v>
      </c>
      <c r="D314" s="5">
        <f>VLOOKUP(B314,'Ingredient master list'!$B$4:$B$577,2,FALSE())</f>
        <v/>
      </c>
      <c r="E314" s="5" t="n"/>
    </row>
    <row r="315">
      <c r="A315" t="inlineStr">
        <is>
          <t>I</t>
        </is>
      </c>
      <c r="B315" t="inlineStr">
        <is>
          <t>Garlic</t>
        </is>
      </c>
      <c r="C315" s="15" t="n">
        <v>2</v>
      </c>
      <c r="D315" s="5">
        <f>VLOOKUP(B315,'Ingredient master list'!$B$4:$B$577,2,FALSE())</f>
        <v/>
      </c>
      <c r="E315" s="5" t="n"/>
    </row>
    <row r="316">
      <c r="A316" t="inlineStr">
        <is>
          <t>I</t>
        </is>
      </c>
      <c r="B316" t="inlineStr">
        <is>
          <t>Chicken stock, liquid</t>
        </is>
      </c>
      <c r="C316" s="15" t="n">
        <v>20</v>
      </c>
      <c r="D316" s="5">
        <f>VLOOKUP(B316,'Ingredient master list'!$B$4:$B$577,2,FALSE())</f>
        <v/>
      </c>
      <c r="E316" s="5" t="n"/>
    </row>
    <row r="317">
      <c r="A317" t="inlineStr">
        <is>
          <t>I</t>
        </is>
      </c>
      <c r="B317" t="inlineStr">
        <is>
          <t>Tomato paste</t>
        </is>
      </c>
      <c r="C317" s="15" t="n">
        <v>2</v>
      </c>
      <c r="D317" s="5">
        <f>VLOOKUP(B317,'Ingredient master list'!$B$4:$B$577,2,FALSE())</f>
        <v/>
      </c>
      <c r="E317" s="5" t="n"/>
    </row>
    <row r="318">
      <c r="A318" t="inlineStr">
        <is>
          <t>I</t>
        </is>
      </c>
      <c r="B318" t="inlineStr">
        <is>
          <t>Parmesan</t>
        </is>
      </c>
      <c r="C318" s="15" t="n">
        <v>6</v>
      </c>
      <c r="D318" s="5">
        <f>VLOOKUP(B318,'Ingredient master list'!$B$4:$B$577,2,FALSE())</f>
        <v/>
      </c>
      <c r="E318" s="5" t="n"/>
    </row>
    <row customHeight="1" ht="19" r="320" s="8">
      <c r="A320" t="inlineStr">
        <is>
          <t>D</t>
        </is>
      </c>
      <c r="B320" s="14" t="inlineStr">
        <is>
          <t>Spring Veg Risotto</t>
        </is>
      </c>
    </row>
    <row r="322">
      <c r="B322" s="19" t="inlineStr">
        <is>
          <t>Ingredients</t>
        </is>
      </c>
      <c r="C322" s="19" t="inlineStr">
        <is>
          <t>Mass/Serving</t>
        </is>
      </c>
      <c r="D322" s="6" t="inlineStr">
        <is>
          <t xml:space="preserve">Cost/kg </t>
        </is>
      </c>
      <c r="E322" s="19" t="n"/>
    </row>
    <row r="323">
      <c r="A323" t="inlineStr">
        <is>
          <t>I</t>
        </is>
      </c>
      <c r="B323" t="inlineStr">
        <is>
          <t>Pumpkin</t>
        </is>
      </c>
      <c r="C323" s="15" t="n">
        <v>50</v>
      </c>
      <c r="D323" s="5">
        <f>VLOOKUP(B323,'Ingredient master list'!$B$4:$B$577,2,FALSE())</f>
        <v/>
      </c>
      <c r="E323" s="5" t="n"/>
    </row>
    <row r="324">
      <c r="A324" t="inlineStr">
        <is>
          <t>I</t>
        </is>
      </c>
      <c r="B324" t="inlineStr">
        <is>
          <t>Zucchini</t>
        </is>
      </c>
      <c r="C324" s="15" t="n">
        <v>40</v>
      </c>
      <c r="D324" s="5">
        <f>VLOOKUP(B324,'Ingredient master list'!$B$4:$B$577,2,FALSE())</f>
        <v/>
      </c>
      <c r="E324" s="5" t="n"/>
    </row>
    <row r="325">
      <c r="A325" t="inlineStr">
        <is>
          <t>I</t>
        </is>
      </c>
      <c r="B325" t="inlineStr">
        <is>
          <t>Leek</t>
        </is>
      </c>
      <c r="C325" s="15" t="n">
        <v>10</v>
      </c>
      <c r="D325" s="5">
        <f>VLOOKUP(B325,'Ingredient master list'!$B$4:$B$577,2,FALSE())</f>
        <v/>
      </c>
      <c r="E325" s="5" t="n"/>
    </row>
    <row r="326">
      <c r="A326" t="inlineStr">
        <is>
          <t>I</t>
        </is>
      </c>
      <c r="B326" t="inlineStr">
        <is>
          <t>Arborio rice</t>
        </is>
      </c>
      <c r="C326" s="15" t="n">
        <v>60</v>
      </c>
      <c r="D326" s="5">
        <f>VLOOKUP(B326,'Ingredient master list'!$B$4:$B$577,2,FALSE())</f>
        <v/>
      </c>
      <c r="E326" s="5" t="n"/>
    </row>
    <row r="327">
      <c r="A327" t="inlineStr">
        <is>
          <t>I</t>
        </is>
      </c>
      <c r="B327" t="inlineStr">
        <is>
          <t>Mushrooms</t>
        </is>
      </c>
      <c r="C327" s="15" t="n">
        <v>5</v>
      </c>
      <c r="D327" s="5">
        <f>VLOOKUP(B327,'Ingredient master list'!$B$4:$B$577,2,FALSE())</f>
        <v/>
      </c>
      <c r="E327" s="5" t="n"/>
    </row>
    <row r="328">
      <c r="A328" t="inlineStr">
        <is>
          <t>I</t>
        </is>
      </c>
      <c r="B328" t="inlineStr">
        <is>
          <t>Garlic</t>
        </is>
      </c>
      <c r="C328" s="15" t="n">
        <v>2</v>
      </c>
      <c r="D328" s="5">
        <f>VLOOKUP(B328,'Ingredient master list'!$B$4:$B$577,2,FALSE())</f>
        <v/>
      </c>
      <c r="E328" s="5" t="n"/>
    </row>
    <row r="329">
      <c r="A329" t="inlineStr">
        <is>
          <t>I</t>
        </is>
      </c>
      <c r="B329" t="inlineStr">
        <is>
          <t>Parsley</t>
        </is>
      </c>
      <c r="C329" s="15" t="n">
        <v>2</v>
      </c>
      <c r="D329" s="5">
        <f>VLOOKUP(B329,'Ingredient master list'!$B$4:$B$577,2,FALSE())</f>
        <v/>
      </c>
      <c r="E329" s="5" t="n"/>
    </row>
    <row r="330">
      <c r="A330" t="inlineStr">
        <is>
          <t>I</t>
        </is>
      </c>
      <c r="B330" t="inlineStr">
        <is>
          <t>Spice, thyme</t>
        </is>
      </c>
      <c r="C330" s="15" t="n">
        <v>3</v>
      </c>
      <c r="D330" s="5">
        <f>VLOOKUP(B330,'Ingredient master list'!$B$4:$B$577,2,FALSE())</f>
        <v/>
      </c>
      <c r="E330" s="5" t="n"/>
    </row>
    <row r="331">
      <c r="A331" t="inlineStr">
        <is>
          <t>I</t>
        </is>
      </c>
      <c r="B331" t="inlineStr">
        <is>
          <t>Spice, tarragon</t>
        </is>
      </c>
      <c r="C331" s="15" t="n">
        <v>2</v>
      </c>
      <c r="D331" s="5">
        <f>VLOOKUP(B331,'Ingredient master list'!$B$4:$B$577,2,FALSE())</f>
        <v/>
      </c>
      <c r="E331" s="5" t="n"/>
    </row>
    <row r="332">
      <c r="A332" t="inlineStr">
        <is>
          <t>I</t>
        </is>
      </c>
      <c r="B332" t="inlineStr">
        <is>
          <t>Vegetable stock, liquid</t>
        </is>
      </c>
      <c r="C332" s="15" t="n">
        <v>10</v>
      </c>
      <c r="D332" s="5">
        <f>VLOOKUP(B332,'Ingredient master list'!$B$4:$B$577,2,FALSE())</f>
        <v/>
      </c>
      <c r="E332" s="5" t="n"/>
    </row>
    <row customHeight="1" ht="19" r="334" s="8">
      <c r="A334" t="inlineStr">
        <is>
          <t>D</t>
        </is>
      </c>
      <c r="B334" s="14" t="inlineStr">
        <is>
          <t>Burrito Bowl</t>
        </is>
      </c>
    </row>
    <row r="336">
      <c r="B336" s="19" t="inlineStr">
        <is>
          <t>Ingredients</t>
        </is>
      </c>
      <c r="C336" s="19" t="inlineStr">
        <is>
          <t>Mass/Serving</t>
        </is>
      </c>
      <c r="D336" s="6" t="inlineStr">
        <is>
          <t xml:space="preserve">Cost/kg </t>
        </is>
      </c>
      <c r="E336" s="19" t="n"/>
    </row>
    <row r="337">
      <c r="A337" t="inlineStr">
        <is>
          <t>I</t>
        </is>
      </c>
      <c r="B337" t="inlineStr">
        <is>
          <t>Beef mince</t>
        </is>
      </c>
      <c r="C337" s="15" t="n">
        <v>55</v>
      </c>
      <c r="D337" s="5">
        <f>VLOOKUP(B337,'Ingredient master list'!$B$4:$B$577,2,FALSE())</f>
        <v/>
      </c>
      <c r="E337" s="5" t="n"/>
    </row>
    <row r="338">
      <c r="A338" t="inlineStr">
        <is>
          <t>I</t>
        </is>
      </c>
      <c r="B338" t="inlineStr">
        <is>
          <t>Carrot</t>
        </is>
      </c>
      <c r="C338" s="15" t="n">
        <v>30</v>
      </c>
      <c r="D338" s="5">
        <f>VLOOKUP(B338,'Ingredient master list'!$B$4:$B$577,2,FALSE())</f>
        <v/>
      </c>
      <c r="E338" s="5" t="n"/>
    </row>
    <row r="339">
      <c r="A339" t="inlineStr">
        <is>
          <t>I</t>
        </is>
      </c>
      <c r="B339" t="inlineStr">
        <is>
          <t>Kidney beans</t>
        </is>
      </c>
      <c r="C339" s="15" t="n">
        <v>40</v>
      </c>
      <c r="D339" s="5">
        <f>VLOOKUP(B339,'Ingredient master list'!$B$4:$B$577,2,FALSE())</f>
        <v/>
      </c>
      <c r="E339" s="5" t="n"/>
    </row>
    <row r="340">
      <c r="A340" t="inlineStr">
        <is>
          <t>I</t>
        </is>
      </c>
      <c r="B340" t="inlineStr">
        <is>
          <t>Spice, smoked paprika</t>
        </is>
      </c>
      <c r="C340" s="15" t="n">
        <v>4</v>
      </c>
      <c r="D340" s="5">
        <f>VLOOKUP(B340,'Ingredient master list'!$B$4:$B$577,2,FALSE())</f>
        <v/>
      </c>
      <c r="E340" s="5" t="n"/>
    </row>
    <row r="341">
      <c r="A341" t="inlineStr">
        <is>
          <t>I</t>
        </is>
      </c>
      <c r="B341" t="inlineStr">
        <is>
          <t>Garlic</t>
        </is>
      </c>
      <c r="C341" s="15" t="n">
        <v>5</v>
      </c>
      <c r="D341" s="5">
        <f>VLOOKUP(B341,'Ingredient master list'!$B$4:$B$577,2,FALSE())</f>
        <v/>
      </c>
      <c r="E341" s="5" t="n"/>
    </row>
    <row r="342">
      <c r="A342" t="inlineStr">
        <is>
          <t>I</t>
        </is>
      </c>
      <c r="B342" t="inlineStr">
        <is>
          <t>Spice, chilli flakes</t>
        </is>
      </c>
      <c r="C342" s="15" t="n">
        <v>1</v>
      </c>
      <c r="D342" s="5">
        <f>VLOOKUP(B342,'Ingredient master list'!$B$4:$B$577,2,FALSE())</f>
        <v/>
      </c>
      <c r="E342" s="5" t="n"/>
    </row>
    <row r="343">
      <c r="A343" t="inlineStr">
        <is>
          <t>I</t>
        </is>
      </c>
      <c r="B343" t="inlineStr">
        <is>
          <t>Beef stock, powder</t>
        </is>
      </c>
      <c r="C343" s="15" t="n">
        <v>2</v>
      </c>
      <c r="D343" s="5">
        <f>VLOOKUP(B343,'Ingredient master list'!$B$4:$B$577,2,FALSE())</f>
        <v/>
      </c>
      <c r="E343" s="5" t="n"/>
    </row>
    <row r="344">
      <c r="A344" t="inlineStr">
        <is>
          <t>I</t>
        </is>
      </c>
      <c r="B344" t="inlineStr">
        <is>
          <t>Tomato paste</t>
        </is>
      </c>
      <c r="C344" s="15" t="n">
        <v>20</v>
      </c>
      <c r="D344" s="5">
        <f>VLOOKUP(B344,'Ingredient master list'!$B$4:$B$577,2,FALSE())</f>
        <v/>
      </c>
      <c r="E344" s="5" t="n"/>
    </row>
    <row r="345">
      <c r="A345" t="inlineStr">
        <is>
          <t>I</t>
        </is>
      </c>
      <c r="B345" t="inlineStr">
        <is>
          <t>Rice</t>
        </is>
      </c>
      <c r="C345" s="15" t="n">
        <v>50</v>
      </c>
      <c r="D345" s="5">
        <f>VLOOKUP(B345,'Ingredient master list'!$B$4:$B$577,2,FALSE())</f>
        <v/>
      </c>
      <c r="E345" s="5" t="n"/>
    </row>
    <row r="346">
      <c r="A346" t="inlineStr">
        <is>
          <t>I</t>
        </is>
      </c>
      <c r="B346" t="inlineStr">
        <is>
          <t>Cherry tomatoes</t>
        </is>
      </c>
      <c r="C346" s="15" t="n">
        <v>20</v>
      </c>
      <c r="D346" s="5">
        <f>VLOOKUP(B346,'Ingredient master list'!$B$4:$B$577,2,FALSE())</f>
        <v/>
      </c>
      <c r="E346" s="5" t="n"/>
    </row>
    <row r="347">
      <c r="A347" t="inlineStr">
        <is>
          <t>I</t>
        </is>
      </c>
      <c r="B347" t="inlineStr">
        <is>
          <t>Cheese</t>
        </is>
      </c>
      <c r="C347" s="15" t="n">
        <v>15</v>
      </c>
      <c r="D347" s="5">
        <f>VLOOKUP(B347,'Ingredient master list'!$B$4:$B$577,2,FALSE())</f>
        <v/>
      </c>
      <c r="E347" s="5" t="n"/>
    </row>
    <row customHeight="1" ht="19" r="349" s="8">
      <c r="A349" t="inlineStr">
        <is>
          <t>D</t>
        </is>
      </c>
      <c r="B349" s="14" t="inlineStr">
        <is>
          <t>Tarragon Chicken</t>
        </is>
      </c>
    </row>
    <row r="351">
      <c r="B351" s="19" t="inlineStr">
        <is>
          <t>Ingredients</t>
        </is>
      </c>
      <c r="C351" s="19" t="inlineStr">
        <is>
          <t>Mass/Serving</t>
        </is>
      </c>
      <c r="D351" s="6" t="inlineStr">
        <is>
          <t xml:space="preserve">Cost/kg </t>
        </is>
      </c>
      <c r="E351" s="19" t="n"/>
    </row>
    <row r="352">
      <c r="A352" t="inlineStr">
        <is>
          <t>I</t>
        </is>
      </c>
      <c r="B352" t="inlineStr">
        <is>
          <t>Spice, tarragon</t>
        </is>
      </c>
      <c r="C352" s="15" t="n">
        <v>3</v>
      </c>
      <c r="D352" s="5">
        <f>VLOOKUP(B352,'Ingredient master list'!$B$4:$B$577,2,FALSE())</f>
        <v/>
      </c>
      <c r="E352" s="5" t="n"/>
    </row>
    <row r="353">
      <c r="A353" t="inlineStr">
        <is>
          <t>I</t>
        </is>
      </c>
      <c r="B353" t="inlineStr">
        <is>
          <t>Chicken breast</t>
        </is>
      </c>
      <c r="C353" s="15" t="n">
        <v>95</v>
      </c>
      <c r="D353" s="5">
        <f>VLOOKUP(B353,'Ingredient master list'!$B$4:$B$577,2,FALSE())</f>
        <v/>
      </c>
      <c r="E353" s="5" t="n"/>
    </row>
    <row r="354">
      <c r="A354" t="inlineStr">
        <is>
          <t>I</t>
        </is>
      </c>
      <c r="B354" t="inlineStr">
        <is>
          <t>Cream</t>
        </is>
      </c>
      <c r="C354" s="15" t="n">
        <v>100</v>
      </c>
      <c r="D354" s="5">
        <f>VLOOKUP(B354,'Ingredient master list'!$B$4:$B$577,2,FALSE())</f>
        <v/>
      </c>
      <c r="E354" s="5" t="n"/>
    </row>
    <row r="355">
      <c r="A355" t="inlineStr">
        <is>
          <t>I</t>
        </is>
      </c>
      <c r="B355" t="inlineStr">
        <is>
          <t>Garlic</t>
        </is>
      </c>
      <c r="C355" s="15" t="n">
        <v>2</v>
      </c>
      <c r="D355" s="5">
        <f>VLOOKUP(B355,'Ingredient master list'!$B$4:$B$577,2,FALSE())</f>
        <v/>
      </c>
      <c r="E355" s="5" t="n"/>
    </row>
    <row r="356">
      <c r="A356" t="inlineStr">
        <is>
          <t>I</t>
        </is>
      </c>
      <c r="B356" t="inlineStr">
        <is>
          <t>Parsley</t>
        </is>
      </c>
      <c r="C356" s="15" t="n">
        <v>1</v>
      </c>
      <c r="D356" s="5">
        <f>VLOOKUP(B356,'Ingredient master list'!$B$4:$B$577,2,FALSE())</f>
        <v/>
      </c>
      <c r="E356" s="5" t="n"/>
    </row>
    <row r="357">
      <c r="A357" t="inlineStr">
        <is>
          <t>I</t>
        </is>
      </c>
      <c r="B357" t="inlineStr">
        <is>
          <t>Chicken stock, powder</t>
        </is>
      </c>
      <c r="C357" s="15" t="n">
        <v>0.2</v>
      </c>
      <c r="D357" s="5">
        <f>VLOOKUP(B357,'Ingredient master list'!$B$4:$B$577,2,FALSE())</f>
        <v/>
      </c>
      <c r="E357" s="5" t="n"/>
    </row>
    <row r="358">
      <c r="A358" t="inlineStr">
        <is>
          <t>I</t>
        </is>
      </c>
      <c r="B358" t="inlineStr">
        <is>
          <t>Onion, brown</t>
        </is>
      </c>
      <c r="C358" s="15" t="n">
        <v>5</v>
      </c>
      <c r="D358" s="5">
        <f>VLOOKUP(B358,'Ingredient master list'!$B$4:$B$577,2,FALSE())</f>
        <v/>
      </c>
      <c r="E358" s="5" t="n"/>
    </row>
    <row r="359">
      <c r="A359" t="inlineStr">
        <is>
          <t>I</t>
        </is>
      </c>
      <c r="B359" t="inlineStr">
        <is>
          <t>Rice</t>
        </is>
      </c>
      <c r="C359" s="15" t="n">
        <v>50</v>
      </c>
      <c r="D359" s="5">
        <f>VLOOKUP(B359,'Ingredient master list'!$B$4:$B$577,2,FALSE())</f>
        <v/>
      </c>
      <c r="E359" s="5" t="n"/>
    </row>
    <row r="360">
      <c r="A360" t="inlineStr">
        <is>
          <t>I</t>
        </is>
      </c>
      <c r="B360" t="inlineStr">
        <is>
          <t>Flour</t>
        </is>
      </c>
      <c r="C360" s="15" t="n">
        <v>3</v>
      </c>
      <c r="D360" s="5">
        <f>VLOOKUP(B360,'Ingredient master list'!$B$4:$B$577,2,FALSE())</f>
        <v/>
      </c>
      <c r="E360" s="5" t="n"/>
    </row>
    <row customHeight="1" ht="19" r="362" s="8">
      <c r="A362" t="inlineStr">
        <is>
          <t>D</t>
        </is>
      </c>
      <c r="B362" s="14" t="inlineStr">
        <is>
          <t>Roast Chicken and Veg</t>
        </is>
      </c>
    </row>
    <row r="364">
      <c r="B364" s="19" t="inlineStr">
        <is>
          <t>Ingredients</t>
        </is>
      </c>
      <c r="C364" s="19" t="inlineStr">
        <is>
          <t>Mass/Serving</t>
        </is>
      </c>
      <c r="D364" s="6" t="inlineStr">
        <is>
          <t xml:space="preserve">Cost/kg </t>
        </is>
      </c>
      <c r="E364" s="19" t="n"/>
    </row>
    <row r="365">
      <c r="A365" t="inlineStr">
        <is>
          <t>I</t>
        </is>
      </c>
      <c r="B365" t="inlineStr">
        <is>
          <t>Chicken breast</t>
        </is>
      </c>
      <c r="C365" s="15" t="n">
        <v>110</v>
      </c>
      <c r="D365" s="5">
        <f>VLOOKUP(B365,'Ingredient master list'!$B$4:$B$577,2,FALSE())</f>
        <v/>
      </c>
      <c r="E365" s="5" t="n"/>
    </row>
    <row r="366">
      <c r="A366" t="inlineStr">
        <is>
          <t>I</t>
        </is>
      </c>
      <c r="B366" t="inlineStr">
        <is>
          <t>Potato</t>
        </is>
      </c>
      <c r="C366" s="15" t="n">
        <v>90</v>
      </c>
      <c r="D366" s="5">
        <f>VLOOKUP(B366,'Ingredient master list'!$B$4:$B$577,2,FALSE())</f>
        <v/>
      </c>
      <c r="E366" s="5" t="n"/>
    </row>
    <row r="367">
      <c r="A367" t="inlineStr">
        <is>
          <t>I</t>
        </is>
      </c>
      <c r="B367" t="inlineStr">
        <is>
          <t>Broccoli</t>
        </is>
      </c>
      <c r="C367" s="15" t="n">
        <v>70</v>
      </c>
      <c r="D367" s="5">
        <f>VLOOKUP(B367,'Ingredient master list'!$B$4:$B$577,2,FALSE())</f>
        <v/>
      </c>
      <c r="E367" s="5" t="n"/>
    </row>
    <row r="368">
      <c r="A368" t="inlineStr">
        <is>
          <t>I</t>
        </is>
      </c>
      <c r="B368" t="inlineStr">
        <is>
          <t>Butter</t>
        </is>
      </c>
      <c r="C368" s="15" t="n">
        <v>5</v>
      </c>
      <c r="D368" s="5">
        <f>VLOOKUP(B368,'Ingredient master list'!$B$4:$B$577,2,FALSE())</f>
        <v/>
      </c>
      <c r="E368" s="5" t="n"/>
    </row>
    <row r="369">
      <c r="A369" t="inlineStr">
        <is>
          <t>I</t>
        </is>
      </c>
      <c r="B369" t="inlineStr">
        <is>
          <t>Parsley</t>
        </is>
      </c>
      <c r="C369" s="15" t="n">
        <v>7</v>
      </c>
      <c r="D369" s="5">
        <f>VLOOKUP(B369,'Ingredient master list'!$B$4:$B$577,2,FALSE())</f>
        <v/>
      </c>
      <c r="E369" s="5" t="n"/>
    </row>
    <row r="370">
      <c r="A370" t="inlineStr">
        <is>
          <t>I</t>
        </is>
      </c>
      <c r="B370" t="inlineStr">
        <is>
          <t>Spice, thyme</t>
        </is>
      </c>
      <c r="C370" s="15" t="n">
        <v>2</v>
      </c>
      <c r="D370" s="5">
        <f>VLOOKUP(B370,'Ingredient master list'!$B$4:$B$577,2,FALSE())</f>
        <v/>
      </c>
      <c r="E370" s="5" t="n"/>
    </row>
    <row r="371">
      <c r="A371" t="inlineStr">
        <is>
          <t>I</t>
        </is>
      </c>
      <c r="B371" t="inlineStr">
        <is>
          <t>Gravy powder, beef</t>
        </is>
      </c>
      <c r="C371" s="15" t="n">
        <v>50</v>
      </c>
      <c r="D371" s="5">
        <f>VLOOKUP(B371,'Ingredient master list'!$B$4:$B$577,2,FALSE())</f>
        <v/>
      </c>
      <c r="E371" s="5" t="n"/>
    </row>
    <row r="372">
      <c r="A372" t="inlineStr">
        <is>
          <t>I</t>
        </is>
      </c>
      <c r="B372" t="inlineStr">
        <is>
          <t>Garlic</t>
        </is>
      </c>
      <c r="C372" s="15" t="n">
        <v>10</v>
      </c>
      <c r="D372" s="5">
        <f>VLOOKUP(B372,'Ingredient master list'!$B$4:$B$577,2,FALSE())</f>
        <v/>
      </c>
      <c r="E372" s="5" t="n"/>
    </row>
    <row r="373">
      <c r="A373" t="inlineStr">
        <is>
          <t>I</t>
        </is>
      </c>
      <c r="B373" t="inlineStr">
        <is>
          <t>Oil, veg</t>
        </is>
      </c>
      <c r="C373" s="15" t="n">
        <v>2</v>
      </c>
      <c r="D373" s="5">
        <f>VLOOKUP(B373,'Ingredient master list'!$B$4:$B$577,2,FALSE())</f>
        <v/>
      </c>
      <c r="E373" s="5" t="n"/>
    </row>
    <row r="374">
      <c r="A374" t="inlineStr">
        <is>
          <t>I</t>
        </is>
      </c>
      <c r="B374" t="inlineStr">
        <is>
          <t>Bones</t>
        </is>
      </c>
      <c r="C374" s="15" t="n">
        <v>200</v>
      </c>
      <c r="D374" s="5">
        <f>VLOOKUP(B374,'Ingredient master list'!$B$4:$B$577,2,FALSE())</f>
        <v/>
      </c>
      <c r="E374" s="5" t="n"/>
    </row>
    <row customHeight="1" ht="19" r="376" s="8">
      <c r="A376" t="inlineStr">
        <is>
          <t>D</t>
        </is>
      </c>
      <c r="B376" s="14" t="inlineStr">
        <is>
          <t>Teriyaki Chicken</t>
        </is>
      </c>
    </row>
    <row r="378">
      <c r="B378" s="19" t="inlineStr">
        <is>
          <t>Ingredients</t>
        </is>
      </c>
      <c r="C378" s="19" t="inlineStr">
        <is>
          <t>Mass/Serving</t>
        </is>
      </c>
      <c r="D378" s="6" t="inlineStr">
        <is>
          <t xml:space="preserve">Cost/kg </t>
        </is>
      </c>
      <c r="E378" s="19" t="n"/>
    </row>
    <row r="379">
      <c r="A379" t="inlineStr">
        <is>
          <t>I</t>
        </is>
      </c>
      <c r="B379" t="inlineStr">
        <is>
          <t>Chicken breast</t>
        </is>
      </c>
      <c r="C379" s="15" t="n">
        <v>85</v>
      </c>
      <c r="D379" s="5">
        <f>VLOOKUP(B379,'Ingredient master list'!$B$4:$B$577,2,FALSE())</f>
        <v/>
      </c>
      <c r="E379" s="5" t="n"/>
    </row>
    <row r="380">
      <c r="A380" t="inlineStr">
        <is>
          <t>I</t>
        </is>
      </c>
      <c r="B380" t="inlineStr">
        <is>
          <t>Sweet soy sauce</t>
        </is>
      </c>
      <c r="C380" s="15" t="n">
        <v>3</v>
      </c>
      <c r="D380" s="5">
        <f>VLOOKUP(B380,'Ingredient master list'!$B$4:$B$577,2,FALSE())</f>
        <v/>
      </c>
      <c r="E380" s="5" t="n"/>
    </row>
    <row r="381">
      <c r="A381" t="inlineStr">
        <is>
          <t>I</t>
        </is>
      </c>
      <c r="B381" t="inlineStr">
        <is>
          <t>Honey</t>
        </is>
      </c>
      <c r="C381" s="15" t="n">
        <v>3</v>
      </c>
      <c r="D381" s="5">
        <f>VLOOKUP(B381,'Ingredient master list'!$B$4:$B$577,2,FALSE())</f>
        <v/>
      </c>
      <c r="E381" s="5" t="n"/>
    </row>
    <row r="382">
      <c r="A382" t="inlineStr">
        <is>
          <t>I</t>
        </is>
      </c>
      <c r="B382" t="inlineStr">
        <is>
          <t>Soy sauce</t>
        </is>
      </c>
      <c r="C382" s="15" t="n">
        <v>3</v>
      </c>
      <c r="D382" s="5">
        <f>VLOOKUP(B382,'Ingredient master list'!$B$4:$B$577,2,FALSE())</f>
        <v/>
      </c>
      <c r="E382" s="5" t="n"/>
    </row>
    <row r="383">
      <c r="A383" t="inlineStr">
        <is>
          <t>I</t>
        </is>
      </c>
      <c r="B383" t="inlineStr">
        <is>
          <t>Broccoli</t>
        </is>
      </c>
      <c r="C383" s="15" t="n">
        <v>70</v>
      </c>
      <c r="D383" s="5">
        <f>VLOOKUP(B383,'Ingredient master list'!$B$4:$B$577,2,FALSE())</f>
        <v/>
      </c>
      <c r="E383" s="5" t="n"/>
    </row>
    <row r="384">
      <c r="A384" t="inlineStr">
        <is>
          <t>I</t>
        </is>
      </c>
      <c r="B384" t="inlineStr">
        <is>
          <t>Carrot</t>
        </is>
      </c>
      <c r="C384" s="15" t="n">
        <v>60</v>
      </c>
      <c r="D384" s="5">
        <f>VLOOKUP(B384,'Ingredient master list'!$B$4:$B$577,2,FALSE())</f>
        <v/>
      </c>
      <c r="E384" s="5" t="n"/>
    </row>
    <row customHeight="1" ht="19" r="386" s="8">
      <c r="A386" t="inlineStr">
        <is>
          <t>D</t>
        </is>
      </c>
      <c r="B386" s="14" t="inlineStr">
        <is>
          <t>Honey Soy Chicken</t>
        </is>
      </c>
    </row>
    <row r="388">
      <c r="B388" s="19" t="inlineStr">
        <is>
          <t>Ingredients</t>
        </is>
      </c>
      <c r="C388" s="19" t="inlineStr">
        <is>
          <t>Mass/Serving</t>
        </is>
      </c>
      <c r="D388" s="6" t="inlineStr">
        <is>
          <t xml:space="preserve">Cost/kg </t>
        </is>
      </c>
      <c r="E388" s="19" t="n"/>
    </row>
    <row r="389">
      <c r="A389" t="inlineStr">
        <is>
          <t>I</t>
        </is>
      </c>
      <c r="B389" t="inlineStr">
        <is>
          <t>Chicken breast</t>
        </is>
      </c>
      <c r="C389" s="15" t="n">
        <v>100</v>
      </c>
      <c r="D389" s="5">
        <f>VLOOKUP(B389,'Ingredient master list'!$B$4:$B$577,2,FALSE())</f>
        <v/>
      </c>
      <c r="E389" s="5" t="n"/>
    </row>
    <row r="390">
      <c r="A390" t="inlineStr">
        <is>
          <t>I</t>
        </is>
      </c>
      <c r="B390" t="inlineStr">
        <is>
          <t>Rice</t>
        </is>
      </c>
      <c r="C390" s="15" t="n">
        <v>50</v>
      </c>
      <c r="D390" s="5">
        <f>VLOOKUP(B390,'Ingredient master list'!$B$4:$B$577,2,FALSE())</f>
        <v/>
      </c>
      <c r="E390" s="5" t="n"/>
    </row>
    <row r="391">
      <c r="A391" t="inlineStr">
        <is>
          <t>I</t>
        </is>
      </c>
      <c r="B391" t="inlineStr">
        <is>
          <t>Honey</t>
        </is>
      </c>
      <c r="C391" s="15" t="n">
        <v>15</v>
      </c>
      <c r="D391" s="5">
        <f>VLOOKUP(B391,'Ingredient master list'!$B$4:$B$577,2,FALSE())</f>
        <v/>
      </c>
      <c r="E391" s="5" t="n"/>
    </row>
    <row r="392">
      <c r="A392" t="inlineStr">
        <is>
          <t>I</t>
        </is>
      </c>
      <c r="B392" t="inlineStr">
        <is>
          <t>Soy sauce</t>
        </is>
      </c>
      <c r="C392" s="15" t="n">
        <v>20</v>
      </c>
      <c r="D392" s="5">
        <f>VLOOKUP(B392,'Ingredient master list'!$B$4:$B$577,2,FALSE())</f>
        <v/>
      </c>
      <c r="E392" s="5" t="n"/>
    </row>
    <row r="393">
      <c r="A393" t="inlineStr">
        <is>
          <t>I</t>
        </is>
      </c>
      <c r="B393" t="inlineStr">
        <is>
          <t>Hoi sin</t>
        </is>
      </c>
      <c r="C393" s="15" t="n">
        <v>15</v>
      </c>
      <c r="D393" s="5">
        <f>VLOOKUP(B393,'Ingredient master list'!$B$4:$B$577,2,FALSE())</f>
        <v/>
      </c>
      <c r="E393" s="5" t="n"/>
    </row>
    <row r="394">
      <c r="A394" t="inlineStr">
        <is>
          <t>I</t>
        </is>
      </c>
      <c r="B394" t="inlineStr">
        <is>
          <t>Peanuts</t>
        </is>
      </c>
      <c r="C394" s="15" t="n">
        <v>15</v>
      </c>
      <c r="D394" s="5">
        <f>VLOOKUP(B394,'Ingredient master list'!$B$4:$B$577,2,FALSE())</f>
        <v/>
      </c>
      <c r="E394" s="5" t="n"/>
    </row>
    <row r="395">
      <c r="A395" t="inlineStr">
        <is>
          <t>I</t>
        </is>
      </c>
      <c r="B395" t="inlineStr">
        <is>
          <t>Broccoli</t>
        </is>
      </c>
      <c r="C395" s="15" t="n">
        <v>60</v>
      </c>
      <c r="D395" s="5">
        <f>VLOOKUP(B395,'Ingredient master list'!$B$4:$B$577,2,FALSE())</f>
        <v/>
      </c>
      <c r="E395" s="5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Emily Cooper</dc:creator>
  <dcterms:created xsi:type="dcterms:W3CDTF">2018-11-27T09:39:42Z</dcterms:created>
  <dcterms:modified xsi:type="dcterms:W3CDTF">2019-12-26T00:57:58Z</dcterms:modified>
  <cp:lastModifiedBy>Microsoft Office User</cp:lastModifiedBy>
  <cp:lastPrinted>2019-07-10T02:03:15Z</cp:lastPrinted>
</cp:coreProperties>
</file>