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il\Documents\GitHub\biomass-for-rps\"/>
    </mc:Choice>
  </mc:AlternateContent>
  <xr:revisionPtr revIDLastSave="0" documentId="13_ncr:1_{C7E5C659-7BB8-46A7-91F4-384403FF41AA}" xr6:coauthVersionLast="28" xr6:coauthVersionMax="28" xr10:uidLastSave="{00000000-0000-0000-0000-000000000000}"/>
  <bookViews>
    <workbookView xWindow="0" yWindow="0" windowWidth="20490" windowHeight="8820" xr2:uid="{E93B58AF-6E6D-420C-A0C9-6AEB6A90E6F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2" i="1"/>
  <c r="I2" i="1"/>
  <c r="I4" i="1"/>
  <c r="I5" i="1"/>
  <c r="I6" i="1"/>
  <c r="I7" i="1"/>
  <c r="I8" i="1"/>
  <c r="I9" i="1"/>
  <c r="I10" i="1"/>
  <c r="I11" i="1"/>
  <c r="I12" i="1"/>
  <c r="G3" i="1"/>
  <c r="I3" i="1"/>
  <c r="F2" i="1" l="1"/>
  <c r="G4" i="1"/>
  <c r="F3" i="1"/>
  <c r="F4" i="1" l="1"/>
  <c r="J5" i="1"/>
  <c r="G5" i="1" s="1"/>
  <c r="G6" i="1" l="1"/>
  <c r="F5" i="1"/>
  <c r="G7" i="1" l="1"/>
  <c r="F6" i="1"/>
  <c r="F7" i="1" l="1"/>
  <c r="J8" i="1"/>
  <c r="G8" i="1" s="1"/>
  <c r="G9" i="1" l="1"/>
  <c r="F8" i="1"/>
  <c r="G10" i="1" l="1"/>
  <c r="F9" i="1"/>
  <c r="J11" i="1" l="1"/>
  <c r="G11" i="1" s="1"/>
  <c r="F10" i="1"/>
  <c r="G12" i="1" l="1"/>
  <c r="F12" i="1" s="1"/>
  <c r="F11" i="1"/>
</calcChain>
</file>

<file path=xl/sharedStrings.xml><?xml version="1.0" encoding="utf-8"?>
<sst xmlns="http://schemas.openxmlformats.org/spreadsheetml/2006/main" count="11" uniqueCount="10">
  <si>
    <t>Year</t>
  </si>
  <si>
    <t>Revenue_Developers</t>
  </si>
  <si>
    <t>Revenue_Plants</t>
  </si>
  <si>
    <t>Grants_Plants</t>
  </si>
  <si>
    <t>Grants_States</t>
  </si>
  <si>
    <t>USDA</t>
  </si>
  <si>
    <t>Budget</t>
  </si>
  <si>
    <t>State_Pot</t>
  </si>
  <si>
    <t>Dole_to_Plants</t>
  </si>
  <si>
    <t>Pot_to_States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</si>
</sst>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8683-7B64-45B1-805C-362F35202EDB}">
  <dimension ref="D1:N12"/>
  <sheetViews>
    <sheetView tabSelected="1" topLeftCell="D1" workbookViewId="0">
      <selection activeCell="M17" sqref="M17"/>
    </sheetView>
  </sheetViews>
  <sheetFormatPr defaultRowHeight="15" x14ac:dyDescent="0.25"/>
  <cols>
    <col min="5" max="5" width="20.28515625" bestFit="1" customWidth="1"/>
    <col min="6" max="6" width="12.85546875" bestFit="1" customWidth="1"/>
    <col min="7" max="7" width="12.85546875" customWidth="1"/>
    <col min="8" max="8" width="15.42578125" bestFit="1" customWidth="1"/>
    <col min="9" max="9" width="14.5703125" bestFit="1" customWidth="1"/>
    <col min="10" max="10" width="13.7109375" bestFit="1" customWidth="1"/>
    <col min="11" max="11" width="11.5703125" bestFit="1" customWidth="1"/>
    <col min="13" max="13" width="13.42578125" bestFit="1" customWidth="1"/>
  </cols>
  <sheetData>
    <row r="1" spans="4:14" x14ac:dyDescent="0.25">
      <c r="D1" t="s">
        <v>0</v>
      </c>
      <c r="E1" t="s">
        <v>1</v>
      </c>
      <c r="F1" t="s">
        <v>6</v>
      </c>
      <c r="G1" t="s">
        <v>7</v>
      </c>
      <c r="H1" t="s">
        <v>2</v>
      </c>
      <c r="I1" t="s">
        <v>3</v>
      </c>
      <c r="J1" t="s">
        <v>4</v>
      </c>
      <c r="K1" t="s">
        <v>5</v>
      </c>
      <c r="L1" t="s">
        <v>8</v>
      </c>
      <c r="M1" t="s">
        <v>9</v>
      </c>
      <c r="N1" t="s">
        <v>5</v>
      </c>
    </row>
    <row r="2" spans="4:14" x14ac:dyDescent="0.25">
      <c r="D2">
        <v>0</v>
      </c>
      <c r="E2" s="1">
        <v>100000000</v>
      </c>
      <c r="F2" s="1">
        <f>E2-G2+SUM(H2:K2)</f>
        <v>0</v>
      </c>
      <c r="G2" s="1">
        <f>M2*E2-J2</f>
        <v>99000000</v>
      </c>
      <c r="H2" s="1">
        <v>0</v>
      </c>
      <c r="I2" s="1">
        <f>-L2*$E2</f>
        <v>0</v>
      </c>
      <c r="J2" s="1">
        <v>0</v>
      </c>
      <c r="K2" s="1">
        <f>-N2*$E2</f>
        <v>-1000000</v>
      </c>
      <c r="L2" s="2">
        <v>0</v>
      </c>
      <c r="M2" s="2">
        <v>0.99</v>
      </c>
      <c r="N2" s="2">
        <v>0.01</v>
      </c>
    </row>
    <row r="3" spans="4:14" x14ac:dyDescent="0.25">
      <c r="D3">
        <v>1</v>
      </c>
      <c r="E3" s="1">
        <v>100000000</v>
      </c>
      <c r="F3" s="1">
        <f>E3-(G3-G2)+SUM(H3:K3)</f>
        <v>0</v>
      </c>
      <c r="G3" s="1">
        <f>M3*E3+SUM(J3,G2)</f>
        <v>99000000</v>
      </c>
      <c r="H3" s="1">
        <v>0</v>
      </c>
      <c r="I3" s="1">
        <f>-L3*$E3</f>
        <v>-99000000</v>
      </c>
      <c r="J3" s="1">
        <v>0</v>
      </c>
      <c r="K3" s="1">
        <f>-N3*$E3</f>
        <v>-1000000</v>
      </c>
      <c r="L3" s="2">
        <v>0.99</v>
      </c>
      <c r="M3">
        <v>0</v>
      </c>
      <c r="N3" s="2">
        <v>0.01</v>
      </c>
    </row>
    <row r="4" spans="4:14" x14ac:dyDescent="0.25">
      <c r="D4">
        <v>2</v>
      </c>
      <c r="E4" s="1">
        <v>100000000</v>
      </c>
      <c r="F4" s="1">
        <f t="shared" ref="F4:F12" si="0">E4-(G4-G3)+SUM(H4:K4)</f>
        <v>0</v>
      </c>
      <c r="G4" s="1">
        <f>M4*E4+SUM(J4,G3)</f>
        <v>132000000</v>
      </c>
      <c r="H4" s="1">
        <v>0</v>
      </c>
      <c r="I4" s="1">
        <f>-L4*$E4</f>
        <v>-66000000</v>
      </c>
      <c r="J4" s="1">
        <v>0</v>
      </c>
      <c r="K4" s="1">
        <f>-N4*$E4</f>
        <v>-1000000</v>
      </c>
      <c r="L4" s="2">
        <v>0.66</v>
      </c>
      <c r="M4" s="2">
        <v>0.33</v>
      </c>
      <c r="N4" s="2">
        <v>0.01</v>
      </c>
    </row>
    <row r="5" spans="4:14" x14ac:dyDescent="0.25">
      <c r="D5">
        <v>3</v>
      </c>
      <c r="E5" s="1">
        <v>100000000</v>
      </c>
      <c r="F5" s="1">
        <f t="shared" si="0"/>
        <v>0</v>
      </c>
      <c r="G5" s="1">
        <f>M5*E5+SUM(J5,G4)</f>
        <v>33000000</v>
      </c>
      <c r="H5" s="1">
        <v>0</v>
      </c>
      <c r="I5" s="1">
        <f>-L5*$E5</f>
        <v>-66000000</v>
      </c>
      <c r="J5" s="1">
        <f>-G4</f>
        <v>-132000000</v>
      </c>
      <c r="K5" s="1">
        <f>-N5*$E5</f>
        <v>-1000000</v>
      </c>
      <c r="L5" s="2">
        <v>0.66</v>
      </c>
      <c r="M5" s="2">
        <v>0.33</v>
      </c>
      <c r="N5" s="2">
        <v>0.01</v>
      </c>
    </row>
    <row r="6" spans="4:14" x14ac:dyDescent="0.25">
      <c r="D6">
        <v>4</v>
      </c>
      <c r="E6" s="1">
        <v>100000000</v>
      </c>
      <c r="F6" s="1">
        <f t="shared" si="0"/>
        <v>0</v>
      </c>
      <c r="G6" s="1">
        <f>M6*E6+SUM(J6,G5)</f>
        <v>82000000</v>
      </c>
      <c r="H6" s="1">
        <v>0</v>
      </c>
      <c r="I6" s="1">
        <f>-L6*$E6</f>
        <v>-50000000</v>
      </c>
      <c r="J6" s="1">
        <v>0</v>
      </c>
      <c r="K6" s="1">
        <f>-N6*$E6</f>
        <v>-1000000</v>
      </c>
      <c r="L6" s="2">
        <v>0.5</v>
      </c>
      <c r="M6" s="2">
        <v>0.49</v>
      </c>
      <c r="N6" s="2">
        <v>0.01</v>
      </c>
    </row>
    <row r="7" spans="4:14" x14ac:dyDescent="0.25">
      <c r="D7">
        <v>5</v>
      </c>
      <c r="E7" s="1">
        <v>100000000</v>
      </c>
      <c r="F7" s="1">
        <f t="shared" si="0"/>
        <v>0</v>
      </c>
      <c r="G7" s="1">
        <f>M7*E7+SUM(J7,G6)</f>
        <v>132000000</v>
      </c>
      <c r="H7" s="1">
        <v>0</v>
      </c>
      <c r="I7" s="1">
        <f>-L7*$E7</f>
        <v>-49000000</v>
      </c>
      <c r="J7" s="1">
        <v>0</v>
      </c>
      <c r="K7" s="1">
        <f>-N7*$E7</f>
        <v>-1000000</v>
      </c>
      <c r="L7" s="2">
        <v>0.49</v>
      </c>
      <c r="M7" s="2">
        <v>0.5</v>
      </c>
      <c r="N7" s="2">
        <v>0.01</v>
      </c>
    </row>
    <row r="8" spans="4:14" x14ac:dyDescent="0.25">
      <c r="D8">
        <v>6</v>
      </c>
      <c r="E8" s="1">
        <v>100000000</v>
      </c>
      <c r="F8" s="1">
        <f t="shared" si="0"/>
        <v>0</v>
      </c>
      <c r="G8" s="1">
        <f>M8*E8+SUM(J8,G7)</f>
        <v>50000000</v>
      </c>
      <c r="H8" s="1">
        <v>0</v>
      </c>
      <c r="I8" s="1">
        <f>-L8*$E8</f>
        <v>-49000000</v>
      </c>
      <c r="J8" s="1">
        <f>-G7</f>
        <v>-132000000</v>
      </c>
      <c r="K8" s="1">
        <f>-N8*$E8</f>
        <v>-1000000</v>
      </c>
      <c r="L8" s="2">
        <v>0.49</v>
      </c>
      <c r="M8" s="2">
        <v>0.5</v>
      </c>
      <c r="N8" s="2">
        <v>0.01</v>
      </c>
    </row>
    <row r="9" spans="4:14" x14ac:dyDescent="0.25">
      <c r="D9">
        <v>7</v>
      </c>
      <c r="E9" s="1">
        <v>100000000</v>
      </c>
      <c r="F9" s="1">
        <f t="shared" si="0"/>
        <v>0</v>
      </c>
      <c r="G9" s="1">
        <f>M9*E9+SUM(J9,G8)</f>
        <v>100000000</v>
      </c>
      <c r="H9" s="1">
        <v>0</v>
      </c>
      <c r="I9" s="1">
        <f>-L9*$E9</f>
        <v>-49000000</v>
      </c>
      <c r="J9" s="1">
        <v>0</v>
      </c>
      <c r="K9" s="1">
        <f>-N9*$E9</f>
        <v>-1000000</v>
      </c>
      <c r="L9" s="2">
        <v>0.49</v>
      </c>
      <c r="M9" s="2">
        <v>0.5</v>
      </c>
      <c r="N9" s="2">
        <v>0.01</v>
      </c>
    </row>
    <row r="10" spans="4:14" x14ac:dyDescent="0.25">
      <c r="D10">
        <v>8</v>
      </c>
      <c r="E10" s="1">
        <v>100000000</v>
      </c>
      <c r="F10" s="1">
        <f t="shared" si="0"/>
        <v>0</v>
      </c>
      <c r="G10" s="1">
        <f>M10*E10+SUM(J10,G9)</f>
        <v>150000000</v>
      </c>
      <c r="H10" s="1">
        <v>0</v>
      </c>
      <c r="I10" s="1">
        <f>-L10*$E10</f>
        <v>-49000000</v>
      </c>
      <c r="J10" s="1">
        <v>0</v>
      </c>
      <c r="K10" s="1">
        <f>-N10*$E10</f>
        <v>-1000000</v>
      </c>
      <c r="L10" s="2">
        <v>0.49</v>
      </c>
      <c r="M10" s="2">
        <v>0.5</v>
      </c>
      <c r="N10" s="2">
        <v>0.01</v>
      </c>
    </row>
    <row r="11" spans="4:14" x14ac:dyDescent="0.25">
      <c r="D11">
        <v>9</v>
      </c>
      <c r="E11" s="1">
        <v>100000000</v>
      </c>
      <c r="F11" s="1">
        <f t="shared" si="0"/>
        <v>0</v>
      </c>
      <c r="G11" s="1">
        <f>M11*E11+SUM(J11,G10)</f>
        <v>50000000</v>
      </c>
      <c r="H11" s="1">
        <v>0</v>
      </c>
      <c r="I11" s="1">
        <f>-L11*$E11</f>
        <v>-49000000</v>
      </c>
      <c r="J11" s="1">
        <f>-G10</f>
        <v>-150000000</v>
      </c>
      <c r="K11" s="1">
        <f>-N11*$E11</f>
        <v>-1000000</v>
      </c>
      <c r="L11" s="2">
        <v>0.49</v>
      </c>
      <c r="M11" s="2">
        <v>0.5</v>
      </c>
      <c r="N11" s="2">
        <v>0.01</v>
      </c>
    </row>
    <row r="12" spans="4:14" x14ac:dyDescent="0.25">
      <c r="D12">
        <v>10</v>
      </c>
      <c r="E12" s="1">
        <v>100000000</v>
      </c>
      <c r="F12" s="1">
        <f t="shared" si="0"/>
        <v>0</v>
      </c>
      <c r="G12" s="1">
        <f>M12*E12+SUM(J12,G11)</f>
        <v>100000000</v>
      </c>
      <c r="H12" s="1">
        <v>0</v>
      </c>
      <c r="I12" s="1">
        <f>-L12*$E12</f>
        <v>-49000000</v>
      </c>
      <c r="J12" s="1">
        <v>0</v>
      </c>
      <c r="K12" s="1">
        <f>-N12*$E12</f>
        <v>-1000000</v>
      </c>
      <c r="L12" s="2">
        <v>0.49</v>
      </c>
      <c r="M12" s="2">
        <v>0.5</v>
      </c>
      <c r="N12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Pawlowski</dc:creator>
  <cp:lastModifiedBy>Alex Pawlowski</cp:lastModifiedBy>
  <dcterms:created xsi:type="dcterms:W3CDTF">2018-04-01T23:10:24Z</dcterms:created>
  <dcterms:modified xsi:type="dcterms:W3CDTF">2018-04-01T23:47:22Z</dcterms:modified>
</cp:coreProperties>
</file>