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leksandarpeshev/Desktop/Fulham council project/Test /"/>
    </mc:Choice>
  </mc:AlternateContent>
  <xr:revisionPtr revIDLastSave="0" documentId="13_ncr:1_{39E86C3A-BDFC-A64C-8E0E-C6939D15C5F9}" xr6:coauthVersionLast="47" xr6:coauthVersionMax="47" xr10:uidLastSave="{00000000-0000-0000-0000-000000000000}"/>
  <bookViews>
    <workbookView xWindow="0" yWindow="740" windowWidth="34560" windowHeight="21600" xr2:uid="{00000000-000D-0000-FFFF-FFFF00000000}"/>
  </bookViews>
  <sheets>
    <sheet name="Questions" sheetId="14" r:id="rId1"/>
    <sheet name="LA Claimant count" sheetId="1" r:id="rId2"/>
    <sheet name="LA Population" sheetId="5" r:id="rId3"/>
    <sheet name="WARD CC" sheetId="16" r:id="rId4"/>
    <sheet name="LSOA CC and pop" sheetId="8" r:id="rId5"/>
    <sheet name="Ward to LSOA look up" sheetId="10" r:id="rId6"/>
  </sheets>
  <definedNames>
    <definedName name="_xlnm._FilterDatabase" localSheetId="4" hidden="1">'LSOA CC and pop'!$A$8:$C$122</definedName>
    <definedName name="_xlchart.v1.0" hidden="1">'LA Claimant count'!$O$8</definedName>
    <definedName name="_xlchart.v1.1" hidden="1">'LA Claimant count'!$O$9:$O$43</definedName>
    <definedName name="_xlchart.v1.2" hidden="1">'LA Claimant count'!$P$8</definedName>
    <definedName name="_xlchart.v1.3" hidden="1">'LA Claimant count'!$P$9:$P$43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9" i="1" l="1"/>
  <c r="U9" i="1"/>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9" i="8"/>
  <c r="O43" i="1"/>
  <c r="O42" i="1"/>
  <c r="N10" i="1"/>
  <c r="N11" i="1"/>
  <c r="N12" i="1"/>
  <c r="N13" i="1"/>
  <c r="N14" i="1"/>
  <c r="N15" i="1"/>
  <c r="N16" i="1"/>
  <c r="N17" i="1"/>
  <c r="O17" i="1" s="1"/>
  <c r="N18" i="1"/>
  <c r="N19" i="1"/>
  <c r="N20" i="1"/>
  <c r="N21" i="1"/>
  <c r="N22" i="1"/>
  <c r="N23" i="1"/>
  <c r="N24" i="1"/>
  <c r="N25" i="1"/>
  <c r="N26" i="1"/>
  <c r="N27" i="1"/>
  <c r="N28" i="1"/>
  <c r="N29" i="1"/>
  <c r="N30" i="1"/>
  <c r="N31" i="1"/>
  <c r="N32" i="1"/>
  <c r="N33" i="1"/>
  <c r="N34" i="1"/>
  <c r="N35" i="1"/>
  <c r="N36" i="1"/>
  <c r="N37" i="1"/>
  <c r="N38" i="1"/>
  <c r="N39" i="1"/>
  <c r="N40" i="1"/>
  <c r="N41" i="1"/>
  <c r="N42" i="1"/>
  <c r="N43" i="1"/>
  <c r="N9" i="1"/>
  <c r="S15" i="1"/>
  <c r="S11" i="1"/>
  <c r="M42" i="1"/>
  <c r="M43"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9" i="1"/>
  <c r="H42" i="1"/>
  <c r="I42" i="1" s="1"/>
  <c r="H43" i="1"/>
  <c r="I43" i="1" s="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9" i="1"/>
  <c r="O28" i="1" l="1"/>
  <c r="O18" i="1"/>
  <c r="O39" i="1"/>
  <c r="O29" i="1"/>
  <c r="O19" i="1"/>
  <c r="O37" i="1"/>
  <c r="O27" i="1"/>
  <c r="O38" i="1"/>
  <c r="O30" i="1"/>
  <c r="O20" i="1"/>
  <c r="O10" i="1"/>
  <c r="O41" i="1"/>
  <c r="O21" i="1"/>
  <c r="O40" i="1"/>
  <c r="O32" i="1"/>
  <c r="O22" i="1"/>
  <c r="O12" i="1"/>
  <c r="O36" i="1"/>
  <c r="O26" i="1"/>
  <c r="O16" i="1"/>
  <c r="O35" i="1"/>
  <c r="O25" i="1"/>
  <c r="O15" i="1"/>
  <c r="O31" i="1"/>
  <c r="O11" i="1"/>
  <c r="O9" i="1"/>
  <c r="O34" i="1"/>
  <c r="O24" i="1"/>
  <c r="O14" i="1"/>
  <c r="O33" i="1"/>
  <c r="O23" i="1"/>
  <c r="O13" i="1"/>
  <c r="S9" i="1"/>
  <c r="S13" i="1" s="1"/>
  <c r="H34" i="16"/>
  <c r="I34" i="16" s="1"/>
  <c r="H33" i="16"/>
  <c r="I33" i="16" s="1"/>
  <c r="H32" i="16"/>
  <c r="I32" i="16" s="1"/>
  <c r="I10" i="16"/>
  <c r="I11" i="16"/>
  <c r="I12" i="16"/>
  <c r="I13" i="16"/>
  <c r="I14" i="16"/>
  <c r="I15" i="16"/>
  <c r="I16" i="16"/>
  <c r="I17" i="16"/>
  <c r="I18" i="16"/>
  <c r="I19" i="16"/>
  <c r="I20" i="16"/>
  <c r="I21" i="16"/>
  <c r="I22" i="16"/>
  <c r="I23" i="16"/>
  <c r="I24" i="16"/>
  <c r="I9" i="16"/>
  <c r="H10" i="16"/>
  <c r="H11" i="16"/>
  <c r="H12" i="16"/>
  <c r="H13" i="16"/>
  <c r="H14" i="16"/>
  <c r="H15" i="16"/>
  <c r="H16" i="16"/>
  <c r="H17" i="16"/>
  <c r="H18" i="16"/>
  <c r="H19" i="16"/>
  <c r="H20" i="16"/>
  <c r="H21" i="16"/>
  <c r="H22" i="16"/>
  <c r="H23" i="16"/>
  <c r="H24" i="16"/>
  <c r="H9" i="16"/>
  <c r="I12" i="1"/>
  <c r="I14" i="1"/>
  <c r="H10" i="1"/>
  <c r="I10" i="1" s="1"/>
  <c r="H11" i="1"/>
  <c r="I11" i="1" s="1"/>
  <c r="H12" i="1"/>
  <c r="H13" i="1"/>
  <c r="I13" i="1" s="1"/>
  <c r="H14" i="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9" i="1"/>
  <c r="I9" i="1" s="1"/>
  <c r="J9" i="1" l="1"/>
  <c r="J32" i="1"/>
  <c r="J38" i="1"/>
  <c r="J34" i="1"/>
  <c r="J28" i="1"/>
  <c r="J18" i="1"/>
  <c r="J33" i="1"/>
  <c r="J27" i="1"/>
  <c r="J36" i="1"/>
  <c r="J26" i="1"/>
  <c r="J16" i="1"/>
  <c r="J25" i="1"/>
  <c r="J15" i="1"/>
  <c r="J24" i="1"/>
  <c r="J37" i="1"/>
  <c r="J17" i="1"/>
  <c r="J35" i="1"/>
  <c r="J23" i="1"/>
  <c r="J22" i="1"/>
  <c r="J14" i="1"/>
  <c r="J13" i="1"/>
  <c r="J41" i="1"/>
  <c r="J30" i="1"/>
  <c r="J12" i="1"/>
  <c r="J31" i="1"/>
  <c r="J21" i="1"/>
  <c r="J11" i="1"/>
  <c r="J40" i="1"/>
  <c r="J20" i="1"/>
  <c r="J10" i="1"/>
  <c r="J39" i="1"/>
  <c r="J29" i="1"/>
  <c r="J19" i="1"/>
  <c r="V10" i="1"/>
</calcChain>
</file>

<file path=xl/sharedStrings.xml><?xml version="1.0" encoding="utf-8"?>
<sst xmlns="http://schemas.openxmlformats.org/spreadsheetml/2006/main" count="956" uniqueCount="716">
  <si>
    <t>ONS Crown Copyright Reserved [from Nomis on 24 August 2020]</t>
  </si>
  <si>
    <t>gender</t>
  </si>
  <si>
    <t>Total</t>
  </si>
  <si>
    <t>age</t>
  </si>
  <si>
    <t>All categories: Age 16+</t>
  </si>
  <si>
    <t>measure</t>
  </si>
  <si>
    <t>Claimant count</t>
  </si>
  <si>
    <t>February 2020</t>
  </si>
  <si>
    <t>March 2020</t>
  </si>
  <si>
    <t>April 2020</t>
  </si>
  <si>
    <t>May 2020</t>
  </si>
  <si>
    <t>June 2020</t>
  </si>
  <si>
    <t>July 2020</t>
  </si>
  <si>
    <t>Area</t>
  </si>
  <si>
    <t>Under Universal Credit a broader span of claimants are required to look for work than under Jobseeker's Allowance. As Universal Credit Full Service is rolled out in particular areas, the number of people recorded as being on the Claimant Count is therefore likely to rise.</t>
  </si>
  <si>
    <t>This dataset only includes claimant records with information to sufficiently classify them within the dataset. Totals from this dataset may not tally with the total number of claim records shown elsewhere as a small number of records do not have this information.</t>
  </si>
  <si>
    <t>All data are rounded to the nearest 5 and may not precisely add to the sum of the number of people claiming JSA, published on Nomis, and the number of people claiming Universal Credit required to seek work, published by DWP, due to independent rounding.</t>
  </si>
  <si>
    <t>date</t>
  </si>
  <si>
    <t>sex</t>
  </si>
  <si>
    <t>Aged 16 - 64</t>
  </si>
  <si>
    <t>2018 electoral wards</t>
  </si>
  <si>
    <t>E05000250 : Addison</t>
  </si>
  <si>
    <t>E05000251 : Askew</t>
  </si>
  <si>
    <t>E05000252 : Avonmore and Brook Green</t>
  </si>
  <si>
    <t>E05000253 : College Park and Old Oak</t>
  </si>
  <si>
    <t>E05000254 : Fulham Broadway</t>
  </si>
  <si>
    <t>E05000255 : Fulham Reach</t>
  </si>
  <si>
    <t>E05000256 : Hammersmith Broadway</t>
  </si>
  <si>
    <t>E05000257 : Munster</t>
  </si>
  <si>
    <t>E05000258 : North End</t>
  </si>
  <si>
    <t>E05000259 : Palace Riverside</t>
  </si>
  <si>
    <t>E05000260 : Parsons Green and Walham</t>
  </si>
  <si>
    <t>E05000261 : Ravenscourt Park</t>
  </si>
  <si>
    <t>E05000262 : Sands End</t>
  </si>
  <si>
    <t>E05000263 : Shepherd's Bush Green</t>
  </si>
  <si>
    <t>E05000264 : Town</t>
  </si>
  <si>
    <t>E05000265 : Wormholt and White City</t>
  </si>
  <si>
    <t xml:space="preserve">Which London borough had the largest percentage increase of claimants from February 2020 to July 2020? </t>
  </si>
  <si>
    <t>ONS Crown Copyright Reserved [from Nomis on 26 August 2020]</t>
  </si>
  <si>
    <t>Addison</t>
  </si>
  <si>
    <t>Askew</t>
  </si>
  <si>
    <t>Avonmore and Brook Green</t>
  </si>
  <si>
    <t>College Park and Old Oak</t>
  </si>
  <si>
    <t>Fulham Broadway</t>
  </si>
  <si>
    <t>Fulham Reach</t>
  </si>
  <si>
    <t>Hammersmith Broadway</t>
  </si>
  <si>
    <t>Munster</t>
  </si>
  <si>
    <t>North End</t>
  </si>
  <si>
    <t>Palace Riverside</t>
  </si>
  <si>
    <t>Parsons Green and Walham</t>
  </si>
  <si>
    <t>Ravenscourt Park</t>
  </si>
  <si>
    <t>Sands End</t>
  </si>
  <si>
    <t>Shepherd's Bush Green</t>
  </si>
  <si>
    <t>Town</t>
  </si>
  <si>
    <t>Wormholt and White City</t>
  </si>
  <si>
    <t>Ward</t>
  </si>
  <si>
    <t>Column Total</t>
  </si>
  <si>
    <t>E01001938 : Hammersmith and Fulham 025D</t>
  </si>
  <si>
    <t>E01001937 : Hammersmith and Fulham 025C</t>
  </si>
  <si>
    <t>E01001934 : Hammersmith and Fulham 025B</t>
  </si>
  <si>
    <t>E01001925 : Hammersmith and Fulham 025A</t>
  </si>
  <si>
    <t>E01001952 : Hammersmith and Fulham 024D</t>
  </si>
  <si>
    <t>E01001926 : Hammersmith and Fulham 024C</t>
  </si>
  <si>
    <t>E01001916 : Hammersmith and Fulham 024B</t>
  </si>
  <si>
    <t>E01001915 : Hammersmith and Fulham 024A</t>
  </si>
  <si>
    <t>E01032790 : Hammersmith and Fulham 023F</t>
  </si>
  <si>
    <t>E01032789 : Hammersmith and Fulham 023E</t>
  </si>
  <si>
    <t>E01032788 : Hammersmith and Fulham 023D</t>
  </si>
  <si>
    <t>E01001939 : Hammersmith and Fulham 023C</t>
  </si>
  <si>
    <t>E01001935 : Hammersmith and Fulham 023A</t>
  </si>
  <si>
    <t>E01001907 : Hammersmith and Fulham 022D</t>
  </si>
  <si>
    <t>E01001906 : Hammersmith and Fulham 022C</t>
  </si>
  <si>
    <t>E01001905 : Hammersmith and Fulham 022B</t>
  </si>
  <si>
    <t>E01001904 : Hammersmith and Fulham 022A</t>
  </si>
  <si>
    <t>E01001953 : Hammersmith and Fulham 021F</t>
  </si>
  <si>
    <t>E01001951 : Hammersmith and Fulham 021E</t>
  </si>
  <si>
    <t>E01001950 : Hammersmith and Fulham 021D</t>
  </si>
  <si>
    <t>E01001949 : Hammersmith and Fulham 021C</t>
  </si>
  <si>
    <t>E01001948 : Hammersmith and Fulham 021B</t>
  </si>
  <si>
    <t>E01001947 : Hammersmith and Fulham 021A</t>
  </si>
  <si>
    <t>E01001924 : Hammersmith and Fulham 020E</t>
  </si>
  <si>
    <t>E01001923 : Hammersmith and Fulham 020D</t>
  </si>
  <si>
    <t>E01001922 : Hammersmith and Fulham 020C</t>
  </si>
  <si>
    <t>E01001921 : Hammersmith and Fulham 020B</t>
  </si>
  <si>
    <t>E01001920 : Hammersmith and Fulham 020A</t>
  </si>
  <si>
    <t>E01001903 : Hammersmith and Fulham 019D</t>
  </si>
  <si>
    <t>E01001902 : Hammersmith and Fulham 019C</t>
  </si>
  <si>
    <t>E01001901 : Hammersmith and Fulham 019B</t>
  </si>
  <si>
    <t>E01001879 : Hammersmith and Fulham 019A</t>
  </si>
  <si>
    <t>E01001919 : Hammersmith and Fulham 018E</t>
  </si>
  <si>
    <t>E01001918 : Hammersmith and Fulham 018D</t>
  </si>
  <si>
    <t>E01001917 : Hammersmith and Fulham 018C</t>
  </si>
  <si>
    <t>E01001891 : Hammersmith and Fulham 018B</t>
  </si>
  <si>
    <t>E01001888 : Hammersmith and Fulham 018A</t>
  </si>
  <si>
    <t>E01001884 : Hammersmith and Fulham 017E</t>
  </si>
  <si>
    <t>E01001883 : Hammersmith and Fulham 017D</t>
  </si>
  <si>
    <t>E01001882 : Hammersmith and Fulham 017C</t>
  </si>
  <si>
    <t>E01001881 : Hammersmith and Fulham 017B</t>
  </si>
  <si>
    <t>E01001880 : Hammersmith and Fulham 017A</t>
  </si>
  <si>
    <t>E01001892 : Hammersmith and Fulham 016D</t>
  </si>
  <si>
    <t>E01001890 : Hammersmith and Fulham 016C</t>
  </si>
  <si>
    <t>E01001887 : Hammersmith and Fulham 016B</t>
  </si>
  <si>
    <t>E01001886 : Hammersmith and Fulham 016A</t>
  </si>
  <si>
    <t>E01001912 : Hammersmith and Fulham 015E</t>
  </si>
  <si>
    <t>E01001911 : Hammersmith and Fulham 015D</t>
  </si>
  <si>
    <t>E01001909 : Hammersmith and Fulham 015C</t>
  </si>
  <si>
    <t>E01001908 : Hammersmith and Fulham 015B</t>
  </si>
  <si>
    <t>E01001885 : Hammersmith and Fulham 015A</t>
  </si>
  <si>
    <t>E01001914 : Hammersmith and Fulham 014D</t>
  </si>
  <si>
    <t>E01001913 : Hammersmith and Fulham 014C</t>
  </si>
  <si>
    <t>E01001910 : Hammersmith and Fulham 014B</t>
  </si>
  <si>
    <t>E01001889 : Hammersmith and Fulham 014A</t>
  </si>
  <si>
    <t>E01001900 : Hammersmith and Fulham 013E</t>
  </si>
  <si>
    <t>E01001899 : Hammersmith and Fulham 013D</t>
  </si>
  <si>
    <t>E01001898 : Hammersmith and Fulham 013C</t>
  </si>
  <si>
    <t>E01001894 : Hammersmith and Fulham 013B</t>
  </si>
  <si>
    <t>E01001893 : Hammersmith and Fulham 013A</t>
  </si>
  <si>
    <t>E01001872 : Hammersmith and Fulham 012F</t>
  </si>
  <si>
    <t>E01001871 : Hammersmith and Fulham 012E</t>
  </si>
  <si>
    <t>E01001870 : Hammersmith and Fulham 012D</t>
  </si>
  <si>
    <t>E01001868 : Hammersmith and Fulham 012C</t>
  </si>
  <si>
    <t>E01001867 : Hammersmith and Fulham 012B</t>
  </si>
  <si>
    <t>E01001866 : Hammersmith and Fulham 012A</t>
  </si>
  <si>
    <t>E01001933 : Hammersmith and Fulham 011D</t>
  </si>
  <si>
    <t>E01001932 : Hammersmith and Fulham 011C</t>
  </si>
  <si>
    <t>E01001931 : Hammersmith and Fulham 011B</t>
  </si>
  <si>
    <t>E01001928 : Hammersmith and Fulham 011A</t>
  </si>
  <si>
    <t>E01001873 : Hammersmith and Fulham 010E</t>
  </si>
  <si>
    <t>E01001869 : Hammersmith and Fulham 010D</t>
  </si>
  <si>
    <t>E01001856 : Hammersmith and Fulham 010C</t>
  </si>
  <si>
    <t>E01001855 : Hammersmith and Fulham 010B</t>
  </si>
  <si>
    <t>E01001851 : Hammersmith and Fulham 010A</t>
  </si>
  <si>
    <t>E01001929 : Hammersmith and Fulham 009D</t>
  </si>
  <si>
    <t>E01001897 : Hammersmith and Fulham 009C</t>
  </si>
  <si>
    <t>E01001896 : Hammersmith and Fulham 009B</t>
  </si>
  <si>
    <t>E01001895 : Hammersmith and Fulham 009A</t>
  </si>
  <si>
    <t>E01001930 : Hammersmith and Fulham 008D</t>
  </si>
  <si>
    <t>E01001927 : Hammersmith and Fulham 008C</t>
  </si>
  <si>
    <t>E01001865 : Hammersmith and Fulham 008B</t>
  </si>
  <si>
    <t>E01001859 : Hammersmith and Fulham 008A</t>
  </si>
  <si>
    <t>E01001857 : Hammersmith and Fulham 007D</t>
  </si>
  <si>
    <t>E01001854 : Hammersmith and Fulham 007C</t>
  </si>
  <si>
    <t>E01001853 : Hammersmith and Fulham 007B</t>
  </si>
  <si>
    <t>E01001852 : Hammersmith and Fulham 007A</t>
  </si>
  <si>
    <t>E01001864 : Hammersmith and Fulham 006E</t>
  </si>
  <si>
    <t>E01001863 : Hammersmith and Fulham 006D</t>
  </si>
  <si>
    <t>E01001861 : Hammersmith and Fulham 006C</t>
  </si>
  <si>
    <t>E01001860 : Hammersmith and Fulham 006B</t>
  </si>
  <si>
    <t>E01001858 : Hammersmith and Fulham 006A</t>
  </si>
  <si>
    <t>E01001942 : Hammersmith and Fulham 005D</t>
  </si>
  <si>
    <t>E01001941 : Hammersmith and Fulham 005C</t>
  </si>
  <si>
    <t>E01001940 : Hammersmith and Fulham 005B</t>
  </si>
  <si>
    <t>E01001862 : Hammersmith and Fulham 005A</t>
  </si>
  <si>
    <t>E01001946 : Hammersmith and Fulham 004D</t>
  </si>
  <si>
    <t>E01001945 : Hammersmith and Fulham 004C</t>
  </si>
  <si>
    <t>E01001944 : Hammersmith and Fulham 004B</t>
  </si>
  <si>
    <t>E01001943 : Hammersmith and Fulham 004A</t>
  </si>
  <si>
    <t>E01001960 : Hammersmith and Fulham 003D</t>
  </si>
  <si>
    <t>E01001959 : Hammersmith and Fulham 003C</t>
  </si>
  <si>
    <t>E01001956 : Hammersmith and Fulham 003B</t>
  </si>
  <si>
    <t>E01001954 : Hammersmith and Fulham 003A</t>
  </si>
  <si>
    <t>E01001961 : Hammersmith and Fulham 002D</t>
  </si>
  <si>
    <t>E01001958 : Hammersmith and Fulham 002C</t>
  </si>
  <si>
    <t>E01001957 : Hammersmith and Fulham 002B</t>
  </si>
  <si>
    <t>E01001955 : Hammersmith and Fulham 002A</t>
  </si>
  <si>
    <t>E01001878 : Hammersmith and Fulham 001E</t>
  </si>
  <si>
    <t>E01001877 : Hammersmith and Fulham 001D</t>
  </si>
  <si>
    <t>E01001876 : Hammersmith and Fulham 001C</t>
  </si>
  <si>
    <t>E01001875 : Hammersmith and Fulham 001B</t>
  </si>
  <si>
    <t>E01001874 : Hammersmith and Fulham 001A</t>
  </si>
  <si>
    <t>2011 super output area - lower layer</t>
  </si>
  <si>
    <t>ONS Crown Copyright Reserved [from Nomis on 27 August 2020]</t>
  </si>
  <si>
    <t>E01001851</t>
  </si>
  <si>
    <t>E01001852</t>
  </si>
  <si>
    <t>E01001853</t>
  </si>
  <si>
    <t>E01001854</t>
  </si>
  <si>
    <t>E01001855</t>
  </si>
  <si>
    <t>E01001856</t>
  </si>
  <si>
    <t>E01001857</t>
  </si>
  <si>
    <t>E01001245</t>
  </si>
  <si>
    <t>E01001858</t>
  </si>
  <si>
    <t>E01001859</t>
  </si>
  <si>
    <t>E01001860</t>
  </si>
  <si>
    <t>E01001861</t>
  </si>
  <si>
    <t>E01001862</t>
  </si>
  <si>
    <t>E01001863</t>
  </si>
  <si>
    <t>E01001864</t>
  </si>
  <si>
    <t>E01001865</t>
  </si>
  <si>
    <t>E01001866</t>
  </si>
  <si>
    <t>E01001867</t>
  </si>
  <si>
    <t>E01001868</t>
  </si>
  <si>
    <t>E01001869</t>
  </si>
  <si>
    <t>E01001870</t>
  </si>
  <si>
    <t>E01001871</t>
  </si>
  <si>
    <t>E01001872</t>
  </si>
  <si>
    <t>E01001873</t>
  </si>
  <si>
    <t>E01001874</t>
  </si>
  <si>
    <t>E01001875</t>
  </si>
  <si>
    <t>E01001876</t>
  </si>
  <si>
    <t>E01001877</t>
  </si>
  <si>
    <t>E01001878</t>
  </si>
  <si>
    <t>E01001879</t>
  </si>
  <si>
    <t>E01001880</t>
  </si>
  <si>
    <t>E01001881</t>
  </si>
  <si>
    <t>E01001882</t>
  </si>
  <si>
    <t>E01001883</t>
  </si>
  <si>
    <t>E01001884</t>
  </si>
  <si>
    <t>E01001885</t>
  </si>
  <si>
    <t>E01001886</t>
  </si>
  <si>
    <t>E01001887</t>
  </si>
  <si>
    <t>E01001888</t>
  </si>
  <si>
    <t>E01001889</t>
  </si>
  <si>
    <t>E01001890</t>
  </si>
  <si>
    <t>E01001891</t>
  </si>
  <si>
    <t>E01001892</t>
  </si>
  <si>
    <t>E01001893</t>
  </si>
  <si>
    <t>E01001894</t>
  </si>
  <si>
    <t>E01001895</t>
  </si>
  <si>
    <t>E01001896</t>
  </si>
  <si>
    <t>E01001897</t>
  </si>
  <si>
    <t>E01001898</t>
  </si>
  <si>
    <t>E01001899</t>
  </si>
  <si>
    <t>E01001900</t>
  </si>
  <si>
    <t>E01001901</t>
  </si>
  <si>
    <t>E01001902</t>
  </si>
  <si>
    <t>E01001903</t>
  </si>
  <si>
    <t>E01001904</t>
  </si>
  <si>
    <t>E01001905</t>
  </si>
  <si>
    <t>E01001906</t>
  </si>
  <si>
    <t>E01001907</t>
  </si>
  <si>
    <t>E01001908</t>
  </si>
  <si>
    <t>E01001909</t>
  </si>
  <si>
    <t>E01001910</t>
  </si>
  <si>
    <t>E01001911</t>
  </si>
  <si>
    <t>E01001912</t>
  </si>
  <si>
    <t>E01001913</t>
  </si>
  <si>
    <t>E01001914</t>
  </si>
  <si>
    <t>E01001915</t>
  </si>
  <si>
    <t>E01001916</t>
  </si>
  <si>
    <t>E01001917</t>
  </si>
  <si>
    <t>E01001918</t>
  </si>
  <si>
    <t>E01001919</t>
  </si>
  <si>
    <t>E01001920</t>
  </si>
  <si>
    <t>E01001921</t>
  </si>
  <si>
    <t>E01001922</t>
  </si>
  <si>
    <t>E01001923</t>
  </si>
  <si>
    <t>E01001924</t>
  </si>
  <si>
    <t>E01001925</t>
  </si>
  <si>
    <t>E01001926</t>
  </si>
  <si>
    <t>E01001927</t>
  </si>
  <si>
    <t>E01001928</t>
  </si>
  <si>
    <t>E01001929</t>
  </si>
  <si>
    <t>E01001930</t>
  </si>
  <si>
    <t>E01001931</t>
  </si>
  <si>
    <t>E01001932</t>
  </si>
  <si>
    <t>E01001933</t>
  </si>
  <si>
    <t>E01001934</t>
  </si>
  <si>
    <t>E01001935</t>
  </si>
  <si>
    <t>E01001937</t>
  </si>
  <si>
    <t>E01001938</t>
  </si>
  <si>
    <t>E01001939</t>
  </si>
  <si>
    <t>E01032788</t>
  </si>
  <si>
    <t>E01032789</t>
  </si>
  <si>
    <t>E01032790</t>
  </si>
  <si>
    <t>E01001940</t>
  </si>
  <si>
    <t>E01001941</t>
  </si>
  <si>
    <t>E01001942</t>
  </si>
  <si>
    <t>E01001943</t>
  </si>
  <si>
    <t>E01001944</t>
  </si>
  <si>
    <t>E01001945</t>
  </si>
  <si>
    <t>E01001946</t>
  </si>
  <si>
    <t>E01001947</t>
  </si>
  <si>
    <t>E01001948</t>
  </si>
  <si>
    <t>E01001949</t>
  </si>
  <si>
    <t>E01001950</t>
  </si>
  <si>
    <t>E01001951</t>
  </si>
  <si>
    <t>E01001952</t>
  </si>
  <si>
    <t>E01001953</t>
  </si>
  <si>
    <t>E01001954</t>
  </si>
  <si>
    <t>E01001955</t>
  </si>
  <si>
    <t>E01001956</t>
  </si>
  <si>
    <t>E01001957</t>
  </si>
  <si>
    <t>E01001958</t>
  </si>
  <si>
    <t>E01001959</t>
  </si>
  <si>
    <t>E01001960</t>
  </si>
  <si>
    <t>E01001961</t>
  </si>
  <si>
    <t>LSOA code</t>
  </si>
  <si>
    <t>Which London borough had the largest numerical increase of claimants from February 2020 to July 2020?</t>
  </si>
  <si>
    <t>Briefly comment (use bullet points) on all findings from questions 1-5.</t>
  </si>
  <si>
    <t>Claimant count  - July 2020</t>
  </si>
  <si>
    <t>Population aged 16 to 64</t>
  </si>
  <si>
    <t>Claimant count and 2018 mid-year population estimate by Lower layer super output area (LSOA)</t>
  </si>
  <si>
    <t>Ward to Lower layer super output area (LSOA) lookup</t>
  </si>
  <si>
    <t xml:space="preserve">Calculate the rate of claimants in July 2020, for each Local Authority, London and the UK.  </t>
  </si>
  <si>
    <t xml:space="preserve">Which ward had the lowest percentage increase in claimants?  </t>
  </si>
  <si>
    <t xml:space="preserve">  Calculate the rate of claimants in each small area (LSOA) within this ward.  </t>
  </si>
  <si>
    <t xml:space="preserve">  Which LSOA from this ward the has the lowest rate of claimants?</t>
  </si>
  <si>
    <t xml:space="preserve">  Using the LSOA code search online for a map of this area and paste below.  </t>
  </si>
  <si>
    <t>Calculate the percentage increase from Feb 2020 to July 2020 for each ward. Which 3 wards have the highest percentage increase?</t>
  </si>
  <si>
    <t>10a</t>
  </si>
  <si>
    <t>10b</t>
  </si>
  <si>
    <t>10c</t>
  </si>
  <si>
    <t xml:space="preserve">Briefly comment (use bullet points) on your findings from questions 7 and 8.  </t>
  </si>
  <si>
    <t>Create a line graph for these three wards showing the number of claimants per month. Ensure your graph has a title.</t>
  </si>
  <si>
    <t>Create a bar chart showing the rate of claimants for all Local Authorities, London and the UK. Sort the chart in decending order. Ensure your chart has a title.</t>
  </si>
  <si>
    <t>In terms of percentage increase from February 2020 to July 2020, where does Hammersmith and Fulham rank in London?</t>
  </si>
  <si>
    <t>Population estimates - local authority</t>
  </si>
  <si>
    <t>Claimant count by sex and age -Wards</t>
  </si>
  <si>
    <t xml:space="preserve">Claimant count by sex and age - Local Authority </t>
  </si>
  <si>
    <t>In your opinion what factors do you think contribute to an area having a high claimant count?</t>
  </si>
  <si>
    <t>Largest Numnerical increase for the period of February to July 2020</t>
  </si>
  <si>
    <t>The largest value</t>
  </si>
  <si>
    <t>Increase in claimants between February and July</t>
  </si>
  <si>
    <t xml:space="preserve"> Percentage % increase in claimants</t>
  </si>
  <si>
    <t>Largest percentage increase from Column I</t>
  </si>
  <si>
    <t>Ranking each borough</t>
  </si>
  <si>
    <t>Population (lookup)</t>
  </si>
  <si>
    <t>Ranking</t>
  </si>
  <si>
    <t>Percantage  increase</t>
  </si>
  <si>
    <t>Barking and Dagenham</t>
  </si>
  <si>
    <t>Barnet</t>
  </si>
  <si>
    <t>Bexley</t>
  </si>
  <si>
    <t>Brent</t>
  </si>
  <si>
    <t>Bromley</t>
  </si>
  <si>
    <t>Camden</t>
  </si>
  <si>
    <t>City of London</t>
  </si>
  <si>
    <t>Croydon</t>
  </si>
  <si>
    <t>Ealing</t>
  </si>
  <si>
    <t>Enfield</t>
  </si>
  <si>
    <t>Greenwich</t>
  </si>
  <si>
    <t>Hackney</t>
  </si>
  <si>
    <t>Hammersmith and Fulham</t>
  </si>
  <si>
    <t>Haringey</t>
  </si>
  <si>
    <t>Harrow</t>
  </si>
  <si>
    <t>Havering</t>
  </si>
  <si>
    <t>Hillingdon</t>
  </si>
  <si>
    <t>Hounslow</t>
  </si>
  <si>
    <t>Islington</t>
  </si>
  <si>
    <t>Kensington and Chelsea</t>
  </si>
  <si>
    <t>Kingston upon Thames</t>
  </si>
  <si>
    <t>Lambeth</t>
  </si>
  <si>
    <t>Lewisham</t>
  </si>
  <si>
    <t>Merton</t>
  </si>
  <si>
    <t>Newham</t>
  </si>
  <si>
    <t>Redbridge</t>
  </si>
  <si>
    <t>Richmond upon Thames</t>
  </si>
  <si>
    <t>Southwark</t>
  </si>
  <si>
    <t>Sutton</t>
  </si>
  <si>
    <t>Tower Hamlets</t>
  </si>
  <si>
    <t>Waltham Forest</t>
  </si>
  <si>
    <t>Wandsworth</t>
  </si>
  <si>
    <t>Westminster</t>
  </si>
  <si>
    <t>United Kingdom</t>
  </si>
  <si>
    <t>London</t>
  </si>
  <si>
    <t>Darlington</t>
  </si>
  <si>
    <t>County Durham</t>
  </si>
  <si>
    <t>Hartlepool</t>
  </si>
  <si>
    <t>Middlesbrough</t>
  </si>
  <si>
    <t>Northumberland</t>
  </si>
  <si>
    <t>Redcar and Cleveland</t>
  </si>
  <si>
    <t>Stockton-on-Tees</t>
  </si>
  <si>
    <t>Gateshead</t>
  </si>
  <si>
    <t>Newcastle upon Tyne</t>
  </si>
  <si>
    <t>North Tyneside</t>
  </si>
  <si>
    <t>South Tyneside</t>
  </si>
  <si>
    <t>Sunderland</t>
  </si>
  <si>
    <t>Blackburn with Darwen</t>
  </si>
  <si>
    <t>Blackpool</t>
  </si>
  <si>
    <t>Cheshire East</t>
  </si>
  <si>
    <t>Cheshire West and Chester</t>
  </si>
  <si>
    <t>Halton</t>
  </si>
  <si>
    <t>Warrington</t>
  </si>
  <si>
    <t>Allerdale</t>
  </si>
  <si>
    <t>Barrow-in-Furness</t>
  </si>
  <si>
    <t>Carlisle</t>
  </si>
  <si>
    <t>Copeland</t>
  </si>
  <si>
    <t>Eden</t>
  </si>
  <si>
    <t>South Lakeland</t>
  </si>
  <si>
    <t>Bolton</t>
  </si>
  <si>
    <t>Bury</t>
  </si>
  <si>
    <t>Manchester</t>
  </si>
  <si>
    <t>Oldham</t>
  </si>
  <si>
    <t>Rochdale</t>
  </si>
  <si>
    <t>Salford</t>
  </si>
  <si>
    <t>Stockport</t>
  </si>
  <si>
    <t>Tameside</t>
  </si>
  <si>
    <t>Trafford</t>
  </si>
  <si>
    <t>Wigan</t>
  </si>
  <si>
    <t>Burnley</t>
  </si>
  <si>
    <t>Chorley</t>
  </si>
  <si>
    <t>Fylde</t>
  </si>
  <si>
    <t>Hyndburn</t>
  </si>
  <si>
    <t>Lancaster</t>
  </si>
  <si>
    <t>Pendle</t>
  </si>
  <si>
    <t>Preston</t>
  </si>
  <si>
    <t>Ribble Valley</t>
  </si>
  <si>
    <t>Rossendale</t>
  </si>
  <si>
    <t>South Ribble</t>
  </si>
  <si>
    <t>West Lancashire</t>
  </si>
  <si>
    <t>Wyre</t>
  </si>
  <si>
    <t>Knowsley</t>
  </si>
  <si>
    <t>Liverpool</t>
  </si>
  <si>
    <t>Sefton</t>
  </si>
  <si>
    <t>St. Helens</t>
  </si>
  <si>
    <t>Wirral</t>
  </si>
  <si>
    <t>East Riding of Yorkshire</t>
  </si>
  <si>
    <t>Kingston upon Hull, City of</t>
  </si>
  <si>
    <t>North East Lincolnshire</t>
  </si>
  <si>
    <t>North Lincolnshire</t>
  </si>
  <si>
    <t>York</t>
  </si>
  <si>
    <t>Craven</t>
  </si>
  <si>
    <t>Hambleton</t>
  </si>
  <si>
    <t>Harrogate</t>
  </si>
  <si>
    <t>Richmondshire</t>
  </si>
  <si>
    <t>Ryedale</t>
  </si>
  <si>
    <t>Scarborough</t>
  </si>
  <si>
    <t>Selby</t>
  </si>
  <si>
    <t>Barnsley</t>
  </si>
  <si>
    <t>Doncaster</t>
  </si>
  <si>
    <t>Rotherham</t>
  </si>
  <si>
    <t>Sheffield</t>
  </si>
  <si>
    <t>Bradford</t>
  </si>
  <si>
    <t>Calderdale</t>
  </si>
  <si>
    <t>Kirklees</t>
  </si>
  <si>
    <t>Leeds</t>
  </si>
  <si>
    <t>Wakefield</t>
  </si>
  <si>
    <t>Derby</t>
  </si>
  <si>
    <t>Leicester</t>
  </si>
  <si>
    <t>Nottingham</t>
  </si>
  <si>
    <t>Rutland</t>
  </si>
  <si>
    <t>Amber Valley</t>
  </si>
  <si>
    <t>Bolsover</t>
  </si>
  <si>
    <t>Chesterfield</t>
  </si>
  <si>
    <t>Derbyshire Dales</t>
  </si>
  <si>
    <t>Erewash</t>
  </si>
  <si>
    <t>High Peak</t>
  </si>
  <si>
    <t>North East Derbyshire</t>
  </si>
  <si>
    <t>South Derbyshire</t>
  </si>
  <si>
    <t>Blaby</t>
  </si>
  <si>
    <t>Charnwood</t>
  </si>
  <si>
    <t>Harborough</t>
  </si>
  <si>
    <t>Hinckley and Bosworth</t>
  </si>
  <si>
    <t>Melton</t>
  </si>
  <si>
    <t>North West Leicestershire</t>
  </si>
  <si>
    <t>Oadby and Wigston</t>
  </si>
  <si>
    <t>Boston</t>
  </si>
  <si>
    <t>East Lindsey</t>
  </si>
  <si>
    <t>Lincoln</t>
  </si>
  <si>
    <t>North Kesteven</t>
  </si>
  <si>
    <t>South Holland</t>
  </si>
  <si>
    <t>South Kesteven</t>
  </si>
  <si>
    <t>West Lindsey</t>
  </si>
  <si>
    <t>Corby</t>
  </si>
  <si>
    <t>Daventry</t>
  </si>
  <si>
    <t>East Northamptonshire</t>
  </si>
  <si>
    <t>Kettering</t>
  </si>
  <si>
    <t>Northampton</t>
  </si>
  <si>
    <t>South Northamptonshire</t>
  </si>
  <si>
    <t>Wellingborough</t>
  </si>
  <si>
    <t>Ashfield</t>
  </si>
  <si>
    <t>Bassetlaw</t>
  </si>
  <si>
    <t>Broxtowe</t>
  </si>
  <si>
    <t>Gedling</t>
  </si>
  <si>
    <t>Mansfield</t>
  </si>
  <si>
    <t>Newark and Sherwood</t>
  </si>
  <si>
    <t>Rushcliffe</t>
  </si>
  <si>
    <t>Herefordshire, County of</t>
  </si>
  <si>
    <t>Shropshire</t>
  </si>
  <si>
    <t>Stoke-on-Trent</t>
  </si>
  <si>
    <t>Telford and Wrekin</t>
  </si>
  <si>
    <t>Cannock Chase</t>
  </si>
  <si>
    <t>East Staffordshire</t>
  </si>
  <si>
    <t>Lichfield</t>
  </si>
  <si>
    <t>Newcastle-under-Lyme</t>
  </si>
  <si>
    <t>South Staffordshire</t>
  </si>
  <si>
    <t>Stafford</t>
  </si>
  <si>
    <t>Staffordshire Moorlands</t>
  </si>
  <si>
    <t>Tamworth</t>
  </si>
  <si>
    <t>North Warwickshire</t>
  </si>
  <si>
    <t>Nuneaton and Bedworth</t>
  </si>
  <si>
    <t>Rugby</t>
  </si>
  <si>
    <t>Stratford-on-Avon</t>
  </si>
  <si>
    <t>Warwick</t>
  </si>
  <si>
    <t>Birmingham</t>
  </si>
  <si>
    <t>Coventry</t>
  </si>
  <si>
    <t>Dudley</t>
  </si>
  <si>
    <t>Sandwell</t>
  </si>
  <si>
    <t>Solihull</t>
  </si>
  <si>
    <t>Walsall</t>
  </si>
  <si>
    <t>Wolverhampton</t>
  </si>
  <si>
    <t>Bromsgrove</t>
  </si>
  <si>
    <t>Malvern Hills</t>
  </si>
  <si>
    <t>Redditch</t>
  </si>
  <si>
    <t>Worcester</t>
  </si>
  <si>
    <t>Wychavon</t>
  </si>
  <si>
    <t>Wyre Forest</t>
  </si>
  <si>
    <t>Bedford</t>
  </si>
  <si>
    <t>Central Bedfordshire</t>
  </si>
  <si>
    <t>Luton</t>
  </si>
  <si>
    <t>Peterborough</t>
  </si>
  <si>
    <t>Southend-on-Sea</t>
  </si>
  <si>
    <t>Thurrock</t>
  </si>
  <si>
    <t>Cambridge</t>
  </si>
  <si>
    <t>East Cambridgeshire</t>
  </si>
  <si>
    <t>Fenland</t>
  </si>
  <si>
    <t>Huntingdonshire</t>
  </si>
  <si>
    <t>South Cambridgeshire</t>
  </si>
  <si>
    <t>Basildon</t>
  </si>
  <si>
    <t>Braintree</t>
  </si>
  <si>
    <t>Brentwood</t>
  </si>
  <si>
    <t>Castle Point</t>
  </si>
  <si>
    <t>Chelmsford</t>
  </si>
  <si>
    <t>Colchester</t>
  </si>
  <si>
    <t>Epping Forest</t>
  </si>
  <si>
    <t>Harlow</t>
  </si>
  <si>
    <t>Maldon</t>
  </si>
  <si>
    <t>Rochford</t>
  </si>
  <si>
    <t>Tendring</t>
  </si>
  <si>
    <t>Uttlesford</t>
  </si>
  <si>
    <t>Broxbourne</t>
  </si>
  <si>
    <t>Dacorum</t>
  </si>
  <si>
    <t>East Hertfordshire</t>
  </si>
  <si>
    <t>Hertsmere</t>
  </si>
  <si>
    <t>North Hertfordshire</t>
  </si>
  <si>
    <t>St Albans</t>
  </si>
  <si>
    <t>Stevenage</t>
  </si>
  <si>
    <t>Three Rivers</t>
  </si>
  <si>
    <t>Watford</t>
  </si>
  <si>
    <t>Welwyn Hatfield</t>
  </si>
  <si>
    <t>Breckland</t>
  </si>
  <si>
    <t>Broadland</t>
  </si>
  <si>
    <t>Great Yarmouth</t>
  </si>
  <si>
    <t>King's Lynn and West Norfolk</t>
  </si>
  <si>
    <t>North Norfolk</t>
  </si>
  <si>
    <t>Norwich</t>
  </si>
  <si>
    <t>South Norfolk</t>
  </si>
  <si>
    <t>Babergh</t>
  </si>
  <si>
    <t>Ipswich</t>
  </si>
  <si>
    <t>Mid Suffolk</t>
  </si>
  <si>
    <t>East Suffolk</t>
  </si>
  <si>
    <t>West Suffolk</t>
  </si>
  <si>
    <t>Bracknell Forest</t>
  </si>
  <si>
    <t>Brighton and Hove</t>
  </si>
  <si>
    <t>Isle of Wight</t>
  </si>
  <si>
    <t>Medway</t>
  </si>
  <si>
    <t>Milton Keynes</t>
  </si>
  <si>
    <t>Portsmouth</t>
  </si>
  <si>
    <t>Reading</t>
  </si>
  <si>
    <t>Slough</t>
  </si>
  <si>
    <t>Southampton</t>
  </si>
  <si>
    <t>West Berkshire</t>
  </si>
  <si>
    <t>Windsor and Maidenhead</t>
  </si>
  <si>
    <t>Wokingham</t>
  </si>
  <si>
    <t>Buckinghamshire</t>
  </si>
  <si>
    <t>Eastbourne</t>
  </si>
  <si>
    <t>Hastings</t>
  </si>
  <si>
    <t>Lewes</t>
  </si>
  <si>
    <t>Rother</t>
  </si>
  <si>
    <t>Wealden</t>
  </si>
  <si>
    <t>Basingstoke and Deane</t>
  </si>
  <si>
    <t>East Hampshire</t>
  </si>
  <si>
    <t>Lastleigh</t>
  </si>
  <si>
    <t>Fareham</t>
  </si>
  <si>
    <t>Gosport</t>
  </si>
  <si>
    <t>Hart</t>
  </si>
  <si>
    <t>Havant</t>
  </si>
  <si>
    <t>New Forest</t>
  </si>
  <si>
    <t>Rushmoor</t>
  </si>
  <si>
    <t>Test Valley</t>
  </si>
  <si>
    <t>Winchester</t>
  </si>
  <si>
    <t>Ashford</t>
  </si>
  <si>
    <t>Canterbury</t>
  </si>
  <si>
    <t>Dartford</t>
  </si>
  <si>
    <t>Dover</t>
  </si>
  <si>
    <t>Gravesham</t>
  </si>
  <si>
    <t>Maidstone</t>
  </si>
  <si>
    <t>Sevenoaks</t>
  </si>
  <si>
    <t>Folkestone and Hythe</t>
  </si>
  <si>
    <t>Swale</t>
  </si>
  <si>
    <t>Thanet</t>
  </si>
  <si>
    <t>Tonbridge and Malling</t>
  </si>
  <si>
    <t>Tunbridge Wells</t>
  </si>
  <si>
    <t>Cherwell</t>
  </si>
  <si>
    <t>Oxford</t>
  </si>
  <si>
    <t>South Oxfordshire</t>
  </si>
  <si>
    <t>Vale of White Horse</t>
  </si>
  <si>
    <t>West Oxfordshire</t>
  </si>
  <si>
    <t>Elmbridge</t>
  </si>
  <si>
    <t>Epsom and Ewell</t>
  </si>
  <si>
    <t>Guildford</t>
  </si>
  <si>
    <t>Mole Valley</t>
  </si>
  <si>
    <t>Reigate and Banstead</t>
  </si>
  <si>
    <t>Runnymede</t>
  </si>
  <si>
    <t>Spelthorne</t>
  </si>
  <si>
    <t>Surrey Heath</t>
  </si>
  <si>
    <t>Tandridge</t>
  </si>
  <si>
    <t>Waverley</t>
  </si>
  <si>
    <t>Woking</t>
  </si>
  <si>
    <t>Adur</t>
  </si>
  <si>
    <t>Arun</t>
  </si>
  <si>
    <t>Chichester</t>
  </si>
  <si>
    <t>Crawley</t>
  </si>
  <si>
    <t>Horsham</t>
  </si>
  <si>
    <t>Mid Sussex</t>
  </si>
  <si>
    <t>Worthing</t>
  </si>
  <si>
    <t>Bath and North East Somerset</t>
  </si>
  <si>
    <t>Bristol, City of</t>
  </si>
  <si>
    <t>Cornwall</t>
  </si>
  <si>
    <t>Isles of Scilly</t>
  </si>
  <si>
    <t>North Somerset</t>
  </si>
  <si>
    <t>Plymouth</t>
  </si>
  <si>
    <t>South Gloucestershire</t>
  </si>
  <si>
    <t>Swindon</t>
  </si>
  <si>
    <t>Torbay</t>
  </si>
  <si>
    <t>Wiltshire</t>
  </si>
  <si>
    <t>East Devon</t>
  </si>
  <si>
    <t>Exeter</t>
  </si>
  <si>
    <t>Mid Devon</t>
  </si>
  <si>
    <t>North Devon</t>
  </si>
  <si>
    <t>South Hams</t>
  </si>
  <si>
    <t>Teignbridge</t>
  </si>
  <si>
    <t>Torridge</t>
  </si>
  <si>
    <t>West Devon</t>
  </si>
  <si>
    <t>Bournemouth, Christchurch and Poole</t>
  </si>
  <si>
    <t>Dorset</t>
  </si>
  <si>
    <t>Cheltenham</t>
  </si>
  <si>
    <t>Cotswold</t>
  </si>
  <si>
    <t>Forest of Dean</t>
  </si>
  <si>
    <t>Gloucester</t>
  </si>
  <si>
    <t>Stroud</t>
  </si>
  <si>
    <t>Tewkesbury</t>
  </si>
  <si>
    <t>Mendip</t>
  </si>
  <si>
    <t>Sedgemoor</t>
  </si>
  <si>
    <t>South Somerset</t>
  </si>
  <si>
    <t>Somerset West and Taunton</t>
  </si>
  <si>
    <t>Isle of Anglesey</t>
  </si>
  <si>
    <t>Gwynedd</t>
  </si>
  <si>
    <t>Conwy</t>
  </si>
  <si>
    <t>Denbighshire</t>
  </si>
  <si>
    <t>Flintshire</t>
  </si>
  <si>
    <t>Wrexham</t>
  </si>
  <si>
    <t>Powys</t>
  </si>
  <si>
    <t>Ceredigion</t>
  </si>
  <si>
    <t>Pembrokeshire</t>
  </si>
  <si>
    <t>Carmarthenshire</t>
  </si>
  <si>
    <t>Swansea</t>
  </si>
  <si>
    <t>Neath Port Talbot</t>
  </si>
  <si>
    <t>Bridgend</t>
  </si>
  <si>
    <t>Vale of Glamorgan</t>
  </si>
  <si>
    <t>Cardiff</t>
  </si>
  <si>
    <t>Rhondda Cynon Taff</t>
  </si>
  <si>
    <t>Merthyr Tydfil</t>
  </si>
  <si>
    <t>Caerphilly</t>
  </si>
  <si>
    <t>Blaenau Gwent</t>
  </si>
  <si>
    <t>Torfaen</t>
  </si>
  <si>
    <t>Monmouthshire</t>
  </si>
  <si>
    <t>Newport</t>
  </si>
  <si>
    <t>Aberdeen City</t>
  </si>
  <si>
    <t>Aberdeenshire</t>
  </si>
  <si>
    <t>Angus</t>
  </si>
  <si>
    <t>Argyll and Bute</t>
  </si>
  <si>
    <t>Clackmannanshire</t>
  </si>
  <si>
    <t>Dumfries and Galloway</t>
  </si>
  <si>
    <t>Dundee City</t>
  </si>
  <si>
    <t>East Ayrshire</t>
  </si>
  <si>
    <t>East Dunbartonshire</t>
  </si>
  <si>
    <t>East Lothian</t>
  </si>
  <si>
    <t>East Renfrewshire</t>
  </si>
  <si>
    <t>City of Edinburgh</t>
  </si>
  <si>
    <t>Na h-Eileanan Siar</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</si>
  <si>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</si>
  <si>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</si>
  <si>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</si>
  <si>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</si>
  <si>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</si>
  <si>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</si>
  <si>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</si>
  <si>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</si>
  <si>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</si>
  <si>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</si>
  <si>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</si>
  <si>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</si>
  <si>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</si>
  <si>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</si>
  <si>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</si>
  <si>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</si>
  <si>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</si>
  <si>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</si>
  <si>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</si>
  <si>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Antrim and Newtownabbey</t>
  </si>
  <si>
    <t>Armagh City, Banbridge and Craigavon</t>
  </si>
  <si>
    <t>Belfast</t>
  </si>
  <si>
    <t>Causeway Coast and Glens</t>
  </si>
  <si>
    <t>Derry City and Strabane</t>
  </si>
  <si>
    <t>Fermanagh and Omagh</t>
  </si>
  <si>
    <t>Lisburn and Castlereagh</t>
  </si>
  <si>
    <t>Mid and East Antrim</t>
  </si>
  <si>
    <t>Mid Ulster</t>
  </si>
  <si>
    <t>Newry, Mourne and Down</t>
  </si>
  <si>
    <t>Ards and North Down</t>
  </si>
  <si>
    <t>Claimants rate July 2020</t>
  </si>
  <si>
    <t>Sum of clamants rate</t>
  </si>
  <si>
    <t>Sum of popultion London (from Boroughs)</t>
  </si>
  <si>
    <t>Claimants rate for London</t>
  </si>
  <si>
    <t>Claimants rate for UK</t>
  </si>
  <si>
    <t xml:space="preserve">Combined rate </t>
  </si>
  <si>
    <t xml:space="preserve">Cobmined claimants </t>
  </si>
  <si>
    <t>Combined rate (values only)</t>
  </si>
  <si>
    <t>Population (lookup) values only</t>
  </si>
  <si>
    <t>Area (copy)</t>
  </si>
  <si>
    <t xml:space="preserve">Rate of claimants </t>
  </si>
  <si>
    <t xml:space="preserve">Rate ranking </t>
  </si>
  <si>
    <t xml:space="preserve">It is E05000250 : Addison - ranked 16 after applying the ranking formula. </t>
  </si>
  <si>
    <t>It is ranked 113 in the list - E01001913 : Hammersmith and Fulham 014C.</t>
  </si>
  <si>
    <t>After pasting it in Google, Google displayed Barons court.</t>
  </si>
  <si>
    <t>Done, I have used the same method in the LA Claimants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</si>
</sst>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yyyy"/>
    <numFmt numFmtId="165" formatCode="0.0%"/>
  </numFmts>
  <fonts count="22" x14ac:knownFonts="1">
    <font>
      <sz val="11"/>
      <color indexed="8"/>
      <name val="Calibri"/>
      <family val="2"/>
      <scheme val="minor"/>
    </font>
    <font>
      <sz val="10"/>
      <name val="Arial"/>
      <family val="2"/>
    </font>
    <font>
      <b/>
      <sz val="12"/>
      <name val="Arial"/>
      <family val="2"/>
    </font>
    <font>
      <sz val="10"/>
      <name val="Arial"/>
      <family val="2"/>
    </font>
    <font>
      <sz val="10"/>
      <name val="Arial"/>
      <family val="2"/>
    </font>
    <font>
      <b/>
      <sz val="10"/>
      <name val="Arial"/>
      <family val="2"/>
    </font>
    <font>
      <b/>
      <sz val="10"/>
      <name val="Arial"/>
      <family val="2"/>
    </font>
    <font>
      <b/>
      <sz val="10"/>
      <name val="Arial"/>
      <family val="2"/>
    </font>
    <font>
      <sz val="10"/>
      <name val="Arial"/>
      <family val="2"/>
    </font>
    <font>
      <sz val="10"/>
      <name val="Arial"/>
      <family val="2"/>
    </font>
    <font>
      <sz val="10"/>
      <name val="Arial"/>
      <family val="2"/>
    </font>
    <font>
      <sz val="10"/>
      <name val="Arial"/>
      <family val="2"/>
    </font>
    <font>
      <sz val="11"/>
      <color indexed="8"/>
      <name val="Calibri"/>
      <family val="2"/>
      <scheme val="minor"/>
    </font>
    <font>
      <sz val="11"/>
      <color rgb="FFFF0000"/>
      <name val="Calibri"/>
      <family val="2"/>
      <scheme val="minor"/>
    </font>
    <font>
      <b/>
      <sz val="11"/>
      <color indexed="8"/>
      <name val="Calibri"/>
      <family val="2"/>
      <scheme val="minor"/>
    </font>
    <font>
      <b/>
      <sz val="10"/>
      <name val="Arial"/>
      <family val="2"/>
    </font>
    <font>
      <b/>
      <sz val="12"/>
      <name val="Arial"/>
      <family val="2"/>
    </font>
    <font>
      <sz val="11"/>
      <color rgb="FF000000"/>
      <name val="Calibri"/>
      <family val="2"/>
      <scheme val="minor"/>
    </font>
    <font>
      <sz val="10"/>
      <color rgb="FFFF0000"/>
      <name val="Arial"/>
      <family val="2"/>
    </font>
    <font>
      <b/>
      <sz val="14"/>
      <color rgb="FF000000"/>
      <name val="Calibri (Body)"/>
    </font>
    <font>
      <b/>
      <sz val="11"/>
      <color rgb="FF000000"/>
      <name val="Calibri"/>
      <family val="2"/>
      <scheme val="minor"/>
    </font>
    <font>
      <b/>
      <sz val="12"/>
      <color rgb="FF000000"/>
      <name val="Calibri (Body)"/>
    </font>
  </fonts>
  <fills count="2">
    <fill>
      <patternFill patternType="none"/>
    </fill>
    <fill>
      <patternFill patternType="gray125"/>
    </fill>
  </fills>
  <borders count="1">
    <border>
      <left/>
      <right/>
      <top/>
      <bottom/>
      <diagonal/>
    </border>
  </borders>
  <cellStyleXfs count="2">
    <xf numFmtId="0" fontId="0" fillId="0" borderId="0"/>
    <xf numFmtId="9" fontId="12" fillId="0" borderId="0" applyFont="0" applyFill="0" applyBorder="0" applyAlignment="0" applyProtection="0"/>
  </cellStyleXfs>
  <cellXfs count="39">
    <xf numFmtId="0" fontId="0" fillId="0" borderId="0" xfId="0"/>
    <xf numFmtId="0" fontId="1" fillId="0" borderId="0" xfId="0" applyFont="1"/>
    <xf numFmtId="0" fontId="2" fillId="0" borderId="0" xfId="0" applyFont="1" applyAlignment="1">
      <alignment horizontal="left" vertical="center"/>
    </xf>
    <xf numFmtId="0" fontId="3" fillId="0" borderId="0" xfId="0" applyFont="1"/>
    <xf numFmtId="0" fontId="4" fillId="0" borderId="0" xfId="0" applyFont="1" applyAlignment="1">
      <alignment horizontal="left" vertical="top"/>
    </xf>
    <xf numFmtId="0" fontId="5" fillId="0" borderId="0" xfId="0" applyFont="1" applyAlignment="1">
      <alignment horizontal="center" vertical="center" wrapText="1"/>
    </xf>
    <xf numFmtId="164" fontId="6" fillId="0" borderId="0" xfId="0" applyNumberFormat="1" applyFont="1" applyAlignment="1">
      <alignment horizontal="center" vertical="center" wrapText="1"/>
    </xf>
    <xf numFmtId="0" fontId="7" fillId="0" borderId="0" xfId="0" applyFont="1" applyAlignment="1">
      <alignment horizontal="left" vertical="center" wrapText="1"/>
    </xf>
    <xf numFmtId="0" fontId="8" fillId="0" borderId="0" xfId="0" applyFont="1" applyAlignment="1">
      <alignment horizontal="left" vertical="top"/>
    </xf>
    <xf numFmtId="3" fontId="9" fillId="0" borderId="0" xfId="0" applyNumberFormat="1" applyFont="1" applyAlignment="1">
      <alignment horizontal="right" vertical="top"/>
    </xf>
    <xf numFmtId="0" fontId="10" fillId="0" borderId="0" xfId="0" applyFont="1"/>
    <xf numFmtId="0" fontId="1" fillId="0" borderId="0" xfId="0" applyFont="1" applyAlignment="1">
      <alignment horizontal="left" vertical="top"/>
    </xf>
    <xf numFmtId="0" fontId="5" fillId="0" borderId="0" xfId="0" applyFont="1" applyAlignment="1">
      <alignment horizontal="left" vertical="center" wrapText="1"/>
    </xf>
    <xf numFmtId="3" fontId="1" fillId="0" borderId="0" xfId="0" applyNumberFormat="1" applyFont="1" applyAlignment="1">
      <alignment horizontal="right" vertical="top"/>
    </xf>
    <xf numFmtId="164" fontId="5" fillId="0" borderId="0" xfId="0" applyNumberFormat="1" applyFont="1" applyAlignment="1">
      <alignment horizontal="center" vertical="center" wrapText="1"/>
    </xf>
    <xf numFmtId="3" fontId="11" fillId="0" borderId="0" xfId="0" applyNumberFormat="1" applyFont="1" applyAlignment="1">
      <alignment horizontal="right" vertical="top"/>
    </xf>
    <xf numFmtId="9" fontId="0" fillId="0" borderId="0" xfId="1" applyFont="1"/>
    <xf numFmtId="3" fontId="5" fillId="0" borderId="0" xfId="0" applyNumberFormat="1" applyFont="1" applyAlignment="1">
      <alignment horizontal="right" vertical="center"/>
    </xf>
    <xf numFmtId="0" fontId="0" fillId="0" borderId="0" xfId="0" applyAlignment="1">
      <alignment horizontal="left" indent="1"/>
    </xf>
    <xf numFmtId="165" fontId="0" fillId="0" borderId="0" xfId="1" applyNumberFormat="1" applyFont="1"/>
    <xf numFmtId="0" fontId="13" fillId="0" borderId="0" xfId="0" applyFont="1"/>
    <xf numFmtId="1" fontId="0" fillId="0" borderId="0" xfId="0" applyNumberFormat="1"/>
    <xf numFmtId="1" fontId="0" fillId="0" borderId="0" xfId="1" applyNumberFormat="1" applyFont="1"/>
    <xf numFmtId="0" fontId="14" fillId="0" borderId="0" xfId="0" applyFont="1"/>
    <xf numFmtId="1" fontId="14" fillId="0" borderId="0" xfId="0" applyNumberFormat="1" applyFont="1"/>
    <xf numFmtId="164" fontId="15" fillId="0" borderId="0" xfId="0" applyNumberFormat="1" applyFont="1" applyAlignment="1">
      <alignment horizontal="center" vertical="center" wrapText="1"/>
    </xf>
    <xf numFmtId="0" fontId="16" fillId="0" borderId="0" xfId="0" applyFont="1" applyAlignment="1">
      <alignment horizontal="left" vertical="center"/>
    </xf>
    <xf numFmtId="0" fontId="17" fillId="0" borderId="0" xfId="0" applyFont="1"/>
    <xf numFmtId="0" fontId="0" fillId="0" borderId="0" xfId="0" applyAlignment="1">
      <alignment horizontal="right"/>
    </xf>
    <xf numFmtId="0" fontId="18" fillId="0" borderId="0" xfId="0" applyFont="1" applyAlignment="1">
      <alignment horizontal="left" vertical="top"/>
    </xf>
    <xf numFmtId="0" fontId="0" fillId="0" borderId="0" xfId="0" applyAlignment="1">
      <alignment vertical="center"/>
    </xf>
    <xf numFmtId="0" fontId="19" fillId="0" borderId="0" xfId="0" applyFont="1"/>
    <xf numFmtId="3" fontId="0" fillId="0" borderId="0" xfId="0" applyNumberFormat="1"/>
    <xf numFmtId="0" fontId="20" fillId="0" borderId="0" xfId="0" applyFont="1"/>
    <xf numFmtId="0" fontId="21" fillId="0" borderId="0" xfId="0" applyFont="1"/>
    <xf numFmtId="0" fontId="7" fillId="0" borderId="0" xfId="0" applyFont="1" applyAlignment="1">
      <alignment horizontal="right" vertical="center" wrapText="1"/>
    </xf>
    <xf numFmtId="0" fontId="1" fillId="0" borderId="0" xfId="0" applyFont="1" applyAlignment="1">
      <alignment horizontal="right" vertical="top"/>
    </xf>
    <xf numFmtId="0" fontId="5" fillId="0" borderId="0" xfId="0" applyFont="1" applyAlignment="1">
      <alignment horizontal="left" vertical="top"/>
    </xf>
    <xf numFmtId="9" fontId="21" fillId="0" borderId="0" xfId="1" applyFont="1"/>
  </cellXfs>
  <cellStyles count="2">
    <cellStyle name="Normal" xfId="0" builtinId="0"/>
    <cellStyle name="Per cent" xfId="1" builtinId="5"/>
  </cellStyles>
  <dxfs count="3">
    <dxf>
      <font>
        <b/>
        <i val="0"/>
        <strike val="0"/>
        <condense val="0"/>
        <extend val="0"/>
        <outline val="0"/>
        <shadow val="0"/>
        <u val="none"/>
        <vertAlign val="baseline"/>
        <sz val="10"/>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top"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solidFill>
                  <a:srgbClr val="FF0000"/>
                </a:solidFill>
                <a:latin typeface="Arial" panose="020B0604020202020204" pitchFamily="34" charset="0"/>
                <a:cs typeface="Arial" panose="020B0604020202020204" pitchFamily="34" charset="0"/>
              </a:rPr>
              <a:t>Combined rate Local Authorities, London and UK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'LA Claimant count'!$B$48</c:f>
              <c:strCache>
                <c:ptCount val="1"/>
                <c:pt idx="0">
                  <c:v>Combined rate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'LA Claimant count'!$A$49:$A$83</c:f>
              <c:strCache>
                <c:ptCount val="35"/>
                <c:pt idx="0">
                  <c:v>Barking and Dagenham</c:v>
                </c:pt>
                <c:pt idx="1">
                  <c:v>Haringey</c:v>
                </c:pt>
                <c:pt idx="2">
                  <c:v>Croydon</c:v>
                </c:pt>
                <c:pt idx="3">
                  <c:v>Brent</c:v>
                </c:pt>
                <c:pt idx="4">
                  <c:v>Waltham Forest</c:v>
                </c:pt>
                <c:pt idx="5">
                  <c:v>Lewisham</c:v>
                </c:pt>
                <c:pt idx="6">
                  <c:v>Ealing</c:v>
                </c:pt>
                <c:pt idx="7">
                  <c:v>Newham</c:v>
                </c:pt>
                <c:pt idx="8">
                  <c:v>Hackney</c:v>
                </c:pt>
                <c:pt idx="9">
                  <c:v>Enfield</c:v>
                </c:pt>
                <c:pt idx="10">
                  <c:v>Hounslow</c:v>
                </c:pt>
                <c:pt idx="11">
                  <c:v>Lambeth</c:v>
                </c:pt>
                <c:pt idx="12">
                  <c:v>Southwark</c:v>
                </c:pt>
                <c:pt idx="13">
                  <c:v>Tower Hamlets</c:v>
                </c:pt>
                <c:pt idx="14">
                  <c:v>Hammersmith and Fulham</c:v>
                </c:pt>
                <c:pt idx="15">
                  <c:v>Greenwich</c:v>
                </c:pt>
                <c:pt idx="16">
                  <c:v>London</c:v>
                </c:pt>
                <c:pt idx="17">
                  <c:v>Redbridge</c:v>
                </c:pt>
                <c:pt idx="18">
                  <c:v>Islington</c:v>
                </c:pt>
                <c:pt idx="19">
                  <c:v>Merton</c:v>
                </c:pt>
                <c:pt idx="20">
                  <c:v>Barnet</c:v>
                </c:pt>
                <c:pt idx="21">
                  <c:v>United Kingdom</c:v>
                </c:pt>
                <c:pt idx="22">
                  <c:v>Havering</c:v>
                </c:pt>
                <c:pt idx="23">
                  <c:v>Hillingdon</c:v>
                </c:pt>
                <c:pt idx="24">
                  <c:v>Harrow</c:v>
                </c:pt>
                <c:pt idx="25">
                  <c:v>Bexley</c:v>
                </c:pt>
                <c:pt idx="26">
                  <c:v>Sutton</c:v>
                </c:pt>
                <c:pt idx="27">
                  <c:v>Camden</c:v>
                </c:pt>
                <c:pt idx="28">
                  <c:v>Wandsworth</c:v>
                </c:pt>
                <c:pt idx="29">
                  <c:v>Kensington and Chelsea</c:v>
                </c:pt>
                <c:pt idx="30">
                  <c:v>Bromley</c:v>
                </c:pt>
                <c:pt idx="31">
                  <c:v>Westminster</c:v>
                </c:pt>
                <c:pt idx="32">
                  <c:v>Kingston upon Thames</c:v>
                </c:pt>
                <c:pt idx="33">
                  <c:v>Richmond upon Thames</c:v>
                </c:pt>
                <c:pt idx="34">
                  <c:v>City of London</c:v>
                </c:pt>
              </c:strCache>
            </c:strRef>
          </c:cat>
          <c:val>
            <c:numRef>
              <c:f>'LA Claimant count'!$B$49:$B$83</c:f>
              <c:numCache>
                <c:formatCode>General</c:formatCode>
                <c:ptCount val="35"/>
                <c:pt idx="0">
                  <c:v>44.707623982235383</c:v>
                </c:pt>
                <c:pt idx="1">
                  <c:v>44.59807073954984</c:v>
                </c:pt>
                <c:pt idx="2">
                  <c:v>41.973365617433409</c:v>
                </c:pt>
                <c:pt idx="3">
                  <c:v>41.572802197802197</c:v>
                </c:pt>
                <c:pt idx="4">
                  <c:v>41.318474758324378</c:v>
                </c:pt>
                <c:pt idx="5">
                  <c:v>40.422699673049976</c:v>
                </c:pt>
                <c:pt idx="6">
                  <c:v>40.11685393258427</c:v>
                </c:pt>
                <c:pt idx="7">
                  <c:v>40.07667473769169</c:v>
                </c:pt>
                <c:pt idx="8">
                  <c:v>39.841033283656238</c:v>
                </c:pt>
                <c:pt idx="9">
                  <c:v>39.204598779915536</c:v>
                </c:pt>
                <c:pt idx="10">
                  <c:v>38.656215005599101</c:v>
                </c:pt>
                <c:pt idx="11">
                  <c:v>37.908753096614369</c:v>
                </c:pt>
                <c:pt idx="12">
                  <c:v>37.614125753660637</c:v>
                </c:pt>
                <c:pt idx="13">
                  <c:v>37.27654217373059</c:v>
                </c:pt>
                <c:pt idx="14">
                  <c:v>35.584415584415588</c:v>
                </c:pt>
                <c:pt idx="15">
                  <c:v>35.421810699588477</c:v>
                </c:pt>
                <c:pt idx="16">
                  <c:v>33.934055558316359</c:v>
                </c:pt>
                <c:pt idx="17">
                  <c:v>33.70641738251642</c:v>
                </c:pt>
                <c:pt idx="18">
                  <c:v>31.92876712328767</c:v>
                </c:pt>
                <c:pt idx="19">
                  <c:v>31.145680819912151</c:v>
                </c:pt>
                <c:pt idx="20">
                  <c:v>30.230314960629922</c:v>
                </c:pt>
                <c:pt idx="21">
                  <c:v>30.124988016489311</c:v>
                </c:pt>
                <c:pt idx="22">
                  <c:v>29.684769038701624</c:v>
                </c:pt>
                <c:pt idx="23">
                  <c:v>28.917759838546925</c:v>
                </c:pt>
                <c:pt idx="24">
                  <c:v>28.152724968314324</c:v>
                </c:pt>
                <c:pt idx="25">
                  <c:v>25.660256410256409</c:v>
                </c:pt>
                <c:pt idx="26">
                  <c:v>25.646024464831807</c:v>
                </c:pt>
                <c:pt idx="27">
                  <c:v>24.716386554621849</c:v>
                </c:pt>
                <c:pt idx="28">
                  <c:v>24.712788259958071</c:v>
                </c:pt>
                <c:pt idx="29">
                  <c:v>24.666030534351144</c:v>
                </c:pt>
                <c:pt idx="30">
                  <c:v>23.987403100775193</c:v>
                </c:pt>
                <c:pt idx="31">
                  <c:v>22.619176598049837</c:v>
                </c:pt>
                <c:pt idx="32">
                  <c:v>21.939212328767123</c:v>
                </c:pt>
                <c:pt idx="33">
                  <c:v>19.952000000000002</c:v>
                </c:pt>
                <c:pt idx="34">
                  <c:v>15.833333333333332</c:v>
                </c:pt>
              </c:numCache>
            </c:numRef>
          </c:val>
          <c:extLst>
            <c:ext xmlns:c16="http://schemas.microsoft.com/office/drawing/2014/chart" uri="{C3380CC4-5D6E-409C-BE32-E72D297353CC}">
              <c16:uniqueId val="{00000000-91DB-2C4F-BBB0-B776BF024BE1}"/>
            </c:ext>
          </c:extLst>
        </c:ser>
        <c:dLbls>
          <c:showLegendKey val="0"/>
          <c:showVal val="0"/>
          <c:showCatName val="0"/>
          <c:showSerName val="0"/>
          <c:showPercent val="0"/>
          <c:showBubbleSize val="0"/>
        </c:dLbls>
        <c:gapWidth val="100"/>
        <c:overlap val="-24"/>
        <c:axId val="511085311"/>
        <c:axId val="511087039"/>
      </c:barChart>
      <c:catAx>
        <c:axId val="5110853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2800">
                    <a:latin typeface="Arial" panose="020B0604020202020204" pitchFamily="34" charset="0"/>
                    <a:cs typeface="Arial" panose="020B0604020202020204" pitchFamily="34" charset="0"/>
                  </a:rPr>
                  <a:t>Area</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511087039"/>
        <c:crosses val="autoZero"/>
        <c:auto val="1"/>
        <c:lblAlgn val="ctr"/>
        <c:lblOffset val="100"/>
        <c:noMultiLvlLbl val="0"/>
      </c:catAx>
      <c:valAx>
        <c:axId val="5110870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crossAx val="51108531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solidFill>
                  <a:srgbClr val="FF0000"/>
                </a:solidFill>
                <a:latin typeface="Arial" panose="020B0604020202020204" pitchFamily="34" charset="0"/>
                <a:cs typeface="Arial" panose="020B0604020202020204" pitchFamily="34" charset="0"/>
              </a:rPr>
              <a:t>Number of claimants</a:t>
            </a:r>
            <a:r>
              <a:rPr lang="en-GB" baseline="0">
                <a:solidFill>
                  <a:srgbClr val="FF0000"/>
                </a:solidFill>
                <a:latin typeface="Arial" panose="020B0604020202020204" pitchFamily="34" charset="0"/>
                <a:cs typeface="Arial" panose="020B0604020202020204" pitchFamily="34" charset="0"/>
              </a:rPr>
              <a:t> per month</a:t>
            </a:r>
            <a:endParaRPr lang="en-GB">
              <a:solidFill>
                <a:srgbClr val="FF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'WARD CC'!$A$32</c:f>
              <c:strCache>
                <c:ptCount val="1"/>
                <c:pt idx="0">
                  <c:v>E05000259 : Palace Riverside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'WARD CC'!$B$31:$G$31</c:f>
              <c:strCache>
                <c:ptCount val="6"/>
                <c:pt idx="0">
                  <c:v>February 2020</c:v>
                </c:pt>
                <c:pt idx="1">
                  <c:v>March 2020</c:v>
                </c:pt>
                <c:pt idx="2">
                  <c:v>April 2020</c:v>
                </c:pt>
                <c:pt idx="3">
                  <c:v>May 2020</c:v>
                </c:pt>
                <c:pt idx="4">
                  <c:v>June 2020</c:v>
                </c:pt>
                <c:pt idx="5">
                  <c:v>July 2020</c:v>
                </c:pt>
              </c:strCache>
            </c:strRef>
          </c:cat>
          <c:val>
            <c:numRef>
              <c:f>'WARD CC'!$B$32:$G$32</c:f>
              <c:numCache>
                <c:formatCode>#,##0</c:formatCode>
                <c:ptCount val="6"/>
                <c:pt idx="0">
                  <c:v>65</c:v>
                </c:pt>
                <c:pt idx="1">
                  <c:v>70</c:v>
                </c:pt>
                <c:pt idx="2">
                  <c:v>120</c:v>
                </c:pt>
                <c:pt idx="3">
                  <c:v>175</c:v>
                </c:pt>
                <c:pt idx="4">
                  <c:v>190</c:v>
                </c:pt>
                <c:pt idx="5">
                  <c:v>195</c:v>
                </c:pt>
              </c:numCache>
            </c:numRef>
          </c:val>
          <c:smooth val="0"/>
          <c:extLst>
            <c:ext xmlns:c16="http://schemas.microsoft.com/office/drawing/2014/chart" uri="{C3380CC4-5D6E-409C-BE32-E72D297353CC}">
              <c16:uniqueId val="{00000000-C00C-4D45-AE5D-ECF025EAA5A8}"/>
            </c:ext>
          </c:extLst>
        </c:ser>
        <c:ser>
          <c:idx val="1"/>
          <c:order val="1"/>
          <c:tx>
            <c:strRef>
              <c:f>'WARD CC'!$A$33</c:f>
              <c:strCache>
                <c:ptCount val="1"/>
                <c:pt idx="0">
                  <c:v>E05000257 : Munster</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'WARD CC'!$B$31:$G$31</c:f>
              <c:strCache>
                <c:ptCount val="6"/>
                <c:pt idx="0">
                  <c:v>February 2020</c:v>
                </c:pt>
                <c:pt idx="1">
                  <c:v>March 2020</c:v>
                </c:pt>
                <c:pt idx="2">
                  <c:v>April 2020</c:v>
                </c:pt>
                <c:pt idx="3">
                  <c:v>May 2020</c:v>
                </c:pt>
                <c:pt idx="4">
                  <c:v>June 2020</c:v>
                </c:pt>
                <c:pt idx="5">
                  <c:v>July 2020</c:v>
                </c:pt>
              </c:strCache>
            </c:strRef>
          </c:cat>
          <c:val>
            <c:numRef>
              <c:f>'WARD CC'!$B$33:$G$33</c:f>
              <c:numCache>
                <c:formatCode>#,##0</c:formatCode>
                <c:ptCount val="6"/>
                <c:pt idx="0">
                  <c:v>135</c:v>
                </c:pt>
                <c:pt idx="1">
                  <c:v>120</c:v>
                </c:pt>
                <c:pt idx="2">
                  <c:v>210</c:v>
                </c:pt>
                <c:pt idx="3">
                  <c:v>335</c:v>
                </c:pt>
                <c:pt idx="4">
                  <c:v>340</c:v>
                </c:pt>
                <c:pt idx="5">
                  <c:v>355</c:v>
                </c:pt>
              </c:numCache>
            </c:numRef>
          </c:val>
          <c:smooth val="0"/>
          <c:extLst>
            <c:ext xmlns:c16="http://schemas.microsoft.com/office/drawing/2014/chart" uri="{C3380CC4-5D6E-409C-BE32-E72D297353CC}">
              <c16:uniqueId val="{00000001-C00C-4D45-AE5D-ECF025EAA5A8}"/>
            </c:ext>
          </c:extLst>
        </c:ser>
        <c:ser>
          <c:idx val="2"/>
          <c:order val="2"/>
          <c:tx>
            <c:strRef>
              <c:f>'WARD CC'!$A$34</c:f>
              <c:strCache>
                <c:ptCount val="1"/>
                <c:pt idx="0">
                  <c:v>E05000262 : Sands End</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'WARD CC'!$B$31:$G$31</c:f>
              <c:strCache>
                <c:ptCount val="6"/>
                <c:pt idx="0">
                  <c:v>February 2020</c:v>
                </c:pt>
                <c:pt idx="1">
                  <c:v>March 2020</c:v>
                </c:pt>
                <c:pt idx="2">
                  <c:v>April 2020</c:v>
                </c:pt>
                <c:pt idx="3">
                  <c:v>May 2020</c:v>
                </c:pt>
                <c:pt idx="4">
                  <c:v>June 2020</c:v>
                </c:pt>
                <c:pt idx="5">
                  <c:v>July 2020</c:v>
                </c:pt>
              </c:strCache>
            </c:strRef>
          </c:cat>
          <c:val>
            <c:numRef>
              <c:f>'WARD CC'!$B$34:$G$34</c:f>
              <c:numCache>
                <c:formatCode>#,##0</c:formatCode>
                <c:ptCount val="6"/>
                <c:pt idx="0">
                  <c:v>285</c:v>
                </c:pt>
                <c:pt idx="1">
                  <c:v>290</c:v>
                </c:pt>
                <c:pt idx="2">
                  <c:v>415</c:v>
                </c:pt>
                <c:pt idx="3">
                  <c:v>700</c:v>
                </c:pt>
                <c:pt idx="4">
                  <c:v>690</c:v>
                </c:pt>
                <c:pt idx="5">
                  <c:v>735</c:v>
                </c:pt>
              </c:numCache>
            </c:numRef>
          </c:val>
          <c:smooth val="0"/>
          <c:extLst>
            <c:ext xmlns:c16="http://schemas.microsoft.com/office/drawing/2014/chart" uri="{C3380CC4-5D6E-409C-BE32-E72D297353CC}">
              <c16:uniqueId val="{00000002-C00C-4D45-AE5D-ECF025EAA5A8}"/>
            </c:ext>
          </c:extLst>
        </c:ser>
        <c:dLbls>
          <c:dLblPos val="r"/>
          <c:showLegendKey val="0"/>
          <c:showVal val="1"/>
          <c:showCatName val="0"/>
          <c:showSerName val="0"/>
          <c:showPercent val="0"/>
          <c:showBubbleSize val="0"/>
        </c:dLbls>
        <c:smooth val="0"/>
        <c:axId val="1340984543"/>
        <c:axId val="1108981695"/>
      </c:lineChart>
      <c:catAx>
        <c:axId val="13409845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200">
                    <a:solidFill>
                      <a:srgbClr val="FF0000"/>
                    </a:solidFill>
                    <a:latin typeface="Arial" panose="020B0604020202020204" pitchFamily="34" charset="0"/>
                    <a:cs typeface="Arial" panose="020B0604020202020204" pitchFamily="34" charset="0"/>
                  </a:rPr>
                  <a:t>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8981695"/>
        <c:crosses val="autoZero"/>
        <c:auto val="1"/>
        <c:lblAlgn val="ctr"/>
        <c:lblOffset val="100"/>
        <c:noMultiLvlLbl val="0"/>
      </c:catAx>
      <c:valAx>
        <c:axId val="1108981695"/>
        <c:scaling>
          <c:orientation val="minMax"/>
          <c:max val="80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200">
                    <a:solidFill>
                      <a:srgbClr val="FF0000"/>
                    </a:solidFill>
                    <a:latin typeface="Arial" panose="020B0604020202020204" pitchFamily="34" charset="0"/>
                    <a:cs typeface="Arial" panose="020B0604020202020204" pitchFamily="34" charset="0"/>
                  </a:rPr>
                  <a:t>Number of ClaImants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098454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586740</xdr:colOff>
      <xdr:row>26</xdr:row>
      <xdr:rowOff>83820</xdr:rowOff>
    </xdr:from>
    <xdr:to>
      <xdr:col>17</xdr:col>
      <xdr:colOff>434340</xdr:colOff>
      <xdr:row>30</xdr:row>
      <xdr:rowOff>91440</xdr:rowOff>
    </xdr:to>
    <xdr:sp macro="" textlink="">
      <xdr:nvSpPr>
        <xdr:cNvPr id="2" name="TextBox 1">
          <a:extLst>
            <a:ext uri="{FF2B5EF4-FFF2-40B4-BE49-F238E27FC236}">
              <a16:creationId xmlns:a16="http://schemas.microsoft.com/office/drawing/2014/main" id="{8314C0D2-B1FD-48AB-ACB5-E0F63EA3D617}"/>
            </a:ext>
          </a:extLst>
        </xdr:cNvPr>
        <xdr:cNvSpPr txBox="1"/>
      </xdr:nvSpPr>
      <xdr:spPr>
        <a:xfrm>
          <a:off x="586740" y="3924300"/>
          <a:ext cx="10210800" cy="739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7. the 3 wards having</a:t>
          </a:r>
          <a:r>
            <a:rPr lang="en-GB" sz="1100" baseline="0"/>
            <a:t> the higest percentage increase are: </a:t>
          </a:r>
          <a:r>
            <a:rPr lang="en-GB" sz="1100" b="0" i="0" u="none" strike="noStrike">
              <a:solidFill>
                <a:schemeClr val="dk1"/>
              </a:solidFill>
              <a:effectLst/>
              <a:latin typeface="+mn-lt"/>
              <a:ea typeface="+mn-ea"/>
              <a:cs typeface="+mn-cs"/>
            </a:rPr>
            <a:t>E05000259 : Palace Riverside,</a:t>
          </a:r>
          <a:r>
            <a:rPr lang="en-GB" sz="1100" b="0" i="0" u="none" strike="noStrike" baseline="0">
              <a:solidFill>
                <a:schemeClr val="dk1"/>
              </a:solidFill>
              <a:effectLst/>
              <a:latin typeface="+mn-lt"/>
              <a:ea typeface="+mn-ea"/>
              <a:cs typeface="+mn-cs"/>
            </a:rPr>
            <a:t> </a:t>
          </a:r>
          <a:r>
            <a:rPr lang="en-GB" sz="1100" b="0" i="0" u="none" strike="noStrike">
              <a:solidFill>
                <a:schemeClr val="dk1"/>
              </a:solidFill>
              <a:effectLst/>
              <a:latin typeface="+mn-lt"/>
              <a:ea typeface="+mn-ea"/>
              <a:cs typeface="+mn-cs"/>
            </a:rPr>
            <a:t>E05000257 : Munster</a:t>
          </a:r>
          <a:r>
            <a:rPr lang="en-GB"/>
            <a:t> and </a:t>
          </a:r>
          <a:r>
            <a:rPr lang="en-GB" sz="1100" b="0" i="0" u="none" strike="noStrike">
              <a:solidFill>
                <a:schemeClr val="dk1"/>
              </a:solidFill>
              <a:effectLst/>
              <a:latin typeface="+mn-lt"/>
              <a:ea typeface="+mn-ea"/>
              <a:cs typeface="+mn-cs"/>
            </a:rPr>
            <a:t>E05000262 : Sands End.</a:t>
          </a:r>
        </a:p>
        <a:p>
          <a:endParaRPr lang="en-GB" sz="1100" b="0"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rPr>
            <a:t>8.</a:t>
          </a:r>
          <a:r>
            <a:rPr lang="en-GB" sz="1100" b="0" i="0" u="none" strike="noStrike" baseline="0">
              <a:solidFill>
                <a:schemeClr val="dk1"/>
              </a:solidFill>
              <a:effectLst/>
              <a:latin typeface="+mn-lt"/>
              <a:ea typeface="+mn-ea"/>
              <a:cs typeface="+mn-cs"/>
            </a:rPr>
            <a:t> The task is completed, Tittle added. It can be visually observed that Palace Riverside ward has the largest increase and is more </a:t>
          </a:r>
          <a:r>
            <a:rPr lang="en-GB" sz="1100" b="0" i="0" u="none" strike="noStrike">
              <a:solidFill>
                <a:schemeClr val="dk1"/>
              </a:solidFill>
              <a:effectLst/>
              <a:latin typeface="+mn-lt"/>
              <a:ea typeface="+mn-ea"/>
              <a:cs typeface="+mn-cs"/>
            </a:rPr>
            <a:t>apparent in the chart.</a:t>
          </a:r>
          <a:r>
            <a:rPr lang="en-GB" sz="1100" b="0" i="0" u="none" strike="noStrike" baseline="0">
              <a:solidFill>
                <a:schemeClr val="dk1"/>
              </a:solidFill>
              <a:effectLst/>
              <a:latin typeface="+mn-lt"/>
              <a:ea typeface="+mn-ea"/>
              <a:cs typeface="+mn-cs"/>
            </a:rPr>
            <a:t> Where it can be seen that the distance is separating it in a way from the other two. It is almost twice than the other two combined. </a:t>
          </a:r>
          <a:endParaRPr lang="en-GB" sz="1100"/>
        </a:p>
        <a:p>
          <a:endParaRPr lang="en-GB" sz="1100"/>
        </a:p>
        <a:p>
          <a:endParaRPr lang="en-GB" sz="1100"/>
        </a:p>
        <a:p>
          <a:endParaRPr lang="en-GB" sz="1100"/>
        </a:p>
        <a:p>
          <a:endParaRPr lang="en-GB" sz="1100"/>
        </a:p>
      </xdr:txBody>
    </xdr:sp>
    <xdr:clientData/>
  </xdr:twoCellAnchor>
  <xdr:twoCellAnchor>
    <xdr:from>
      <xdr:col>1</xdr:col>
      <xdr:colOff>76200</xdr:colOff>
      <xdr:row>14</xdr:row>
      <xdr:rowOff>60960</xdr:rowOff>
    </xdr:from>
    <xdr:to>
      <xdr:col>17</xdr:col>
      <xdr:colOff>464820</xdr:colOff>
      <xdr:row>20</xdr:row>
      <xdr:rowOff>155829</xdr:rowOff>
    </xdr:to>
    <xdr:sp macro="" textlink="">
      <xdr:nvSpPr>
        <xdr:cNvPr id="3" name="TextBox 2">
          <a:extLst>
            <a:ext uri="{FF2B5EF4-FFF2-40B4-BE49-F238E27FC236}">
              <a16:creationId xmlns:a16="http://schemas.microsoft.com/office/drawing/2014/main" id="{62E3D1E3-BB53-4DCC-9664-20D5E4F62E93}"/>
            </a:ext>
          </a:extLst>
        </xdr:cNvPr>
        <xdr:cNvSpPr txBox="1"/>
      </xdr:nvSpPr>
      <xdr:spPr>
        <a:xfrm>
          <a:off x="746261" y="2678874"/>
          <a:ext cx="11109602" cy="12168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1. Newham - 23,830 is the borough with the largest numberical increase.</a:t>
          </a:r>
        </a:p>
        <a:p>
          <a:r>
            <a:rPr lang="en-GB" sz="1100"/>
            <a:t>2. The borough with the largest numerical increase is</a:t>
          </a:r>
          <a:r>
            <a:rPr lang="en-GB" sz="1100" baseline="0"/>
            <a:t> Harrow - 210.6 %.</a:t>
          </a:r>
        </a:p>
        <a:p>
          <a:r>
            <a:rPr lang="en-GB" sz="1100" baseline="0"/>
            <a:t>3. After applying RANK.EQ formula to all values is Ranked 32.</a:t>
          </a:r>
        </a:p>
        <a:p>
          <a:r>
            <a:rPr lang="en-GB" sz="1100" baseline="0"/>
            <a:t>4. Done, column name Claimants rate July 2020 in the LA Claimant count sheet.</a:t>
          </a:r>
        </a:p>
        <a:p>
          <a:r>
            <a:rPr lang="en-GB" sz="1100" baseline="0"/>
            <a:t>5. Hammersmith and Fulham council ransks 15 which puts it in the middle of the overall ranking. London as a whole is not shortly after at number 17, and the United Kingdom ranking at number 22 as a whole.</a:t>
          </a:r>
          <a:endParaRPr lang="en-GB" sz="1100"/>
        </a:p>
      </xdr:txBody>
    </xdr:sp>
    <xdr:clientData/>
  </xdr:twoCellAnchor>
  <xdr:twoCellAnchor>
    <xdr:from>
      <xdr:col>0</xdr:col>
      <xdr:colOff>548640</xdr:colOff>
      <xdr:row>37</xdr:row>
      <xdr:rowOff>76201</xdr:rowOff>
    </xdr:from>
    <xdr:to>
      <xdr:col>17</xdr:col>
      <xdr:colOff>396240</xdr:colOff>
      <xdr:row>55</xdr:row>
      <xdr:rowOff>163619</xdr:rowOff>
    </xdr:to>
    <xdr:sp macro="" textlink="">
      <xdr:nvSpPr>
        <xdr:cNvPr id="4" name="TextBox 3">
          <a:extLst>
            <a:ext uri="{FF2B5EF4-FFF2-40B4-BE49-F238E27FC236}">
              <a16:creationId xmlns:a16="http://schemas.microsoft.com/office/drawing/2014/main" id="{C9A542BD-7872-4B53-9933-4390023A9976}"/>
            </a:ext>
          </a:extLst>
        </xdr:cNvPr>
        <xdr:cNvSpPr txBox="1"/>
      </xdr:nvSpPr>
      <xdr:spPr>
        <a:xfrm>
          <a:off x="548640" y="6994974"/>
          <a:ext cx="11238643" cy="34533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 In my opinion there can</a:t>
          </a:r>
          <a:r>
            <a:rPr lang="en-GB" sz="1600" baseline="0"/>
            <a:t> be no clear answer to this, but contributing factors could be:</a:t>
          </a:r>
          <a:endParaRPr lang="en-GB" sz="1600"/>
        </a:p>
        <a:p>
          <a:endParaRPr lang="en-GB" sz="1600"/>
        </a:p>
        <a:p>
          <a:r>
            <a:rPr lang="en-GB" sz="1600"/>
            <a:t>-</a:t>
          </a:r>
          <a:r>
            <a:rPr lang="en-GB" sz="1600" baseline="0"/>
            <a:t> Aging population - that can be eligible.</a:t>
          </a:r>
        </a:p>
        <a:p>
          <a:r>
            <a:rPr lang="en-GB" sz="1600" baseline="0"/>
            <a:t>- Health and disability could also be a contirbuting factor. </a:t>
          </a:r>
        </a:p>
        <a:p>
          <a:r>
            <a:rPr lang="en-GB" sz="1600" baseline="0"/>
            <a:t>- Social deprivation is a possible factor.</a:t>
          </a:r>
        </a:p>
        <a:p>
          <a:r>
            <a:rPr lang="en-GB" sz="1600" baseline="0"/>
            <a:t>- Economic conditions are also a factor and it has to be compared to the ares with the lower counts.</a:t>
          </a:r>
        </a:p>
        <a:p>
          <a:endParaRPr lang="en-GB" sz="1600"/>
        </a:p>
        <a:p>
          <a:r>
            <a:rPr lang="en-GB" sz="1600"/>
            <a:t>It is worth noting that more data, and research is needed in</a:t>
          </a:r>
          <a:r>
            <a:rPr lang="en-GB" sz="1600" baseline="0"/>
            <a:t> order to compare factors and come to conclusion. </a:t>
          </a:r>
          <a:endParaRPr lang="en-GB" sz="1600"/>
        </a:p>
        <a:p>
          <a:endParaRPr lang="en-GB" sz="1100"/>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160866</xdr:colOff>
      <xdr:row>47</xdr:row>
      <xdr:rowOff>50800</xdr:rowOff>
    </xdr:from>
    <xdr:to>
      <xdr:col>11</xdr:col>
      <xdr:colOff>1981200</xdr:colOff>
      <xdr:row>98</xdr:row>
      <xdr:rowOff>165100</xdr:rowOff>
    </xdr:to>
    <xdr:graphicFrame macro="">
      <xdr:nvGraphicFramePr>
        <xdr:cNvPr id="6" name="Chart 5">
          <a:extLst>
            <a:ext uri="{FF2B5EF4-FFF2-40B4-BE49-F238E27FC236}">
              <a16:creationId xmlns:a16="http://schemas.microsoft.com/office/drawing/2014/main" id="{BF682683-9E8E-B804-E98D-BCA91EFEB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42333</xdr:colOff>
      <xdr:row>34</xdr:row>
      <xdr:rowOff>76200</xdr:rowOff>
    </xdr:from>
    <xdr:to>
      <xdr:col>7</xdr:col>
      <xdr:colOff>1143000</xdr:colOff>
      <xdr:row>61</xdr:row>
      <xdr:rowOff>177800</xdr:rowOff>
    </xdr:to>
    <xdr:graphicFrame macro="">
      <xdr:nvGraphicFramePr>
        <xdr:cNvPr id="5" name="Chart 4">
          <a:extLst>
            <a:ext uri="{FF2B5EF4-FFF2-40B4-BE49-F238E27FC236}">
              <a16:creationId xmlns:a16="http://schemas.microsoft.com/office/drawing/2014/main" id="{92DB9870-6F91-64E2-26B4-D73D6F16C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134620</xdr:colOff>
      <xdr:row>2</xdr:row>
      <xdr:rowOff>124460</xdr:rowOff>
    </xdr:from>
    <xdr:to>
      <xdr:col>22</xdr:col>
      <xdr:colOff>317500</xdr:colOff>
      <xdr:row>10</xdr:row>
      <xdr:rowOff>71120</xdr:rowOff>
    </xdr:to>
    <xdr:sp macro="" textlink="">
      <xdr:nvSpPr>
        <xdr:cNvPr id="2" name="TextBox 1">
          <a:extLst>
            <a:ext uri="{FF2B5EF4-FFF2-40B4-BE49-F238E27FC236}">
              <a16:creationId xmlns:a16="http://schemas.microsoft.com/office/drawing/2014/main" id="{6BE89CC3-6C8D-4C2A-8741-3D9432BC7768}"/>
            </a:ext>
          </a:extLst>
        </xdr:cNvPr>
        <xdr:cNvSpPr txBox="1"/>
      </xdr:nvSpPr>
      <xdr:spPr>
        <a:xfrm>
          <a:off x="16911320" y="518160"/>
          <a:ext cx="5567680" cy="1470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0CD05A-13BA-294D-B8FF-2333C02C2626}" name="Table1" displayName="Table1" ref="A48:B83" totalsRowShown="0" headerRowDxfId="0">
  <autoFilter ref="A48:B83" xr:uid="{340CD05A-13BA-294D-B8FF-2333C02C2626}"/>
  <sortState xmlns:xlrd2="http://schemas.microsoft.com/office/spreadsheetml/2017/richdata2" ref="A49:B83">
    <sortCondition descending="1" ref="B49:B83"/>
  </sortState>
  <tableColumns count="2">
    <tableColumn id="1" xr3:uid="{6D032AEC-F9AA-0941-875F-34A23C8D161E}" name="Area" dataDxfId="2"/>
    <tableColumn id="2" xr3:uid="{10D73EF9-2566-FD4E-A0EB-B07E38FF071E}" name="Combined rate " dataDxfId="1"/>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9C249-7882-46A7-A8EB-3096AD77BDCB}">
  <dimension ref="A4:I37"/>
  <sheetViews>
    <sheetView tabSelected="1" zoomScale="163" workbookViewId="0">
      <selection activeCell="I35" sqref="I35"/>
    </sheetView>
  </sheetViews>
  <sheetFormatPr baseColWidth="10" defaultColWidth="8.83203125" defaultRowHeight="15" x14ac:dyDescent="0.2"/>
  <sheetData>
    <row r="4" spans="1:2" x14ac:dyDescent="0.2">
      <c r="A4" s="15">
        <v>1</v>
      </c>
      <c r="B4" t="s">
        <v>287</v>
      </c>
    </row>
    <row r="6" spans="1:2" x14ac:dyDescent="0.2">
      <c r="A6" s="15">
        <v>2</v>
      </c>
      <c r="B6" t="s">
        <v>37</v>
      </c>
    </row>
    <row r="8" spans="1:2" x14ac:dyDescent="0.2">
      <c r="A8" s="15">
        <v>3</v>
      </c>
      <c r="B8" t="s">
        <v>305</v>
      </c>
    </row>
    <row r="10" spans="1:2" x14ac:dyDescent="0.2">
      <c r="A10" s="15">
        <v>4</v>
      </c>
      <c r="B10" t="s">
        <v>293</v>
      </c>
    </row>
    <row r="11" spans="1:2" x14ac:dyDescent="0.2">
      <c r="A11" s="15"/>
    </row>
    <row r="12" spans="1:2" x14ac:dyDescent="0.2">
      <c r="A12">
        <v>5</v>
      </c>
      <c r="B12" t="s">
        <v>304</v>
      </c>
    </row>
    <row r="14" spans="1:2" x14ac:dyDescent="0.2">
      <c r="A14">
        <v>6</v>
      </c>
      <c r="B14" t="s">
        <v>288</v>
      </c>
    </row>
    <row r="22" spans="1:9" x14ac:dyDescent="0.2">
      <c r="A22">
        <v>7</v>
      </c>
      <c r="B22" s="27" t="s">
        <v>298</v>
      </c>
    </row>
    <row r="24" spans="1:9" x14ac:dyDescent="0.2">
      <c r="A24">
        <v>8</v>
      </c>
      <c r="B24" s="27" t="s">
        <v>303</v>
      </c>
    </row>
    <row r="26" spans="1:9" x14ac:dyDescent="0.2">
      <c r="A26">
        <v>9</v>
      </c>
      <c r="B26" s="27" t="s">
        <v>302</v>
      </c>
    </row>
    <row r="27" spans="1:9" x14ac:dyDescent="0.2">
      <c r="B27" s="27"/>
    </row>
    <row r="28" spans="1:9" x14ac:dyDescent="0.2">
      <c r="B28" s="27"/>
    </row>
    <row r="29" spans="1:9" x14ac:dyDescent="0.2">
      <c r="B29" s="27"/>
    </row>
    <row r="30" spans="1:9" x14ac:dyDescent="0.2">
      <c r="B30" s="27"/>
    </row>
    <row r="31" spans="1:9" ht="15" customHeight="1" x14ac:dyDescent="0.2"/>
    <row r="32" spans="1:9" x14ac:dyDescent="0.2">
      <c r="A32">
        <v>10</v>
      </c>
      <c r="B32" s="27" t="s">
        <v>294</v>
      </c>
      <c r="I32" t="s">
        <v>712</v>
      </c>
    </row>
    <row r="33" spans="1:9" x14ac:dyDescent="0.2">
      <c r="A33" s="28" t="s">
        <v>299</v>
      </c>
      <c r="B33" s="27" t="s">
        <v>295</v>
      </c>
      <c r="I33" t="s">
        <v>715</v>
      </c>
    </row>
    <row r="34" spans="1:9" x14ac:dyDescent="0.2">
      <c r="A34" s="28" t="s">
        <v>300</v>
      </c>
      <c r="B34" s="27" t="s">
        <v>296</v>
      </c>
      <c r="I34" t="s">
        <v>713</v>
      </c>
    </row>
    <row r="35" spans="1:9" x14ac:dyDescent="0.2">
      <c r="A35" s="28" t="s">
        <v>301</v>
      </c>
      <c r="B35" s="27" t="s">
        <v>297</v>
      </c>
      <c r="I35" t="s">
        <v>714</v>
      </c>
    </row>
    <row r="37" spans="1:9" x14ac:dyDescent="0.2">
      <c r="A37">
        <v>11</v>
      </c>
      <c r="B37" s="30" t="s">
        <v>309</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3"/>
  <sheetViews>
    <sheetView topLeftCell="A55" zoomScale="86" zoomScaleNormal="234" workbookViewId="0">
      <selection activeCell="P42" sqref="P42:Q42"/>
    </sheetView>
  </sheetViews>
  <sheetFormatPr baseColWidth="10" defaultColWidth="8.83203125" defaultRowHeight="15" x14ac:dyDescent="0.2"/>
  <cols>
    <col min="1" max="1" width="23.83203125" customWidth="1" collapsed="1"/>
    <col min="2" max="2" width="26" customWidth="1" collapsed="1"/>
    <col min="3" max="7" width="14" customWidth="1" collapsed="1"/>
    <col min="8" max="8" width="49.33203125" customWidth="1"/>
    <col min="9" max="9" width="37.6640625" customWidth="1"/>
    <col min="10" max="10" width="43.5" customWidth="1"/>
    <col min="11" max="11" width="25" customWidth="1"/>
    <col min="12" max="12" width="38.6640625" customWidth="1"/>
    <col min="13" max="18" width="26.33203125" customWidth="1"/>
    <col min="19" max="19" width="35.5" customWidth="1"/>
    <col min="20" max="20" width="20.83203125" customWidth="1"/>
    <col min="21" max="21" width="23.83203125" customWidth="1" collapsed="1"/>
    <col min="22" max="22" width="39.83203125" customWidth="1"/>
  </cols>
  <sheetData>
    <row r="1" spans="1:22" ht="16" x14ac:dyDescent="0.2">
      <c r="A1" s="2" t="s">
        <v>308</v>
      </c>
      <c r="U1" s="2"/>
    </row>
    <row r="2" spans="1:22" x14ac:dyDescent="0.2">
      <c r="A2" s="3" t="s">
        <v>0</v>
      </c>
      <c r="U2" s="3"/>
    </row>
    <row r="4" spans="1:22" x14ac:dyDescent="0.2">
      <c r="A4" s="4" t="s">
        <v>1</v>
      </c>
      <c r="B4" s="4" t="s">
        <v>2</v>
      </c>
      <c r="U4" s="4"/>
    </row>
    <row r="5" spans="1:22" x14ac:dyDescent="0.2">
      <c r="A5" s="4" t="s">
        <v>3</v>
      </c>
      <c r="B5" s="4" t="s">
        <v>4</v>
      </c>
      <c r="U5" s="4"/>
    </row>
    <row r="6" spans="1:22" x14ac:dyDescent="0.2">
      <c r="A6" s="4" t="s">
        <v>5</v>
      </c>
      <c r="B6" s="4" t="s">
        <v>6</v>
      </c>
      <c r="U6" s="4"/>
    </row>
    <row r="8" spans="1:22" ht="26" customHeight="1" x14ac:dyDescent="0.25">
      <c r="A8" s="7" t="s">
        <v>13</v>
      </c>
      <c r="B8" s="6" t="s">
        <v>7</v>
      </c>
      <c r="C8" s="6" t="s">
        <v>8</v>
      </c>
      <c r="D8" s="6" t="s">
        <v>9</v>
      </c>
      <c r="E8" s="6" t="s">
        <v>10</v>
      </c>
      <c r="F8" s="6" t="s">
        <v>11</v>
      </c>
      <c r="G8" s="6" t="s">
        <v>12</v>
      </c>
      <c r="H8" s="31" t="s">
        <v>312</v>
      </c>
      <c r="I8" s="31" t="s">
        <v>313</v>
      </c>
      <c r="J8" s="31" t="s">
        <v>315</v>
      </c>
      <c r="K8" s="31" t="s">
        <v>316</v>
      </c>
      <c r="L8" s="31" t="s">
        <v>708</v>
      </c>
      <c r="M8" s="31" t="s">
        <v>700</v>
      </c>
      <c r="N8" s="31" t="s">
        <v>706</v>
      </c>
      <c r="O8" s="31" t="s">
        <v>705</v>
      </c>
      <c r="P8" s="12" t="s">
        <v>709</v>
      </c>
      <c r="Q8" s="12" t="s">
        <v>707</v>
      </c>
      <c r="R8" s="35"/>
      <c r="S8" s="31" t="s">
        <v>701</v>
      </c>
      <c r="T8" s="33" t="s">
        <v>311</v>
      </c>
      <c r="U8" s="12" t="s">
        <v>310</v>
      </c>
      <c r="V8" t="s">
        <v>314</v>
      </c>
    </row>
    <row r="9" spans="1:22" x14ac:dyDescent="0.2">
      <c r="A9" s="11" t="s">
        <v>319</v>
      </c>
      <c r="B9" s="9">
        <v>5770</v>
      </c>
      <c r="C9" s="9">
        <v>5850</v>
      </c>
      <c r="D9" s="9">
        <v>8315</v>
      </c>
      <c r="E9" s="9">
        <v>13500</v>
      </c>
      <c r="F9" s="9">
        <v>13165</v>
      </c>
      <c r="G9" s="9">
        <v>13800</v>
      </c>
      <c r="H9" s="32">
        <f>G9-B9</f>
        <v>8030</v>
      </c>
      <c r="I9">
        <f>H9/B9*100</f>
        <v>139.16811091854419</v>
      </c>
      <c r="J9">
        <f>_xlfn.RANK.EQ(I9,I$9:I$41,0)</f>
        <v>24</v>
      </c>
      <c r="K9">
        <f>+VLOOKUP(A9,'LA Population'!A8:B388, 2,FALSE)</f>
        <v>135100</v>
      </c>
      <c r="L9">
        <v>135100</v>
      </c>
      <c r="M9">
        <f>G9/L9*100</f>
        <v>10.214655810510733</v>
      </c>
      <c r="N9" s="32">
        <f>SUM(B9+C9+D9+E9+F9+G9)</f>
        <v>60400</v>
      </c>
      <c r="O9">
        <f>N9/K9*100</f>
        <v>44.707623982235383</v>
      </c>
      <c r="P9" s="37" t="s">
        <v>319</v>
      </c>
      <c r="Q9" s="11">
        <v>44.707623982235383</v>
      </c>
      <c r="R9" s="36"/>
      <c r="S9">
        <f>SUM(M9:M41)</f>
        <v>247.16739630380013</v>
      </c>
      <c r="T9" s="32">
        <f>MAX(B9:G41) - MIN(B9:G41)</f>
        <v>23830</v>
      </c>
      <c r="U9" s="8" t="str">
        <f>INDEX(A2:A33,MATCH(MAX(G2:G33),G2:G33,0))</f>
        <v>Newham</v>
      </c>
      <c r="V9">
        <v>210.6321839</v>
      </c>
    </row>
    <row r="10" spans="1:22" ht="16" x14ac:dyDescent="0.2">
      <c r="A10" s="11" t="s">
        <v>320</v>
      </c>
      <c r="B10" s="9">
        <v>6455</v>
      </c>
      <c r="C10" s="9">
        <v>6690</v>
      </c>
      <c r="D10" s="9">
        <v>10680</v>
      </c>
      <c r="E10" s="9">
        <v>17500</v>
      </c>
      <c r="F10" s="9">
        <v>17355</v>
      </c>
      <c r="G10" s="9">
        <v>18105</v>
      </c>
      <c r="H10" s="32">
        <f t="shared" ref="H10:H43" si="0">G10-B10</f>
        <v>11650</v>
      </c>
      <c r="I10">
        <f t="shared" ref="I10:I43" si="1">H10/B10*100</f>
        <v>180.48024786986832</v>
      </c>
      <c r="J10">
        <f t="shared" ref="J10:J41" si="2">_xlfn.RANK.EQ(I10,I$9:I$41,0)</f>
        <v>7</v>
      </c>
      <c r="K10">
        <f>+VLOOKUP(A10,'LA Population'!A9:B389, 2,FALSE)</f>
        <v>254000</v>
      </c>
      <c r="L10">
        <v>254000</v>
      </c>
      <c r="M10">
        <f>G10/L10*100</f>
        <v>7.127952755905512</v>
      </c>
      <c r="N10" s="32">
        <f t="shared" ref="N10:N43" si="3">SUM(B10+C10+D10+E10+F10+G10)</f>
        <v>76785</v>
      </c>
      <c r="O10">
        <f t="shared" ref="O10:O41" si="4">N10/K10*100</f>
        <v>30.230314960629922</v>
      </c>
      <c r="P10" s="37" t="s">
        <v>320</v>
      </c>
      <c r="Q10" s="11">
        <v>30.230314960629922</v>
      </c>
      <c r="R10" s="36"/>
      <c r="S10" s="34" t="s">
        <v>702</v>
      </c>
      <c r="U10" s="8"/>
      <c r="V10" t="str">
        <f>INDEX(A9:A41,MATCH(MAX(I9:I41),I9:I41,0))</f>
        <v>Harrow</v>
      </c>
    </row>
    <row r="11" spans="1:22" x14ac:dyDescent="0.2">
      <c r="A11" s="11" t="s">
        <v>321</v>
      </c>
      <c r="B11" s="9">
        <v>3400</v>
      </c>
      <c r="C11" s="9">
        <v>3440</v>
      </c>
      <c r="D11" s="9">
        <v>6410</v>
      </c>
      <c r="E11" s="9">
        <v>9155</v>
      </c>
      <c r="F11" s="9">
        <v>8605</v>
      </c>
      <c r="G11" s="9">
        <v>9020</v>
      </c>
      <c r="H11" s="32">
        <f t="shared" si="0"/>
        <v>5620</v>
      </c>
      <c r="I11">
        <f t="shared" si="1"/>
        <v>165.29411764705881</v>
      </c>
      <c r="J11">
        <f t="shared" si="2"/>
        <v>13</v>
      </c>
      <c r="K11">
        <f>+VLOOKUP(A11,'LA Population'!A10:B390, 2,FALSE)</f>
        <v>156000</v>
      </c>
      <c r="L11">
        <v>156000</v>
      </c>
      <c r="M11">
        <f>G11/L11*100</f>
        <v>5.7820512820512819</v>
      </c>
      <c r="N11" s="32">
        <f t="shared" si="3"/>
        <v>40030</v>
      </c>
      <c r="O11">
        <f t="shared" si="4"/>
        <v>25.660256410256409</v>
      </c>
      <c r="P11" s="37" t="s">
        <v>321</v>
      </c>
      <c r="Q11" s="11">
        <v>25.660256410256409</v>
      </c>
      <c r="R11" s="36"/>
      <c r="S11">
        <f>SUM(L9:L41)</f>
        <v>6036600</v>
      </c>
      <c r="U11" s="8"/>
    </row>
    <row r="12" spans="1:22" x14ac:dyDescent="0.2">
      <c r="A12" s="11" t="s">
        <v>322</v>
      </c>
      <c r="B12" s="9">
        <v>7690</v>
      </c>
      <c r="C12" s="9">
        <v>7875</v>
      </c>
      <c r="D12" s="9">
        <v>11970</v>
      </c>
      <c r="E12" s="9">
        <v>20395</v>
      </c>
      <c r="F12" s="9">
        <v>21135</v>
      </c>
      <c r="G12" s="9">
        <v>21730</v>
      </c>
      <c r="H12" s="32">
        <f t="shared" si="0"/>
        <v>14040</v>
      </c>
      <c r="I12">
        <f t="shared" si="1"/>
        <v>182.57477243172951</v>
      </c>
      <c r="J12">
        <f t="shared" si="2"/>
        <v>6</v>
      </c>
      <c r="K12">
        <f>+VLOOKUP(A12,'LA Population'!A11:B391, 2,FALSE)</f>
        <v>218400</v>
      </c>
      <c r="L12">
        <v>218400</v>
      </c>
      <c r="M12">
        <f>G12/L12*100</f>
        <v>9.9496336996336989</v>
      </c>
      <c r="N12" s="32">
        <f t="shared" si="3"/>
        <v>90795</v>
      </c>
      <c r="O12">
        <f t="shared" si="4"/>
        <v>41.572802197802197</v>
      </c>
      <c r="P12" s="37" t="s">
        <v>322</v>
      </c>
      <c r="Q12" s="11">
        <v>41.572802197802197</v>
      </c>
      <c r="R12" s="36"/>
      <c r="S12" s="33" t="s">
        <v>703</v>
      </c>
      <c r="U12" s="8"/>
    </row>
    <row r="13" spans="1:22" x14ac:dyDescent="0.2">
      <c r="A13" s="11" t="s">
        <v>323</v>
      </c>
      <c r="B13" s="9">
        <v>4225</v>
      </c>
      <c r="C13" s="9">
        <v>4280</v>
      </c>
      <c r="D13" s="9">
        <v>7045</v>
      </c>
      <c r="E13" s="9">
        <v>11425</v>
      </c>
      <c r="F13" s="9">
        <v>11005</v>
      </c>
      <c r="G13" s="9">
        <v>11530</v>
      </c>
      <c r="H13" s="32">
        <f t="shared" si="0"/>
        <v>7305</v>
      </c>
      <c r="I13">
        <f t="shared" si="1"/>
        <v>172.89940828402365</v>
      </c>
      <c r="J13">
        <f t="shared" si="2"/>
        <v>10</v>
      </c>
      <c r="K13">
        <f>+VLOOKUP(A13,'LA Population'!A12:B392, 2,FALSE)</f>
        <v>206400</v>
      </c>
      <c r="L13">
        <v>206400</v>
      </c>
      <c r="M13">
        <f>G13/L13*100</f>
        <v>5.5862403100775193</v>
      </c>
      <c r="N13" s="32">
        <f t="shared" si="3"/>
        <v>49510</v>
      </c>
      <c r="O13">
        <f t="shared" si="4"/>
        <v>23.987403100775193</v>
      </c>
      <c r="P13" s="37" t="s">
        <v>323</v>
      </c>
      <c r="Q13" s="11">
        <v>23.987403100775193</v>
      </c>
      <c r="R13" s="36"/>
      <c r="S13">
        <f>S9/S11*100</f>
        <v>4.0944802753834966E-3</v>
      </c>
      <c r="U13" s="8"/>
    </row>
    <row r="14" spans="1:22" x14ac:dyDescent="0.2">
      <c r="A14" s="11" t="s">
        <v>324</v>
      </c>
      <c r="B14" s="9">
        <v>4265</v>
      </c>
      <c r="C14" s="9">
        <v>4315</v>
      </c>
      <c r="D14" s="9">
        <v>7290</v>
      </c>
      <c r="E14" s="9">
        <v>10200</v>
      </c>
      <c r="F14" s="9">
        <v>10305</v>
      </c>
      <c r="G14" s="9">
        <v>10685</v>
      </c>
      <c r="H14" s="32">
        <f t="shared" si="0"/>
        <v>6420</v>
      </c>
      <c r="I14">
        <f t="shared" si="1"/>
        <v>150.52754982415007</v>
      </c>
      <c r="J14">
        <f t="shared" si="2"/>
        <v>19</v>
      </c>
      <c r="K14">
        <f>+VLOOKUP(A14,'LA Population'!A13:B393, 2,FALSE)</f>
        <v>190400</v>
      </c>
      <c r="L14">
        <v>190400</v>
      </c>
      <c r="M14">
        <f>G14/L14*100</f>
        <v>5.6118697478991599</v>
      </c>
      <c r="N14" s="32">
        <f t="shared" si="3"/>
        <v>47060</v>
      </c>
      <c r="O14">
        <f t="shared" si="4"/>
        <v>24.716386554621849</v>
      </c>
      <c r="P14" s="37" t="s">
        <v>324</v>
      </c>
      <c r="Q14" s="11">
        <v>24.716386554621849</v>
      </c>
      <c r="R14" s="36"/>
      <c r="S14" s="33" t="s">
        <v>704</v>
      </c>
      <c r="U14" s="8"/>
    </row>
    <row r="15" spans="1:22" x14ac:dyDescent="0.2">
      <c r="A15" s="11" t="s">
        <v>325</v>
      </c>
      <c r="B15" s="9">
        <v>85</v>
      </c>
      <c r="C15" s="9">
        <v>90</v>
      </c>
      <c r="D15" s="9">
        <v>160</v>
      </c>
      <c r="E15" s="9">
        <v>235</v>
      </c>
      <c r="F15" s="9">
        <v>220</v>
      </c>
      <c r="G15" s="9">
        <v>255</v>
      </c>
      <c r="H15" s="32">
        <f t="shared" si="0"/>
        <v>170</v>
      </c>
      <c r="I15">
        <f t="shared" si="1"/>
        <v>200</v>
      </c>
      <c r="J15">
        <f t="shared" si="2"/>
        <v>3</v>
      </c>
      <c r="K15">
        <f>+VLOOKUP(A15,'LA Population'!A14:B394, 2,FALSE)</f>
        <v>6600</v>
      </c>
      <c r="L15">
        <v>6600</v>
      </c>
      <c r="M15">
        <f>G15/L15*100</f>
        <v>3.8636363636363633</v>
      </c>
      <c r="N15" s="32">
        <f t="shared" si="3"/>
        <v>1045</v>
      </c>
      <c r="O15">
        <f t="shared" si="4"/>
        <v>15.833333333333332</v>
      </c>
      <c r="P15" s="37" t="s">
        <v>325</v>
      </c>
      <c r="Q15" s="11">
        <v>15.833333333333332</v>
      </c>
      <c r="R15" s="36"/>
      <c r="S15">
        <f>G42/L42*100</f>
        <v>6.42288610871441</v>
      </c>
      <c r="U15" s="8"/>
    </row>
    <row r="16" spans="1:22" x14ac:dyDescent="0.2">
      <c r="A16" s="11" t="s">
        <v>326</v>
      </c>
      <c r="B16" s="9">
        <v>10820</v>
      </c>
      <c r="C16" s="9">
        <v>10835</v>
      </c>
      <c r="D16" s="9">
        <v>16790</v>
      </c>
      <c r="E16" s="9">
        <v>21860</v>
      </c>
      <c r="F16" s="9">
        <v>21520</v>
      </c>
      <c r="G16" s="9">
        <v>22185</v>
      </c>
      <c r="H16" s="32">
        <f t="shared" si="0"/>
        <v>11365</v>
      </c>
      <c r="I16">
        <f t="shared" si="1"/>
        <v>105.03696857670978</v>
      </c>
      <c r="J16">
        <f t="shared" si="2"/>
        <v>33</v>
      </c>
      <c r="K16">
        <f>+VLOOKUP(A16,'LA Population'!A15:B395, 2,FALSE)</f>
        <v>247800</v>
      </c>
      <c r="L16">
        <v>247800</v>
      </c>
      <c r="M16">
        <f>G16/L16*100</f>
        <v>8.9527845036319604</v>
      </c>
      <c r="N16" s="32">
        <f t="shared" si="3"/>
        <v>104010</v>
      </c>
      <c r="O16">
        <f t="shared" si="4"/>
        <v>41.973365617433409</v>
      </c>
      <c r="P16" s="37" t="s">
        <v>326</v>
      </c>
      <c r="Q16" s="11">
        <v>41.973365617433409</v>
      </c>
      <c r="R16" s="36"/>
      <c r="U16" s="8"/>
    </row>
    <row r="17" spans="1:21" x14ac:dyDescent="0.2">
      <c r="A17" s="11" t="s">
        <v>327</v>
      </c>
      <c r="B17" s="9">
        <v>8015</v>
      </c>
      <c r="C17" s="9">
        <v>8165</v>
      </c>
      <c r="D17" s="9">
        <v>12220</v>
      </c>
      <c r="E17" s="9">
        <v>19845</v>
      </c>
      <c r="F17" s="9">
        <v>20195</v>
      </c>
      <c r="G17" s="9">
        <v>20820</v>
      </c>
      <c r="H17" s="32">
        <f t="shared" si="0"/>
        <v>12805</v>
      </c>
      <c r="I17">
        <f t="shared" si="1"/>
        <v>159.76294447910169</v>
      </c>
      <c r="J17">
        <f t="shared" si="2"/>
        <v>17</v>
      </c>
      <c r="K17">
        <f>+VLOOKUP(A17,'LA Population'!A16:B396, 2,FALSE)</f>
        <v>222500</v>
      </c>
      <c r="L17">
        <v>222500</v>
      </c>
      <c r="M17">
        <f>G17/L17*100</f>
        <v>9.3573033707865161</v>
      </c>
      <c r="N17" s="32">
        <f t="shared" si="3"/>
        <v>89260</v>
      </c>
      <c r="O17">
        <f t="shared" si="4"/>
        <v>40.11685393258427</v>
      </c>
      <c r="P17" s="37" t="s">
        <v>327</v>
      </c>
      <c r="Q17" s="11">
        <v>40.11685393258427</v>
      </c>
      <c r="R17" s="36"/>
      <c r="U17" s="8"/>
    </row>
    <row r="18" spans="1:21" x14ac:dyDescent="0.2">
      <c r="A18" s="11" t="s">
        <v>328</v>
      </c>
      <c r="B18" s="9">
        <v>7555</v>
      </c>
      <c r="C18" s="9">
        <v>7715</v>
      </c>
      <c r="D18" s="9">
        <v>12785</v>
      </c>
      <c r="E18" s="9">
        <v>18275</v>
      </c>
      <c r="F18" s="9">
        <v>18225</v>
      </c>
      <c r="G18" s="9">
        <v>18990</v>
      </c>
      <c r="H18" s="32">
        <f t="shared" si="0"/>
        <v>11435</v>
      </c>
      <c r="I18">
        <f t="shared" si="1"/>
        <v>151.3567174056916</v>
      </c>
      <c r="J18">
        <f t="shared" si="2"/>
        <v>18</v>
      </c>
      <c r="K18">
        <f>+VLOOKUP(A18,'LA Population'!A17:B397, 2,FALSE)</f>
        <v>213100</v>
      </c>
      <c r="L18">
        <v>213100</v>
      </c>
      <c r="M18">
        <f>G18/L18*100</f>
        <v>8.9113092444861568</v>
      </c>
      <c r="N18" s="32">
        <f t="shared" si="3"/>
        <v>83545</v>
      </c>
      <c r="O18">
        <f t="shared" si="4"/>
        <v>39.204598779915536</v>
      </c>
      <c r="P18" s="37" t="s">
        <v>328</v>
      </c>
      <c r="Q18" s="11">
        <v>39.204598779915536</v>
      </c>
      <c r="R18" s="36"/>
      <c r="U18" s="8"/>
    </row>
    <row r="19" spans="1:21" x14ac:dyDescent="0.2">
      <c r="A19" s="11" t="s">
        <v>329</v>
      </c>
      <c r="B19" s="9">
        <v>6315</v>
      </c>
      <c r="C19" s="9">
        <v>6420</v>
      </c>
      <c r="D19" s="9">
        <v>10385</v>
      </c>
      <c r="E19" s="9">
        <v>15155</v>
      </c>
      <c r="F19" s="9">
        <v>15010</v>
      </c>
      <c r="G19" s="9">
        <v>15575</v>
      </c>
      <c r="H19" s="32">
        <f t="shared" si="0"/>
        <v>9260</v>
      </c>
      <c r="I19">
        <f t="shared" si="1"/>
        <v>146.6349960411718</v>
      </c>
      <c r="J19">
        <f t="shared" si="2"/>
        <v>22</v>
      </c>
      <c r="K19">
        <f>+VLOOKUP(A19,'LA Population'!A18:B398, 2,FALSE)</f>
        <v>194400</v>
      </c>
      <c r="L19">
        <v>194400</v>
      </c>
      <c r="M19">
        <f>G19/L19*100</f>
        <v>8.011831275720164</v>
      </c>
      <c r="N19" s="32">
        <f t="shared" si="3"/>
        <v>68860</v>
      </c>
      <c r="O19">
        <f t="shared" si="4"/>
        <v>35.421810699588477</v>
      </c>
      <c r="P19" s="37" t="s">
        <v>329</v>
      </c>
      <c r="Q19" s="11">
        <v>35.421810699588477</v>
      </c>
      <c r="R19" s="36"/>
      <c r="U19" s="8"/>
    </row>
    <row r="20" spans="1:21" x14ac:dyDescent="0.2">
      <c r="A20" s="11" t="s">
        <v>330</v>
      </c>
      <c r="B20" s="9">
        <v>7605</v>
      </c>
      <c r="C20" s="9">
        <v>7590</v>
      </c>
      <c r="D20" s="9">
        <v>11985</v>
      </c>
      <c r="E20" s="9">
        <v>17585</v>
      </c>
      <c r="F20" s="9">
        <v>17255</v>
      </c>
      <c r="G20" s="9">
        <v>18180</v>
      </c>
      <c r="H20" s="32">
        <f t="shared" si="0"/>
        <v>10575</v>
      </c>
      <c r="I20">
        <f t="shared" si="1"/>
        <v>139.05325443786981</v>
      </c>
      <c r="J20">
        <f t="shared" si="2"/>
        <v>25</v>
      </c>
      <c r="K20">
        <f>+VLOOKUP(A20,'LA Population'!A19:B399, 2,FALSE)</f>
        <v>201300</v>
      </c>
      <c r="L20">
        <v>201300</v>
      </c>
      <c r="M20">
        <f>G20/L20*100</f>
        <v>9.0312965722801781</v>
      </c>
      <c r="N20" s="32">
        <f t="shared" si="3"/>
        <v>80200</v>
      </c>
      <c r="O20">
        <f t="shared" si="4"/>
        <v>39.841033283656238</v>
      </c>
      <c r="P20" s="37" t="s">
        <v>330</v>
      </c>
      <c r="Q20" s="11">
        <v>39.841033283656238</v>
      </c>
      <c r="R20" s="36"/>
      <c r="U20" s="8"/>
    </row>
    <row r="21" spans="1:21" x14ac:dyDescent="0.2">
      <c r="A21" s="11" t="s">
        <v>331</v>
      </c>
      <c r="B21" s="9">
        <v>4695</v>
      </c>
      <c r="C21" s="9">
        <v>4645</v>
      </c>
      <c r="D21" s="9">
        <v>6675</v>
      </c>
      <c r="E21" s="9">
        <v>10065</v>
      </c>
      <c r="F21" s="9">
        <v>10110</v>
      </c>
      <c r="G21" s="9">
        <v>10390</v>
      </c>
      <c r="H21" s="32">
        <f t="shared" si="0"/>
        <v>5695</v>
      </c>
      <c r="I21">
        <f t="shared" si="1"/>
        <v>121.29925452609159</v>
      </c>
      <c r="J21">
        <f t="shared" si="2"/>
        <v>32</v>
      </c>
      <c r="K21">
        <f>+VLOOKUP(A21,'LA Population'!A20:B400, 2,FALSE)</f>
        <v>130900</v>
      </c>
      <c r="L21">
        <v>130900</v>
      </c>
      <c r="M21">
        <f>G21/L21*100</f>
        <v>7.937356760886173</v>
      </c>
      <c r="N21" s="32">
        <f t="shared" si="3"/>
        <v>46580</v>
      </c>
      <c r="O21">
        <f t="shared" si="4"/>
        <v>35.584415584415588</v>
      </c>
      <c r="P21" s="37" t="s">
        <v>331</v>
      </c>
      <c r="Q21" s="11">
        <v>35.584415584415588</v>
      </c>
      <c r="R21" s="36"/>
      <c r="U21" s="8"/>
    </row>
    <row r="22" spans="1:21" x14ac:dyDescent="0.2">
      <c r="A22" s="11" t="s">
        <v>332</v>
      </c>
      <c r="B22" s="9">
        <v>7015</v>
      </c>
      <c r="C22" s="9">
        <v>7180</v>
      </c>
      <c r="D22" s="9">
        <v>11715</v>
      </c>
      <c r="E22" s="9">
        <v>19015</v>
      </c>
      <c r="F22" s="9">
        <v>18845</v>
      </c>
      <c r="G22" s="9">
        <v>19450</v>
      </c>
      <c r="H22" s="32">
        <f t="shared" si="0"/>
        <v>12435</v>
      </c>
      <c r="I22">
        <f t="shared" si="1"/>
        <v>177.26300784034211</v>
      </c>
      <c r="J22">
        <f t="shared" si="2"/>
        <v>9</v>
      </c>
      <c r="K22">
        <f>+VLOOKUP(A22,'LA Population'!A21:B401, 2,FALSE)</f>
        <v>186600</v>
      </c>
      <c r="L22">
        <v>186600</v>
      </c>
      <c r="M22">
        <f>G22/L22*100</f>
        <v>10.423365487674168</v>
      </c>
      <c r="N22" s="32">
        <f t="shared" si="3"/>
        <v>83220</v>
      </c>
      <c r="O22">
        <f t="shared" si="4"/>
        <v>44.59807073954984</v>
      </c>
      <c r="P22" s="37" t="s">
        <v>332</v>
      </c>
      <c r="Q22" s="11">
        <v>44.59807073954984</v>
      </c>
      <c r="R22" s="36"/>
      <c r="U22" s="8"/>
    </row>
    <row r="23" spans="1:21" x14ac:dyDescent="0.2">
      <c r="A23" s="11" t="s">
        <v>333</v>
      </c>
      <c r="B23" s="9">
        <v>3480</v>
      </c>
      <c r="C23" s="9">
        <v>3435</v>
      </c>
      <c r="D23" s="9">
        <v>5710</v>
      </c>
      <c r="E23" s="9">
        <v>10360</v>
      </c>
      <c r="F23" s="9">
        <v>10630</v>
      </c>
      <c r="G23" s="9">
        <v>10810</v>
      </c>
      <c r="H23" s="32">
        <f t="shared" si="0"/>
        <v>7330</v>
      </c>
      <c r="I23">
        <f t="shared" si="1"/>
        <v>210.63218390804596</v>
      </c>
      <c r="J23">
        <f t="shared" si="2"/>
        <v>1</v>
      </c>
      <c r="K23">
        <f>+VLOOKUP(A23,'LA Population'!A22:B402, 2,FALSE)</f>
        <v>157800</v>
      </c>
      <c r="L23">
        <v>157800</v>
      </c>
      <c r="M23">
        <f>G23/L23*100</f>
        <v>6.8504435994930297</v>
      </c>
      <c r="N23" s="32">
        <f t="shared" si="3"/>
        <v>44425</v>
      </c>
      <c r="O23">
        <f t="shared" si="4"/>
        <v>28.152724968314324</v>
      </c>
      <c r="P23" s="37" t="s">
        <v>333</v>
      </c>
      <c r="Q23" s="11">
        <v>28.152724968314324</v>
      </c>
      <c r="R23" s="36"/>
      <c r="U23" s="8"/>
    </row>
    <row r="24" spans="1:21" x14ac:dyDescent="0.2">
      <c r="A24" s="11" t="s">
        <v>334</v>
      </c>
      <c r="B24" s="9">
        <v>4175</v>
      </c>
      <c r="C24" s="9">
        <v>4220</v>
      </c>
      <c r="D24" s="9">
        <v>8000</v>
      </c>
      <c r="E24" s="9">
        <v>10760</v>
      </c>
      <c r="F24" s="9">
        <v>9990</v>
      </c>
      <c r="G24" s="9">
        <v>10410</v>
      </c>
      <c r="H24" s="32">
        <f t="shared" si="0"/>
        <v>6235</v>
      </c>
      <c r="I24">
        <f t="shared" si="1"/>
        <v>149.34131736526945</v>
      </c>
      <c r="J24">
        <f t="shared" si="2"/>
        <v>21</v>
      </c>
      <c r="K24">
        <f>+VLOOKUP(A24,'LA Population'!A23:B403, 2,FALSE)</f>
        <v>160200</v>
      </c>
      <c r="L24">
        <v>160200</v>
      </c>
      <c r="M24">
        <f>G24/L24*100</f>
        <v>6.4981273408239701</v>
      </c>
      <c r="N24" s="32">
        <f t="shared" si="3"/>
        <v>47555</v>
      </c>
      <c r="O24">
        <f t="shared" si="4"/>
        <v>29.684769038701624</v>
      </c>
      <c r="P24" s="37" t="s">
        <v>334</v>
      </c>
      <c r="Q24" s="11">
        <v>29.684769038701624</v>
      </c>
      <c r="R24" s="36"/>
      <c r="U24" s="8"/>
    </row>
    <row r="25" spans="1:21" x14ac:dyDescent="0.2">
      <c r="A25" s="11" t="s">
        <v>335</v>
      </c>
      <c r="B25" s="9">
        <v>4660</v>
      </c>
      <c r="C25" s="9">
        <v>4835</v>
      </c>
      <c r="D25" s="9">
        <v>8020</v>
      </c>
      <c r="E25" s="9">
        <v>13110</v>
      </c>
      <c r="F25" s="9">
        <v>13015</v>
      </c>
      <c r="G25" s="9">
        <v>13675</v>
      </c>
      <c r="H25" s="32">
        <f t="shared" si="0"/>
        <v>9015</v>
      </c>
      <c r="I25">
        <f t="shared" si="1"/>
        <v>193.45493562231758</v>
      </c>
      <c r="J25">
        <f t="shared" si="2"/>
        <v>5</v>
      </c>
      <c r="K25">
        <f>+VLOOKUP(A25,'LA Population'!A24:B404, 2,FALSE)</f>
        <v>198200</v>
      </c>
      <c r="L25">
        <v>198200</v>
      </c>
      <c r="M25">
        <f>G25/L25*100</f>
        <v>6.8995963673057519</v>
      </c>
      <c r="N25" s="32">
        <f t="shared" si="3"/>
        <v>57315</v>
      </c>
      <c r="O25">
        <f t="shared" si="4"/>
        <v>28.917759838546925</v>
      </c>
      <c r="P25" s="37" t="s">
        <v>335</v>
      </c>
      <c r="Q25" s="11">
        <v>28.917759838546925</v>
      </c>
      <c r="R25" s="36"/>
      <c r="U25" s="8"/>
    </row>
    <row r="26" spans="1:21" x14ac:dyDescent="0.2">
      <c r="A26" s="11" t="s">
        <v>336</v>
      </c>
      <c r="B26" s="9">
        <v>6615</v>
      </c>
      <c r="C26" s="9">
        <v>6690</v>
      </c>
      <c r="D26" s="9">
        <v>10120</v>
      </c>
      <c r="E26" s="9">
        <v>15040</v>
      </c>
      <c r="F26" s="9">
        <v>14980</v>
      </c>
      <c r="G26" s="9">
        <v>15595</v>
      </c>
      <c r="H26" s="32">
        <f t="shared" si="0"/>
        <v>8980</v>
      </c>
      <c r="I26">
        <f t="shared" si="1"/>
        <v>135.75207860922148</v>
      </c>
      <c r="J26">
        <f t="shared" si="2"/>
        <v>26</v>
      </c>
      <c r="K26">
        <f>+VLOOKUP(A26,'LA Population'!A25:B405, 2,FALSE)</f>
        <v>178600</v>
      </c>
      <c r="L26">
        <v>178600</v>
      </c>
      <c r="M26">
        <f>G26/L26*100</f>
        <v>8.7318029115341549</v>
      </c>
      <c r="N26" s="32">
        <f t="shared" si="3"/>
        <v>69040</v>
      </c>
      <c r="O26">
        <f t="shared" si="4"/>
        <v>38.656215005599101</v>
      </c>
      <c r="P26" s="37" t="s">
        <v>336</v>
      </c>
      <c r="Q26" s="11">
        <v>38.656215005599101</v>
      </c>
      <c r="R26" s="36"/>
      <c r="U26" s="8"/>
    </row>
    <row r="27" spans="1:21" x14ac:dyDescent="0.2">
      <c r="A27" s="11" t="s">
        <v>337</v>
      </c>
      <c r="B27" s="9">
        <v>5780</v>
      </c>
      <c r="C27" s="9">
        <v>5815</v>
      </c>
      <c r="D27" s="9">
        <v>8825</v>
      </c>
      <c r="E27" s="9">
        <v>12505</v>
      </c>
      <c r="F27" s="9">
        <v>12475</v>
      </c>
      <c r="G27" s="9">
        <v>12870</v>
      </c>
      <c r="H27" s="32">
        <f t="shared" si="0"/>
        <v>7090</v>
      </c>
      <c r="I27">
        <f t="shared" si="1"/>
        <v>122.66435986159169</v>
      </c>
      <c r="J27">
        <f t="shared" si="2"/>
        <v>30</v>
      </c>
      <c r="K27">
        <f>+VLOOKUP(A27,'LA Population'!A26:B406, 2,FALSE)</f>
        <v>182500</v>
      </c>
      <c r="L27">
        <v>182500</v>
      </c>
      <c r="M27">
        <f>G27/L27*100</f>
        <v>7.052054794520549</v>
      </c>
      <c r="N27" s="32">
        <f t="shared" si="3"/>
        <v>58270</v>
      </c>
      <c r="O27">
        <f t="shared" si="4"/>
        <v>31.92876712328767</v>
      </c>
      <c r="P27" s="37" t="s">
        <v>337</v>
      </c>
      <c r="Q27" s="11">
        <v>31.92876712328767</v>
      </c>
      <c r="R27" s="36"/>
      <c r="U27" s="8"/>
    </row>
    <row r="28" spans="1:21" x14ac:dyDescent="0.2">
      <c r="A28" s="11" t="s">
        <v>338</v>
      </c>
      <c r="B28" s="9">
        <v>2385</v>
      </c>
      <c r="C28" s="9">
        <v>2395</v>
      </c>
      <c r="D28" s="9">
        <v>3680</v>
      </c>
      <c r="E28" s="9">
        <v>5650</v>
      </c>
      <c r="F28" s="9">
        <v>5775</v>
      </c>
      <c r="G28" s="9">
        <v>5965</v>
      </c>
      <c r="H28" s="32">
        <f t="shared" si="0"/>
        <v>3580</v>
      </c>
      <c r="I28">
        <f t="shared" si="1"/>
        <v>150.10482180293502</v>
      </c>
      <c r="J28">
        <f t="shared" si="2"/>
        <v>20</v>
      </c>
      <c r="K28">
        <f>+VLOOKUP(A28,'LA Population'!A27:B407, 2,FALSE)</f>
        <v>104800</v>
      </c>
      <c r="L28">
        <v>104800</v>
      </c>
      <c r="M28">
        <f>G28/L28*100</f>
        <v>5.6917938931297707</v>
      </c>
      <c r="N28" s="32">
        <f t="shared" si="3"/>
        <v>25850</v>
      </c>
      <c r="O28">
        <f t="shared" si="4"/>
        <v>24.666030534351144</v>
      </c>
      <c r="P28" s="37" t="s">
        <v>338</v>
      </c>
      <c r="Q28" s="11">
        <v>24.666030534351144</v>
      </c>
      <c r="R28" s="36"/>
      <c r="U28" s="8"/>
    </row>
    <row r="29" spans="1:21" x14ac:dyDescent="0.2">
      <c r="A29" s="11" t="s">
        <v>339</v>
      </c>
      <c r="B29" s="9">
        <v>2285</v>
      </c>
      <c r="C29" s="9">
        <v>2260</v>
      </c>
      <c r="D29" s="9">
        <v>3465</v>
      </c>
      <c r="E29" s="9">
        <v>5860</v>
      </c>
      <c r="F29" s="9">
        <v>5725</v>
      </c>
      <c r="G29" s="9">
        <v>6030</v>
      </c>
      <c r="H29" s="32">
        <f t="shared" si="0"/>
        <v>3745</v>
      </c>
      <c r="I29">
        <f t="shared" si="1"/>
        <v>163.89496717724288</v>
      </c>
      <c r="J29">
        <f t="shared" si="2"/>
        <v>15</v>
      </c>
      <c r="K29">
        <f>+VLOOKUP(A29,'LA Population'!A28:B408, 2,FALSE)</f>
        <v>116800</v>
      </c>
      <c r="L29">
        <v>116800</v>
      </c>
      <c r="M29">
        <f>G29/L29*100</f>
        <v>5.1626712328767121</v>
      </c>
      <c r="N29" s="32">
        <f t="shared" si="3"/>
        <v>25625</v>
      </c>
      <c r="O29">
        <f t="shared" si="4"/>
        <v>21.939212328767123</v>
      </c>
      <c r="P29" s="37" t="s">
        <v>339</v>
      </c>
      <c r="Q29" s="11">
        <v>21.939212328767123</v>
      </c>
      <c r="R29" s="36"/>
      <c r="U29" s="8"/>
    </row>
    <row r="30" spans="1:21" x14ac:dyDescent="0.2">
      <c r="A30" s="11" t="s">
        <v>340</v>
      </c>
      <c r="B30" s="9">
        <v>8890</v>
      </c>
      <c r="C30" s="9">
        <v>9020</v>
      </c>
      <c r="D30" s="9">
        <v>13590</v>
      </c>
      <c r="E30" s="9">
        <v>19885</v>
      </c>
      <c r="F30" s="9">
        <v>19865</v>
      </c>
      <c r="G30" s="9">
        <v>20565</v>
      </c>
      <c r="H30" s="32">
        <f t="shared" si="0"/>
        <v>11675</v>
      </c>
      <c r="I30">
        <f t="shared" si="1"/>
        <v>131.32733408323961</v>
      </c>
      <c r="J30">
        <f t="shared" si="2"/>
        <v>29</v>
      </c>
      <c r="K30">
        <f>+VLOOKUP(A30,'LA Population'!A29:B409, 2,FALSE)</f>
        <v>242200</v>
      </c>
      <c r="L30">
        <v>242200</v>
      </c>
      <c r="M30">
        <f>G30/L30*100</f>
        <v>8.4909165978530137</v>
      </c>
      <c r="N30" s="32">
        <f t="shared" si="3"/>
        <v>91815</v>
      </c>
      <c r="O30">
        <f t="shared" si="4"/>
        <v>37.908753096614369</v>
      </c>
      <c r="P30" s="37" t="s">
        <v>340</v>
      </c>
      <c r="Q30" s="11">
        <v>37.908753096614369</v>
      </c>
      <c r="R30" s="36"/>
      <c r="U30" s="8"/>
    </row>
    <row r="31" spans="1:21" x14ac:dyDescent="0.2">
      <c r="A31" s="11" t="s">
        <v>341</v>
      </c>
      <c r="B31" s="9">
        <v>8275</v>
      </c>
      <c r="C31" s="9">
        <v>8410</v>
      </c>
      <c r="D31" s="9">
        <v>12815</v>
      </c>
      <c r="E31" s="9">
        <v>19010</v>
      </c>
      <c r="F31" s="9">
        <v>18720</v>
      </c>
      <c r="G31" s="9">
        <v>19315</v>
      </c>
      <c r="H31" s="32">
        <f t="shared" si="0"/>
        <v>11040</v>
      </c>
      <c r="I31">
        <f t="shared" si="1"/>
        <v>133.41389728096678</v>
      </c>
      <c r="J31">
        <f t="shared" si="2"/>
        <v>27</v>
      </c>
      <c r="K31">
        <f>+VLOOKUP(A31,'LA Population'!A30:B410, 2,FALSE)</f>
        <v>214100</v>
      </c>
      <c r="L31">
        <v>214100</v>
      </c>
      <c r="M31">
        <f>G31/L31*100</f>
        <v>9.0214852872489502</v>
      </c>
      <c r="N31" s="32">
        <f t="shared" si="3"/>
        <v>86545</v>
      </c>
      <c r="O31">
        <f t="shared" si="4"/>
        <v>40.422699673049976</v>
      </c>
      <c r="P31" s="37" t="s">
        <v>341</v>
      </c>
      <c r="Q31" s="11">
        <v>40.422699673049976</v>
      </c>
      <c r="R31" s="36"/>
      <c r="U31" s="8"/>
    </row>
    <row r="32" spans="1:21" x14ac:dyDescent="0.2">
      <c r="A32" s="11" t="s">
        <v>342</v>
      </c>
      <c r="B32" s="9">
        <v>3690</v>
      </c>
      <c r="C32" s="9">
        <v>3690</v>
      </c>
      <c r="D32" s="9">
        <v>6450</v>
      </c>
      <c r="E32" s="9">
        <v>9580</v>
      </c>
      <c r="F32" s="9">
        <v>9415</v>
      </c>
      <c r="G32" s="9">
        <v>9720</v>
      </c>
      <c r="H32" s="32">
        <f t="shared" si="0"/>
        <v>6030</v>
      </c>
      <c r="I32">
        <f t="shared" si="1"/>
        <v>163.41463414634146</v>
      </c>
      <c r="J32">
        <f t="shared" si="2"/>
        <v>16</v>
      </c>
      <c r="K32">
        <f>+VLOOKUP(A32,'LA Population'!A31:B411, 2,FALSE)</f>
        <v>136600</v>
      </c>
      <c r="L32">
        <v>136600</v>
      </c>
      <c r="M32">
        <f>G32/L32*100</f>
        <v>7.1156661786237185</v>
      </c>
      <c r="N32" s="32">
        <f t="shared" si="3"/>
        <v>42545</v>
      </c>
      <c r="O32">
        <f t="shared" si="4"/>
        <v>31.145680819912151</v>
      </c>
      <c r="P32" s="37" t="s">
        <v>342</v>
      </c>
      <c r="Q32" s="11">
        <v>31.145680819912151</v>
      </c>
      <c r="R32" s="36"/>
      <c r="U32" s="8"/>
    </row>
    <row r="33" spans="1:21" x14ac:dyDescent="0.2">
      <c r="A33" s="11" t="s">
        <v>343</v>
      </c>
      <c r="B33" s="9">
        <v>8050</v>
      </c>
      <c r="C33" s="9">
        <v>8170</v>
      </c>
      <c r="D33" s="9">
        <v>12815</v>
      </c>
      <c r="E33" s="9">
        <v>23030</v>
      </c>
      <c r="F33" s="9">
        <v>23330</v>
      </c>
      <c r="G33" s="9">
        <v>23915</v>
      </c>
      <c r="H33" s="32">
        <f t="shared" si="0"/>
        <v>15865</v>
      </c>
      <c r="I33">
        <f t="shared" si="1"/>
        <v>197.08074534161491</v>
      </c>
      <c r="J33">
        <f t="shared" si="2"/>
        <v>4</v>
      </c>
      <c r="K33">
        <f>+VLOOKUP(A33,'LA Population'!A32:B412, 2,FALSE)</f>
        <v>247800</v>
      </c>
      <c r="L33">
        <v>247800</v>
      </c>
      <c r="M33">
        <f>G33/L33*100</f>
        <v>9.6509281678773213</v>
      </c>
      <c r="N33" s="32">
        <f t="shared" si="3"/>
        <v>99310</v>
      </c>
      <c r="O33">
        <f t="shared" si="4"/>
        <v>40.07667473769169</v>
      </c>
      <c r="P33" s="37" t="s">
        <v>343</v>
      </c>
      <c r="Q33" s="11">
        <v>40.07667473769169</v>
      </c>
      <c r="R33" s="36"/>
      <c r="U33" s="8"/>
    </row>
    <row r="34" spans="1:21" x14ac:dyDescent="0.2">
      <c r="A34" s="11" t="s">
        <v>344</v>
      </c>
      <c r="B34" s="9">
        <v>5195</v>
      </c>
      <c r="C34" s="9">
        <v>5285</v>
      </c>
      <c r="D34" s="9">
        <v>10485</v>
      </c>
      <c r="E34" s="9">
        <v>15095</v>
      </c>
      <c r="F34" s="9">
        <v>15040</v>
      </c>
      <c r="G34" s="9">
        <v>15605</v>
      </c>
      <c r="H34" s="32">
        <f t="shared" si="0"/>
        <v>10410</v>
      </c>
      <c r="I34">
        <f t="shared" si="1"/>
        <v>200.3849855630414</v>
      </c>
      <c r="J34">
        <f t="shared" si="2"/>
        <v>2</v>
      </c>
      <c r="K34">
        <f>+VLOOKUP(A34,'LA Population'!A33:B413, 2,FALSE)</f>
        <v>197900</v>
      </c>
      <c r="L34">
        <v>197900</v>
      </c>
      <c r="M34">
        <f>G34/L34*100</f>
        <v>7.8852956038403237</v>
      </c>
      <c r="N34" s="32">
        <f t="shared" si="3"/>
        <v>66705</v>
      </c>
      <c r="O34">
        <f t="shared" si="4"/>
        <v>33.70641738251642</v>
      </c>
      <c r="P34" s="37" t="s">
        <v>344</v>
      </c>
      <c r="Q34" s="11">
        <v>33.70641738251642</v>
      </c>
      <c r="R34" s="36"/>
      <c r="U34" s="8"/>
    </row>
    <row r="35" spans="1:21" x14ac:dyDescent="0.2">
      <c r="A35" s="11" t="s">
        <v>345</v>
      </c>
      <c r="B35" s="9">
        <v>2140</v>
      </c>
      <c r="C35" s="9">
        <v>2205</v>
      </c>
      <c r="D35" s="9">
        <v>3755</v>
      </c>
      <c r="E35" s="9">
        <v>5545</v>
      </c>
      <c r="F35" s="9">
        <v>5515</v>
      </c>
      <c r="G35" s="9">
        <v>5780</v>
      </c>
      <c r="H35" s="32">
        <f t="shared" si="0"/>
        <v>3640</v>
      </c>
      <c r="I35">
        <f t="shared" si="1"/>
        <v>170.09345794392522</v>
      </c>
      <c r="J35">
        <f t="shared" si="2"/>
        <v>11</v>
      </c>
      <c r="K35">
        <f>+VLOOKUP(A35,'LA Population'!A34:B414, 2,FALSE)</f>
        <v>125000</v>
      </c>
      <c r="L35">
        <v>125000</v>
      </c>
      <c r="M35">
        <f>G35/L35*100</f>
        <v>4.6240000000000006</v>
      </c>
      <c r="N35" s="32">
        <f t="shared" si="3"/>
        <v>24940</v>
      </c>
      <c r="O35">
        <f t="shared" si="4"/>
        <v>19.952000000000002</v>
      </c>
      <c r="P35" s="37" t="s">
        <v>345</v>
      </c>
      <c r="Q35" s="11">
        <v>19.952000000000002</v>
      </c>
      <c r="R35" s="36"/>
      <c r="U35" s="8"/>
    </row>
    <row r="36" spans="1:21" x14ac:dyDescent="0.2">
      <c r="A36" s="11" t="s">
        <v>346</v>
      </c>
      <c r="B36" s="9">
        <v>8685</v>
      </c>
      <c r="C36" s="9">
        <v>8580</v>
      </c>
      <c r="D36" s="9">
        <v>13710</v>
      </c>
      <c r="E36" s="9">
        <v>18530</v>
      </c>
      <c r="F36" s="9">
        <v>18525</v>
      </c>
      <c r="G36" s="9">
        <v>19310</v>
      </c>
      <c r="H36" s="32">
        <f t="shared" si="0"/>
        <v>10625</v>
      </c>
      <c r="I36">
        <f t="shared" si="1"/>
        <v>122.33736327000575</v>
      </c>
      <c r="J36">
        <f t="shared" si="2"/>
        <v>31</v>
      </c>
      <c r="K36">
        <f>+VLOOKUP(A36,'LA Population'!A35:B415, 2,FALSE)</f>
        <v>232200</v>
      </c>
      <c r="L36">
        <v>232200</v>
      </c>
      <c r="M36">
        <f>G36/L36*100</f>
        <v>8.3161068044788973</v>
      </c>
      <c r="N36" s="32">
        <f t="shared" si="3"/>
        <v>87340</v>
      </c>
      <c r="O36">
        <f t="shared" si="4"/>
        <v>37.614125753660637</v>
      </c>
      <c r="P36" s="37" t="s">
        <v>346</v>
      </c>
      <c r="Q36" s="11">
        <v>37.614125753660637</v>
      </c>
      <c r="R36" s="36"/>
      <c r="U36" s="8"/>
    </row>
    <row r="37" spans="1:21" x14ac:dyDescent="0.2">
      <c r="A37" s="11" t="s">
        <v>347</v>
      </c>
      <c r="B37" s="9">
        <v>3160</v>
      </c>
      <c r="C37" s="9">
        <v>3155</v>
      </c>
      <c r="D37" s="9">
        <v>5330</v>
      </c>
      <c r="E37" s="9">
        <v>7550</v>
      </c>
      <c r="F37" s="9">
        <v>7005</v>
      </c>
      <c r="G37" s="9">
        <v>7345</v>
      </c>
      <c r="H37" s="32">
        <f t="shared" si="0"/>
        <v>4185</v>
      </c>
      <c r="I37">
        <f t="shared" si="1"/>
        <v>132.4367088607595</v>
      </c>
      <c r="J37">
        <f t="shared" si="2"/>
        <v>28</v>
      </c>
      <c r="K37">
        <f>+VLOOKUP(A37,'LA Population'!A36:B416, 2,FALSE)</f>
        <v>130800</v>
      </c>
      <c r="L37">
        <v>130800</v>
      </c>
      <c r="M37">
        <f>G37/L37*100</f>
        <v>5.6154434250764522</v>
      </c>
      <c r="N37" s="32">
        <f t="shared" si="3"/>
        <v>33545</v>
      </c>
      <c r="O37">
        <f t="shared" si="4"/>
        <v>25.646024464831807</v>
      </c>
      <c r="P37" s="37" t="s">
        <v>347</v>
      </c>
      <c r="Q37" s="11">
        <v>25.646024464831807</v>
      </c>
      <c r="R37" s="36"/>
      <c r="U37" s="8"/>
    </row>
    <row r="38" spans="1:21" x14ac:dyDescent="0.2">
      <c r="A38" s="11" t="s">
        <v>348</v>
      </c>
      <c r="B38" s="9">
        <v>8265</v>
      </c>
      <c r="C38" s="9">
        <v>8315</v>
      </c>
      <c r="D38" s="9">
        <v>14515</v>
      </c>
      <c r="E38" s="9">
        <v>18950</v>
      </c>
      <c r="F38" s="9">
        <v>18975</v>
      </c>
      <c r="G38" s="9">
        <v>19810</v>
      </c>
      <c r="H38" s="32">
        <f t="shared" si="0"/>
        <v>11545</v>
      </c>
      <c r="I38">
        <f t="shared" si="1"/>
        <v>139.68542044767091</v>
      </c>
      <c r="J38">
        <f t="shared" si="2"/>
        <v>23</v>
      </c>
      <c r="K38">
        <f>+VLOOKUP(A38,'LA Population'!A37:B417, 2,FALSE)</f>
        <v>238300</v>
      </c>
      <c r="L38">
        <v>238300</v>
      </c>
      <c r="M38">
        <f>G38/L38*100</f>
        <v>8.3130507763323536</v>
      </c>
      <c r="N38" s="32">
        <f t="shared" si="3"/>
        <v>88830</v>
      </c>
      <c r="O38">
        <f t="shared" si="4"/>
        <v>37.27654217373059</v>
      </c>
      <c r="P38" s="37" t="s">
        <v>348</v>
      </c>
      <c r="Q38" s="11">
        <v>37.27654217373059</v>
      </c>
      <c r="R38" s="36"/>
      <c r="U38" s="8"/>
    </row>
    <row r="39" spans="1:21" x14ac:dyDescent="0.2">
      <c r="A39" s="11" t="s">
        <v>349</v>
      </c>
      <c r="B39" s="9">
        <v>6340</v>
      </c>
      <c r="C39" s="9">
        <v>6445</v>
      </c>
      <c r="D39" s="9">
        <v>12185</v>
      </c>
      <c r="E39" s="9">
        <v>17435</v>
      </c>
      <c r="F39" s="9">
        <v>16920</v>
      </c>
      <c r="G39" s="9">
        <v>17610</v>
      </c>
      <c r="H39" s="32">
        <f t="shared" si="0"/>
        <v>11270</v>
      </c>
      <c r="I39">
        <f t="shared" si="1"/>
        <v>177.7602523659306</v>
      </c>
      <c r="J39">
        <f t="shared" si="2"/>
        <v>8</v>
      </c>
      <c r="K39">
        <f>+VLOOKUP(A39,'LA Population'!A38:B418, 2,FALSE)</f>
        <v>186200</v>
      </c>
      <c r="L39">
        <v>186200</v>
      </c>
      <c r="M39">
        <f>G39/L39*100</f>
        <v>9.4575725026852844</v>
      </c>
      <c r="N39" s="32">
        <f t="shared" si="3"/>
        <v>76935</v>
      </c>
      <c r="O39">
        <f t="shared" si="4"/>
        <v>41.318474758324378</v>
      </c>
      <c r="P39" s="37" t="s">
        <v>349</v>
      </c>
      <c r="Q39" s="11">
        <v>41.318474758324378</v>
      </c>
      <c r="R39" s="36"/>
      <c r="U39" s="8"/>
    </row>
    <row r="40" spans="1:21" x14ac:dyDescent="0.2">
      <c r="A40" s="11" t="s">
        <v>350</v>
      </c>
      <c r="B40" s="9">
        <v>5100</v>
      </c>
      <c r="C40" s="9">
        <v>5145</v>
      </c>
      <c r="D40" s="9">
        <v>8275</v>
      </c>
      <c r="E40" s="9">
        <v>13370</v>
      </c>
      <c r="F40" s="9">
        <v>13310</v>
      </c>
      <c r="G40" s="9">
        <v>13740</v>
      </c>
      <c r="H40" s="32">
        <f t="shared" si="0"/>
        <v>8640</v>
      </c>
      <c r="I40">
        <f t="shared" si="1"/>
        <v>169.41176470588235</v>
      </c>
      <c r="J40">
        <f t="shared" si="2"/>
        <v>12</v>
      </c>
      <c r="K40">
        <f>+VLOOKUP(A40,'LA Population'!A39:B419, 2,FALSE)</f>
        <v>238500</v>
      </c>
      <c r="L40">
        <v>238500</v>
      </c>
      <c r="M40">
        <f>G40/L40*100</f>
        <v>5.7610062893081757</v>
      </c>
      <c r="N40" s="32">
        <f t="shared" si="3"/>
        <v>58940</v>
      </c>
      <c r="O40">
        <f t="shared" si="4"/>
        <v>24.712788259958071</v>
      </c>
      <c r="P40" s="37" t="s">
        <v>350</v>
      </c>
      <c r="Q40" s="11">
        <v>24.712788259958071</v>
      </c>
      <c r="R40" s="36"/>
      <c r="U40" s="8"/>
    </row>
    <row r="41" spans="1:21" x14ac:dyDescent="0.2">
      <c r="A41" s="11" t="s">
        <v>351</v>
      </c>
      <c r="B41" s="9">
        <v>3685</v>
      </c>
      <c r="C41" s="9">
        <v>3800</v>
      </c>
      <c r="D41" s="9">
        <v>6015</v>
      </c>
      <c r="E41" s="9">
        <v>9185</v>
      </c>
      <c r="F41" s="9">
        <v>9345</v>
      </c>
      <c r="G41" s="9">
        <v>9725</v>
      </c>
      <c r="H41" s="32">
        <f t="shared" si="0"/>
        <v>6040</v>
      </c>
      <c r="I41">
        <f t="shared" si="1"/>
        <v>163.90773405698781</v>
      </c>
      <c r="J41">
        <f t="shared" si="2"/>
        <v>14</v>
      </c>
      <c r="K41">
        <f>+VLOOKUP(A41,'LA Population'!A40:B420, 2,FALSE)</f>
        <v>184600</v>
      </c>
      <c r="L41">
        <v>184600</v>
      </c>
      <c r="M41">
        <f>G41/L41*100</f>
        <v>5.2681473456121344</v>
      </c>
      <c r="N41" s="32">
        <f t="shared" si="3"/>
        <v>41755</v>
      </c>
      <c r="O41">
        <f t="shared" si="4"/>
        <v>22.619176598049837</v>
      </c>
      <c r="P41" s="37" t="s">
        <v>351</v>
      </c>
      <c r="Q41" s="11">
        <v>22.619176598049837</v>
      </c>
      <c r="R41" s="36"/>
      <c r="U41" s="8"/>
    </row>
    <row r="42" spans="1:21" x14ac:dyDescent="0.2">
      <c r="A42" s="11" t="s">
        <v>352</v>
      </c>
      <c r="B42" s="9">
        <v>1255770</v>
      </c>
      <c r="C42" s="9">
        <v>1268620</v>
      </c>
      <c r="D42" s="9">
        <v>2113560</v>
      </c>
      <c r="E42" s="9">
        <v>2661340</v>
      </c>
      <c r="F42" s="9">
        <v>2590175</v>
      </c>
      <c r="G42" s="9">
        <v>2679885</v>
      </c>
      <c r="H42" s="32">
        <f t="shared" si="0"/>
        <v>1424115</v>
      </c>
      <c r="I42">
        <f t="shared" si="1"/>
        <v>113.405719200172</v>
      </c>
      <c r="L42" s="13">
        <v>41724000</v>
      </c>
      <c r="M42">
        <f>G42/L42*100</f>
        <v>6.42288610871441</v>
      </c>
      <c r="N42" s="32">
        <f t="shared" si="3"/>
        <v>12569350</v>
      </c>
      <c r="O42">
        <f>N42/L42*100</f>
        <v>30.124988016489311</v>
      </c>
      <c r="P42" s="37" t="s">
        <v>352</v>
      </c>
      <c r="Q42" s="11">
        <v>30.124988016489311</v>
      </c>
      <c r="R42" s="36"/>
      <c r="U42" s="11"/>
    </row>
    <row r="43" spans="1:21" x14ac:dyDescent="0.2">
      <c r="A43" s="11" t="s">
        <v>353</v>
      </c>
      <c r="B43" s="9">
        <v>184765</v>
      </c>
      <c r="C43" s="9">
        <v>186950</v>
      </c>
      <c r="D43" s="9">
        <v>302190</v>
      </c>
      <c r="E43" s="9">
        <v>454655</v>
      </c>
      <c r="F43" s="9">
        <v>451505</v>
      </c>
      <c r="G43" s="9">
        <v>468500</v>
      </c>
      <c r="H43" s="32">
        <f t="shared" si="0"/>
        <v>283735</v>
      </c>
      <c r="I43">
        <f t="shared" si="1"/>
        <v>153.56533975590617</v>
      </c>
      <c r="L43" s="13">
        <v>6036900</v>
      </c>
      <c r="M43">
        <f t="shared" ref="M43" si="5">G43/L43*100</f>
        <v>7.760605608838973</v>
      </c>
      <c r="N43" s="32">
        <f t="shared" si="3"/>
        <v>2048565</v>
      </c>
      <c r="O43">
        <f>N43/L43*100</f>
        <v>33.934055558316359</v>
      </c>
      <c r="P43" s="37" t="s">
        <v>353</v>
      </c>
      <c r="Q43" s="11">
        <v>33.934055558316359</v>
      </c>
      <c r="R43" s="36"/>
      <c r="U43" s="11"/>
    </row>
    <row r="45" spans="1:21" x14ac:dyDescent="0.2">
      <c r="A45" s="10" t="s">
        <v>14</v>
      </c>
      <c r="U45" s="10"/>
    </row>
    <row r="46" spans="1:21" x14ac:dyDescent="0.2">
      <c r="A46" s="10" t="s">
        <v>15</v>
      </c>
      <c r="U46" s="10"/>
    </row>
    <row r="47" spans="1:21" x14ac:dyDescent="0.2">
      <c r="A47" s="10" t="s">
        <v>16</v>
      </c>
      <c r="U47" s="10"/>
    </row>
    <row r="48" spans="1:21" x14ac:dyDescent="0.2">
      <c r="A48" s="12" t="s">
        <v>13</v>
      </c>
      <c r="B48" s="12" t="s">
        <v>705</v>
      </c>
    </row>
    <row r="49" spans="1:2" x14ac:dyDescent="0.2">
      <c r="A49" s="37" t="s">
        <v>319</v>
      </c>
      <c r="B49" s="11">
        <v>44.707623982235383</v>
      </c>
    </row>
    <row r="50" spans="1:2" x14ac:dyDescent="0.2">
      <c r="A50" s="37" t="s">
        <v>332</v>
      </c>
      <c r="B50" s="11">
        <v>44.59807073954984</v>
      </c>
    </row>
    <row r="51" spans="1:2" x14ac:dyDescent="0.2">
      <c r="A51" s="37" t="s">
        <v>326</v>
      </c>
      <c r="B51" s="11">
        <v>41.973365617433409</v>
      </c>
    </row>
    <row r="52" spans="1:2" x14ac:dyDescent="0.2">
      <c r="A52" s="37" t="s">
        <v>322</v>
      </c>
      <c r="B52" s="11">
        <v>41.572802197802197</v>
      </c>
    </row>
    <row r="53" spans="1:2" x14ac:dyDescent="0.2">
      <c r="A53" s="37" t="s">
        <v>349</v>
      </c>
      <c r="B53" s="11">
        <v>41.318474758324378</v>
      </c>
    </row>
    <row r="54" spans="1:2" x14ac:dyDescent="0.2">
      <c r="A54" s="37" t="s">
        <v>341</v>
      </c>
      <c r="B54" s="11">
        <v>40.422699673049976</v>
      </c>
    </row>
    <row r="55" spans="1:2" x14ac:dyDescent="0.2">
      <c r="A55" s="37" t="s">
        <v>327</v>
      </c>
      <c r="B55" s="11">
        <v>40.11685393258427</v>
      </c>
    </row>
    <row r="56" spans="1:2" x14ac:dyDescent="0.2">
      <c r="A56" s="37" t="s">
        <v>343</v>
      </c>
      <c r="B56" s="11">
        <v>40.07667473769169</v>
      </c>
    </row>
    <row r="57" spans="1:2" x14ac:dyDescent="0.2">
      <c r="A57" s="37" t="s">
        <v>330</v>
      </c>
      <c r="B57" s="11">
        <v>39.841033283656238</v>
      </c>
    </row>
    <row r="58" spans="1:2" x14ac:dyDescent="0.2">
      <c r="A58" s="37" t="s">
        <v>328</v>
      </c>
      <c r="B58" s="11">
        <v>39.204598779915536</v>
      </c>
    </row>
    <row r="59" spans="1:2" x14ac:dyDescent="0.2">
      <c r="A59" s="37" t="s">
        <v>336</v>
      </c>
      <c r="B59" s="11">
        <v>38.656215005599101</v>
      </c>
    </row>
    <row r="60" spans="1:2" x14ac:dyDescent="0.2">
      <c r="A60" s="37" t="s">
        <v>340</v>
      </c>
      <c r="B60" s="11">
        <v>37.908753096614369</v>
      </c>
    </row>
    <row r="61" spans="1:2" x14ac:dyDescent="0.2">
      <c r="A61" s="37" t="s">
        <v>346</v>
      </c>
      <c r="B61" s="11">
        <v>37.614125753660637</v>
      </c>
    </row>
    <row r="62" spans="1:2" x14ac:dyDescent="0.2">
      <c r="A62" s="37" t="s">
        <v>348</v>
      </c>
      <c r="B62" s="11">
        <v>37.27654217373059</v>
      </c>
    </row>
    <row r="63" spans="1:2" x14ac:dyDescent="0.2">
      <c r="A63" s="37" t="s">
        <v>331</v>
      </c>
      <c r="B63" s="11">
        <v>35.584415584415588</v>
      </c>
    </row>
    <row r="64" spans="1:2" x14ac:dyDescent="0.2">
      <c r="A64" s="37" t="s">
        <v>329</v>
      </c>
      <c r="B64" s="11">
        <v>35.421810699588477</v>
      </c>
    </row>
    <row r="65" spans="1:2" x14ac:dyDescent="0.2">
      <c r="A65" s="37" t="s">
        <v>353</v>
      </c>
      <c r="B65" s="11">
        <v>33.934055558316359</v>
      </c>
    </row>
    <row r="66" spans="1:2" x14ac:dyDescent="0.2">
      <c r="A66" s="37" t="s">
        <v>344</v>
      </c>
      <c r="B66" s="11">
        <v>33.70641738251642</v>
      </c>
    </row>
    <row r="67" spans="1:2" x14ac:dyDescent="0.2">
      <c r="A67" s="37" t="s">
        <v>337</v>
      </c>
      <c r="B67" s="11">
        <v>31.92876712328767</v>
      </c>
    </row>
    <row r="68" spans="1:2" x14ac:dyDescent="0.2">
      <c r="A68" s="37" t="s">
        <v>342</v>
      </c>
      <c r="B68" s="11">
        <v>31.145680819912151</v>
      </c>
    </row>
    <row r="69" spans="1:2" x14ac:dyDescent="0.2">
      <c r="A69" s="37" t="s">
        <v>320</v>
      </c>
      <c r="B69" s="11">
        <v>30.230314960629922</v>
      </c>
    </row>
    <row r="70" spans="1:2" x14ac:dyDescent="0.2">
      <c r="A70" s="37" t="s">
        <v>352</v>
      </c>
      <c r="B70" s="11">
        <v>30.124988016489311</v>
      </c>
    </row>
    <row r="71" spans="1:2" x14ac:dyDescent="0.2">
      <c r="A71" s="37" t="s">
        <v>334</v>
      </c>
      <c r="B71" s="11">
        <v>29.684769038701624</v>
      </c>
    </row>
    <row r="72" spans="1:2" x14ac:dyDescent="0.2">
      <c r="A72" s="37" t="s">
        <v>335</v>
      </c>
      <c r="B72" s="11">
        <v>28.917759838546925</v>
      </c>
    </row>
    <row r="73" spans="1:2" x14ac:dyDescent="0.2">
      <c r="A73" s="37" t="s">
        <v>333</v>
      </c>
      <c r="B73" s="11">
        <v>28.152724968314324</v>
      </c>
    </row>
    <row r="74" spans="1:2" x14ac:dyDescent="0.2">
      <c r="A74" s="37" t="s">
        <v>321</v>
      </c>
      <c r="B74" s="11">
        <v>25.660256410256409</v>
      </c>
    </row>
    <row r="75" spans="1:2" x14ac:dyDescent="0.2">
      <c r="A75" s="37" t="s">
        <v>347</v>
      </c>
      <c r="B75" s="11">
        <v>25.646024464831807</v>
      </c>
    </row>
    <row r="76" spans="1:2" x14ac:dyDescent="0.2">
      <c r="A76" s="37" t="s">
        <v>324</v>
      </c>
      <c r="B76" s="11">
        <v>24.716386554621849</v>
      </c>
    </row>
    <row r="77" spans="1:2" x14ac:dyDescent="0.2">
      <c r="A77" s="37" t="s">
        <v>350</v>
      </c>
      <c r="B77" s="11">
        <v>24.712788259958071</v>
      </c>
    </row>
    <row r="78" spans="1:2" x14ac:dyDescent="0.2">
      <c r="A78" s="37" t="s">
        <v>338</v>
      </c>
      <c r="B78" s="11">
        <v>24.666030534351144</v>
      </c>
    </row>
    <row r="79" spans="1:2" x14ac:dyDescent="0.2">
      <c r="A79" s="37" t="s">
        <v>323</v>
      </c>
      <c r="B79" s="11">
        <v>23.987403100775193</v>
      </c>
    </row>
    <row r="80" spans="1:2" x14ac:dyDescent="0.2">
      <c r="A80" s="37" t="s">
        <v>351</v>
      </c>
      <c r="B80" s="11">
        <v>22.619176598049837</v>
      </c>
    </row>
    <row r="81" spans="1:2" x14ac:dyDescent="0.2">
      <c r="A81" s="37" t="s">
        <v>339</v>
      </c>
      <c r="B81" s="11">
        <v>21.939212328767123</v>
      </c>
    </row>
    <row r="82" spans="1:2" x14ac:dyDescent="0.2">
      <c r="A82" s="37" t="s">
        <v>345</v>
      </c>
      <c r="B82" s="11">
        <v>19.952000000000002</v>
      </c>
    </row>
    <row r="83" spans="1:2" x14ac:dyDescent="0.2">
      <c r="A83" s="37" t="s">
        <v>325</v>
      </c>
      <c r="B83" s="11">
        <v>15.833333333333332</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E9A8F-D1D7-4719-ADE9-AB08D1BD4FA7}">
  <dimension ref="A1:G388"/>
  <sheetViews>
    <sheetView zoomScale="150" workbookViewId="0">
      <selection activeCell="B8" sqref="B8:B9"/>
    </sheetView>
  </sheetViews>
  <sheetFormatPr baseColWidth="10" defaultColWidth="8.83203125" defaultRowHeight="15" x14ac:dyDescent="0.2"/>
  <cols>
    <col min="1" max="1" width="25" customWidth="1" collapsed="1"/>
    <col min="2" max="2" width="14" customWidth="1" collapsed="1"/>
    <col min="5" max="5" width="25" customWidth="1" collapsed="1"/>
    <col min="6" max="7" width="14" customWidth="1" collapsed="1"/>
  </cols>
  <sheetData>
    <row r="1" spans="1:7" ht="16" x14ac:dyDescent="0.2">
      <c r="A1" s="2" t="s">
        <v>306</v>
      </c>
      <c r="E1" s="2"/>
    </row>
    <row r="2" spans="1:7" x14ac:dyDescent="0.2">
      <c r="A2" s="1" t="s">
        <v>38</v>
      </c>
      <c r="E2" s="1"/>
    </row>
    <row r="4" spans="1:7" x14ac:dyDescent="0.2">
      <c r="A4" s="11" t="s">
        <v>17</v>
      </c>
      <c r="B4" s="11">
        <v>2019</v>
      </c>
      <c r="E4" s="11"/>
      <c r="F4" s="11"/>
    </row>
    <row r="5" spans="1:7" x14ac:dyDescent="0.2">
      <c r="A5" s="11" t="s">
        <v>18</v>
      </c>
      <c r="E5" s="11"/>
      <c r="F5" s="11"/>
    </row>
    <row r="7" spans="1:7" ht="26" customHeight="1" x14ac:dyDescent="0.2">
      <c r="A7" s="12" t="s">
        <v>13</v>
      </c>
      <c r="B7" s="5" t="s">
        <v>19</v>
      </c>
      <c r="E7" s="12"/>
      <c r="F7" s="5"/>
      <c r="G7" s="5"/>
    </row>
    <row r="8" spans="1:7" x14ac:dyDescent="0.2">
      <c r="A8" s="11" t="s">
        <v>352</v>
      </c>
      <c r="B8" s="13">
        <v>41724000</v>
      </c>
      <c r="E8" s="11"/>
      <c r="F8" s="13"/>
      <c r="G8" s="13"/>
    </row>
    <row r="9" spans="1:7" x14ac:dyDescent="0.2">
      <c r="A9" s="11" t="s">
        <v>353</v>
      </c>
      <c r="B9" s="13">
        <v>6036900</v>
      </c>
      <c r="E9" s="11"/>
      <c r="F9" s="13"/>
      <c r="G9" s="13"/>
    </row>
    <row r="10" spans="1:7" x14ac:dyDescent="0.2">
      <c r="A10" s="11" t="s">
        <v>354</v>
      </c>
      <c r="B10" s="13">
        <v>64700</v>
      </c>
      <c r="E10" s="11"/>
      <c r="F10" s="13"/>
      <c r="G10" s="13"/>
    </row>
    <row r="11" spans="1:7" x14ac:dyDescent="0.2">
      <c r="A11" s="11" t="s">
        <v>355</v>
      </c>
      <c r="B11" s="13">
        <v>328500</v>
      </c>
      <c r="E11" s="11"/>
      <c r="F11" s="13"/>
      <c r="G11" s="13"/>
    </row>
    <row r="12" spans="1:7" x14ac:dyDescent="0.2">
      <c r="A12" s="11" t="s">
        <v>356</v>
      </c>
      <c r="B12" s="13">
        <v>57500</v>
      </c>
      <c r="E12" s="11"/>
      <c r="F12" s="13"/>
      <c r="G12" s="13"/>
    </row>
    <row r="13" spans="1:7" x14ac:dyDescent="0.2">
      <c r="A13" s="11" t="s">
        <v>357</v>
      </c>
      <c r="B13" s="13">
        <v>88200</v>
      </c>
      <c r="E13" s="11"/>
      <c r="F13" s="13"/>
      <c r="G13" s="13"/>
    </row>
    <row r="14" spans="1:7" x14ac:dyDescent="0.2">
      <c r="A14" s="11" t="s">
        <v>358</v>
      </c>
      <c r="B14" s="13">
        <v>190200</v>
      </c>
      <c r="E14" s="11"/>
      <c r="F14" s="13"/>
      <c r="G14" s="13"/>
    </row>
    <row r="15" spans="1:7" x14ac:dyDescent="0.2">
      <c r="A15" s="11" t="s">
        <v>359</v>
      </c>
      <c r="B15" s="13">
        <v>81300</v>
      </c>
      <c r="E15" s="11"/>
      <c r="F15" s="13"/>
      <c r="G15" s="13"/>
    </row>
    <row r="16" spans="1:7" x14ac:dyDescent="0.2">
      <c r="A16" s="11" t="s">
        <v>360</v>
      </c>
      <c r="B16" s="13">
        <v>121500</v>
      </c>
      <c r="E16" s="11"/>
      <c r="F16" s="13"/>
      <c r="G16" s="13"/>
    </row>
    <row r="17" spans="1:7" x14ac:dyDescent="0.2">
      <c r="A17" s="11" t="s">
        <v>361</v>
      </c>
      <c r="B17" s="13">
        <v>127300</v>
      </c>
      <c r="E17" s="11"/>
      <c r="F17" s="13"/>
      <c r="G17" s="13"/>
    </row>
    <row r="18" spans="1:7" x14ac:dyDescent="0.2">
      <c r="A18" s="11" t="s">
        <v>362</v>
      </c>
      <c r="B18" s="13">
        <v>206400</v>
      </c>
      <c r="E18" s="11"/>
      <c r="F18" s="13"/>
      <c r="G18" s="13"/>
    </row>
    <row r="19" spans="1:7" x14ac:dyDescent="0.2">
      <c r="A19" s="11" t="s">
        <v>363</v>
      </c>
      <c r="B19" s="13">
        <v>128200</v>
      </c>
      <c r="E19" s="11"/>
      <c r="F19" s="13"/>
      <c r="G19" s="13"/>
    </row>
    <row r="20" spans="1:7" x14ac:dyDescent="0.2">
      <c r="A20" s="11" t="s">
        <v>364</v>
      </c>
      <c r="B20" s="13">
        <v>93300</v>
      </c>
      <c r="E20" s="11"/>
      <c r="F20" s="13"/>
      <c r="G20" s="13"/>
    </row>
    <row r="21" spans="1:7" x14ac:dyDescent="0.2">
      <c r="A21" s="11" t="s">
        <v>365</v>
      </c>
      <c r="B21" s="13">
        <v>173600</v>
      </c>
      <c r="E21" s="11"/>
      <c r="F21" s="13"/>
      <c r="G21" s="13"/>
    </row>
    <row r="22" spans="1:7" x14ac:dyDescent="0.2">
      <c r="A22" s="11" t="s">
        <v>366</v>
      </c>
      <c r="B22" s="13">
        <v>93300</v>
      </c>
      <c r="E22" s="11"/>
      <c r="F22" s="13"/>
      <c r="G22" s="13"/>
    </row>
    <row r="23" spans="1:7" x14ac:dyDescent="0.2">
      <c r="A23" s="11" t="s">
        <v>367</v>
      </c>
      <c r="B23" s="13">
        <v>84700</v>
      </c>
      <c r="E23" s="11"/>
      <c r="F23" s="13"/>
      <c r="G23" s="13"/>
    </row>
    <row r="24" spans="1:7" x14ac:dyDescent="0.2">
      <c r="A24" s="11" t="s">
        <v>368</v>
      </c>
      <c r="B24" s="13">
        <v>226800</v>
      </c>
      <c r="E24" s="11"/>
      <c r="F24" s="13"/>
      <c r="G24" s="13"/>
    </row>
    <row r="25" spans="1:7" x14ac:dyDescent="0.2">
      <c r="A25" s="11" t="s">
        <v>369</v>
      </c>
      <c r="B25" s="13">
        <v>207200</v>
      </c>
      <c r="E25" s="11"/>
      <c r="F25" s="13"/>
      <c r="G25" s="13"/>
    </row>
    <row r="26" spans="1:7" x14ac:dyDescent="0.2">
      <c r="A26" s="11" t="s">
        <v>370</v>
      </c>
      <c r="B26" s="13">
        <v>79700</v>
      </c>
      <c r="E26" s="11"/>
      <c r="F26" s="13"/>
      <c r="G26" s="13"/>
    </row>
    <row r="27" spans="1:7" x14ac:dyDescent="0.2">
      <c r="A27" s="11" t="s">
        <v>371</v>
      </c>
      <c r="B27" s="13">
        <v>130700</v>
      </c>
      <c r="E27" s="11"/>
      <c r="F27" s="13"/>
      <c r="G27" s="13"/>
    </row>
    <row r="28" spans="1:7" x14ac:dyDescent="0.2">
      <c r="A28" s="11" t="s">
        <v>372</v>
      </c>
      <c r="B28" s="13">
        <v>57600</v>
      </c>
      <c r="E28" s="11"/>
      <c r="F28" s="13"/>
      <c r="G28" s="13"/>
    </row>
    <row r="29" spans="1:7" x14ac:dyDescent="0.2">
      <c r="A29" s="11" t="s">
        <v>373</v>
      </c>
      <c r="B29" s="13">
        <v>40700</v>
      </c>
      <c r="E29" s="11"/>
      <c r="F29" s="13"/>
      <c r="G29" s="13"/>
    </row>
    <row r="30" spans="1:7" x14ac:dyDescent="0.2">
      <c r="A30" s="11" t="s">
        <v>374</v>
      </c>
      <c r="B30" s="13">
        <v>65500</v>
      </c>
      <c r="E30" s="11"/>
      <c r="F30" s="13"/>
      <c r="G30" s="13"/>
    </row>
    <row r="31" spans="1:7" x14ac:dyDescent="0.2">
      <c r="A31" s="11" t="s">
        <v>375</v>
      </c>
      <c r="B31" s="13">
        <v>41200</v>
      </c>
      <c r="E31" s="11"/>
      <c r="F31" s="13"/>
      <c r="G31" s="13"/>
    </row>
    <row r="32" spans="1:7" x14ac:dyDescent="0.2">
      <c r="A32" s="11" t="s">
        <v>376</v>
      </c>
      <c r="B32" s="13">
        <v>30900</v>
      </c>
      <c r="E32" s="11"/>
      <c r="F32" s="13"/>
      <c r="G32" s="13"/>
    </row>
    <row r="33" spans="1:7" x14ac:dyDescent="0.2">
      <c r="A33" s="11" t="s">
        <v>377</v>
      </c>
      <c r="B33" s="13">
        <v>59600</v>
      </c>
      <c r="E33" s="11"/>
      <c r="F33" s="13"/>
      <c r="G33" s="13"/>
    </row>
    <row r="34" spans="1:7" x14ac:dyDescent="0.2">
      <c r="A34" s="11" t="s">
        <v>378</v>
      </c>
      <c r="B34" s="13">
        <v>176000</v>
      </c>
      <c r="E34" s="11"/>
      <c r="F34" s="13"/>
      <c r="G34" s="13"/>
    </row>
    <row r="35" spans="1:7" x14ac:dyDescent="0.2">
      <c r="A35" s="11" t="s">
        <v>379</v>
      </c>
      <c r="B35" s="13">
        <v>117100</v>
      </c>
      <c r="E35" s="11"/>
      <c r="F35" s="13"/>
      <c r="G35" s="13"/>
    </row>
    <row r="36" spans="1:7" x14ac:dyDescent="0.2">
      <c r="A36" s="11" t="s">
        <v>380</v>
      </c>
      <c r="B36" s="13">
        <v>389600</v>
      </c>
      <c r="E36" s="11"/>
      <c r="F36" s="13"/>
      <c r="G36" s="13"/>
    </row>
    <row r="37" spans="1:7" x14ac:dyDescent="0.2">
      <c r="A37" s="11" t="s">
        <v>381</v>
      </c>
      <c r="B37" s="13">
        <v>145500</v>
      </c>
      <c r="E37" s="11"/>
      <c r="F37" s="13"/>
      <c r="G37" s="13"/>
    </row>
    <row r="38" spans="1:7" x14ac:dyDescent="0.2">
      <c r="A38" s="11" t="s">
        <v>382</v>
      </c>
      <c r="B38" s="13">
        <v>137600</v>
      </c>
      <c r="E38" s="11"/>
      <c r="F38" s="13"/>
      <c r="G38" s="13"/>
    </row>
    <row r="39" spans="1:7" x14ac:dyDescent="0.2">
      <c r="A39" s="11" t="s">
        <v>383</v>
      </c>
      <c r="B39" s="13">
        <v>169700</v>
      </c>
      <c r="E39" s="11"/>
      <c r="F39" s="13"/>
      <c r="G39" s="13"/>
    </row>
    <row r="40" spans="1:7" x14ac:dyDescent="0.2">
      <c r="A40" s="11" t="s">
        <v>384</v>
      </c>
      <c r="B40" s="13">
        <v>177500</v>
      </c>
      <c r="E40" s="11"/>
      <c r="F40" s="13"/>
      <c r="G40" s="13"/>
    </row>
    <row r="41" spans="1:7" x14ac:dyDescent="0.2">
      <c r="A41" s="11" t="s">
        <v>385</v>
      </c>
      <c r="B41" s="13">
        <v>140700</v>
      </c>
      <c r="E41" s="11"/>
      <c r="F41" s="13"/>
      <c r="G41" s="13"/>
    </row>
    <row r="42" spans="1:7" x14ac:dyDescent="0.2">
      <c r="A42" s="11" t="s">
        <v>386</v>
      </c>
      <c r="B42" s="13">
        <v>145500</v>
      </c>
      <c r="E42" s="11"/>
      <c r="F42" s="13"/>
      <c r="G42" s="13"/>
    </row>
    <row r="43" spans="1:7" x14ac:dyDescent="0.2">
      <c r="A43" s="11" t="s">
        <v>387</v>
      </c>
      <c r="B43" s="13">
        <v>204000</v>
      </c>
      <c r="E43" s="11"/>
      <c r="F43" s="13"/>
      <c r="G43" s="13"/>
    </row>
    <row r="44" spans="1:7" x14ac:dyDescent="0.2">
      <c r="A44" s="11" t="s">
        <v>388</v>
      </c>
      <c r="B44" s="13">
        <v>53500</v>
      </c>
      <c r="E44" s="11"/>
      <c r="F44" s="13"/>
      <c r="G44" s="13"/>
    </row>
    <row r="45" spans="1:7" x14ac:dyDescent="0.2">
      <c r="A45" s="11" t="s">
        <v>389</v>
      </c>
      <c r="B45" s="13">
        <v>72800</v>
      </c>
      <c r="E45" s="11"/>
      <c r="F45" s="13"/>
      <c r="G45" s="13"/>
    </row>
    <row r="46" spans="1:7" x14ac:dyDescent="0.2">
      <c r="A46" s="11" t="s">
        <v>390</v>
      </c>
      <c r="B46" s="13">
        <v>45900</v>
      </c>
      <c r="E46" s="11"/>
      <c r="F46" s="13"/>
      <c r="G46" s="13"/>
    </row>
    <row r="47" spans="1:7" x14ac:dyDescent="0.2">
      <c r="A47" s="11" t="s">
        <v>391</v>
      </c>
      <c r="B47" s="13">
        <v>49200</v>
      </c>
      <c r="E47" s="11"/>
      <c r="F47" s="13"/>
      <c r="G47" s="13"/>
    </row>
    <row r="48" spans="1:7" x14ac:dyDescent="0.2">
      <c r="A48" s="11" t="s">
        <v>392</v>
      </c>
      <c r="B48" s="13">
        <v>92400</v>
      </c>
      <c r="E48" s="11"/>
      <c r="F48" s="13"/>
      <c r="G48" s="13"/>
    </row>
    <row r="49" spans="1:7" x14ac:dyDescent="0.2">
      <c r="A49" s="11" t="s">
        <v>393</v>
      </c>
      <c r="B49" s="13">
        <v>55400</v>
      </c>
      <c r="E49" s="11"/>
      <c r="F49" s="13"/>
      <c r="G49" s="13"/>
    </row>
    <row r="50" spans="1:7" x14ac:dyDescent="0.2">
      <c r="A50" s="11" t="s">
        <v>394</v>
      </c>
      <c r="B50" s="13">
        <v>92700</v>
      </c>
      <c r="E50" s="11"/>
      <c r="F50" s="13"/>
      <c r="G50" s="13"/>
    </row>
    <row r="51" spans="1:7" x14ac:dyDescent="0.2">
      <c r="A51" s="11" t="s">
        <v>395</v>
      </c>
      <c r="B51" s="13">
        <v>36100</v>
      </c>
      <c r="E51" s="11"/>
      <c r="F51" s="13"/>
      <c r="G51" s="13"/>
    </row>
    <row r="52" spans="1:7" x14ac:dyDescent="0.2">
      <c r="A52" s="11" t="s">
        <v>396</v>
      </c>
      <c r="B52" s="13">
        <v>44100</v>
      </c>
      <c r="E52" s="11"/>
      <c r="F52" s="13"/>
      <c r="G52" s="13"/>
    </row>
    <row r="53" spans="1:7" x14ac:dyDescent="0.2">
      <c r="A53" s="11" t="s">
        <v>397</v>
      </c>
      <c r="B53" s="13">
        <v>66800</v>
      </c>
      <c r="E53" s="11"/>
      <c r="F53" s="13"/>
      <c r="G53" s="13"/>
    </row>
    <row r="54" spans="1:7" x14ac:dyDescent="0.2">
      <c r="A54" s="11" t="s">
        <v>398</v>
      </c>
      <c r="B54" s="13">
        <v>69200</v>
      </c>
      <c r="E54" s="11"/>
      <c r="F54" s="13"/>
      <c r="G54" s="13"/>
    </row>
    <row r="55" spans="1:7" x14ac:dyDescent="0.2">
      <c r="A55" s="11" t="s">
        <v>399</v>
      </c>
      <c r="B55" s="13">
        <v>63300</v>
      </c>
      <c r="E55" s="11"/>
      <c r="F55" s="13"/>
      <c r="G55" s="13"/>
    </row>
    <row r="56" spans="1:7" x14ac:dyDescent="0.2">
      <c r="A56" s="11" t="s">
        <v>400</v>
      </c>
      <c r="B56" s="13">
        <v>94300</v>
      </c>
      <c r="E56" s="11"/>
      <c r="F56" s="13"/>
      <c r="G56" s="13"/>
    </row>
    <row r="57" spans="1:7" x14ac:dyDescent="0.2">
      <c r="A57" s="11" t="s">
        <v>401</v>
      </c>
      <c r="B57" s="13">
        <v>337600</v>
      </c>
      <c r="E57" s="11"/>
      <c r="F57" s="13"/>
      <c r="G57" s="13"/>
    </row>
    <row r="58" spans="1:7" x14ac:dyDescent="0.2">
      <c r="A58" s="11" t="s">
        <v>402</v>
      </c>
      <c r="B58" s="13">
        <v>163000</v>
      </c>
      <c r="E58" s="11"/>
      <c r="F58" s="13"/>
      <c r="G58" s="13"/>
    </row>
    <row r="59" spans="1:7" x14ac:dyDescent="0.2">
      <c r="A59" s="11" t="s">
        <v>403</v>
      </c>
      <c r="B59" s="13">
        <v>110200</v>
      </c>
      <c r="E59" s="11"/>
      <c r="F59" s="13"/>
      <c r="G59" s="13"/>
    </row>
    <row r="60" spans="1:7" x14ac:dyDescent="0.2">
      <c r="A60" s="11" t="s">
        <v>404</v>
      </c>
      <c r="B60" s="13">
        <v>192800</v>
      </c>
      <c r="E60" s="11"/>
      <c r="F60" s="13"/>
      <c r="G60" s="13"/>
    </row>
    <row r="61" spans="1:7" x14ac:dyDescent="0.2">
      <c r="A61" s="11" t="s">
        <v>405</v>
      </c>
      <c r="B61" s="13">
        <v>195900</v>
      </c>
      <c r="E61" s="11"/>
      <c r="F61" s="13"/>
      <c r="G61" s="13"/>
    </row>
    <row r="62" spans="1:7" x14ac:dyDescent="0.2">
      <c r="A62" s="11" t="s">
        <v>406</v>
      </c>
      <c r="B62" s="13">
        <v>168200</v>
      </c>
      <c r="E62" s="11"/>
      <c r="F62" s="13"/>
      <c r="G62" s="13"/>
    </row>
    <row r="63" spans="1:7" x14ac:dyDescent="0.2">
      <c r="A63" s="11" t="s">
        <v>407</v>
      </c>
      <c r="B63" s="13">
        <v>95700</v>
      </c>
      <c r="E63" s="11"/>
      <c r="F63" s="13"/>
      <c r="G63" s="13"/>
    </row>
    <row r="64" spans="1:7" x14ac:dyDescent="0.2">
      <c r="A64" s="11" t="s">
        <v>408</v>
      </c>
      <c r="B64" s="13">
        <v>103700</v>
      </c>
      <c r="E64" s="11"/>
      <c r="F64" s="13"/>
      <c r="G64" s="13"/>
    </row>
    <row r="65" spans="1:7" x14ac:dyDescent="0.2">
      <c r="A65" s="11" t="s">
        <v>409</v>
      </c>
      <c r="B65" s="13">
        <v>139100</v>
      </c>
      <c r="E65" s="11"/>
      <c r="F65" s="13"/>
      <c r="G65" s="13"/>
    </row>
    <row r="66" spans="1:7" x14ac:dyDescent="0.2">
      <c r="A66" s="11" t="s">
        <v>410</v>
      </c>
      <c r="B66" s="13">
        <v>32600</v>
      </c>
      <c r="E66" s="11"/>
      <c r="F66" s="13"/>
      <c r="G66" s="13"/>
    </row>
    <row r="67" spans="1:7" x14ac:dyDescent="0.2">
      <c r="A67" s="11" t="s">
        <v>411</v>
      </c>
      <c r="B67" s="13">
        <v>52700</v>
      </c>
      <c r="E67" s="11"/>
      <c r="F67" s="13"/>
      <c r="G67" s="13"/>
    </row>
    <row r="68" spans="1:7" x14ac:dyDescent="0.2">
      <c r="A68" s="11" t="s">
        <v>412</v>
      </c>
      <c r="B68" s="13">
        <v>94500</v>
      </c>
      <c r="E68" s="11"/>
      <c r="F68" s="13"/>
      <c r="G68" s="13"/>
    </row>
    <row r="69" spans="1:7" x14ac:dyDescent="0.2">
      <c r="A69" s="11" t="s">
        <v>413</v>
      </c>
      <c r="B69" s="13">
        <v>33400</v>
      </c>
      <c r="E69" s="11"/>
      <c r="F69" s="13"/>
      <c r="G69" s="13"/>
    </row>
    <row r="70" spans="1:7" x14ac:dyDescent="0.2">
      <c r="A70" s="11" t="s">
        <v>414</v>
      </c>
      <c r="B70" s="13">
        <v>31800</v>
      </c>
      <c r="E70" s="11"/>
      <c r="F70" s="13"/>
      <c r="G70" s="13"/>
    </row>
    <row r="71" spans="1:7" x14ac:dyDescent="0.2">
      <c r="A71" s="11" t="s">
        <v>415</v>
      </c>
      <c r="B71" s="13">
        <v>61400</v>
      </c>
      <c r="E71" s="11"/>
      <c r="F71" s="13"/>
      <c r="G71" s="13"/>
    </row>
    <row r="72" spans="1:7" x14ac:dyDescent="0.2">
      <c r="A72" s="11" t="s">
        <v>416</v>
      </c>
      <c r="B72" s="13">
        <v>55400</v>
      </c>
      <c r="E72" s="11"/>
      <c r="F72" s="13"/>
      <c r="G72" s="13"/>
    </row>
    <row r="73" spans="1:7" x14ac:dyDescent="0.2">
      <c r="A73" s="11" t="s">
        <v>417</v>
      </c>
      <c r="B73" s="13">
        <v>152700</v>
      </c>
      <c r="E73" s="11"/>
      <c r="F73" s="13"/>
      <c r="G73" s="13"/>
    </row>
    <row r="74" spans="1:7" x14ac:dyDescent="0.2">
      <c r="A74" s="11" t="s">
        <v>418</v>
      </c>
      <c r="B74" s="13">
        <v>191900</v>
      </c>
      <c r="E74" s="11"/>
      <c r="F74" s="13"/>
      <c r="G74" s="13"/>
    </row>
    <row r="75" spans="1:7" x14ac:dyDescent="0.2">
      <c r="A75" s="11" t="s">
        <v>419</v>
      </c>
      <c r="B75" s="13">
        <v>161500</v>
      </c>
      <c r="E75" s="11"/>
      <c r="F75" s="13"/>
      <c r="G75" s="13"/>
    </row>
    <row r="76" spans="1:7" x14ac:dyDescent="0.2">
      <c r="A76" s="11" t="s">
        <v>420</v>
      </c>
      <c r="B76" s="13">
        <v>384600</v>
      </c>
      <c r="E76" s="11"/>
      <c r="F76" s="13"/>
      <c r="G76" s="13"/>
    </row>
    <row r="77" spans="1:7" x14ac:dyDescent="0.2">
      <c r="A77" s="11" t="s">
        <v>421</v>
      </c>
      <c r="B77" s="13">
        <v>331000</v>
      </c>
      <c r="E77" s="11"/>
      <c r="F77" s="13"/>
      <c r="G77" s="13"/>
    </row>
    <row r="78" spans="1:7" x14ac:dyDescent="0.2">
      <c r="A78" s="11" t="s">
        <v>422</v>
      </c>
      <c r="B78" s="13">
        <v>130300</v>
      </c>
      <c r="E78" s="11"/>
      <c r="F78" s="13"/>
      <c r="G78" s="13"/>
    </row>
    <row r="79" spans="1:7" x14ac:dyDescent="0.2">
      <c r="A79" s="11" t="s">
        <v>423</v>
      </c>
      <c r="B79" s="13">
        <v>272000</v>
      </c>
      <c r="E79" s="11"/>
      <c r="F79" s="13"/>
      <c r="G79" s="13"/>
    </row>
    <row r="80" spans="1:7" x14ac:dyDescent="0.2">
      <c r="A80" s="11" t="s">
        <v>424</v>
      </c>
      <c r="B80" s="13">
        <v>516100</v>
      </c>
      <c r="E80" s="11"/>
      <c r="F80" s="13"/>
      <c r="G80" s="13"/>
    </row>
    <row r="81" spans="1:7" x14ac:dyDescent="0.2">
      <c r="A81" s="11" t="s">
        <v>425</v>
      </c>
      <c r="B81" s="13">
        <v>215200</v>
      </c>
      <c r="E81" s="11"/>
      <c r="F81" s="13"/>
      <c r="G81" s="13"/>
    </row>
    <row r="82" spans="1:7" x14ac:dyDescent="0.2">
      <c r="A82" s="11" t="s">
        <v>426</v>
      </c>
      <c r="B82" s="13">
        <v>161000</v>
      </c>
      <c r="E82" s="11"/>
      <c r="F82" s="13"/>
      <c r="G82" s="13"/>
    </row>
    <row r="83" spans="1:7" x14ac:dyDescent="0.2">
      <c r="A83" s="11" t="s">
        <v>427</v>
      </c>
      <c r="B83" s="13">
        <v>235100</v>
      </c>
      <c r="E83" s="11"/>
      <c r="F83" s="13"/>
      <c r="G83" s="13"/>
    </row>
    <row r="84" spans="1:7" x14ac:dyDescent="0.2">
      <c r="A84" s="11" t="s">
        <v>428</v>
      </c>
      <c r="B84" s="13">
        <v>231600</v>
      </c>
      <c r="E84" s="11"/>
      <c r="F84" s="13"/>
      <c r="G84" s="13"/>
    </row>
    <row r="85" spans="1:7" x14ac:dyDescent="0.2">
      <c r="A85" s="11" t="s">
        <v>429</v>
      </c>
      <c r="B85" s="13">
        <v>23000</v>
      </c>
      <c r="E85" s="11"/>
      <c r="F85" s="13"/>
      <c r="G85" s="13"/>
    </row>
    <row r="86" spans="1:7" x14ac:dyDescent="0.2">
      <c r="A86" s="11" t="s">
        <v>430</v>
      </c>
      <c r="B86" s="13">
        <v>78100</v>
      </c>
      <c r="E86" s="11"/>
      <c r="F86" s="13"/>
      <c r="G86" s="13"/>
    </row>
    <row r="87" spans="1:7" x14ac:dyDescent="0.2">
      <c r="A87" s="11" t="s">
        <v>431</v>
      </c>
      <c r="B87" s="13">
        <v>50100</v>
      </c>
      <c r="E87" s="11"/>
      <c r="F87" s="13"/>
      <c r="G87" s="13"/>
    </row>
    <row r="88" spans="1:7" x14ac:dyDescent="0.2">
      <c r="A88" s="11" t="s">
        <v>432</v>
      </c>
      <c r="B88" s="13">
        <v>64800</v>
      </c>
      <c r="E88" s="11"/>
      <c r="F88" s="13"/>
      <c r="G88" s="13"/>
    </row>
    <row r="89" spans="1:7" x14ac:dyDescent="0.2">
      <c r="A89" s="11" t="s">
        <v>433</v>
      </c>
      <c r="B89" s="13">
        <v>41800</v>
      </c>
      <c r="E89" s="11"/>
      <c r="F89" s="13"/>
      <c r="G89" s="13"/>
    </row>
    <row r="90" spans="1:7" x14ac:dyDescent="0.2">
      <c r="A90" s="11" t="s">
        <v>434</v>
      </c>
      <c r="B90" s="13">
        <v>71000</v>
      </c>
      <c r="E90" s="11"/>
      <c r="F90" s="13"/>
      <c r="G90" s="13"/>
    </row>
    <row r="91" spans="1:7" x14ac:dyDescent="0.2">
      <c r="A91" s="11" t="s">
        <v>435</v>
      </c>
      <c r="B91" s="13">
        <v>57100</v>
      </c>
      <c r="E91" s="11"/>
      <c r="F91" s="13"/>
      <c r="G91" s="13"/>
    </row>
    <row r="92" spans="1:7" x14ac:dyDescent="0.2">
      <c r="A92" s="11" t="s">
        <v>436</v>
      </c>
      <c r="B92" s="13">
        <v>59700</v>
      </c>
      <c r="E92" s="11"/>
      <c r="F92" s="13"/>
      <c r="G92" s="13"/>
    </row>
    <row r="93" spans="1:7" x14ac:dyDescent="0.2">
      <c r="A93" s="11" t="s">
        <v>437</v>
      </c>
      <c r="B93" s="13">
        <v>67400</v>
      </c>
      <c r="E93" s="11"/>
      <c r="F93" s="13"/>
      <c r="G93" s="13"/>
    </row>
    <row r="94" spans="1:7" x14ac:dyDescent="0.2">
      <c r="A94" s="11" t="s">
        <v>438</v>
      </c>
      <c r="B94" s="13">
        <v>61500</v>
      </c>
      <c r="E94" s="11"/>
      <c r="F94" s="13"/>
      <c r="G94" s="13"/>
    </row>
    <row r="95" spans="1:7" x14ac:dyDescent="0.2">
      <c r="A95" s="11" t="s">
        <v>439</v>
      </c>
      <c r="B95" s="13">
        <v>120600</v>
      </c>
      <c r="E95" s="11"/>
      <c r="F95" s="13"/>
      <c r="G95" s="13"/>
    </row>
    <row r="96" spans="1:7" x14ac:dyDescent="0.2">
      <c r="A96" s="11" t="s">
        <v>440</v>
      </c>
      <c r="B96" s="13">
        <v>56000</v>
      </c>
      <c r="E96" s="11"/>
      <c r="F96" s="13"/>
      <c r="G96" s="13"/>
    </row>
    <row r="97" spans="1:7" x14ac:dyDescent="0.2">
      <c r="A97" s="11" t="s">
        <v>441</v>
      </c>
      <c r="B97" s="13">
        <v>68000</v>
      </c>
      <c r="E97" s="11"/>
      <c r="F97" s="13"/>
      <c r="G97" s="13"/>
    </row>
    <row r="98" spans="1:7" x14ac:dyDescent="0.2">
      <c r="A98" s="11" t="s">
        <v>442</v>
      </c>
      <c r="B98" s="13">
        <v>30400</v>
      </c>
      <c r="E98" s="11"/>
      <c r="F98" s="13"/>
      <c r="G98" s="13"/>
    </row>
    <row r="99" spans="1:7" x14ac:dyDescent="0.2">
      <c r="A99" s="11" t="s">
        <v>443</v>
      </c>
      <c r="B99" s="13">
        <v>63800</v>
      </c>
      <c r="E99" s="11"/>
      <c r="F99" s="13"/>
      <c r="G99" s="13"/>
    </row>
    <row r="100" spans="1:7" x14ac:dyDescent="0.2">
      <c r="A100" s="11" t="s">
        <v>444</v>
      </c>
      <c r="B100" s="13">
        <v>34100</v>
      </c>
      <c r="E100" s="11"/>
      <c r="F100" s="13"/>
      <c r="G100" s="13"/>
    </row>
    <row r="101" spans="1:7" x14ac:dyDescent="0.2">
      <c r="A101" s="11" t="s">
        <v>445</v>
      </c>
      <c r="B101" s="13">
        <v>42000</v>
      </c>
      <c r="E101" s="11"/>
      <c r="F101" s="13"/>
      <c r="G101" s="13"/>
    </row>
    <row r="102" spans="1:7" x14ac:dyDescent="0.2">
      <c r="A102" s="11" t="s">
        <v>446</v>
      </c>
      <c r="B102" s="13">
        <v>77600</v>
      </c>
      <c r="E102" s="11"/>
      <c r="F102" s="13"/>
      <c r="G102" s="13"/>
    </row>
    <row r="103" spans="1:7" x14ac:dyDescent="0.2">
      <c r="A103" s="11" t="s">
        <v>447</v>
      </c>
      <c r="B103" s="13">
        <v>67600</v>
      </c>
      <c r="E103" s="11"/>
      <c r="F103" s="13"/>
      <c r="G103" s="13"/>
    </row>
    <row r="104" spans="1:7" x14ac:dyDescent="0.2">
      <c r="A104" s="11" t="s">
        <v>448</v>
      </c>
      <c r="B104" s="13">
        <v>68900</v>
      </c>
      <c r="E104" s="11"/>
      <c r="F104" s="13"/>
      <c r="G104" s="13"/>
    </row>
    <row r="105" spans="1:7" x14ac:dyDescent="0.2">
      <c r="A105" s="11" t="s">
        <v>449</v>
      </c>
      <c r="B105" s="13">
        <v>55300</v>
      </c>
      <c r="E105" s="11"/>
      <c r="F105" s="13"/>
      <c r="G105" s="13"/>
    </row>
    <row r="106" spans="1:7" x14ac:dyDescent="0.2">
      <c r="A106" s="11" t="s">
        <v>450</v>
      </c>
      <c r="B106" s="13">
        <v>83300</v>
      </c>
      <c r="E106" s="11"/>
      <c r="F106" s="13"/>
      <c r="G106" s="13"/>
    </row>
    <row r="107" spans="1:7" x14ac:dyDescent="0.2">
      <c r="A107" s="11" t="s">
        <v>451</v>
      </c>
      <c r="B107" s="13">
        <v>55500</v>
      </c>
      <c r="E107" s="11"/>
      <c r="F107" s="13"/>
      <c r="G107" s="13"/>
    </row>
    <row r="108" spans="1:7" x14ac:dyDescent="0.2">
      <c r="A108" s="11" t="s">
        <v>452</v>
      </c>
      <c r="B108" s="13">
        <v>45700</v>
      </c>
      <c r="E108" s="11"/>
      <c r="F108" s="13"/>
      <c r="G108" s="13"/>
    </row>
    <row r="109" spans="1:7" x14ac:dyDescent="0.2">
      <c r="A109" s="11" t="s">
        <v>453</v>
      </c>
      <c r="B109" s="13">
        <v>52300</v>
      </c>
      <c r="E109" s="11"/>
      <c r="F109" s="13"/>
      <c r="G109" s="13"/>
    </row>
    <row r="110" spans="1:7" x14ac:dyDescent="0.2">
      <c r="A110" s="11" t="s">
        <v>454</v>
      </c>
      <c r="B110" s="13">
        <v>56600</v>
      </c>
      <c r="E110" s="11"/>
      <c r="F110" s="13"/>
      <c r="G110" s="13"/>
    </row>
    <row r="111" spans="1:7" x14ac:dyDescent="0.2">
      <c r="A111" s="11" t="s">
        <v>455</v>
      </c>
      <c r="B111" s="13">
        <v>61800</v>
      </c>
      <c r="E111" s="11"/>
      <c r="F111" s="13"/>
      <c r="G111" s="13"/>
    </row>
    <row r="112" spans="1:7" x14ac:dyDescent="0.2">
      <c r="A112" s="11" t="s">
        <v>456</v>
      </c>
      <c r="B112" s="13">
        <v>140700</v>
      </c>
      <c r="E112" s="11"/>
      <c r="F112" s="13"/>
      <c r="G112" s="13"/>
    </row>
    <row r="113" spans="1:7" x14ac:dyDescent="0.2">
      <c r="A113" s="11" t="s">
        <v>457</v>
      </c>
      <c r="B113" s="13">
        <v>57200</v>
      </c>
      <c r="E113" s="11"/>
      <c r="F113" s="13"/>
      <c r="G113" s="13"/>
    </row>
    <row r="114" spans="1:7" x14ac:dyDescent="0.2">
      <c r="A114" s="11" t="s">
        <v>458</v>
      </c>
      <c r="B114" s="13">
        <v>47600</v>
      </c>
      <c r="E114" s="11"/>
      <c r="F114" s="13"/>
      <c r="G114" s="13"/>
    </row>
    <row r="115" spans="1:7" x14ac:dyDescent="0.2">
      <c r="A115" s="11" t="s">
        <v>459</v>
      </c>
      <c r="B115" s="13">
        <v>78900</v>
      </c>
      <c r="E115" s="11"/>
      <c r="F115" s="13"/>
      <c r="G115" s="13"/>
    </row>
    <row r="116" spans="1:7" x14ac:dyDescent="0.2">
      <c r="A116" s="11" t="s">
        <v>460</v>
      </c>
      <c r="B116" s="13">
        <v>70400</v>
      </c>
      <c r="E116" s="11"/>
      <c r="F116" s="13"/>
      <c r="G116" s="13"/>
    </row>
    <row r="117" spans="1:7" x14ac:dyDescent="0.2">
      <c r="A117" s="11" t="s">
        <v>461</v>
      </c>
      <c r="B117" s="13">
        <v>70400</v>
      </c>
      <c r="E117" s="11"/>
      <c r="F117" s="13"/>
      <c r="G117" s="13"/>
    </row>
    <row r="118" spans="1:7" x14ac:dyDescent="0.2">
      <c r="A118" s="11" t="s">
        <v>462</v>
      </c>
      <c r="B118" s="13">
        <v>71900</v>
      </c>
      <c r="E118" s="11"/>
      <c r="F118" s="13"/>
      <c r="G118" s="13"/>
    </row>
    <row r="119" spans="1:7" x14ac:dyDescent="0.2">
      <c r="A119" s="11" t="s">
        <v>463</v>
      </c>
      <c r="B119" s="13">
        <v>67400</v>
      </c>
      <c r="E119" s="11"/>
      <c r="F119" s="13"/>
      <c r="G119" s="13"/>
    </row>
    <row r="120" spans="1:7" x14ac:dyDescent="0.2">
      <c r="A120" s="11" t="s">
        <v>464</v>
      </c>
      <c r="B120" s="13">
        <v>73300</v>
      </c>
      <c r="E120" s="11"/>
      <c r="F120" s="13"/>
      <c r="G120" s="13"/>
    </row>
    <row r="121" spans="1:7" x14ac:dyDescent="0.2">
      <c r="A121" s="11" t="s">
        <v>465</v>
      </c>
      <c r="B121" s="13">
        <v>72000</v>
      </c>
      <c r="E121" s="11"/>
      <c r="F121" s="13"/>
      <c r="G121" s="13"/>
    </row>
    <row r="122" spans="1:7" x14ac:dyDescent="0.2">
      <c r="A122" s="11" t="s">
        <v>466</v>
      </c>
      <c r="B122" s="13">
        <v>112900</v>
      </c>
      <c r="E122" s="11"/>
      <c r="F122" s="13"/>
      <c r="G122" s="13"/>
    </row>
    <row r="123" spans="1:7" x14ac:dyDescent="0.2">
      <c r="A123" s="11" t="s">
        <v>467</v>
      </c>
      <c r="B123" s="13">
        <v>190300</v>
      </c>
      <c r="E123" s="11"/>
      <c r="F123" s="13"/>
      <c r="G123" s="13"/>
    </row>
    <row r="124" spans="1:7" x14ac:dyDescent="0.2">
      <c r="A124" s="11" t="s">
        <v>468</v>
      </c>
      <c r="B124" s="13">
        <v>159800</v>
      </c>
      <c r="E124" s="11"/>
      <c r="F124" s="13"/>
      <c r="G124" s="13"/>
    </row>
    <row r="125" spans="1:7" x14ac:dyDescent="0.2">
      <c r="A125" s="11" t="s">
        <v>469</v>
      </c>
      <c r="B125" s="13">
        <v>111700</v>
      </c>
      <c r="E125" s="11"/>
      <c r="F125" s="13"/>
      <c r="G125" s="13"/>
    </row>
    <row r="126" spans="1:7" x14ac:dyDescent="0.2">
      <c r="A126" s="11" t="s">
        <v>470</v>
      </c>
      <c r="B126" s="13">
        <v>63400</v>
      </c>
      <c r="E126" s="11"/>
      <c r="F126" s="13"/>
      <c r="G126" s="13"/>
    </row>
    <row r="127" spans="1:7" x14ac:dyDescent="0.2">
      <c r="A127" s="11" t="s">
        <v>471</v>
      </c>
      <c r="B127" s="13">
        <v>73300</v>
      </c>
      <c r="E127" s="11"/>
      <c r="F127" s="13"/>
      <c r="G127" s="13"/>
    </row>
    <row r="128" spans="1:7" x14ac:dyDescent="0.2">
      <c r="A128" s="11" t="s">
        <v>472</v>
      </c>
      <c r="B128" s="13">
        <v>61600</v>
      </c>
      <c r="E128" s="11"/>
      <c r="F128" s="13"/>
      <c r="G128" s="13"/>
    </row>
    <row r="129" spans="1:7" x14ac:dyDescent="0.2">
      <c r="A129" s="11" t="s">
        <v>473</v>
      </c>
      <c r="B129" s="13">
        <v>81700</v>
      </c>
      <c r="E129" s="11"/>
      <c r="F129" s="13"/>
      <c r="G129" s="13"/>
    </row>
    <row r="130" spans="1:7" x14ac:dyDescent="0.2">
      <c r="A130" s="11" t="s">
        <v>474</v>
      </c>
      <c r="B130" s="13">
        <v>67200</v>
      </c>
      <c r="E130" s="11"/>
      <c r="F130" s="13"/>
      <c r="G130" s="13"/>
    </row>
    <row r="131" spans="1:7" x14ac:dyDescent="0.2">
      <c r="A131" s="11" t="s">
        <v>475</v>
      </c>
      <c r="B131" s="13">
        <v>82900</v>
      </c>
      <c r="E131" s="11"/>
      <c r="F131" s="13"/>
      <c r="G131" s="13"/>
    </row>
    <row r="132" spans="1:7" x14ac:dyDescent="0.2">
      <c r="A132" s="11" t="s">
        <v>476</v>
      </c>
      <c r="B132" s="13">
        <v>57900</v>
      </c>
      <c r="E132" s="11"/>
      <c r="F132" s="13"/>
      <c r="G132" s="13"/>
    </row>
    <row r="133" spans="1:7" x14ac:dyDescent="0.2">
      <c r="A133" s="11" t="s">
        <v>477</v>
      </c>
      <c r="B133" s="13">
        <v>47200</v>
      </c>
      <c r="E133" s="11"/>
      <c r="F133" s="13"/>
      <c r="G133" s="13"/>
    </row>
    <row r="134" spans="1:7" x14ac:dyDescent="0.2">
      <c r="A134" s="11" t="s">
        <v>478</v>
      </c>
      <c r="B134" s="13">
        <v>39600</v>
      </c>
      <c r="E134" s="11"/>
      <c r="F134" s="13"/>
      <c r="G134" s="13"/>
    </row>
    <row r="135" spans="1:7" x14ac:dyDescent="0.2">
      <c r="A135" s="11" t="s">
        <v>479</v>
      </c>
      <c r="B135" s="13">
        <v>79200</v>
      </c>
      <c r="E135" s="11"/>
      <c r="F135" s="13"/>
      <c r="G135" s="13"/>
    </row>
    <row r="136" spans="1:7" x14ac:dyDescent="0.2">
      <c r="A136" s="11" t="s">
        <v>480</v>
      </c>
      <c r="B136" s="13">
        <v>66200</v>
      </c>
      <c r="E136" s="11"/>
      <c r="F136" s="13"/>
      <c r="G136" s="13"/>
    </row>
    <row r="137" spans="1:7" x14ac:dyDescent="0.2">
      <c r="A137" s="11" t="s">
        <v>481</v>
      </c>
      <c r="B137" s="13">
        <v>75200</v>
      </c>
      <c r="E137" s="11"/>
      <c r="F137" s="13"/>
      <c r="G137" s="13"/>
    </row>
    <row r="138" spans="1:7" x14ac:dyDescent="0.2">
      <c r="A138" s="11" t="s">
        <v>482</v>
      </c>
      <c r="B138" s="13">
        <v>91900</v>
      </c>
      <c r="E138" s="11"/>
      <c r="F138" s="13"/>
      <c r="G138" s="13"/>
    </row>
    <row r="139" spans="1:7" x14ac:dyDescent="0.2">
      <c r="A139" s="11" t="s">
        <v>483</v>
      </c>
      <c r="B139" s="13">
        <v>733600</v>
      </c>
      <c r="E139" s="11"/>
      <c r="F139" s="13"/>
      <c r="G139" s="13"/>
    </row>
    <row r="140" spans="1:7" x14ac:dyDescent="0.2">
      <c r="A140" s="11" t="s">
        <v>484</v>
      </c>
      <c r="B140" s="13">
        <v>249000</v>
      </c>
      <c r="E140" s="11"/>
      <c r="F140" s="13"/>
      <c r="G140" s="13"/>
    </row>
    <row r="141" spans="1:7" x14ac:dyDescent="0.2">
      <c r="A141" s="11" t="s">
        <v>485</v>
      </c>
      <c r="B141" s="13">
        <v>193600</v>
      </c>
      <c r="E141" s="11"/>
      <c r="F141" s="13"/>
      <c r="G141" s="13"/>
    </row>
    <row r="142" spans="1:7" x14ac:dyDescent="0.2">
      <c r="A142" s="11" t="s">
        <v>486</v>
      </c>
      <c r="B142" s="13">
        <v>204600</v>
      </c>
      <c r="E142" s="11"/>
      <c r="F142" s="13"/>
      <c r="G142" s="13"/>
    </row>
    <row r="143" spans="1:7" x14ac:dyDescent="0.2">
      <c r="A143" s="11" t="s">
        <v>487</v>
      </c>
      <c r="B143" s="13">
        <v>128200</v>
      </c>
      <c r="E143" s="11"/>
      <c r="F143" s="13"/>
      <c r="G143" s="13"/>
    </row>
    <row r="144" spans="1:7" x14ac:dyDescent="0.2">
      <c r="A144" s="11" t="s">
        <v>488</v>
      </c>
      <c r="B144" s="13">
        <v>173300</v>
      </c>
      <c r="E144" s="11"/>
      <c r="F144" s="13"/>
      <c r="G144" s="13"/>
    </row>
    <row r="145" spans="1:7" x14ac:dyDescent="0.2">
      <c r="A145" s="11" t="s">
        <v>489</v>
      </c>
      <c r="B145" s="13">
        <v>163000</v>
      </c>
      <c r="E145" s="11"/>
      <c r="F145" s="13"/>
      <c r="G145" s="13"/>
    </row>
    <row r="146" spans="1:7" x14ac:dyDescent="0.2">
      <c r="A146" s="11" t="s">
        <v>490</v>
      </c>
      <c r="B146" s="13">
        <v>58900</v>
      </c>
      <c r="E146" s="11"/>
      <c r="F146" s="13"/>
      <c r="G146" s="13"/>
    </row>
    <row r="147" spans="1:7" x14ac:dyDescent="0.2">
      <c r="A147" s="11" t="s">
        <v>491</v>
      </c>
      <c r="B147" s="13">
        <v>43900</v>
      </c>
      <c r="E147" s="11"/>
      <c r="F147" s="13"/>
      <c r="G147" s="13"/>
    </row>
    <row r="148" spans="1:7" x14ac:dyDescent="0.2">
      <c r="A148" s="11" t="s">
        <v>492</v>
      </c>
      <c r="B148" s="13">
        <v>52300</v>
      </c>
      <c r="E148" s="11"/>
      <c r="F148" s="13"/>
      <c r="G148" s="13"/>
    </row>
    <row r="149" spans="1:7" x14ac:dyDescent="0.2">
      <c r="A149" s="11" t="s">
        <v>493</v>
      </c>
      <c r="B149" s="13">
        <v>65000</v>
      </c>
      <c r="E149" s="11"/>
      <c r="F149" s="13"/>
      <c r="G149" s="13"/>
    </row>
    <row r="150" spans="1:7" x14ac:dyDescent="0.2">
      <c r="A150" s="11" t="s">
        <v>494</v>
      </c>
      <c r="B150" s="13">
        <v>74800</v>
      </c>
      <c r="E150" s="11"/>
      <c r="F150" s="13"/>
      <c r="G150" s="13"/>
    </row>
    <row r="151" spans="1:7" x14ac:dyDescent="0.2">
      <c r="A151" s="11" t="s">
        <v>495</v>
      </c>
      <c r="B151" s="13">
        <v>58500</v>
      </c>
      <c r="E151" s="11"/>
      <c r="F151" s="13"/>
      <c r="G151" s="13"/>
    </row>
    <row r="152" spans="1:7" x14ac:dyDescent="0.2">
      <c r="A152" s="11" t="s">
        <v>496</v>
      </c>
      <c r="B152" s="13">
        <v>105800</v>
      </c>
      <c r="E152" s="11"/>
      <c r="F152" s="13"/>
      <c r="G152" s="13"/>
    </row>
    <row r="153" spans="1:7" x14ac:dyDescent="0.2">
      <c r="A153" s="11" t="s">
        <v>497</v>
      </c>
      <c r="B153" s="13">
        <v>179400</v>
      </c>
      <c r="E153" s="11"/>
      <c r="F153" s="13"/>
      <c r="G153" s="13"/>
    </row>
    <row r="154" spans="1:7" x14ac:dyDescent="0.2">
      <c r="A154" s="11" t="s">
        <v>498</v>
      </c>
      <c r="B154" s="13">
        <v>134000</v>
      </c>
      <c r="E154" s="11"/>
      <c r="F154" s="13"/>
      <c r="G154" s="13"/>
    </row>
    <row r="155" spans="1:7" x14ac:dyDescent="0.2">
      <c r="A155" s="11" t="s">
        <v>499</v>
      </c>
      <c r="B155" s="13">
        <v>124800</v>
      </c>
      <c r="E155" s="11"/>
      <c r="F155" s="13"/>
      <c r="G155" s="13"/>
    </row>
    <row r="156" spans="1:7" x14ac:dyDescent="0.2">
      <c r="A156" s="11" t="s">
        <v>500</v>
      </c>
      <c r="B156" s="13">
        <v>111600</v>
      </c>
      <c r="E156" s="11"/>
      <c r="F156" s="13"/>
      <c r="G156" s="13"/>
    </row>
    <row r="157" spans="1:7" x14ac:dyDescent="0.2">
      <c r="A157" s="11" t="s">
        <v>501</v>
      </c>
      <c r="B157" s="13">
        <v>109600</v>
      </c>
      <c r="E157" s="11"/>
      <c r="F157" s="13"/>
      <c r="G157" s="13"/>
    </row>
    <row r="158" spans="1:7" x14ac:dyDescent="0.2">
      <c r="A158" s="11" t="s">
        <v>502</v>
      </c>
      <c r="B158" s="13">
        <v>86700</v>
      </c>
      <c r="E158" s="11"/>
      <c r="F158" s="13"/>
      <c r="G158" s="13"/>
    </row>
    <row r="159" spans="1:7" x14ac:dyDescent="0.2">
      <c r="A159" s="11" t="s">
        <v>503</v>
      </c>
      <c r="B159" s="13">
        <v>53800</v>
      </c>
      <c r="E159" s="11"/>
      <c r="F159" s="13"/>
      <c r="G159" s="13"/>
    </row>
    <row r="160" spans="1:7" x14ac:dyDescent="0.2">
      <c r="A160" s="11" t="s">
        <v>504</v>
      </c>
      <c r="B160" s="13">
        <v>60200</v>
      </c>
      <c r="E160" s="11"/>
      <c r="F160" s="13"/>
      <c r="G160" s="13"/>
    </row>
    <row r="161" spans="1:7" x14ac:dyDescent="0.2">
      <c r="A161" s="11" t="s">
        <v>505</v>
      </c>
      <c r="B161" s="13">
        <v>109200</v>
      </c>
      <c r="E161" s="11"/>
      <c r="F161" s="13"/>
      <c r="G161" s="13"/>
    </row>
    <row r="162" spans="1:7" x14ac:dyDescent="0.2">
      <c r="A162" s="11" t="s">
        <v>506</v>
      </c>
      <c r="B162" s="13">
        <v>95900</v>
      </c>
      <c r="E162" s="11"/>
      <c r="F162" s="13"/>
      <c r="G162" s="13"/>
    </row>
    <row r="163" spans="1:7" x14ac:dyDescent="0.2">
      <c r="A163" s="11" t="s">
        <v>507</v>
      </c>
      <c r="B163" s="13">
        <v>115400</v>
      </c>
      <c r="E163" s="11"/>
      <c r="F163" s="13"/>
      <c r="G163" s="13"/>
    </row>
    <row r="164" spans="1:7" x14ac:dyDescent="0.2">
      <c r="A164" s="11" t="s">
        <v>508</v>
      </c>
      <c r="B164" s="13">
        <v>92200</v>
      </c>
      <c r="E164" s="11"/>
      <c r="F164" s="13"/>
      <c r="G164" s="13"/>
    </row>
    <row r="165" spans="1:7" x14ac:dyDescent="0.2">
      <c r="A165" s="11" t="s">
        <v>509</v>
      </c>
      <c r="B165" s="13">
        <v>46900</v>
      </c>
      <c r="E165" s="11"/>
      <c r="F165" s="13"/>
      <c r="G165" s="13"/>
    </row>
    <row r="166" spans="1:7" x14ac:dyDescent="0.2">
      <c r="A166" s="11" t="s">
        <v>510</v>
      </c>
      <c r="B166" s="13">
        <v>52000</v>
      </c>
      <c r="E166" s="11"/>
      <c r="F166" s="13"/>
      <c r="G166" s="13"/>
    </row>
    <row r="167" spans="1:7" x14ac:dyDescent="0.2">
      <c r="A167" s="11" t="s">
        <v>511</v>
      </c>
      <c r="B167" s="13">
        <v>110000</v>
      </c>
      <c r="E167" s="11"/>
      <c r="F167" s="13"/>
      <c r="G167" s="13"/>
    </row>
    <row r="168" spans="1:7" x14ac:dyDescent="0.2">
      <c r="A168" s="11" t="s">
        <v>512</v>
      </c>
      <c r="B168" s="13">
        <v>124500</v>
      </c>
      <c r="E168" s="11"/>
      <c r="F168" s="13"/>
      <c r="G168" s="13"/>
    </row>
    <row r="169" spans="1:7" x14ac:dyDescent="0.2">
      <c r="A169" s="11" t="s">
        <v>513</v>
      </c>
      <c r="B169" s="13">
        <v>80700</v>
      </c>
      <c r="E169" s="11"/>
      <c r="F169" s="13"/>
      <c r="G169" s="13"/>
    </row>
    <row r="170" spans="1:7" x14ac:dyDescent="0.2">
      <c r="A170" s="11" t="s">
        <v>514</v>
      </c>
      <c r="B170" s="13">
        <v>53900</v>
      </c>
      <c r="E170" s="11"/>
      <c r="F170" s="13"/>
      <c r="G170" s="13"/>
    </row>
    <row r="171" spans="1:7" x14ac:dyDescent="0.2">
      <c r="A171" s="11" t="s">
        <v>515</v>
      </c>
      <c r="B171" s="13">
        <v>37900</v>
      </c>
      <c r="E171" s="11"/>
      <c r="F171" s="13"/>
      <c r="G171" s="13"/>
    </row>
    <row r="172" spans="1:7" x14ac:dyDescent="0.2">
      <c r="A172" s="11" t="s">
        <v>516</v>
      </c>
      <c r="B172" s="13">
        <v>52000</v>
      </c>
      <c r="E172" s="11"/>
      <c r="F172" s="13"/>
      <c r="G172" s="13"/>
    </row>
    <row r="173" spans="1:7" x14ac:dyDescent="0.2">
      <c r="A173" s="11" t="s">
        <v>517</v>
      </c>
      <c r="B173" s="13">
        <v>78800</v>
      </c>
      <c r="E173" s="11"/>
      <c r="F173" s="13"/>
      <c r="G173" s="13"/>
    </row>
    <row r="174" spans="1:7" x14ac:dyDescent="0.2">
      <c r="A174" s="11" t="s">
        <v>518</v>
      </c>
      <c r="B174" s="13">
        <v>55200</v>
      </c>
      <c r="E174" s="11"/>
      <c r="F174" s="13"/>
      <c r="G174" s="13"/>
    </row>
    <row r="175" spans="1:7" x14ac:dyDescent="0.2">
      <c r="A175" s="11" t="s">
        <v>519</v>
      </c>
      <c r="B175" s="13">
        <v>60000</v>
      </c>
      <c r="E175" s="11"/>
      <c r="F175" s="13"/>
      <c r="G175" s="13"/>
    </row>
    <row r="176" spans="1:7" x14ac:dyDescent="0.2">
      <c r="A176" s="11" t="s">
        <v>520</v>
      </c>
      <c r="B176" s="13">
        <v>96200</v>
      </c>
      <c r="E176" s="11"/>
      <c r="F176" s="13"/>
      <c r="G176" s="13"/>
    </row>
    <row r="177" spans="1:7" x14ac:dyDescent="0.2">
      <c r="A177" s="11" t="s">
        <v>521</v>
      </c>
      <c r="B177" s="13">
        <v>93000</v>
      </c>
      <c r="E177" s="11"/>
      <c r="F177" s="13"/>
      <c r="G177" s="13"/>
    </row>
    <row r="178" spans="1:7" x14ac:dyDescent="0.2">
      <c r="A178" s="11" t="s">
        <v>522</v>
      </c>
      <c r="B178" s="13">
        <v>63200</v>
      </c>
      <c r="E178" s="11"/>
      <c r="F178" s="13"/>
      <c r="G178" s="13"/>
    </row>
    <row r="179" spans="1:7" x14ac:dyDescent="0.2">
      <c r="A179" s="11" t="s">
        <v>523</v>
      </c>
      <c r="B179" s="13">
        <v>81600</v>
      </c>
      <c r="E179" s="11"/>
      <c r="F179" s="13"/>
      <c r="G179" s="13"/>
    </row>
    <row r="180" spans="1:7" x14ac:dyDescent="0.2">
      <c r="A180" s="11" t="s">
        <v>524</v>
      </c>
      <c r="B180" s="13">
        <v>89700</v>
      </c>
      <c r="E180" s="11"/>
      <c r="F180" s="13"/>
      <c r="G180" s="13"/>
    </row>
    <row r="181" spans="1:7" x14ac:dyDescent="0.2">
      <c r="A181" s="11" t="s">
        <v>525</v>
      </c>
      <c r="B181" s="13">
        <v>56000</v>
      </c>
      <c r="E181" s="11"/>
      <c r="F181" s="13"/>
      <c r="G181" s="13"/>
    </row>
    <row r="182" spans="1:7" x14ac:dyDescent="0.2">
      <c r="A182" s="11" t="s">
        <v>526</v>
      </c>
      <c r="B182" s="13">
        <v>57200</v>
      </c>
      <c r="E182" s="11"/>
      <c r="F182" s="13"/>
      <c r="G182" s="13"/>
    </row>
    <row r="183" spans="1:7" x14ac:dyDescent="0.2">
      <c r="A183" s="11" t="s">
        <v>527</v>
      </c>
      <c r="B183" s="13">
        <v>62200</v>
      </c>
      <c r="E183" s="11"/>
      <c r="F183" s="13"/>
      <c r="G183" s="13"/>
    </row>
    <row r="184" spans="1:7" x14ac:dyDescent="0.2">
      <c r="A184" s="11" t="s">
        <v>528</v>
      </c>
      <c r="B184" s="13">
        <v>80800</v>
      </c>
      <c r="E184" s="11"/>
      <c r="F184" s="13"/>
      <c r="G184" s="13"/>
    </row>
    <row r="185" spans="1:7" x14ac:dyDescent="0.2">
      <c r="A185" s="11" t="s">
        <v>529</v>
      </c>
      <c r="B185" s="13">
        <v>80500</v>
      </c>
      <c r="E185" s="11"/>
      <c r="F185" s="13"/>
      <c r="G185" s="13"/>
    </row>
    <row r="186" spans="1:7" x14ac:dyDescent="0.2">
      <c r="A186" s="11" t="s">
        <v>530</v>
      </c>
      <c r="B186" s="13">
        <v>75500</v>
      </c>
      <c r="E186" s="11"/>
      <c r="F186" s="13"/>
      <c r="G186" s="13"/>
    </row>
    <row r="187" spans="1:7" x14ac:dyDescent="0.2">
      <c r="A187" s="11" t="s">
        <v>531</v>
      </c>
      <c r="B187" s="13">
        <v>57300</v>
      </c>
      <c r="E187" s="11"/>
      <c r="F187" s="13"/>
      <c r="G187" s="13"/>
    </row>
    <row r="188" spans="1:7" x14ac:dyDescent="0.2">
      <c r="A188" s="11" t="s">
        <v>532</v>
      </c>
      <c r="B188" s="13">
        <v>85100</v>
      </c>
      <c r="E188" s="11"/>
      <c r="F188" s="13"/>
      <c r="G188" s="13"/>
    </row>
    <row r="189" spans="1:7" x14ac:dyDescent="0.2">
      <c r="A189" s="11" t="s">
        <v>533</v>
      </c>
      <c r="B189" s="13">
        <v>55600</v>
      </c>
      <c r="E189" s="11"/>
      <c r="F189" s="13"/>
      <c r="G189" s="13"/>
    </row>
    <row r="190" spans="1:7" x14ac:dyDescent="0.2">
      <c r="A190" s="11" t="s">
        <v>534</v>
      </c>
      <c r="B190" s="13">
        <v>95600</v>
      </c>
      <c r="E190" s="11"/>
      <c r="F190" s="13"/>
      <c r="G190" s="13"/>
    </row>
    <row r="191" spans="1:7" x14ac:dyDescent="0.2">
      <c r="A191" s="11" t="s">
        <v>535</v>
      </c>
      <c r="B191" s="13">
        <v>81500</v>
      </c>
      <c r="E191" s="11"/>
      <c r="F191" s="13"/>
      <c r="G191" s="13"/>
    </row>
    <row r="192" spans="1:7" x14ac:dyDescent="0.2">
      <c r="A192" s="11" t="s">
        <v>536</v>
      </c>
      <c r="B192" s="13">
        <v>52200</v>
      </c>
      <c r="E192" s="11"/>
      <c r="F192" s="13"/>
      <c r="G192" s="13"/>
    </row>
    <row r="193" spans="1:7" x14ac:dyDescent="0.2">
      <c r="A193" s="11" t="s">
        <v>537</v>
      </c>
      <c r="B193" s="13">
        <v>85900</v>
      </c>
      <c r="E193" s="11"/>
      <c r="F193" s="13"/>
      <c r="G193" s="13"/>
    </row>
    <row r="194" spans="1:7" x14ac:dyDescent="0.2">
      <c r="A194" s="11" t="s">
        <v>538</v>
      </c>
      <c r="B194" s="13">
        <v>60900</v>
      </c>
      <c r="E194" s="11"/>
      <c r="F194" s="13"/>
      <c r="G194" s="13"/>
    </row>
    <row r="195" spans="1:7" x14ac:dyDescent="0.2">
      <c r="A195" s="11" t="s">
        <v>539</v>
      </c>
      <c r="B195" s="13">
        <v>139000</v>
      </c>
      <c r="E195" s="11"/>
      <c r="F195" s="13"/>
      <c r="G195" s="13"/>
    </row>
    <row r="196" spans="1:7" x14ac:dyDescent="0.2">
      <c r="A196" s="11" t="s">
        <v>540</v>
      </c>
      <c r="B196" s="13">
        <v>106300</v>
      </c>
      <c r="E196" s="11"/>
      <c r="F196" s="13"/>
      <c r="G196" s="13"/>
    </row>
    <row r="197" spans="1:7" x14ac:dyDescent="0.2">
      <c r="A197" s="11" t="s">
        <v>324</v>
      </c>
      <c r="B197" s="13">
        <v>190400</v>
      </c>
      <c r="E197" s="11"/>
      <c r="F197" s="13"/>
      <c r="G197" s="13"/>
    </row>
    <row r="198" spans="1:7" x14ac:dyDescent="0.2">
      <c r="A198" s="11" t="s">
        <v>325</v>
      </c>
      <c r="B198" s="13">
        <v>6600</v>
      </c>
      <c r="E198" s="11"/>
      <c r="F198" s="13"/>
      <c r="G198" s="13"/>
    </row>
    <row r="199" spans="1:7" x14ac:dyDescent="0.2">
      <c r="A199" s="11" t="s">
        <v>330</v>
      </c>
      <c r="B199" s="13">
        <v>201300</v>
      </c>
      <c r="E199" s="11"/>
      <c r="F199" s="13"/>
      <c r="G199" s="13"/>
    </row>
    <row r="200" spans="1:7" x14ac:dyDescent="0.2">
      <c r="A200" s="11" t="s">
        <v>331</v>
      </c>
      <c r="B200" s="13">
        <v>130900</v>
      </c>
      <c r="E200" s="11"/>
      <c r="F200" s="13"/>
      <c r="G200" s="13"/>
    </row>
    <row r="201" spans="1:7" x14ac:dyDescent="0.2">
      <c r="A201" s="11" t="s">
        <v>332</v>
      </c>
      <c r="B201" s="13">
        <v>186600</v>
      </c>
      <c r="E201" s="11"/>
      <c r="F201" s="13"/>
      <c r="G201" s="13"/>
    </row>
    <row r="202" spans="1:7" x14ac:dyDescent="0.2">
      <c r="A202" s="11" t="s">
        <v>337</v>
      </c>
      <c r="B202" s="13">
        <v>182500</v>
      </c>
      <c r="E202" s="11"/>
      <c r="F202" s="13"/>
      <c r="G202" s="13"/>
    </row>
    <row r="203" spans="1:7" x14ac:dyDescent="0.2">
      <c r="A203" s="11" t="s">
        <v>338</v>
      </c>
      <c r="B203" s="13">
        <v>104800</v>
      </c>
      <c r="E203" s="11"/>
      <c r="F203" s="13"/>
      <c r="G203" s="13"/>
    </row>
    <row r="204" spans="1:7" x14ac:dyDescent="0.2">
      <c r="A204" s="11" t="s">
        <v>340</v>
      </c>
      <c r="B204" s="13">
        <v>242200</v>
      </c>
      <c r="E204" s="11"/>
      <c r="F204" s="13"/>
      <c r="G204" s="13"/>
    </row>
    <row r="205" spans="1:7" x14ac:dyDescent="0.2">
      <c r="A205" s="11" t="s">
        <v>341</v>
      </c>
      <c r="B205" s="13">
        <v>214100</v>
      </c>
      <c r="E205" s="11"/>
      <c r="F205" s="13"/>
      <c r="G205" s="13"/>
    </row>
    <row r="206" spans="1:7" x14ac:dyDescent="0.2">
      <c r="A206" s="11" t="s">
        <v>343</v>
      </c>
      <c r="B206" s="13">
        <v>247800</v>
      </c>
      <c r="E206" s="11"/>
      <c r="F206" s="13"/>
      <c r="G206" s="13"/>
    </row>
    <row r="207" spans="1:7" x14ac:dyDescent="0.2">
      <c r="A207" s="11" t="s">
        <v>346</v>
      </c>
      <c r="B207" s="13">
        <v>232200</v>
      </c>
      <c r="E207" s="11"/>
      <c r="F207" s="13"/>
      <c r="G207" s="13"/>
    </row>
    <row r="208" spans="1:7" x14ac:dyDescent="0.2">
      <c r="A208" s="11" t="s">
        <v>348</v>
      </c>
      <c r="B208" s="13">
        <v>238300</v>
      </c>
      <c r="E208" s="11"/>
      <c r="F208" s="13"/>
      <c r="G208" s="13"/>
    </row>
    <row r="209" spans="1:7" x14ac:dyDescent="0.2">
      <c r="A209" s="11" t="s">
        <v>350</v>
      </c>
      <c r="B209" s="13">
        <v>238500</v>
      </c>
      <c r="E209" s="11"/>
      <c r="F209" s="13"/>
      <c r="G209" s="13"/>
    </row>
    <row r="210" spans="1:7" x14ac:dyDescent="0.2">
      <c r="A210" s="11" t="s">
        <v>351</v>
      </c>
      <c r="B210" s="13">
        <v>184600</v>
      </c>
      <c r="E210" s="11"/>
      <c r="F210" s="13"/>
      <c r="G210" s="13"/>
    </row>
    <row r="211" spans="1:7" x14ac:dyDescent="0.2">
      <c r="A211" s="11" t="s">
        <v>319</v>
      </c>
      <c r="B211" s="13">
        <v>135100</v>
      </c>
      <c r="E211" s="11"/>
      <c r="F211" s="13"/>
      <c r="G211" s="13"/>
    </row>
    <row r="212" spans="1:7" x14ac:dyDescent="0.2">
      <c r="A212" s="11" t="s">
        <v>320</v>
      </c>
      <c r="B212" s="13">
        <v>254000</v>
      </c>
      <c r="E212" s="11"/>
      <c r="F212" s="13"/>
      <c r="G212" s="13"/>
    </row>
    <row r="213" spans="1:7" x14ac:dyDescent="0.2">
      <c r="A213" s="11" t="s">
        <v>321</v>
      </c>
      <c r="B213" s="13">
        <v>156000</v>
      </c>
      <c r="E213" s="11"/>
      <c r="F213" s="13"/>
      <c r="G213" s="13"/>
    </row>
    <row r="214" spans="1:7" x14ac:dyDescent="0.2">
      <c r="A214" s="11" t="s">
        <v>322</v>
      </c>
      <c r="B214" s="13">
        <v>218400</v>
      </c>
      <c r="E214" s="11"/>
      <c r="F214" s="13"/>
      <c r="G214" s="13"/>
    </row>
    <row r="215" spans="1:7" x14ac:dyDescent="0.2">
      <c r="A215" s="11" t="s">
        <v>323</v>
      </c>
      <c r="B215" s="13">
        <v>206400</v>
      </c>
      <c r="E215" s="11"/>
      <c r="F215" s="13"/>
      <c r="G215" s="13"/>
    </row>
    <row r="216" spans="1:7" x14ac:dyDescent="0.2">
      <c r="A216" s="11" t="s">
        <v>326</v>
      </c>
      <c r="B216" s="13">
        <v>247800</v>
      </c>
      <c r="E216" s="11"/>
      <c r="F216" s="13"/>
      <c r="G216" s="13"/>
    </row>
    <row r="217" spans="1:7" x14ac:dyDescent="0.2">
      <c r="A217" s="11" t="s">
        <v>327</v>
      </c>
      <c r="B217" s="13">
        <v>222500</v>
      </c>
      <c r="E217" s="11"/>
      <c r="F217" s="13"/>
      <c r="G217" s="13"/>
    </row>
    <row r="218" spans="1:7" x14ac:dyDescent="0.2">
      <c r="A218" s="11" t="s">
        <v>328</v>
      </c>
      <c r="B218" s="13">
        <v>213100</v>
      </c>
      <c r="E218" s="11"/>
      <c r="F218" s="13"/>
      <c r="G218" s="13"/>
    </row>
    <row r="219" spans="1:7" x14ac:dyDescent="0.2">
      <c r="A219" s="11" t="s">
        <v>329</v>
      </c>
      <c r="B219" s="13">
        <v>194400</v>
      </c>
      <c r="E219" s="11"/>
      <c r="F219" s="13"/>
      <c r="G219" s="13"/>
    </row>
    <row r="220" spans="1:7" x14ac:dyDescent="0.2">
      <c r="A220" s="11" t="s">
        <v>333</v>
      </c>
      <c r="B220" s="13">
        <v>157800</v>
      </c>
      <c r="E220" s="11"/>
      <c r="F220" s="13"/>
      <c r="G220" s="13"/>
    </row>
    <row r="221" spans="1:7" x14ac:dyDescent="0.2">
      <c r="A221" s="11" t="s">
        <v>334</v>
      </c>
      <c r="B221" s="13">
        <v>160200</v>
      </c>
      <c r="E221" s="11"/>
      <c r="F221" s="13"/>
      <c r="G221" s="13"/>
    </row>
    <row r="222" spans="1:7" x14ac:dyDescent="0.2">
      <c r="A222" s="11" t="s">
        <v>335</v>
      </c>
      <c r="B222" s="13">
        <v>198200</v>
      </c>
      <c r="E222" s="11"/>
      <c r="F222" s="13"/>
      <c r="G222" s="13"/>
    </row>
    <row r="223" spans="1:7" x14ac:dyDescent="0.2">
      <c r="A223" s="11" t="s">
        <v>336</v>
      </c>
      <c r="B223" s="13">
        <v>178600</v>
      </c>
      <c r="E223" s="11"/>
      <c r="F223" s="13"/>
      <c r="G223" s="13"/>
    </row>
    <row r="224" spans="1:7" x14ac:dyDescent="0.2">
      <c r="A224" s="11" t="s">
        <v>339</v>
      </c>
      <c r="B224" s="13">
        <v>116800</v>
      </c>
      <c r="E224" s="11"/>
      <c r="F224" s="13"/>
      <c r="G224" s="13"/>
    </row>
    <row r="225" spans="1:7" x14ac:dyDescent="0.2">
      <c r="A225" s="11" t="s">
        <v>342</v>
      </c>
      <c r="B225" s="13">
        <v>136600</v>
      </c>
      <c r="E225" s="11"/>
      <c r="F225" s="13"/>
      <c r="G225" s="13"/>
    </row>
    <row r="226" spans="1:7" x14ac:dyDescent="0.2">
      <c r="A226" s="11" t="s">
        <v>344</v>
      </c>
      <c r="B226" s="13">
        <v>197900</v>
      </c>
      <c r="E226" s="11"/>
      <c r="F226" s="13"/>
      <c r="G226" s="13"/>
    </row>
    <row r="227" spans="1:7" x14ac:dyDescent="0.2">
      <c r="A227" s="11" t="s">
        <v>345</v>
      </c>
      <c r="B227" s="13">
        <v>125000</v>
      </c>
      <c r="E227" s="11"/>
      <c r="F227" s="13"/>
      <c r="G227" s="13"/>
    </row>
    <row r="228" spans="1:7" x14ac:dyDescent="0.2">
      <c r="A228" s="11" t="s">
        <v>347</v>
      </c>
      <c r="B228" s="13">
        <v>130800</v>
      </c>
      <c r="E228" s="11"/>
      <c r="F228" s="13"/>
      <c r="G228" s="13"/>
    </row>
    <row r="229" spans="1:7" x14ac:dyDescent="0.2">
      <c r="A229" s="11" t="s">
        <v>349</v>
      </c>
      <c r="B229" s="13">
        <v>186200</v>
      </c>
      <c r="E229" s="11"/>
      <c r="F229" s="13"/>
      <c r="G229" s="13"/>
    </row>
    <row r="230" spans="1:7" x14ac:dyDescent="0.2">
      <c r="A230" s="11" t="s">
        <v>541</v>
      </c>
      <c r="B230" s="13">
        <v>79200</v>
      </c>
      <c r="E230" s="11"/>
      <c r="F230" s="13"/>
      <c r="G230" s="13"/>
    </row>
    <row r="231" spans="1:7" x14ac:dyDescent="0.2">
      <c r="A231" s="11" t="s">
        <v>542</v>
      </c>
      <c r="B231" s="13">
        <v>207200</v>
      </c>
      <c r="E231" s="11"/>
      <c r="F231" s="13"/>
      <c r="G231" s="13"/>
    </row>
    <row r="232" spans="1:7" x14ac:dyDescent="0.2">
      <c r="A232" s="11" t="s">
        <v>543</v>
      </c>
      <c r="B232" s="13">
        <v>79600</v>
      </c>
      <c r="E232" s="11"/>
      <c r="F232" s="13"/>
      <c r="G232" s="13"/>
    </row>
    <row r="233" spans="1:7" x14ac:dyDescent="0.2">
      <c r="A233" s="11" t="s">
        <v>544</v>
      </c>
      <c r="B233" s="13">
        <v>175300</v>
      </c>
      <c r="E233" s="11"/>
      <c r="F233" s="13"/>
      <c r="G233" s="13"/>
    </row>
    <row r="234" spans="1:7" x14ac:dyDescent="0.2">
      <c r="A234" s="11" t="s">
        <v>545</v>
      </c>
      <c r="B234" s="13">
        <v>168800</v>
      </c>
      <c r="E234" s="11"/>
      <c r="F234" s="13"/>
      <c r="G234" s="13"/>
    </row>
    <row r="235" spans="1:7" x14ac:dyDescent="0.2">
      <c r="A235" s="11" t="s">
        <v>546</v>
      </c>
      <c r="B235" s="13">
        <v>144900</v>
      </c>
      <c r="E235" s="11"/>
      <c r="F235" s="13"/>
      <c r="G235" s="13"/>
    </row>
    <row r="236" spans="1:7" x14ac:dyDescent="0.2">
      <c r="A236" s="11" t="s">
        <v>547</v>
      </c>
      <c r="B236" s="13">
        <v>107700</v>
      </c>
      <c r="E236" s="11"/>
      <c r="F236" s="13"/>
      <c r="G236" s="13"/>
    </row>
    <row r="237" spans="1:7" x14ac:dyDescent="0.2">
      <c r="A237" s="11" t="s">
        <v>548</v>
      </c>
      <c r="B237" s="13">
        <v>94900</v>
      </c>
      <c r="E237" s="11"/>
      <c r="F237" s="13"/>
      <c r="G237" s="13"/>
    </row>
    <row r="238" spans="1:7" x14ac:dyDescent="0.2">
      <c r="A238" s="11" t="s">
        <v>549</v>
      </c>
      <c r="B238" s="13">
        <v>171900</v>
      </c>
      <c r="E238" s="11"/>
      <c r="F238" s="13"/>
      <c r="G238" s="13"/>
    </row>
    <row r="239" spans="1:7" x14ac:dyDescent="0.2">
      <c r="A239" s="11" t="s">
        <v>550</v>
      </c>
      <c r="B239" s="13">
        <v>96300</v>
      </c>
      <c r="E239" s="11"/>
      <c r="F239" s="13"/>
      <c r="G239" s="13"/>
    </row>
    <row r="240" spans="1:7" x14ac:dyDescent="0.2">
      <c r="A240" s="11" t="s">
        <v>551</v>
      </c>
      <c r="B240" s="13">
        <v>92200</v>
      </c>
      <c r="E240" s="11"/>
      <c r="F240" s="13"/>
      <c r="G240" s="13"/>
    </row>
    <row r="241" spans="1:7" x14ac:dyDescent="0.2">
      <c r="A241" s="11" t="s">
        <v>552</v>
      </c>
      <c r="B241" s="13">
        <v>104700</v>
      </c>
      <c r="E241" s="11"/>
      <c r="F241" s="13"/>
      <c r="G241" s="13"/>
    </row>
    <row r="242" spans="1:7" x14ac:dyDescent="0.2">
      <c r="A242" s="11" t="s">
        <v>553</v>
      </c>
      <c r="B242" s="13">
        <v>328500</v>
      </c>
      <c r="E242" s="11"/>
      <c r="F242" s="13"/>
      <c r="G242" s="13"/>
    </row>
    <row r="243" spans="1:7" x14ac:dyDescent="0.2">
      <c r="A243" s="11" t="s">
        <v>554</v>
      </c>
      <c r="B243" s="13">
        <v>59800</v>
      </c>
      <c r="E243" s="11"/>
      <c r="F243" s="13"/>
      <c r="G243" s="13"/>
    </row>
    <row r="244" spans="1:7" x14ac:dyDescent="0.2">
      <c r="A244" s="11" t="s">
        <v>555</v>
      </c>
      <c r="B244" s="13">
        <v>56700</v>
      </c>
      <c r="E244" s="11"/>
      <c r="F244" s="13"/>
      <c r="G244" s="13"/>
    </row>
    <row r="245" spans="1:7" x14ac:dyDescent="0.2">
      <c r="A245" s="11" t="s">
        <v>556</v>
      </c>
      <c r="B245" s="13">
        <v>58900</v>
      </c>
      <c r="E245" s="11"/>
      <c r="F245" s="13"/>
      <c r="G245" s="13"/>
    </row>
    <row r="246" spans="1:7" x14ac:dyDescent="0.2">
      <c r="A246" s="11" t="s">
        <v>557</v>
      </c>
      <c r="B246" s="13">
        <v>50700</v>
      </c>
      <c r="E246" s="11"/>
      <c r="F246" s="13"/>
      <c r="G246" s="13"/>
    </row>
    <row r="247" spans="1:7" x14ac:dyDescent="0.2">
      <c r="A247" s="11" t="s">
        <v>558</v>
      </c>
      <c r="B247" s="13">
        <v>91800</v>
      </c>
      <c r="E247" s="11"/>
      <c r="F247" s="13"/>
      <c r="G247" s="13"/>
    </row>
    <row r="248" spans="1:7" x14ac:dyDescent="0.2">
      <c r="A248" s="11" t="s">
        <v>559</v>
      </c>
      <c r="B248" s="13">
        <v>110200</v>
      </c>
      <c r="E248" s="11"/>
      <c r="F248" s="13"/>
      <c r="G248" s="13"/>
    </row>
    <row r="249" spans="1:7" x14ac:dyDescent="0.2">
      <c r="A249" s="11" t="s">
        <v>560</v>
      </c>
      <c r="B249" s="13">
        <v>71600</v>
      </c>
      <c r="E249" s="11"/>
      <c r="F249" s="13"/>
      <c r="G249" s="13"/>
    </row>
    <row r="250" spans="1:7" x14ac:dyDescent="0.2">
      <c r="A250" s="11" t="s">
        <v>561</v>
      </c>
      <c r="B250" s="13">
        <v>81600</v>
      </c>
      <c r="E250" s="11"/>
      <c r="F250" s="13"/>
      <c r="G250" s="13"/>
    </row>
    <row r="251" spans="1:7" x14ac:dyDescent="0.2">
      <c r="A251" s="11" t="s">
        <v>562</v>
      </c>
      <c r="B251" s="13">
        <v>69200</v>
      </c>
      <c r="E251" s="11"/>
      <c r="F251" s="13"/>
      <c r="G251" s="13"/>
    </row>
    <row r="252" spans="1:7" x14ac:dyDescent="0.2">
      <c r="A252" s="11" t="s">
        <v>563</v>
      </c>
      <c r="B252" s="13">
        <v>51900</v>
      </c>
      <c r="E252" s="11"/>
      <c r="F252" s="13"/>
      <c r="G252" s="13"/>
    </row>
    <row r="253" spans="1:7" x14ac:dyDescent="0.2">
      <c r="A253" s="11" t="s">
        <v>564</v>
      </c>
      <c r="B253" s="13">
        <v>58400</v>
      </c>
      <c r="E253" s="11"/>
      <c r="F253" s="13"/>
      <c r="G253" s="13"/>
    </row>
    <row r="254" spans="1:7" x14ac:dyDescent="0.2">
      <c r="A254" s="11" t="s">
        <v>565</v>
      </c>
      <c r="B254" s="13">
        <v>74100</v>
      </c>
      <c r="E254" s="11"/>
      <c r="F254" s="13"/>
      <c r="G254" s="13"/>
    </row>
    <row r="255" spans="1:7" x14ac:dyDescent="0.2">
      <c r="A255" s="11" t="s">
        <v>566</v>
      </c>
      <c r="B255" s="13">
        <v>98900</v>
      </c>
      <c r="E255" s="11"/>
      <c r="F255" s="13"/>
      <c r="G255" s="13"/>
    </row>
    <row r="256" spans="1:7" x14ac:dyDescent="0.2">
      <c r="A256" s="11" t="s">
        <v>567</v>
      </c>
      <c r="B256" s="13">
        <v>61500</v>
      </c>
      <c r="E256" s="11"/>
      <c r="F256" s="13"/>
      <c r="G256" s="13"/>
    </row>
    <row r="257" spans="1:7" x14ac:dyDescent="0.2">
      <c r="A257" s="11" t="s">
        <v>568</v>
      </c>
      <c r="B257" s="13">
        <v>75100</v>
      </c>
      <c r="E257" s="11"/>
      <c r="F257" s="13"/>
      <c r="G257" s="13"/>
    </row>
    <row r="258" spans="1:7" x14ac:dyDescent="0.2">
      <c r="A258" s="11" t="s">
        <v>569</v>
      </c>
      <c r="B258" s="13">
        <v>75000</v>
      </c>
      <c r="E258" s="11"/>
      <c r="F258" s="13"/>
      <c r="G258" s="13"/>
    </row>
    <row r="259" spans="1:7" x14ac:dyDescent="0.2">
      <c r="A259" s="11" t="s">
        <v>570</v>
      </c>
      <c r="B259" s="13">
        <v>77900</v>
      </c>
      <c r="E259" s="11"/>
      <c r="F259" s="13"/>
      <c r="G259" s="13"/>
    </row>
    <row r="260" spans="1:7" x14ac:dyDescent="0.2">
      <c r="A260" s="11" t="s">
        <v>571</v>
      </c>
      <c r="B260" s="13">
        <v>105000</v>
      </c>
      <c r="E260" s="11"/>
      <c r="F260" s="13"/>
      <c r="G260" s="13"/>
    </row>
    <row r="261" spans="1:7" x14ac:dyDescent="0.2">
      <c r="A261" s="11" t="s">
        <v>572</v>
      </c>
      <c r="B261" s="13">
        <v>71400</v>
      </c>
      <c r="E261" s="11"/>
      <c r="F261" s="13"/>
      <c r="G261" s="13"/>
    </row>
    <row r="262" spans="1:7" x14ac:dyDescent="0.2">
      <c r="A262" s="11" t="s">
        <v>573</v>
      </c>
      <c r="B262" s="13">
        <v>69600</v>
      </c>
      <c r="E262" s="11"/>
      <c r="F262" s="13"/>
      <c r="G262" s="13"/>
    </row>
    <row r="263" spans="1:7" x14ac:dyDescent="0.2">
      <c r="A263" s="11" t="s">
        <v>574</v>
      </c>
      <c r="B263" s="13">
        <v>65500</v>
      </c>
      <c r="E263" s="11"/>
      <c r="F263" s="13"/>
      <c r="G263" s="13"/>
    </row>
    <row r="264" spans="1:7" x14ac:dyDescent="0.2">
      <c r="A264" s="11" t="s">
        <v>575</v>
      </c>
      <c r="B264" s="13">
        <v>104500</v>
      </c>
      <c r="E264" s="11"/>
      <c r="F264" s="13"/>
      <c r="G264" s="13"/>
    </row>
    <row r="265" spans="1:7" x14ac:dyDescent="0.2">
      <c r="A265" s="11" t="s">
        <v>576</v>
      </c>
      <c r="B265" s="13">
        <v>70200</v>
      </c>
      <c r="E265" s="11"/>
      <c r="F265" s="13"/>
      <c r="G265" s="13"/>
    </row>
    <row r="266" spans="1:7" x14ac:dyDescent="0.2">
      <c r="A266" s="11" t="s">
        <v>577</v>
      </c>
      <c r="B266" s="13">
        <v>65800</v>
      </c>
      <c r="E266" s="11"/>
      <c r="F266" s="13"/>
      <c r="G266" s="13"/>
    </row>
    <row r="267" spans="1:7" x14ac:dyDescent="0.2">
      <c r="A267" s="11" t="s">
        <v>578</v>
      </c>
      <c r="B267" s="13">
        <v>90700</v>
      </c>
      <c r="E267" s="11"/>
      <c r="F267" s="13"/>
      <c r="G267" s="13"/>
    </row>
    <row r="268" spans="1:7" x14ac:dyDescent="0.2">
      <c r="A268" s="11" t="s">
        <v>579</v>
      </c>
      <c r="B268" s="13">
        <v>81300</v>
      </c>
      <c r="E268" s="11"/>
      <c r="F268" s="13"/>
      <c r="G268" s="13"/>
    </row>
    <row r="269" spans="1:7" x14ac:dyDescent="0.2">
      <c r="A269" s="11" t="s">
        <v>580</v>
      </c>
      <c r="B269" s="13">
        <v>80200</v>
      </c>
      <c r="E269" s="11"/>
      <c r="F269" s="13"/>
      <c r="G269" s="13"/>
    </row>
    <row r="270" spans="1:7" x14ac:dyDescent="0.2">
      <c r="A270" s="11" t="s">
        <v>581</v>
      </c>
      <c r="B270" s="13">
        <v>71700</v>
      </c>
      <c r="E270" s="11"/>
      <c r="F270" s="13"/>
      <c r="G270" s="13"/>
    </row>
    <row r="271" spans="1:7" x14ac:dyDescent="0.2">
      <c r="A271" s="11" t="s">
        <v>582</v>
      </c>
      <c r="B271" s="13">
        <v>92800</v>
      </c>
      <c r="E271" s="11"/>
      <c r="F271" s="13"/>
      <c r="G271" s="13"/>
    </row>
    <row r="272" spans="1:7" x14ac:dyDescent="0.2">
      <c r="A272" s="11" t="s">
        <v>583</v>
      </c>
      <c r="B272" s="13">
        <v>106200</v>
      </c>
      <c r="E272" s="11"/>
      <c r="F272" s="13"/>
      <c r="G272" s="13"/>
    </row>
    <row r="273" spans="1:7" x14ac:dyDescent="0.2">
      <c r="A273" s="11" t="s">
        <v>584</v>
      </c>
      <c r="B273" s="13">
        <v>84800</v>
      </c>
      <c r="E273" s="11"/>
      <c r="F273" s="13"/>
      <c r="G273" s="13"/>
    </row>
    <row r="274" spans="1:7" x14ac:dyDescent="0.2">
      <c r="A274" s="11" t="s">
        <v>585</v>
      </c>
      <c r="B274" s="13">
        <v>82300</v>
      </c>
      <c r="E274" s="11"/>
      <c r="F274" s="13"/>
      <c r="G274" s="13"/>
    </row>
    <row r="275" spans="1:7" x14ac:dyDescent="0.2">
      <c r="A275" s="11" t="s">
        <v>586</v>
      </c>
      <c r="B275" s="13">
        <v>66100</v>
      </c>
      <c r="E275" s="11"/>
      <c r="F275" s="13"/>
      <c r="G275" s="13"/>
    </row>
    <row r="276" spans="1:7" x14ac:dyDescent="0.2">
      <c r="A276" s="11" t="s">
        <v>587</v>
      </c>
      <c r="B276" s="13">
        <v>80800</v>
      </c>
      <c r="E276" s="11"/>
      <c r="F276" s="13"/>
      <c r="G276" s="13"/>
    </row>
    <row r="277" spans="1:7" x14ac:dyDescent="0.2">
      <c r="A277" s="11" t="s">
        <v>588</v>
      </c>
      <c r="B277" s="13">
        <v>49100</v>
      </c>
      <c r="E277" s="11"/>
      <c r="F277" s="13"/>
      <c r="G277" s="13"/>
    </row>
    <row r="278" spans="1:7" x14ac:dyDescent="0.2">
      <c r="A278" s="11" t="s">
        <v>589</v>
      </c>
      <c r="B278" s="13">
        <v>98000</v>
      </c>
      <c r="E278" s="11"/>
      <c r="F278" s="13"/>
      <c r="G278" s="13"/>
    </row>
    <row r="279" spans="1:7" x14ac:dyDescent="0.2">
      <c r="A279" s="11" t="s">
        <v>590</v>
      </c>
      <c r="B279" s="13">
        <v>51100</v>
      </c>
      <c r="E279" s="11"/>
      <c r="F279" s="13"/>
      <c r="G279" s="13"/>
    </row>
    <row r="280" spans="1:7" x14ac:dyDescent="0.2">
      <c r="A280" s="11" t="s">
        <v>591</v>
      </c>
      <c r="B280" s="13">
        <v>90900</v>
      </c>
      <c r="E280" s="11"/>
      <c r="F280" s="13"/>
      <c r="G280" s="13"/>
    </row>
    <row r="281" spans="1:7" x14ac:dyDescent="0.2">
      <c r="A281" s="11" t="s">
        <v>592</v>
      </c>
      <c r="B281" s="13">
        <v>58700</v>
      </c>
      <c r="E281" s="11"/>
      <c r="F281" s="13"/>
      <c r="G281" s="13"/>
    </row>
    <row r="282" spans="1:7" x14ac:dyDescent="0.2">
      <c r="A282" s="11" t="s">
        <v>593</v>
      </c>
      <c r="B282" s="13">
        <v>61600</v>
      </c>
      <c r="E282" s="11"/>
      <c r="F282" s="13"/>
      <c r="G282" s="13"/>
    </row>
    <row r="283" spans="1:7" x14ac:dyDescent="0.2">
      <c r="A283" s="11" t="s">
        <v>594</v>
      </c>
      <c r="B283" s="13">
        <v>54600</v>
      </c>
      <c r="E283" s="11"/>
      <c r="F283" s="13"/>
      <c r="G283" s="13"/>
    </row>
    <row r="284" spans="1:7" x14ac:dyDescent="0.2">
      <c r="A284" s="11" t="s">
        <v>595</v>
      </c>
      <c r="B284" s="13">
        <v>52600</v>
      </c>
      <c r="E284" s="11"/>
      <c r="F284" s="13"/>
      <c r="G284" s="13"/>
    </row>
    <row r="285" spans="1:7" x14ac:dyDescent="0.2">
      <c r="A285" s="11" t="s">
        <v>596</v>
      </c>
      <c r="B285" s="13">
        <v>73000</v>
      </c>
      <c r="E285" s="11"/>
      <c r="F285" s="13"/>
      <c r="G285" s="13"/>
    </row>
    <row r="286" spans="1:7" x14ac:dyDescent="0.2">
      <c r="A286" s="11" t="s">
        <v>597</v>
      </c>
      <c r="B286" s="13">
        <v>61600</v>
      </c>
      <c r="E286" s="11"/>
      <c r="F286" s="13"/>
      <c r="G286" s="13"/>
    </row>
    <row r="287" spans="1:7" x14ac:dyDescent="0.2">
      <c r="A287" s="11" t="s">
        <v>598</v>
      </c>
      <c r="B287" s="13">
        <v>37300</v>
      </c>
      <c r="E287" s="11"/>
      <c r="F287" s="13"/>
      <c r="G287" s="13"/>
    </row>
    <row r="288" spans="1:7" x14ac:dyDescent="0.2">
      <c r="A288" s="11" t="s">
        <v>599</v>
      </c>
      <c r="B288" s="13">
        <v>88400</v>
      </c>
      <c r="E288" s="11"/>
      <c r="F288" s="13"/>
      <c r="G288" s="13"/>
    </row>
    <row r="289" spans="1:7" x14ac:dyDescent="0.2">
      <c r="A289" s="11" t="s">
        <v>600</v>
      </c>
      <c r="B289" s="13">
        <v>67900</v>
      </c>
      <c r="E289" s="11"/>
      <c r="F289" s="13"/>
      <c r="G289" s="13"/>
    </row>
    <row r="290" spans="1:7" x14ac:dyDescent="0.2">
      <c r="A290" s="11" t="s">
        <v>601</v>
      </c>
      <c r="B290" s="13">
        <v>72400</v>
      </c>
      <c r="E290" s="11"/>
      <c r="F290" s="13"/>
      <c r="G290" s="13"/>
    </row>
    <row r="291" spans="1:7" x14ac:dyDescent="0.2">
      <c r="A291" s="11" t="s">
        <v>602</v>
      </c>
      <c r="B291" s="13">
        <v>84800</v>
      </c>
      <c r="E291" s="11"/>
      <c r="F291" s="13"/>
      <c r="G291" s="13"/>
    </row>
    <row r="292" spans="1:7" x14ac:dyDescent="0.2">
      <c r="A292" s="11" t="s">
        <v>603</v>
      </c>
      <c r="B292" s="13">
        <v>90300</v>
      </c>
      <c r="E292" s="11"/>
      <c r="F292" s="13"/>
      <c r="G292" s="13"/>
    </row>
    <row r="293" spans="1:7" x14ac:dyDescent="0.2">
      <c r="A293" s="11" t="s">
        <v>604</v>
      </c>
      <c r="B293" s="13">
        <v>65900</v>
      </c>
      <c r="E293" s="11"/>
      <c r="F293" s="13"/>
      <c r="G293" s="13"/>
    </row>
    <row r="294" spans="1:7" x14ac:dyDescent="0.2">
      <c r="A294" s="11" t="s">
        <v>605</v>
      </c>
      <c r="B294" s="13">
        <v>124300</v>
      </c>
      <c r="E294" s="11"/>
      <c r="F294" s="13"/>
      <c r="G294" s="13"/>
    </row>
    <row r="295" spans="1:7" x14ac:dyDescent="0.2">
      <c r="A295" s="11" t="s">
        <v>606</v>
      </c>
      <c r="B295" s="13">
        <v>317200</v>
      </c>
      <c r="E295" s="11"/>
      <c r="F295" s="13"/>
      <c r="G295" s="13"/>
    </row>
    <row r="296" spans="1:7" x14ac:dyDescent="0.2">
      <c r="A296" s="11" t="s">
        <v>607</v>
      </c>
      <c r="B296" s="13">
        <v>330200</v>
      </c>
      <c r="E296" s="11"/>
      <c r="F296" s="13"/>
      <c r="G296" s="13"/>
    </row>
    <row r="297" spans="1:7" x14ac:dyDescent="0.2">
      <c r="A297" s="11" t="s">
        <v>608</v>
      </c>
      <c r="B297" s="13">
        <v>1300</v>
      </c>
      <c r="E297" s="11"/>
      <c r="F297" s="13"/>
      <c r="G297" s="13"/>
    </row>
    <row r="298" spans="1:7" x14ac:dyDescent="0.2">
      <c r="A298" s="11" t="s">
        <v>609</v>
      </c>
      <c r="B298" s="13">
        <v>124300</v>
      </c>
      <c r="E298" s="11"/>
      <c r="F298" s="13"/>
      <c r="G298" s="13"/>
    </row>
    <row r="299" spans="1:7" x14ac:dyDescent="0.2">
      <c r="A299" s="11" t="s">
        <v>610</v>
      </c>
      <c r="B299" s="13">
        <v>165900</v>
      </c>
      <c r="E299" s="11"/>
      <c r="F299" s="13"/>
      <c r="G299" s="13"/>
    </row>
    <row r="300" spans="1:7" x14ac:dyDescent="0.2">
      <c r="A300" s="11" t="s">
        <v>611</v>
      </c>
      <c r="B300" s="13">
        <v>177900</v>
      </c>
      <c r="E300" s="11"/>
      <c r="F300" s="13"/>
      <c r="G300" s="13"/>
    </row>
    <row r="301" spans="1:7" x14ac:dyDescent="0.2">
      <c r="A301" s="11" t="s">
        <v>612</v>
      </c>
      <c r="B301" s="13">
        <v>140500</v>
      </c>
      <c r="E301" s="11"/>
      <c r="F301" s="13"/>
      <c r="G301" s="13"/>
    </row>
    <row r="302" spans="1:7" x14ac:dyDescent="0.2">
      <c r="A302" s="11" t="s">
        <v>613</v>
      </c>
      <c r="B302" s="13">
        <v>76800</v>
      </c>
      <c r="E302" s="11"/>
      <c r="F302" s="13"/>
      <c r="G302" s="13"/>
    </row>
    <row r="303" spans="1:7" x14ac:dyDescent="0.2">
      <c r="A303" s="11" t="s">
        <v>614</v>
      </c>
      <c r="B303" s="13">
        <v>296900</v>
      </c>
      <c r="E303" s="11"/>
      <c r="F303" s="13"/>
      <c r="G303" s="13"/>
    </row>
    <row r="304" spans="1:7" x14ac:dyDescent="0.2">
      <c r="A304" s="11" t="s">
        <v>615</v>
      </c>
      <c r="B304" s="13">
        <v>78500</v>
      </c>
      <c r="E304" s="11"/>
      <c r="F304" s="13"/>
      <c r="G304" s="13"/>
    </row>
    <row r="305" spans="1:7" x14ac:dyDescent="0.2">
      <c r="A305" s="11" t="s">
        <v>616</v>
      </c>
      <c r="B305" s="13">
        <v>89900</v>
      </c>
      <c r="E305" s="11"/>
      <c r="F305" s="13"/>
      <c r="G305" s="13"/>
    </row>
    <row r="306" spans="1:7" x14ac:dyDescent="0.2">
      <c r="A306" s="11" t="s">
        <v>617</v>
      </c>
      <c r="B306" s="13">
        <v>47800</v>
      </c>
      <c r="E306" s="11"/>
      <c r="F306" s="13"/>
      <c r="G306" s="13"/>
    </row>
    <row r="307" spans="1:7" x14ac:dyDescent="0.2">
      <c r="A307" s="11" t="s">
        <v>618</v>
      </c>
      <c r="B307" s="13">
        <v>55700</v>
      </c>
      <c r="E307" s="11"/>
      <c r="F307" s="13"/>
      <c r="G307" s="13"/>
    </row>
    <row r="308" spans="1:7" x14ac:dyDescent="0.2">
      <c r="A308" s="11" t="s">
        <v>619</v>
      </c>
      <c r="B308" s="13">
        <v>48700</v>
      </c>
      <c r="E308" s="11"/>
      <c r="F308" s="13"/>
      <c r="G308" s="13"/>
    </row>
    <row r="309" spans="1:7" x14ac:dyDescent="0.2">
      <c r="A309" s="11" t="s">
        <v>620</v>
      </c>
      <c r="B309" s="13">
        <v>76700</v>
      </c>
      <c r="E309" s="11"/>
      <c r="F309" s="13"/>
      <c r="G309" s="13"/>
    </row>
    <row r="310" spans="1:7" x14ac:dyDescent="0.2">
      <c r="A310" s="11" t="s">
        <v>621</v>
      </c>
      <c r="B310" s="13">
        <v>38400</v>
      </c>
      <c r="E310" s="11"/>
      <c r="F310" s="13"/>
      <c r="G310" s="13"/>
    </row>
    <row r="311" spans="1:7" x14ac:dyDescent="0.2">
      <c r="A311" s="11" t="s">
        <v>622</v>
      </c>
      <c r="B311" s="13">
        <v>31300</v>
      </c>
      <c r="E311" s="11"/>
      <c r="F311" s="13"/>
      <c r="G311" s="13"/>
    </row>
    <row r="312" spans="1:7" x14ac:dyDescent="0.2">
      <c r="A312" s="11" t="s">
        <v>623</v>
      </c>
      <c r="B312" s="13">
        <v>240900</v>
      </c>
      <c r="E312" s="11"/>
      <c r="F312" s="13"/>
      <c r="G312" s="13"/>
    </row>
    <row r="313" spans="1:7" x14ac:dyDescent="0.2">
      <c r="A313" s="11" t="s">
        <v>624</v>
      </c>
      <c r="B313" s="13">
        <v>208700</v>
      </c>
      <c r="E313" s="11"/>
      <c r="F313" s="13"/>
      <c r="G313" s="13"/>
    </row>
    <row r="314" spans="1:7" x14ac:dyDescent="0.2">
      <c r="A314" s="11" t="s">
        <v>625</v>
      </c>
      <c r="B314" s="13">
        <v>72800</v>
      </c>
      <c r="E314" s="11"/>
      <c r="F314" s="13"/>
      <c r="G314" s="13"/>
    </row>
    <row r="315" spans="1:7" x14ac:dyDescent="0.2">
      <c r="A315" s="11" t="s">
        <v>626</v>
      </c>
      <c r="B315" s="13">
        <v>51800</v>
      </c>
      <c r="E315" s="11"/>
      <c r="F315" s="13"/>
      <c r="G315" s="13"/>
    </row>
    <row r="316" spans="1:7" x14ac:dyDescent="0.2">
      <c r="A316" s="11" t="s">
        <v>627</v>
      </c>
      <c r="B316" s="13">
        <v>51100</v>
      </c>
      <c r="E316" s="11"/>
      <c r="F316" s="13"/>
      <c r="G316" s="13"/>
    </row>
    <row r="317" spans="1:7" x14ac:dyDescent="0.2">
      <c r="A317" s="11" t="s">
        <v>628</v>
      </c>
      <c r="B317" s="13">
        <v>81300</v>
      </c>
      <c r="E317" s="11"/>
      <c r="F317" s="13"/>
      <c r="G317" s="13"/>
    </row>
    <row r="318" spans="1:7" x14ac:dyDescent="0.2">
      <c r="A318" s="11" t="s">
        <v>629</v>
      </c>
      <c r="B318" s="13">
        <v>71400</v>
      </c>
      <c r="E318" s="11"/>
      <c r="F318" s="13"/>
      <c r="G318" s="13"/>
    </row>
    <row r="319" spans="1:7" x14ac:dyDescent="0.2">
      <c r="A319" s="11" t="s">
        <v>630</v>
      </c>
      <c r="B319" s="13">
        <v>56200</v>
      </c>
      <c r="E319" s="11"/>
      <c r="F319" s="13"/>
      <c r="G319" s="13"/>
    </row>
    <row r="320" spans="1:7" x14ac:dyDescent="0.2">
      <c r="A320" s="11" t="s">
        <v>631</v>
      </c>
      <c r="B320" s="13">
        <v>67500</v>
      </c>
      <c r="E320" s="11"/>
      <c r="F320" s="13"/>
      <c r="G320" s="13"/>
    </row>
    <row r="321" spans="1:7" x14ac:dyDescent="0.2">
      <c r="A321" s="11" t="s">
        <v>632</v>
      </c>
      <c r="B321" s="13">
        <v>71700</v>
      </c>
      <c r="E321" s="11"/>
      <c r="F321" s="13"/>
      <c r="G321" s="13"/>
    </row>
    <row r="322" spans="1:7" x14ac:dyDescent="0.2">
      <c r="A322" s="11" t="s">
        <v>633</v>
      </c>
      <c r="B322" s="13">
        <v>95700</v>
      </c>
      <c r="E322" s="11"/>
      <c r="F322" s="13"/>
      <c r="G322" s="13"/>
    </row>
    <row r="323" spans="1:7" x14ac:dyDescent="0.2">
      <c r="A323" s="11" t="s">
        <v>634</v>
      </c>
      <c r="B323" s="13">
        <v>88500</v>
      </c>
      <c r="E323" s="11"/>
      <c r="F323" s="13"/>
      <c r="G323" s="13"/>
    </row>
    <row r="324" spans="1:7" x14ac:dyDescent="0.2">
      <c r="A324" s="11" t="s">
        <v>635</v>
      </c>
      <c r="B324" s="13">
        <v>39700</v>
      </c>
      <c r="E324" s="11"/>
      <c r="F324" s="13"/>
      <c r="G324" s="13"/>
    </row>
    <row r="325" spans="1:7" x14ac:dyDescent="0.2">
      <c r="A325" s="11" t="s">
        <v>636</v>
      </c>
      <c r="B325" s="13">
        <v>75400</v>
      </c>
      <c r="E325" s="11"/>
      <c r="F325" s="13"/>
      <c r="G325" s="13"/>
    </row>
    <row r="326" spans="1:7" x14ac:dyDescent="0.2">
      <c r="A326" s="11" t="s">
        <v>637</v>
      </c>
      <c r="B326" s="13">
        <v>65500</v>
      </c>
      <c r="E326" s="11"/>
      <c r="F326" s="13"/>
      <c r="G326" s="13"/>
    </row>
    <row r="327" spans="1:7" x14ac:dyDescent="0.2">
      <c r="A327" s="11" t="s">
        <v>638</v>
      </c>
      <c r="B327" s="13">
        <v>55100</v>
      </c>
      <c r="E327" s="11"/>
      <c r="F327" s="13"/>
      <c r="G327" s="13"/>
    </row>
    <row r="328" spans="1:7" x14ac:dyDescent="0.2">
      <c r="A328" s="11" t="s">
        <v>639</v>
      </c>
      <c r="B328" s="13">
        <v>94100</v>
      </c>
      <c r="E328" s="11"/>
      <c r="F328" s="13"/>
      <c r="G328" s="13"/>
    </row>
    <row r="329" spans="1:7" x14ac:dyDescent="0.2">
      <c r="A329" s="11" t="s">
        <v>640</v>
      </c>
      <c r="B329" s="13">
        <v>82400</v>
      </c>
      <c r="E329" s="11"/>
      <c r="F329" s="13"/>
      <c r="G329" s="13"/>
    </row>
    <row r="330" spans="1:7" x14ac:dyDescent="0.2">
      <c r="A330" s="11" t="s">
        <v>641</v>
      </c>
      <c r="B330" s="13">
        <v>74900</v>
      </c>
      <c r="E330" s="11"/>
      <c r="F330" s="13"/>
      <c r="G330" s="13"/>
    </row>
    <row r="331" spans="1:7" x14ac:dyDescent="0.2">
      <c r="A331" s="11" t="s">
        <v>642</v>
      </c>
      <c r="B331" s="13">
        <v>43400</v>
      </c>
      <c r="E331" s="11"/>
      <c r="F331" s="13"/>
      <c r="G331" s="13"/>
    </row>
    <row r="332" spans="1:7" x14ac:dyDescent="0.2">
      <c r="A332" s="11" t="s">
        <v>643</v>
      </c>
      <c r="B332" s="13">
        <v>71600</v>
      </c>
      <c r="E332" s="11"/>
      <c r="F332" s="13"/>
      <c r="G332" s="13"/>
    </row>
    <row r="333" spans="1:7" x14ac:dyDescent="0.2">
      <c r="A333" s="11" t="s">
        <v>644</v>
      </c>
      <c r="B333" s="13">
        <v>110700</v>
      </c>
      <c r="E333" s="11"/>
      <c r="F333" s="13"/>
      <c r="G333" s="13"/>
    </row>
    <row r="334" spans="1:7" x14ac:dyDescent="0.2">
      <c r="A334" s="11" t="s">
        <v>645</v>
      </c>
      <c r="B334" s="13">
        <v>156500</v>
      </c>
      <c r="E334" s="11"/>
      <c r="F334" s="13"/>
      <c r="G334" s="13"/>
    </row>
    <row r="335" spans="1:7" x14ac:dyDescent="0.2">
      <c r="A335" s="11" t="s">
        <v>646</v>
      </c>
      <c r="B335" s="13">
        <v>88200</v>
      </c>
      <c r="E335" s="11"/>
      <c r="F335" s="13"/>
      <c r="G335" s="13"/>
    </row>
    <row r="336" spans="1:7" x14ac:dyDescent="0.2">
      <c r="A336" s="11" t="s">
        <v>647</v>
      </c>
      <c r="B336" s="13">
        <v>90900</v>
      </c>
      <c r="E336" s="11"/>
      <c r="F336" s="13"/>
      <c r="G336" s="13"/>
    </row>
    <row r="337" spans="1:7" x14ac:dyDescent="0.2">
      <c r="A337" s="11" t="s">
        <v>648</v>
      </c>
      <c r="B337" s="13">
        <v>80500</v>
      </c>
      <c r="E337" s="11"/>
      <c r="F337" s="13"/>
      <c r="G337" s="13"/>
    </row>
    <row r="338" spans="1:7" x14ac:dyDescent="0.2">
      <c r="A338" s="11" t="s">
        <v>649</v>
      </c>
      <c r="B338" s="13">
        <v>247100</v>
      </c>
      <c r="E338" s="11"/>
      <c r="F338" s="13"/>
      <c r="G338" s="13"/>
    </row>
    <row r="339" spans="1:7" x14ac:dyDescent="0.2">
      <c r="A339" s="11" t="s">
        <v>650</v>
      </c>
      <c r="B339" s="13">
        <v>149700</v>
      </c>
      <c r="E339" s="11"/>
      <c r="F339" s="13"/>
      <c r="G339" s="13"/>
    </row>
    <row r="340" spans="1:7" x14ac:dyDescent="0.2">
      <c r="A340" s="11" t="s">
        <v>651</v>
      </c>
      <c r="B340" s="13">
        <v>37400</v>
      </c>
      <c r="E340" s="11"/>
      <c r="F340" s="13"/>
      <c r="G340" s="13"/>
    </row>
    <row r="341" spans="1:7" x14ac:dyDescent="0.2">
      <c r="A341" s="11" t="s">
        <v>652</v>
      </c>
      <c r="B341" s="13">
        <v>111700</v>
      </c>
      <c r="E341" s="11"/>
      <c r="F341" s="13"/>
      <c r="G341" s="13"/>
    </row>
    <row r="342" spans="1:7" x14ac:dyDescent="0.2">
      <c r="A342" s="11" t="s">
        <v>653</v>
      </c>
      <c r="B342" s="13">
        <v>43400</v>
      </c>
      <c r="E342" s="11"/>
      <c r="F342" s="13"/>
      <c r="G342" s="13"/>
    </row>
    <row r="343" spans="1:7" x14ac:dyDescent="0.2">
      <c r="A343" s="11" t="s">
        <v>654</v>
      </c>
      <c r="B343" s="13">
        <v>57100</v>
      </c>
      <c r="E343" s="11"/>
      <c r="F343" s="13"/>
      <c r="G343" s="13"/>
    </row>
    <row r="344" spans="1:7" x14ac:dyDescent="0.2">
      <c r="A344" s="11" t="s">
        <v>655</v>
      </c>
      <c r="B344" s="13">
        <v>55400</v>
      </c>
      <c r="E344" s="11"/>
      <c r="F344" s="13"/>
      <c r="G344" s="13"/>
    </row>
    <row r="345" spans="1:7" x14ac:dyDescent="0.2">
      <c r="A345" s="11" t="s">
        <v>656</v>
      </c>
      <c r="B345" s="13">
        <v>96100</v>
      </c>
      <c r="E345" s="11"/>
      <c r="F345" s="13"/>
      <c r="G345" s="13"/>
    </row>
    <row r="346" spans="1:7" x14ac:dyDescent="0.2">
      <c r="A346" s="11" t="s">
        <v>657</v>
      </c>
      <c r="B346" s="13">
        <v>157100</v>
      </c>
      <c r="E346" s="11"/>
      <c r="F346" s="13"/>
      <c r="G346" s="13"/>
    </row>
    <row r="347" spans="1:7" x14ac:dyDescent="0.2">
      <c r="A347" s="11" t="s">
        <v>658</v>
      </c>
      <c r="B347" s="13">
        <v>161100</v>
      </c>
      <c r="E347" s="11"/>
      <c r="F347" s="13"/>
      <c r="G347" s="13"/>
    </row>
    <row r="348" spans="1:7" x14ac:dyDescent="0.2">
      <c r="A348" s="11" t="s">
        <v>659</v>
      </c>
      <c r="B348" s="13">
        <v>69300</v>
      </c>
      <c r="E348" s="11"/>
      <c r="F348" s="13"/>
      <c r="G348" s="13"/>
    </row>
    <row r="349" spans="1:7" x14ac:dyDescent="0.2">
      <c r="A349" s="11" t="s">
        <v>660</v>
      </c>
      <c r="B349" s="13">
        <v>50800</v>
      </c>
      <c r="E349" s="11"/>
      <c r="F349" s="13"/>
      <c r="G349" s="13"/>
    </row>
    <row r="350" spans="1:7" x14ac:dyDescent="0.2">
      <c r="A350" s="11" t="s">
        <v>661</v>
      </c>
      <c r="B350" s="13">
        <v>32100</v>
      </c>
      <c r="E350" s="11"/>
      <c r="F350" s="13"/>
      <c r="G350" s="13"/>
    </row>
    <row r="351" spans="1:7" x14ac:dyDescent="0.2">
      <c r="A351" s="11" t="s">
        <v>662</v>
      </c>
      <c r="B351" s="13">
        <v>87000</v>
      </c>
      <c r="E351" s="11"/>
      <c r="F351" s="13"/>
      <c r="G351" s="13"/>
    </row>
    <row r="352" spans="1:7" x14ac:dyDescent="0.2">
      <c r="A352" s="11" t="s">
        <v>663</v>
      </c>
      <c r="B352" s="13">
        <v>99200</v>
      </c>
      <c r="E352" s="11"/>
      <c r="F352" s="13"/>
      <c r="G352" s="13"/>
    </row>
    <row r="353" spans="1:7" x14ac:dyDescent="0.2">
      <c r="A353" s="11" t="s">
        <v>664</v>
      </c>
      <c r="B353" s="13">
        <v>76000</v>
      </c>
      <c r="E353" s="11"/>
      <c r="F353" s="13"/>
      <c r="G353" s="13"/>
    </row>
    <row r="354" spans="1:7" x14ac:dyDescent="0.2">
      <c r="A354" s="11" t="s">
        <v>665</v>
      </c>
      <c r="B354" s="13">
        <v>64800</v>
      </c>
      <c r="E354" s="11"/>
      <c r="F354" s="13"/>
      <c r="G354" s="13"/>
    </row>
    <row r="355" spans="1:7" x14ac:dyDescent="0.2">
      <c r="A355" s="11" t="s">
        <v>666</v>
      </c>
      <c r="B355" s="13">
        <v>65700</v>
      </c>
      <c r="E355" s="11"/>
      <c r="F355" s="13"/>
      <c r="G355" s="13"/>
    </row>
    <row r="356" spans="1:7" x14ac:dyDescent="0.2">
      <c r="A356" s="11" t="s">
        <v>667</v>
      </c>
      <c r="B356" s="13">
        <v>56800</v>
      </c>
      <c r="E356" s="11"/>
      <c r="F356" s="13"/>
      <c r="G356" s="13"/>
    </row>
    <row r="357" spans="1:7" x14ac:dyDescent="0.2">
      <c r="A357" s="11" t="s">
        <v>668</v>
      </c>
      <c r="B357" s="13">
        <v>366500</v>
      </c>
      <c r="E357" s="11"/>
      <c r="F357" s="13"/>
      <c r="G357" s="13"/>
    </row>
    <row r="358" spans="1:7" x14ac:dyDescent="0.2">
      <c r="A358" s="11" t="s">
        <v>669</v>
      </c>
      <c r="B358" s="13">
        <v>15600</v>
      </c>
      <c r="E358" s="11"/>
      <c r="F358" s="13"/>
      <c r="G358" s="13"/>
    </row>
    <row r="359" spans="1:7" x14ac:dyDescent="0.2">
      <c r="A359" s="11" t="s">
        <v>670</v>
      </c>
      <c r="B359" s="13">
        <v>102300</v>
      </c>
      <c r="E359" s="11"/>
      <c r="F359" s="13"/>
      <c r="G359" s="13"/>
    </row>
    <row r="360" spans="1:7" x14ac:dyDescent="0.2">
      <c r="A360" s="11" t="s">
        <v>671</v>
      </c>
      <c r="B360" s="13">
        <v>232000</v>
      </c>
      <c r="E360" s="11"/>
      <c r="F360" s="13"/>
      <c r="G360" s="13"/>
    </row>
    <row r="361" spans="1:7" x14ac:dyDescent="0.2">
      <c r="A361" s="11" t="s">
        <v>672</v>
      </c>
      <c r="B361" s="13">
        <v>447300</v>
      </c>
      <c r="E361" s="11"/>
      <c r="F361" s="13"/>
      <c r="G361" s="13"/>
    </row>
    <row r="362" spans="1:7" x14ac:dyDescent="0.2">
      <c r="A362" s="11" t="s">
        <v>673</v>
      </c>
      <c r="B362" s="13">
        <v>143700</v>
      </c>
      <c r="E362" s="11"/>
      <c r="F362" s="13"/>
      <c r="G362" s="13"/>
    </row>
    <row r="363" spans="1:7" x14ac:dyDescent="0.2">
      <c r="A363" s="11" t="s">
        <v>674</v>
      </c>
      <c r="B363" s="13">
        <v>48700</v>
      </c>
      <c r="E363" s="11"/>
      <c r="F363" s="13"/>
      <c r="G363" s="13"/>
    </row>
    <row r="364" spans="1:7" x14ac:dyDescent="0.2">
      <c r="A364" s="11" t="s">
        <v>675</v>
      </c>
      <c r="B364" s="13">
        <v>57100</v>
      </c>
      <c r="E364" s="11"/>
      <c r="F364" s="13"/>
      <c r="G364" s="13"/>
    </row>
    <row r="365" spans="1:7" x14ac:dyDescent="0.2">
      <c r="A365" s="11" t="s">
        <v>676</v>
      </c>
      <c r="B365" s="13">
        <v>59000</v>
      </c>
      <c r="E365" s="11"/>
      <c r="F365" s="13"/>
      <c r="G365" s="13"/>
    </row>
    <row r="366" spans="1:7" x14ac:dyDescent="0.2">
      <c r="A366" s="11" t="s">
        <v>677</v>
      </c>
      <c r="B366" s="13">
        <v>81700</v>
      </c>
      <c r="E366" s="11"/>
      <c r="F366" s="13"/>
      <c r="G366" s="13"/>
    </row>
    <row r="367" spans="1:7" x14ac:dyDescent="0.2">
      <c r="A367" s="11" t="s">
        <v>678</v>
      </c>
      <c r="B367" s="13">
        <v>219400</v>
      </c>
      <c r="E367" s="11"/>
      <c r="F367" s="13"/>
      <c r="G367" s="13"/>
    </row>
    <row r="368" spans="1:7" x14ac:dyDescent="0.2">
      <c r="A368" s="11" t="s">
        <v>679</v>
      </c>
      <c r="B368" s="13">
        <v>13400</v>
      </c>
      <c r="E368" s="11"/>
      <c r="F368" s="13"/>
      <c r="G368" s="13"/>
    </row>
    <row r="369" spans="1:7" x14ac:dyDescent="0.2">
      <c r="A369" s="11" t="s">
        <v>680</v>
      </c>
      <c r="B369" s="13">
        <v>91700</v>
      </c>
      <c r="E369" s="11"/>
      <c r="F369" s="13"/>
      <c r="G369" s="13"/>
    </row>
    <row r="370" spans="1:7" x14ac:dyDescent="0.2">
      <c r="A370" s="11" t="s">
        <v>681</v>
      </c>
      <c r="B370" s="13">
        <v>114900</v>
      </c>
      <c r="E370" s="11"/>
      <c r="F370" s="13"/>
      <c r="G370" s="13"/>
    </row>
    <row r="371" spans="1:7" x14ac:dyDescent="0.2">
      <c r="A371" s="11" t="s">
        <v>682</v>
      </c>
      <c r="B371" s="13">
        <v>67900</v>
      </c>
      <c r="E371" s="11"/>
      <c r="F371" s="13"/>
      <c r="G371" s="13"/>
    </row>
    <row r="372" spans="1:7" x14ac:dyDescent="0.2">
      <c r="A372" s="11" t="s">
        <v>683</v>
      </c>
      <c r="B372" s="13">
        <v>14000</v>
      </c>
      <c r="E372" s="11"/>
      <c r="F372" s="13"/>
      <c r="G372" s="13"/>
    </row>
    <row r="373" spans="1:7" x14ac:dyDescent="0.2">
      <c r="A373" s="11" t="s">
        <v>684</v>
      </c>
      <c r="B373" s="13">
        <v>66300</v>
      </c>
      <c r="E373" s="11"/>
      <c r="F373" s="13"/>
      <c r="G373" s="13"/>
    </row>
    <row r="374" spans="1:7" x14ac:dyDescent="0.2">
      <c r="A374" s="11" t="s">
        <v>685</v>
      </c>
      <c r="B374" s="13">
        <v>202200</v>
      </c>
      <c r="E374" s="11"/>
      <c r="F374" s="13"/>
      <c r="G374" s="13"/>
    </row>
    <row r="375" spans="1:7" x14ac:dyDescent="0.2">
      <c r="A375" s="11" t="s">
        <v>686</v>
      </c>
      <c r="B375" s="13">
        <v>60500</v>
      </c>
      <c r="E375" s="11"/>
      <c r="F375" s="13"/>
      <c r="G375" s="13"/>
    </row>
    <row r="376" spans="1:7" x14ac:dyDescent="0.2">
      <c r="A376" s="11" t="s">
        <v>687</v>
      </c>
      <c r="B376" s="13">
        <v>56600</v>
      </c>
      <c r="E376" s="11"/>
      <c r="F376" s="13"/>
      <c r="G376" s="13"/>
    </row>
    <row r="377" spans="1:7" x14ac:dyDescent="0.2">
      <c r="A377" s="11" t="s">
        <v>688</v>
      </c>
      <c r="B377" s="13">
        <v>117100</v>
      </c>
      <c r="E377" s="11"/>
      <c r="F377" s="13"/>
      <c r="G377" s="13"/>
    </row>
    <row r="378" spans="1:7" x14ac:dyDescent="0.2">
      <c r="A378" s="11" t="s">
        <v>689</v>
      </c>
      <c r="B378" s="13">
        <v>89500</v>
      </c>
      <c r="E378" s="11"/>
      <c r="F378" s="13"/>
      <c r="G378" s="13"/>
    </row>
    <row r="379" spans="1:7" x14ac:dyDescent="0.2">
      <c r="A379" s="11" t="s">
        <v>690</v>
      </c>
      <c r="B379" s="13">
        <v>133900</v>
      </c>
      <c r="E379" s="11"/>
      <c r="F379" s="13"/>
      <c r="G379" s="13"/>
    </row>
    <row r="380" spans="1:7" x14ac:dyDescent="0.2">
      <c r="A380" s="11" t="s">
        <v>691</v>
      </c>
      <c r="B380" s="13">
        <v>224300</v>
      </c>
      <c r="E380" s="11"/>
      <c r="F380" s="13"/>
      <c r="G380" s="13"/>
    </row>
    <row r="381" spans="1:7" x14ac:dyDescent="0.2">
      <c r="A381" s="11" t="s">
        <v>692</v>
      </c>
      <c r="B381" s="13">
        <v>89800</v>
      </c>
      <c r="E381" s="11"/>
      <c r="F381" s="13"/>
      <c r="G381" s="13"/>
    </row>
    <row r="382" spans="1:7" x14ac:dyDescent="0.2">
      <c r="A382" s="11" t="s">
        <v>693</v>
      </c>
      <c r="B382" s="13">
        <v>95600</v>
      </c>
      <c r="E382" s="11"/>
      <c r="F382" s="13"/>
      <c r="G382" s="13"/>
    </row>
    <row r="383" spans="1:7" x14ac:dyDescent="0.2">
      <c r="A383" s="11" t="s">
        <v>694</v>
      </c>
      <c r="B383" s="13">
        <v>71900</v>
      </c>
      <c r="E383" s="11"/>
      <c r="F383" s="13"/>
      <c r="G383" s="13"/>
    </row>
    <row r="384" spans="1:7" x14ac:dyDescent="0.2">
      <c r="A384" s="11" t="s">
        <v>695</v>
      </c>
      <c r="B384" s="13">
        <v>91000</v>
      </c>
      <c r="E384" s="11"/>
      <c r="F384" s="13"/>
      <c r="G384" s="13"/>
    </row>
    <row r="385" spans="1:7" x14ac:dyDescent="0.2">
      <c r="A385" s="11" t="s">
        <v>696</v>
      </c>
      <c r="B385" s="13">
        <v>86000</v>
      </c>
      <c r="E385" s="11"/>
      <c r="F385" s="13"/>
      <c r="G385" s="13"/>
    </row>
    <row r="386" spans="1:7" x14ac:dyDescent="0.2">
      <c r="A386" s="11" t="s">
        <v>697</v>
      </c>
      <c r="B386" s="13">
        <v>92300</v>
      </c>
      <c r="E386" s="11"/>
      <c r="F386" s="13"/>
      <c r="G386" s="13"/>
    </row>
    <row r="387" spans="1:7" x14ac:dyDescent="0.2">
      <c r="A387" s="11" t="s">
        <v>698</v>
      </c>
      <c r="B387" s="13">
        <v>111800</v>
      </c>
      <c r="E387" s="11"/>
      <c r="F387" s="13"/>
      <c r="G387" s="13"/>
    </row>
    <row r="388" spans="1:7" x14ac:dyDescent="0.2">
      <c r="A388" s="11" t="s">
        <v>699</v>
      </c>
      <c r="B388" s="13">
        <v>97000</v>
      </c>
      <c r="E388" s="11"/>
      <c r="F388" s="13"/>
      <c r="G388"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D4B1B-60C5-4797-BA39-3362631F1A35}">
  <dimension ref="A1:T91"/>
  <sheetViews>
    <sheetView topLeftCell="A32" zoomScale="173" workbookViewId="0">
      <selection activeCell="A32" sqref="A32:A34"/>
    </sheetView>
  </sheetViews>
  <sheetFormatPr baseColWidth="10" defaultColWidth="8.83203125" defaultRowHeight="15" x14ac:dyDescent="0.2"/>
  <cols>
    <col min="1" max="1" width="36.1640625" customWidth="1" collapsed="1"/>
    <col min="2" max="7" width="14" customWidth="1" collapsed="1"/>
    <col min="8" max="8" width="17.83203125" customWidth="1"/>
    <col min="9" max="9" width="12" customWidth="1"/>
    <col min="10" max="10" width="23.6640625" customWidth="1"/>
    <col min="11" max="11" width="34.83203125" customWidth="1"/>
  </cols>
  <sheetData>
    <row r="1" spans="1:20" ht="16" x14ac:dyDescent="0.2">
      <c r="A1" s="2" t="s">
        <v>307</v>
      </c>
    </row>
    <row r="2" spans="1:20" x14ac:dyDescent="0.2">
      <c r="A2" s="1" t="s">
        <v>171</v>
      </c>
    </row>
    <row r="4" spans="1:20" x14ac:dyDescent="0.2">
      <c r="A4" s="11" t="s">
        <v>1</v>
      </c>
      <c r="B4" s="11" t="s">
        <v>2</v>
      </c>
    </row>
    <row r="5" spans="1:20" x14ac:dyDescent="0.2">
      <c r="A5" s="11" t="s">
        <v>3</v>
      </c>
      <c r="B5" s="11" t="s">
        <v>4</v>
      </c>
    </row>
    <row r="6" spans="1:20" x14ac:dyDescent="0.2">
      <c r="A6" s="11" t="s">
        <v>5</v>
      </c>
      <c r="B6" s="11" t="s">
        <v>6</v>
      </c>
    </row>
    <row r="7" spans="1:20" x14ac:dyDescent="0.2">
      <c r="T7" s="27"/>
    </row>
    <row r="8" spans="1:20" ht="26" customHeight="1" x14ac:dyDescent="0.2">
      <c r="A8" s="12" t="s">
        <v>20</v>
      </c>
      <c r="B8" s="14" t="s">
        <v>7</v>
      </c>
      <c r="C8" s="14" t="s">
        <v>8</v>
      </c>
      <c r="D8" s="14" t="s">
        <v>9</v>
      </c>
      <c r="E8" s="14" t="s">
        <v>10</v>
      </c>
      <c r="F8" s="14" t="s">
        <v>11</v>
      </c>
      <c r="G8" s="14" t="s">
        <v>12</v>
      </c>
      <c r="H8" s="14" t="s">
        <v>318</v>
      </c>
      <c r="I8" s="14" t="s">
        <v>317</v>
      </c>
      <c r="J8" s="12"/>
    </row>
    <row r="9" spans="1:20" x14ac:dyDescent="0.2">
      <c r="A9" t="s">
        <v>21</v>
      </c>
      <c r="B9">
        <v>360</v>
      </c>
      <c r="C9">
        <v>345</v>
      </c>
      <c r="D9">
        <v>455</v>
      </c>
      <c r="E9">
        <v>660</v>
      </c>
      <c r="F9">
        <v>650</v>
      </c>
      <c r="G9">
        <v>675</v>
      </c>
      <c r="H9">
        <f>G9/B9</f>
        <v>1.875</v>
      </c>
      <c r="I9">
        <f>_xlfn.RANK.EQ(H9,H$9:H$24,0)</f>
        <v>16</v>
      </c>
    </row>
    <row r="10" spans="1:20" x14ac:dyDescent="0.2">
      <c r="A10" s="11" t="s">
        <v>22</v>
      </c>
      <c r="B10" s="13">
        <v>505</v>
      </c>
      <c r="C10" s="13">
        <v>490</v>
      </c>
      <c r="D10" s="13">
        <v>710</v>
      </c>
      <c r="E10" s="13">
        <v>1020</v>
      </c>
      <c r="F10" s="13">
        <v>1030</v>
      </c>
      <c r="G10" s="13">
        <v>1030</v>
      </c>
      <c r="H10" s="19">
        <f t="shared" ref="H10:H24" si="0">G10/B10</f>
        <v>2.0396039603960396</v>
      </c>
      <c r="I10" s="22">
        <f t="shared" ref="I10:I24" si="1">_xlfn.RANK.EQ(H10,H$9:H$24,0)</f>
        <v>14</v>
      </c>
      <c r="J10" s="11"/>
      <c r="L10" s="20"/>
    </row>
    <row r="11" spans="1:20" x14ac:dyDescent="0.2">
      <c r="A11" s="11" t="s">
        <v>23</v>
      </c>
      <c r="B11" s="13">
        <v>270</v>
      </c>
      <c r="C11" s="13">
        <v>265</v>
      </c>
      <c r="D11" s="13">
        <v>365</v>
      </c>
      <c r="E11" s="13">
        <v>560</v>
      </c>
      <c r="F11" s="13">
        <v>575</v>
      </c>
      <c r="G11" s="13">
        <v>590</v>
      </c>
      <c r="H11" s="19">
        <f t="shared" si="0"/>
        <v>2.1851851851851851</v>
      </c>
      <c r="I11" s="22">
        <f t="shared" si="1"/>
        <v>11</v>
      </c>
      <c r="J11" s="11"/>
      <c r="L11" s="27"/>
    </row>
    <row r="12" spans="1:20" x14ac:dyDescent="0.2">
      <c r="A12" s="11" t="s">
        <v>24</v>
      </c>
      <c r="B12" s="13">
        <v>320</v>
      </c>
      <c r="C12" s="13">
        <v>325</v>
      </c>
      <c r="D12" s="13">
        <v>465</v>
      </c>
      <c r="E12" s="13">
        <v>690</v>
      </c>
      <c r="F12" s="13">
        <v>705</v>
      </c>
      <c r="G12" s="13">
        <v>760</v>
      </c>
      <c r="H12" s="19">
        <f t="shared" si="0"/>
        <v>2.375</v>
      </c>
      <c r="I12" s="22">
        <f t="shared" si="1"/>
        <v>5</v>
      </c>
      <c r="J12" s="11"/>
    </row>
    <row r="13" spans="1:20" x14ac:dyDescent="0.2">
      <c r="A13" s="11" t="s">
        <v>25</v>
      </c>
      <c r="B13" s="13">
        <v>280</v>
      </c>
      <c r="C13" s="13">
        <v>275</v>
      </c>
      <c r="D13" s="13">
        <v>370</v>
      </c>
      <c r="E13" s="13">
        <v>600</v>
      </c>
      <c r="F13" s="13">
        <v>600</v>
      </c>
      <c r="G13" s="13">
        <v>625</v>
      </c>
      <c r="H13" s="19">
        <f t="shared" si="0"/>
        <v>2.2321428571428572</v>
      </c>
      <c r="I13" s="22">
        <f t="shared" si="1"/>
        <v>9</v>
      </c>
      <c r="J13" s="11"/>
      <c r="L13" s="27"/>
    </row>
    <row r="14" spans="1:20" x14ac:dyDescent="0.2">
      <c r="A14" s="11" t="s">
        <v>26</v>
      </c>
      <c r="B14" s="13">
        <v>240</v>
      </c>
      <c r="C14" s="13">
        <v>240</v>
      </c>
      <c r="D14" s="13">
        <v>355</v>
      </c>
      <c r="E14" s="13">
        <v>545</v>
      </c>
      <c r="F14" s="13">
        <v>555</v>
      </c>
      <c r="G14" s="13">
        <v>555</v>
      </c>
      <c r="H14" s="19">
        <f t="shared" si="0"/>
        <v>2.3125</v>
      </c>
      <c r="I14" s="22">
        <f t="shared" si="1"/>
        <v>8</v>
      </c>
      <c r="J14" s="11"/>
    </row>
    <row r="15" spans="1:20" x14ac:dyDescent="0.2">
      <c r="A15" s="11" t="s">
        <v>27</v>
      </c>
      <c r="B15" s="13">
        <v>320</v>
      </c>
      <c r="C15" s="13">
        <v>340</v>
      </c>
      <c r="D15" s="13">
        <v>470</v>
      </c>
      <c r="E15" s="13">
        <v>720</v>
      </c>
      <c r="F15" s="13">
        <v>725</v>
      </c>
      <c r="G15" s="13">
        <v>750</v>
      </c>
      <c r="H15" s="19">
        <f t="shared" si="0"/>
        <v>2.34375</v>
      </c>
      <c r="I15" s="22">
        <f t="shared" si="1"/>
        <v>6</v>
      </c>
      <c r="J15" s="11"/>
      <c r="L15" s="27"/>
    </row>
    <row r="16" spans="1:20" x14ac:dyDescent="0.2">
      <c r="A16" s="11" t="s">
        <v>28</v>
      </c>
      <c r="B16" s="13">
        <v>135</v>
      </c>
      <c r="C16" s="13">
        <v>120</v>
      </c>
      <c r="D16" s="13">
        <v>210</v>
      </c>
      <c r="E16" s="13">
        <v>335</v>
      </c>
      <c r="F16" s="13">
        <v>340</v>
      </c>
      <c r="G16" s="13">
        <v>355</v>
      </c>
      <c r="H16" s="19">
        <f t="shared" si="0"/>
        <v>2.6296296296296298</v>
      </c>
      <c r="I16" s="22">
        <f t="shared" si="1"/>
        <v>2</v>
      </c>
      <c r="J16" s="11"/>
      <c r="L16" s="20"/>
    </row>
    <row r="17" spans="1:12" x14ac:dyDescent="0.2">
      <c r="A17" s="11" t="s">
        <v>29</v>
      </c>
      <c r="B17" s="13">
        <v>285</v>
      </c>
      <c r="C17" s="13">
        <v>280</v>
      </c>
      <c r="D17" s="13">
        <v>425</v>
      </c>
      <c r="E17" s="13">
        <v>650</v>
      </c>
      <c r="F17" s="13">
        <v>635</v>
      </c>
      <c r="G17" s="13">
        <v>665</v>
      </c>
      <c r="H17" s="19">
        <f t="shared" si="0"/>
        <v>2.3333333333333335</v>
      </c>
      <c r="I17" s="22">
        <f t="shared" si="1"/>
        <v>7</v>
      </c>
      <c r="J17" s="11"/>
      <c r="L17" s="27"/>
    </row>
    <row r="18" spans="1:12" x14ac:dyDescent="0.2">
      <c r="A18" s="11" t="s">
        <v>30</v>
      </c>
      <c r="B18" s="13">
        <v>65</v>
      </c>
      <c r="C18" s="13">
        <v>70</v>
      </c>
      <c r="D18" s="13">
        <v>120</v>
      </c>
      <c r="E18" s="13">
        <v>175</v>
      </c>
      <c r="F18" s="13">
        <v>190</v>
      </c>
      <c r="G18" s="13">
        <v>195</v>
      </c>
      <c r="H18" s="19">
        <f t="shared" si="0"/>
        <v>3</v>
      </c>
      <c r="I18" s="22">
        <f t="shared" si="1"/>
        <v>1</v>
      </c>
      <c r="J18" s="11"/>
      <c r="L18" s="27"/>
    </row>
    <row r="19" spans="1:12" x14ac:dyDescent="0.2">
      <c r="A19" s="11" t="s">
        <v>31</v>
      </c>
      <c r="B19" s="13">
        <v>175</v>
      </c>
      <c r="C19" s="13">
        <v>165</v>
      </c>
      <c r="D19" s="13">
        <v>240</v>
      </c>
      <c r="E19" s="13">
        <v>375</v>
      </c>
      <c r="F19" s="13">
        <v>380</v>
      </c>
      <c r="G19" s="13">
        <v>385</v>
      </c>
      <c r="H19" s="19">
        <f t="shared" si="0"/>
        <v>2.2000000000000002</v>
      </c>
      <c r="I19" s="22">
        <f t="shared" si="1"/>
        <v>10</v>
      </c>
      <c r="J19" s="11"/>
      <c r="L19" s="29"/>
    </row>
    <row r="20" spans="1:12" x14ac:dyDescent="0.2">
      <c r="A20" s="11" t="s">
        <v>32</v>
      </c>
      <c r="B20" s="13">
        <v>195</v>
      </c>
      <c r="C20" s="13">
        <v>195</v>
      </c>
      <c r="D20" s="13">
        <v>280</v>
      </c>
      <c r="E20" s="13">
        <v>440</v>
      </c>
      <c r="F20" s="13">
        <v>415</v>
      </c>
      <c r="G20" s="13">
        <v>425</v>
      </c>
      <c r="H20" s="19">
        <f t="shared" si="0"/>
        <v>2.1794871794871793</v>
      </c>
      <c r="I20" s="22">
        <f t="shared" si="1"/>
        <v>12</v>
      </c>
      <c r="J20" s="11"/>
    </row>
    <row r="21" spans="1:12" x14ac:dyDescent="0.2">
      <c r="A21" s="11" t="s">
        <v>33</v>
      </c>
      <c r="B21" s="13">
        <v>285</v>
      </c>
      <c r="C21" s="13">
        <v>290</v>
      </c>
      <c r="D21" s="13">
        <v>415</v>
      </c>
      <c r="E21" s="13">
        <v>700</v>
      </c>
      <c r="F21" s="13">
        <v>690</v>
      </c>
      <c r="G21" s="13">
        <v>735</v>
      </c>
      <c r="H21" s="19">
        <f t="shared" si="0"/>
        <v>2.5789473684210527</v>
      </c>
      <c r="I21" s="22">
        <f t="shared" si="1"/>
        <v>3</v>
      </c>
      <c r="J21" s="11"/>
      <c r="L21" s="27"/>
    </row>
    <row r="22" spans="1:12" x14ac:dyDescent="0.2">
      <c r="A22" s="11" t="s">
        <v>34</v>
      </c>
      <c r="B22" s="13">
        <v>535</v>
      </c>
      <c r="C22" s="13">
        <v>525</v>
      </c>
      <c r="D22" s="13">
        <v>715</v>
      </c>
      <c r="E22" s="13">
        <v>995</v>
      </c>
      <c r="F22" s="13">
        <v>1010</v>
      </c>
      <c r="G22" s="13">
        <v>1025</v>
      </c>
      <c r="H22" s="19">
        <f t="shared" si="0"/>
        <v>1.9158878504672898</v>
      </c>
      <c r="I22" s="22">
        <f t="shared" si="1"/>
        <v>15</v>
      </c>
      <c r="J22" s="11"/>
    </row>
    <row r="23" spans="1:12" x14ac:dyDescent="0.2">
      <c r="A23" s="11" t="s">
        <v>35</v>
      </c>
      <c r="B23" s="13">
        <v>230</v>
      </c>
      <c r="C23" s="13">
        <v>230</v>
      </c>
      <c r="D23" s="13">
        <v>350</v>
      </c>
      <c r="E23" s="13">
        <v>555</v>
      </c>
      <c r="F23" s="13">
        <v>540</v>
      </c>
      <c r="G23" s="13">
        <v>550</v>
      </c>
      <c r="H23" s="19">
        <f t="shared" si="0"/>
        <v>2.3913043478260869</v>
      </c>
      <c r="I23" s="22">
        <f t="shared" si="1"/>
        <v>4</v>
      </c>
      <c r="J23" s="11"/>
    </row>
    <row r="24" spans="1:12" x14ac:dyDescent="0.2">
      <c r="A24" s="11" t="s">
        <v>36</v>
      </c>
      <c r="B24" s="13">
        <v>495</v>
      </c>
      <c r="C24" s="13">
        <v>490</v>
      </c>
      <c r="D24" s="13">
        <v>725</v>
      </c>
      <c r="E24" s="13">
        <v>1040</v>
      </c>
      <c r="F24" s="13">
        <v>1060</v>
      </c>
      <c r="G24" s="13">
        <v>1075</v>
      </c>
      <c r="H24" s="19">
        <f t="shared" si="0"/>
        <v>2.1717171717171717</v>
      </c>
      <c r="I24" s="22">
        <f t="shared" si="1"/>
        <v>13</v>
      </c>
      <c r="J24" s="11"/>
    </row>
    <row r="25" spans="1:12" ht="18" customHeight="1" x14ac:dyDescent="0.2">
      <c r="A25" s="11" t="s">
        <v>56</v>
      </c>
      <c r="B25" s="17">
        <v>4695</v>
      </c>
      <c r="C25" s="17">
        <v>4645</v>
      </c>
      <c r="D25" s="17">
        <v>6675</v>
      </c>
      <c r="E25" s="17">
        <v>10065</v>
      </c>
      <c r="F25" s="17">
        <v>10110</v>
      </c>
      <c r="G25" s="17">
        <v>10390</v>
      </c>
      <c r="H25" s="19"/>
      <c r="I25" s="16"/>
    </row>
    <row r="27" spans="1:12" x14ac:dyDescent="0.2">
      <c r="A27" s="1" t="s">
        <v>14</v>
      </c>
    </row>
    <row r="28" spans="1:12" x14ac:dyDescent="0.2">
      <c r="A28" s="1" t="s">
        <v>15</v>
      </c>
    </row>
    <row r="29" spans="1:12" x14ac:dyDescent="0.2">
      <c r="A29" s="1" t="s">
        <v>16</v>
      </c>
    </row>
    <row r="31" spans="1:12" ht="26" customHeight="1" x14ac:dyDescent="0.2">
      <c r="A31" s="12" t="s">
        <v>20</v>
      </c>
      <c r="B31" s="14" t="s">
        <v>7</v>
      </c>
      <c r="C31" s="14" t="s">
        <v>8</v>
      </c>
      <c r="D31" s="14" t="s">
        <v>9</v>
      </c>
      <c r="E31" s="14" t="s">
        <v>10</v>
      </c>
      <c r="F31" s="14" t="s">
        <v>11</v>
      </c>
      <c r="G31" s="14" t="s">
        <v>12</v>
      </c>
      <c r="H31" s="14" t="s">
        <v>318</v>
      </c>
      <c r="I31" s="14" t="s">
        <v>317</v>
      </c>
    </row>
    <row r="32" spans="1:12" x14ac:dyDescent="0.2">
      <c r="A32" s="11" t="s">
        <v>30</v>
      </c>
      <c r="B32" s="13">
        <v>65</v>
      </c>
      <c r="C32" s="13">
        <v>70</v>
      </c>
      <c r="D32" s="13">
        <v>120</v>
      </c>
      <c r="E32" s="13">
        <v>175</v>
      </c>
      <c r="F32" s="13">
        <v>190</v>
      </c>
      <c r="G32" s="13">
        <v>195</v>
      </c>
      <c r="H32" s="19">
        <f t="shared" ref="H32:H34" si="2">G32/B32</f>
        <v>3</v>
      </c>
      <c r="I32" s="22">
        <f t="shared" ref="I32:I34" si="3">_xlfn.RANK.EQ(H32,H$9:H$24,0)</f>
        <v>1</v>
      </c>
      <c r="L32" s="27"/>
    </row>
    <row r="33" spans="1:12" x14ac:dyDescent="0.2">
      <c r="A33" s="11" t="s">
        <v>28</v>
      </c>
      <c r="B33" s="13">
        <v>135</v>
      </c>
      <c r="C33" s="13">
        <v>120</v>
      </c>
      <c r="D33" s="13">
        <v>210</v>
      </c>
      <c r="E33" s="13">
        <v>335</v>
      </c>
      <c r="F33" s="13">
        <v>340</v>
      </c>
      <c r="G33" s="13">
        <v>355</v>
      </c>
      <c r="H33" s="19">
        <f t="shared" si="2"/>
        <v>2.6296296296296298</v>
      </c>
      <c r="I33" s="22">
        <f t="shared" si="3"/>
        <v>2</v>
      </c>
      <c r="L33" s="20"/>
    </row>
    <row r="34" spans="1:12" x14ac:dyDescent="0.2">
      <c r="A34" s="11" t="s">
        <v>33</v>
      </c>
      <c r="B34" s="13">
        <v>285</v>
      </c>
      <c r="C34" s="13">
        <v>290</v>
      </c>
      <c r="D34" s="13">
        <v>415</v>
      </c>
      <c r="E34" s="13">
        <v>700</v>
      </c>
      <c r="F34" s="13">
        <v>690</v>
      </c>
      <c r="G34" s="13">
        <v>735</v>
      </c>
      <c r="H34" s="19">
        <f t="shared" si="2"/>
        <v>2.5789473684210527</v>
      </c>
      <c r="I34" s="22">
        <f t="shared" si="3"/>
        <v>3</v>
      </c>
      <c r="L34" s="27"/>
    </row>
    <row r="35" spans="1:12" x14ac:dyDescent="0.2">
      <c r="A35" s="11"/>
      <c r="B35" s="11"/>
    </row>
    <row r="36" spans="1:12" x14ac:dyDescent="0.2">
      <c r="A36" s="11"/>
      <c r="B36" s="11"/>
    </row>
    <row r="37" spans="1:12" x14ac:dyDescent="0.2">
      <c r="A37" s="11"/>
      <c r="B37" s="11"/>
    </row>
    <row r="39" spans="1:12" ht="26" customHeight="1" x14ac:dyDescent="0.2">
      <c r="A39" s="12"/>
      <c r="B39" s="14"/>
      <c r="C39" s="14"/>
      <c r="D39" s="14"/>
      <c r="E39" s="14"/>
      <c r="F39" s="14"/>
      <c r="G39" s="14"/>
    </row>
    <row r="40" spans="1:12" x14ac:dyDescent="0.2">
      <c r="A40" s="11"/>
      <c r="B40" s="13"/>
      <c r="C40" s="13"/>
      <c r="D40" s="13"/>
      <c r="E40" s="13"/>
      <c r="F40" s="13"/>
      <c r="G40" s="13"/>
    </row>
    <row r="41" spans="1:12" x14ac:dyDescent="0.2">
      <c r="A41" s="11"/>
      <c r="B41" s="13"/>
      <c r="C41" s="13"/>
      <c r="D41" s="13"/>
      <c r="E41" s="13"/>
      <c r="F41" s="13"/>
      <c r="G41" s="13"/>
    </row>
    <row r="42" spans="1:12" x14ac:dyDescent="0.2">
      <c r="A42" s="11"/>
      <c r="B42" s="13"/>
      <c r="C42" s="13"/>
      <c r="D42" s="13"/>
      <c r="E42" s="13"/>
      <c r="F42" s="13"/>
      <c r="G42" s="13"/>
    </row>
    <row r="43" spans="1:12" x14ac:dyDescent="0.2">
      <c r="A43" s="11"/>
      <c r="B43" s="13"/>
      <c r="C43" s="13"/>
      <c r="D43" s="13"/>
      <c r="E43" s="13"/>
      <c r="F43" s="13"/>
      <c r="G43" s="13"/>
    </row>
    <row r="44" spans="1:12" x14ac:dyDescent="0.2">
      <c r="A44" s="11"/>
      <c r="B44" s="13"/>
      <c r="C44" s="13"/>
      <c r="D44" s="13"/>
      <c r="E44" s="13"/>
      <c r="F44" s="13"/>
      <c r="G44" s="13"/>
    </row>
    <row r="45" spans="1:12" x14ac:dyDescent="0.2">
      <c r="A45" s="11"/>
      <c r="B45" s="13"/>
      <c r="C45" s="13"/>
      <c r="D45" s="13"/>
      <c r="E45" s="13"/>
      <c r="F45" s="13"/>
      <c r="G45" s="13"/>
    </row>
    <row r="46" spans="1:12" x14ac:dyDescent="0.2">
      <c r="A46" s="11"/>
      <c r="B46" s="13"/>
      <c r="C46" s="13"/>
      <c r="D46" s="13"/>
      <c r="E46" s="13"/>
      <c r="F46" s="13"/>
      <c r="G46" s="13"/>
    </row>
    <row r="47" spans="1:12" x14ac:dyDescent="0.2">
      <c r="A47" s="11"/>
      <c r="B47" s="13"/>
      <c r="C47" s="13"/>
      <c r="D47" s="13"/>
      <c r="E47" s="13"/>
      <c r="F47" s="13"/>
      <c r="G47" s="13"/>
    </row>
    <row r="48" spans="1:12" x14ac:dyDescent="0.2">
      <c r="A48" s="11"/>
      <c r="B48" s="13"/>
      <c r="C48" s="13"/>
      <c r="D48" s="13"/>
      <c r="E48" s="13"/>
      <c r="F48" s="13"/>
      <c r="G48" s="13"/>
    </row>
    <row r="49" spans="1:7" x14ac:dyDescent="0.2">
      <c r="A49" s="11"/>
      <c r="B49" s="13"/>
      <c r="C49" s="13"/>
      <c r="D49" s="13"/>
      <c r="E49" s="13"/>
      <c r="F49" s="13"/>
      <c r="G49" s="13"/>
    </row>
    <row r="50" spans="1:7" x14ac:dyDescent="0.2">
      <c r="A50" s="11"/>
      <c r="B50" s="13"/>
      <c r="C50" s="13"/>
      <c r="D50" s="13"/>
      <c r="E50" s="13"/>
      <c r="F50" s="13"/>
      <c r="G50" s="13"/>
    </row>
    <row r="51" spans="1:7" x14ac:dyDescent="0.2">
      <c r="A51" s="11"/>
      <c r="B51" s="13"/>
      <c r="C51" s="13"/>
      <c r="D51" s="13"/>
      <c r="E51" s="13"/>
      <c r="F51" s="13"/>
      <c r="G51" s="13"/>
    </row>
    <row r="52" spans="1:7" x14ac:dyDescent="0.2">
      <c r="A52" s="11"/>
      <c r="B52" s="13"/>
      <c r="C52" s="13"/>
      <c r="D52" s="13"/>
      <c r="E52" s="13"/>
      <c r="F52" s="13"/>
      <c r="G52" s="13"/>
    </row>
    <row r="53" spans="1:7" x14ac:dyDescent="0.2">
      <c r="A53" s="11"/>
      <c r="B53" s="13"/>
      <c r="C53" s="13"/>
      <c r="D53" s="13"/>
      <c r="E53" s="13"/>
      <c r="F53" s="13"/>
      <c r="G53" s="13"/>
    </row>
    <row r="54" spans="1:7" x14ac:dyDescent="0.2">
      <c r="A54" s="11"/>
      <c r="B54" s="13"/>
      <c r="C54" s="13"/>
      <c r="D54" s="13"/>
      <c r="E54" s="13"/>
      <c r="F54" s="13"/>
      <c r="G54" s="13"/>
    </row>
    <row r="55" spans="1:7" x14ac:dyDescent="0.2">
      <c r="A55" s="11"/>
      <c r="B55" s="13"/>
      <c r="C55" s="13"/>
      <c r="D55" s="13"/>
      <c r="E55" s="13"/>
      <c r="F55" s="13"/>
      <c r="G55" s="13"/>
    </row>
    <row r="56" spans="1:7" ht="18" customHeight="1" x14ac:dyDescent="0.2">
      <c r="A56" s="11"/>
      <c r="B56" s="17"/>
      <c r="C56" s="17"/>
      <c r="D56" s="17"/>
      <c r="E56" s="17"/>
      <c r="F56" s="17"/>
      <c r="G56" s="17"/>
    </row>
    <row r="58" spans="1:7" x14ac:dyDescent="0.2">
      <c r="A58" s="1"/>
    </row>
    <row r="59" spans="1:7" x14ac:dyDescent="0.2">
      <c r="A59" s="1"/>
    </row>
    <row r="60" spans="1:7" x14ac:dyDescent="0.2">
      <c r="A60" s="1"/>
    </row>
    <row r="63" spans="1:7" ht="16" x14ac:dyDescent="0.2">
      <c r="A63" s="2"/>
    </row>
    <row r="64" spans="1:7" x14ac:dyDescent="0.2">
      <c r="A64" s="1"/>
    </row>
    <row r="66" spans="1:7" x14ac:dyDescent="0.2">
      <c r="A66" s="11"/>
      <c r="B66" s="11"/>
    </row>
    <row r="67" spans="1:7" x14ac:dyDescent="0.2">
      <c r="A67" s="11"/>
      <c r="B67" s="11"/>
    </row>
    <row r="68" spans="1:7" x14ac:dyDescent="0.2">
      <c r="A68" s="11"/>
      <c r="B68" s="11"/>
    </row>
    <row r="70" spans="1:7" ht="26" customHeight="1" x14ac:dyDescent="0.2">
      <c r="A70" s="12"/>
      <c r="B70" s="14"/>
      <c r="C70" s="14"/>
      <c r="D70" s="14"/>
      <c r="E70" s="14"/>
      <c r="F70" s="14"/>
      <c r="G70" s="14"/>
    </row>
    <row r="71" spans="1:7" x14ac:dyDescent="0.2">
      <c r="A71" s="11"/>
      <c r="B71" s="13"/>
      <c r="C71" s="13"/>
      <c r="D71" s="13"/>
      <c r="E71" s="13"/>
      <c r="F71" s="13"/>
      <c r="G71" s="13"/>
    </row>
    <row r="72" spans="1:7" x14ac:dyDescent="0.2">
      <c r="A72" s="11"/>
      <c r="B72" s="13"/>
      <c r="C72" s="13"/>
      <c r="D72" s="13"/>
      <c r="E72" s="13"/>
      <c r="F72" s="13"/>
      <c r="G72" s="13"/>
    </row>
    <row r="73" spans="1:7" x14ac:dyDescent="0.2">
      <c r="A73" s="11"/>
      <c r="B73" s="13"/>
      <c r="C73" s="13"/>
      <c r="D73" s="13"/>
      <c r="E73" s="13"/>
      <c r="F73" s="13"/>
      <c r="G73" s="13"/>
    </row>
    <row r="74" spans="1:7" x14ac:dyDescent="0.2">
      <c r="A74" s="11"/>
      <c r="B74" s="13"/>
      <c r="C74" s="13"/>
      <c r="D74" s="13"/>
      <c r="E74" s="13"/>
      <c r="F74" s="13"/>
      <c r="G74" s="13"/>
    </row>
    <row r="75" spans="1:7" x14ac:dyDescent="0.2">
      <c r="A75" s="11"/>
      <c r="B75" s="13"/>
      <c r="C75" s="13"/>
      <c r="D75" s="13"/>
      <c r="E75" s="13"/>
      <c r="F75" s="13"/>
      <c r="G75" s="13"/>
    </row>
    <row r="76" spans="1:7" x14ac:dyDescent="0.2">
      <c r="A76" s="11"/>
      <c r="B76" s="13"/>
      <c r="C76" s="13"/>
      <c r="D76" s="13"/>
      <c r="E76" s="13"/>
      <c r="F76" s="13"/>
      <c r="G76" s="13"/>
    </row>
    <row r="77" spans="1:7" x14ac:dyDescent="0.2">
      <c r="A77" s="11"/>
      <c r="B77" s="13"/>
      <c r="C77" s="13"/>
      <c r="D77" s="13"/>
      <c r="E77" s="13"/>
      <c r="F77" s="13"/>
      <c r="G77" s="13"/>
    </row>
    <row r="78" spans="1:7" x14ac:dyDescent="0.2">
      <c r="A78" s="11"/>
      <c r="B78" s="13"/>
      <c r="C78" s="13"/>
      <c r="D78" s="13"/>
      <c r="E78" s="13"/>
      <c r="F78" s="13"/>
      <c r="G78" s="13"/>
    </row>
    <row r="79" spans="1:7" x14ac:dyDescent="0.2">
      <c r="A79" s="11"/>
      <c r="B79" s="13"/>
      <c r="C79" s="13"/>
      <c r="D79" s="13"/>
      <c r="E79" s="13"/>
      <c r="F79" s="13"/>
      <c r="G79" s="13"/>
    </row>
    <row r="80" spans="1:7" x14ac:dyDescent="0.2">
      <c r="A80" s="11"/>
      <c r="B80" s="13"/>
      <c r="C80" s="13"/>
      <c r="D80" s="13"/>
      <c r="E80" s="13"/>
      <c r="F80" s="13"/>
      <c r="G80" s="13"/>
    </row>
    <row r="81" spans="1:7" x14ac:dyDescent="0.2">
      <c r="A81" s="11"/>
      <c r="B81" s="13"/>
      <c r="C81" s="13"/>
      <c r="D81" s="13"/>
      <c r="E81" s="13"/>
      <c r="F81" s="13"/>
      <c r="G81" s="13"/>
    </row>
    <row r="82" spans="1:7" x14ac:dyDescent="0.2">
      <c r="A82" s="11"/>
      <c r="B82" s="13"/>
      <c r="C82" s="13"/>
      <c r="D82" s="13"/>
      <c r="E82" s="13"/>
      <c r="F82" s="13"/>
      <c r="G82" s="13"/>
    </row>
    <row r="83" spans="1:7" x14ac:dyDescent="0.2">
      <c r="A83" s="11"/>
      <c r="B83" s="13"/>
      <c r="C83" s="13"/>
      <c r="D83" s="13"/>
      <c r="E83" s="13"/>
      <c r="F83" s="13"/>
      <c r="G83" s="13"/>
    </row>
    <row r="84" spans="1:7" x14ac:dyDescent="0.2">
      <c r="A84" s="11"/>
      <c r="B84" s="13"/>
      <c r="C84" s="13"/>
      <c r="D84" s="13"/>
      <c r="E84" s="13"/>
      <c r="F84" s="13"/>
      <c r="G84" s="13"/>
    </row>
    <row r="85" spans="1:7" x14ac:dyDescent="0.2">
      <c r="A85" s="11"/>
      <c r="B85" s="13"/>
      <c r="C85" s="13"/>
      <c r="D85" s="13"/>
      <c r="E85" s="13"/>
      <c r="F85" s="13"/>
      <c r="G85" s="13"/>
    </row>
    <row r="86" spans="1:7" x14ac:dyDescent="0.2">
      <c r="A86" s="11"/>
      <c r="B86" s="13"/>
      <c r="C86" s="13"/>
      <c r="D86" s="13"/>
      <c r="E86" s="13"/>
      <c r="F86" s="13"/>
      <c r="G86" s="13"/>
    </row>
    <row r="87" spans="1:7" ht="18" customHeight="1" x14ac:dyDescent="0.2">
      <c r="A87" s="11"/>
      <c r="B87" s="17"/>
      <c r="C87" s="17"/>
      <c r="D87" s="17"/>
      <c r="E87" s="17"/>
      <c r="F87" s="17"/>
      <c r="G87" s="17"/>
    </row>
    <row r="89" spans="1:7" x14ac:dyDescent="0.2">
      <c r="A89" s="1"/>
    </row>
    <row r="90" spans="1:7" x14ac:dyDescent="0.2">
      <c r="A90" s="1"/>
    </row>
    <row r="91" spans="1:7" x14ac:dyDescent="0.2">
      <c r="A91"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607D9-7BA5-4C68-B199-AC28F3EBD7D0}">
  <dimension ref="A1:E126"/>
  <sheetViews>
    <sheetView zoomScale="135" workbookViewId="0">
      <selection activeCell="A69" sqref="A69"/>
    </sheetView>
  </sheetViews>
  <sheetFormatPr baseColWidth="10" defaultColWidth="8.83203125" defaultRowHeight="15" x14ac:dyDescent="0.2"/>
  <cols>
    <col min="1" max="2" width="43.83203125" customWidth="1" collapsed="1"/>
    <col min="3" max="3" width="35.33203125" style="21" customWidth="1"/>
    <col min="4" max="4" width="30" customWidth="1"/>
    <col min="5" max="5" width="17.83203125" customWidth="1"/>
  </cols>
  <sheetData>
    <row r="1" spans="1:5" ht="16" x14ac:dyDescent="0.2">
      <c r="A1" s="26" t="s">
        <v>291</v>
      </c>
    </row>
    <row r="2" spans="1:5" x14ac:dyDescent="0.2">
      <c r="A2" s="1" t="s">
        <v>171</v>
      </c>
    </row>
    <row r="4" spans="1:5" x14ac:dyDescent="0.2">
      <c r="A4" s="11" t="s">
        <v>1</v>
      </c>
      <c r="B4" s="11" t="s">
        <v>2</v>
      </c>
    </row>
    <row r="5" spans="1:5" x14ac:dyDescent="0.2">
      <c r="A5" s="11"/>
      <c r="B5" s="11"/>
    </row>
    <row r="6" spans="1:5" x14ac:dyDescent="0.2">
      <c r="A6" s="11"/>
      <c r="B6" s="11"/>
    </row>
    <row r="7" spans="1:5" x14ac:dyDescent="0.2">
      <c r="B7" s="23"/>
      <c r="C7" s="24"/>
    </row>
    <row r="8" spans="1:5" ht="16" x14ac:dyDescent="0.2">
      <c r="A8" s="12" t="s">
        <v>170</v>
      </c>
      <c r="B8" s="25" t="s">
        <v>289</v>
      </c>
      <c r="C8" s="24" t="s">
        <v>290</v>
      </c>
      <c r="D8" s="38" t="s">
        <v>710</v>
      </c>
      <c r="E8" s="33" t="s">
        <v>711</v>
      </c>
    </row>
    <row r="9" spans="1:5" x14ac:dyDescent="0.2">
      <c r="A9" s="11" t="s">
        <v>169</v>
      </c>
      <c r="B9" s="13">
        <v>165</v>
      </c>
      <c r="C9" s="21">
        <v>2015</v>
      </c>
      <c r="D9">
        <f>B9/C9*100</f>
        <v>8.1885856079404462</v>
      </c>
      <c r="E9">
        <f>_xlfn.RANK.EQ(D9,D$9:D$121, 0)</f>
        <v>47</v>
      </c>
    </row>
    <row r="10" spans="1:5" x14ac:dyDescent="0.2">
      <c r="A10" s="11" t="s">
        <v>168</v>
      </c>
      <c r="B10" s="13">
        <v>145</v>
      </c>
      <c r="C10" s="22">
        <v>1196</v>
      </c>
      <c r="D10">
        <f t="shared" ref="D10:D73" si="0">B10/C10*100</f>
        <v>12.123745819397994</v>
      </c>
      <c r="E10">
        <f t="shared" ref="E10:E73" si="1">_xlfn.RANK.EQ(D10,D$9:D$121, 0)</f>
        <v>18</v>
      </c>
    </row>
    <row r="11" spans="1:5" x14ac:dyDescent="0.2">
      <c r="A11" s="11" t="s">
        <v>167</v>
      </c>
      <c r="B11" s="13">
        <v>185</v>
      </c>
      <c r="C11" s="22">
        <v>1895</v>
      </c>
      <c r="D11">
        <f t="shared" si="0"/>
        <v>9.7625329815303434</v>
      </c>
      <c r="E11">
        <f t="shared" si="1"/>
        <v>37</v>
      </c>
    </row>
    <row r="12" spans="1:5" x14ac:dyDescent="0.2">
      <c r="A12" s="11" t="s">
        <v>166</v>
      </c>
      <c r="B12" s="13">
        <v>105</v>
      </c>
      <c r="C12" s="22">
        <v>982</v>
      </c>
      <c r="D12">
        <f t="shared" si="0"/>
        <v>10.692464358452138</v>
      </c>
      <c r="E12">
        <f t="shared" si="1"/>
        <v>28</v>
      </c>
    </row>
    <row r="13" spans="1:5" x14ac:dyDescent="0.2">
      <c r="A13" s="11" t="s">
        <v>165</v>
      </c>
      <c r="B13" s="13">
        <v>155</v>
      </c>
      <c r="C13" s="22">
        <v>1018</v>
      </c>
      <c r="D13">
        <f t="shared" si="0"/>
        <v>15.225933202357563</v>
      </c>
      <c r="E13">
        <f t="shared" si="1"/>
        <v>4</v>
      </c>
    </row>
    <row r="14" spans="1:5" x14ac:dyDescent="0.2">
      <c r="A14" s="11" t="s">
        <v>164</v>
      </c>
      <c r="B14" s="13">
        <v>155</v>
      </c>
      <c r="C14" s="22">
        <v>1375</v>
      </c>
      <c r="D14">
        <f t="shared" si="0"/>
        <v>11.272727272727273</v>
      </c>
      <c r="E14">
        <f t="shared" si="1"/>
        <v>21</v>
      </c>
    </row>
    <row r="15" spans="1:5" x14ac:dyDescent="0.2">
      <c r="A15" s="11" t="s">
        <v>163</v>
      </c>
      <c r="B15" s="13">
        <v>140</v>
      </c>
      <c r="C15" s="22">
        <v>996</v>
      </c>
      <c r="D15">
        <f t="shared" si="0"/>
        <v>14.056224899598394</v>
      </c>
      <c r="E15">
        <f t="shared" si="1"/>
        <v>7</v>
      </c>
    </row>
    <row r="16" spans="1:5" x14ac:dyDescent="0.2">
      <c r="A16" s="11" t="s">
        <v>162</v>
      </c>
      <c r="B16" s="13">
        <v>160</v>
      </c>
      <c r="C16" s="22">
        <v>1065</v>
      </c>
      <c r="D16">
        <f t="shared" si="0"/>
        <v>15.023474178403756</v>
      </c>
      <c r="E16">
        <f t="shared" si="1"/>
        <v>5</v>
      </c>
    </row>
    <row r="17" spans="1:5" x14ac:dyDescent="0.2">
      <c r="A17" s="11" t="s">
        <v>161</v>
      </c>
      <c r="B17" s="13">
        <v>150</v>
      </c>
      <c r="C17" s="22">
        <v>923</v>
      </c>
      <c r="D17">
        <f t="shared" si="0"/>
        <v>16.251354279523294</v>
      </c>
      <c r="E17">
        <f t="shared" si="1"/>
        <v>1</v>
      </c>
    </row>
    <row r="18" spans="1:5" x14ac:dyDescent="0.2">
      <c r="A18" s="11" t="s">
        <v>160</v>
      </c>
      <c r="B18" s="13">
        <v>80</v>
      </c>
      <c r="C18" s="22">
        <v>1003</v>
      </c>
      <c r="D18">
        <f t="shared" si="0"/>
        <v>7.976071784646062</v>
      </c>
      <c r="E18">
        <f t="shared" si="1"/>
        <v>50</v>
      </c>
    </row>
    <row r="19" spans="1:5" x14ac:dyDescent="0.2">
      <c r="A19" s="11" t="s">
        <v>159</v>
      </c>
      <c r="B19" s="13">
        <v>115</v>
      </c>
      <c r="C19" s="22">
        <v>1042</v>
      </c>
      <c r="D19">
        <f t="shared" si="0"/>
        <v>11.036468330134356</v>
      </c>
      <c r="E19">
        <f t="shared" si="1"/>
        <v>22</v>
      </c>
    </row>
    <row r="20" spans="1:5" x14ac:dyDescent="0.2">
      <c r="A20" s="11" t="s">
        <v>158</v>
      </c>
      <c r="B20" s="13">
        <v>150</v>
      </c>
      <c r="C20" s="22">
        <v>1126</v>
      </c>
      <c r="D20">
        <f t="shared" si="0"/>
        <v>13.321492007104796</v>
      </c>
      <c r="E20">
        <f t="shared" si="1"/>
        <v>9</v>
      </c>
    </row>
    <row r="21" spans="1:5" x14ac:dyDescent="0.2">
      <c r="A21" s="11" t="s">
        <v>157</v>
      </c>
      <c r="B21" s="13">
        <v>120</v>
      </c>
      <c r="C21" s="22">
        <v>1479</v>
      </c>
      <c r="D21">
        <f t="shared" si="0"/>
        <v>8.1135902636916839</v>
      </c>
      <c r="E21">
        <f t="shared" si="1"/>
        <v>48</v>
      </c>
    </row>
    <row r="22" spans="1:5" x14ac:dyDescent="0.2">
      <c r="A22" s="11" t="s">
        <v>156</v>
      </c>
      <c r="B22" s="13">
        <v>195</v>
      </c>
      <c r="C22" s="22">
        <v>1495</v>
      </c>
      <c r="D22">
        <f t="shared" si="0"/>
        <v>13.043478260869565</v>
      </c>
      <c r="E22">
        <f t="shared" si="1"/>
        <v>11</v>
      </c>
    </row>
    <row r="23" spans="1:5" x14ac:dyDescent="0.2">
      <c r="A23" s="11" t="s">
        <v>155</v>
      </c>
      <c r="B23" s="13">
        <v>140</v>
      </c>
      <c r="C23" s="22">
        <v>1146</v>
      </c>
      <c r="D23">
        <f t="shared" si="0"/>
        <v>12.216404886561955</v>
      </c>
      <c r="E23">
        <f t="shared" si="1"/>
        <v>16</v>
      </c>
    </row>
    <row r="24" spans="1:5" x14ac:dyDescent="0.2">
      <c r="A24" s="11" t="s">
        <v>154</v>
      </c>
      <c r="B24" s="13">
        <v>85</v>
      </c>
      <c r="C24" s="22">
        <v>1155</v>
      </c>
      <c r="D24">
        <f t="shared" si="0"/>
        <v>7.3593073593073601</v>
      </c>
      <c r="E24">
        <f t="shared" si="1"/>
        <v>56</v>
      </c>
    </row>
    <row r="25" spans="1:5" x14ac:dyDescent="0.2">
      <c r="A25" s="11" t="s">
        <v>153</v>
      </c>
      <c r="B25" s="13">
        <v>120</v>
      </c>
      <c r="C25" s="22">
        <v>1117</v>
      </c>
      <c r="D25">
        <f t="shared" si="0"/>
        <v>10.743061772605191</v>
      </c>
      <c r="E25">
        <f t="shared" si="1"/>
        <v>27</v>
      </c>
    </row>
    <row r="26" spans="1:5" x14ac:dyDescent="0.2">
      <c r="A26" s="11" t="s">
        <v>152</v>
      </c>
      <c r="B26" s="13">
        <v>170</v>
      </c>
      <c r="C26" s="22">
        <v>1342</v>
      </c>
      <c r="D26">
        <f t="shared" si="0"/>
        <v>12.667660208643817</v>
      </c>
      <c r="E26">
        <f t="shared" si="1"/>
        <v>14</v>
      </c>
    </row>
    <row r="27" spans="1:5" x14ac:dyDescent="0.2">
      <c r="A27" s="11" t="s">
        <v>151</v>
      </c>
      <c r="B27" s="13">
        <v>115</v>
      </c>
      <c r="C27" s="22">
        <v>1066</v>
      </c>
      <c r="D27">
        <f t="shared" si="0"/>
        <v>10.787992495309568</v>
      </c>
      <c r="E27">
        <f t="shared" si="1"/>
        <v>26</v>
      </c>
    </row>
    <row r="28" spans="1:5" x14ac:dyDescent="0.2">
      <c r="A28" s="11" t="s">
        <v>150</v>
      </c>
      <c r="B28" s="13">
        <v>235</v>
      </c>
      <c r="C28" s="22">
        <v>1456</v>
      </c>
      <c r="D28">
        <f t="shared" si="0"/>
        <v>16.140109890109891</v>
      </c>
      <c r="E28">
        <f t="shared" si="1"/>
        <v>2</v>
      </c>
    </row>
    <row r="29" spans="1:5" x14ac:dyDescent="0.2">
      <c r="A29" s="11" t="s">
        <v>149</v>
      </c>
      <c r="B29" s="13">
        <v>135</v>
      </c>
      <c r="C29" s="22">
        <v>1355</v>
      </c>
      <c r="D29">
        <f t="shared" si="0"/>
        <v>9.9630996309963091</v>
      </c>
      <c r="E29">
        <f t="shared" si="1"/>
        <v>35</v>
      </c>
    </row>
    <row r="30" spans="1:5" x14ac:dyDescent="0.2">
      <c r="A30" s="11" t="s">
        <v>148</v>
      </c>
      <c r="B30" s="13">
        <v>125</v>
      </c>
      <c r="C30" s="22">
        <v>1387</v>
      </c>
      <c r="D30">
        <f t="shared" si="0"/>
        <v>9.0122566690699344</v>
      </c>
      <c r="E30">
        <f t="shared" si="1"/>
        <v>40</v>
      </c>
    </row>
    <row r="31" spans="1:5" x14ac:dyDescent="0.2">
      <c r="A31" s="11" t="s">
        <v>147</v>
      </c>
      <c r="B31" s="13">
        <v>165</v>
      </c>
      <c r="C31" s="22">
        <v>1362</v>
      </c>
      <c r="D31">
        <f t="shared" si="0"/>
        <v>12.114537444933921</v>
      </c>
      <c r="E31">
        <f t="shared" si="1"/>
        <v>19</v>
      </c>
    </row>
    <row r="32" spans="1:5" x14ac:dyDescent="0.2">
      <c r="A32" s="11" t="s">
        <v>146</v>
      </c>
      <c r="B32" s="13">
        <v>125</v>
      </c>
      <c r="C32" s="22">
        <v>994</v>
      </c>
      <c r="D32">
        <f t="shared" si="0"/>
        <v>12.575452716297786</v>
      </c>
      <c r="E32">
        <f t="shared" si="1"/>
        <v>15</v>
      </c>
    </row>
    <row r="33" spans="1:5" x14ac:dyDescent="0.2">
      <c r="A33" s="11" t="s">
        <v>145</v>
      </c>
      <c r="B33" s="13">
        <v>85</v>
      </c>
      <c r="C33" s="22">
        <v>1063</v>
      </c>
      <c r="D33">
        <f t="shared" si="0"/>
        <v>7.9962370649106305</v>
      </c>
      <c r="E33">
        <f t="shared" si="1"/>
        <v>49</v>
      </c>
    </row>
    <row r="34" spans="1:5" x14ac:dyDescent="0.2">
      <c r="A34" s="11" t="s">
        <v>144</v>
      </c>
      <c r="B34" s="13">
        <v>110</v>
      </c>
      <c r="C34" s="22">
        <v>1058</v>
      </c>
      <c r="D34">
        <f t="shared" si="0"/>
        <v>10.396975425330812</v>
      </c>
      <c r="E34">
        <f t="shared" si="1"/>
        <v>31</v>
      </c>
    </row>
    <row r="35" spans="1:5" x14ac:dyDescent="0.2">
      <c r="A35" s="11" t="s">
        <v>143</v>
      </c>
      <c r="B35" s="13">
        <v>95</v>
      </c>
      <c r="C35" s="22">
        <v>1395</v>
      </c>
      <c r="D35">
        <f t="shared" si="0"/>
        <v>6.8100358422939076</v>
      </c>
      <c r="E35">
        <f t="shared" si="1"/>
        <v>63</v>
      </c>
    </row>
    <row r="36" spans="1:5" x14ac:dyDescent="0.2">
      <c r="A36" s="11" t="s">
        <v>142</v>
      </c>
      <c r="B36" s="13">
        <v>75</v>
      </c>
      <c r="C36" s="22">
        <v>1071</v>
      </c>
      <c r="D36">
        <f t="shared" si="0"/>
        <v>7.0028011204481793</v>
      </c>
      <c r="E36">
        <f t="shared" si="1"/>
        <v>60</v>
      </c>
    </row>
    <row r="37" spans="1:5" x14ac:dyDescent="0.2">
      <c r="A37" s="11" t="s">
        <v>141</v>
      </c>
      <c r="B37" s="13">
        <v>110</v>
      </c>
      <c r="C37" s="22">
        <v>1311</v>
      </c>
      <c r="D37">
        <f t="shared" si="0"/>
        <v>8.3905415713196021</v>
      </c>
      <c r="E37">
        <f t="shared" si="1"/>
        <v>45</v>
      </c>
    </row>
    <row r="38" spans="1:5" x14ac:dyDescent="0.2">
      <c r="A38" s="11" t="s">
        <v>140</v>
      </c>
      <c r="B38" s="13">
        <v>155</v>
      </c>
      <c r="C38" s="22">
        <v>1044</v>
      </c>
      <c r="D38">
        <f t="shared" si="0"/>
        <v>14.846743295019158</v>
      </c>
      <c r="E38">
        <f t="shared" si="1"/>
        <v>6</v>
      </c>
    </row>
    <row r="39" spans="1:5" x14ac:dyDescent="0.2">
      <c r="A39" s="11" t="s">
        <v>139</v>
      </c>
      <c r="B39" s="13">
        <v>165</v>
      </c>
      <c r="C39" s="22">
        <v>1876</v>
      </c>
      <c r="D39">
        <f t="shared" si="0"/>
        <v>8.795309168443497</v>
      </c>
      <c r="E39">
        <f t="shared" si="1"/>
        <v>42</v>
      </c>
    </row>
    <row r="40" spans="1:5" x14ac:dyDescent="0.2">
      <c r="A40" s="11" t="s">
        <v>138</v>
      </c>
      <c r="B40" s="13">
        <v>80</v>
      </c>
      <c r="C40" s="22">
        <v>1306</v>
      </c>
      <c r="D40">
        <f t="shared" si="0"/>
        <v>6.1255742725880555</v>
      </c>
      <c r="E40">
        <f t="shared" si="1"/>
        <v>71</v>
      </c>
    </row>
    <row r="41" spans="1:5" x14ac:dyDescent="0.2">
      <c r="A41" s="11" t="s">
        <v>137</v>
      </c>
      <c r="B41" s="13">
        <v>30</v>
      </c>
      <c r="C41" s="22">
        <v>924</v>
      </c>
      <c r="D41">
        <f t="shared" si="0"/>
        <v>3.2467532467532463</v>
      </c>
      <c r="E41">
        <f t="shared" si="1"/>
        <v>105</v>
      </c>
    </row>
    <row r="42" spans="1:5" x14ac:dyDescent="0.2">
      <c r="A42" s="11" t="s">
        <v>136</v>
      </c>
      <c r="B42" s="13">
        <v>85</v>
      </c>
      <c r="C42" s="22">
        <v>1080</v>
      </c>
      <c r="D42">
        <f t="shared" si="0"/>
        <v>7.8703703703703702</v>
      </c>
      <c r="E42">
        <f t="shared" si="1"/>
        <v>52</v>
      </c>
    </row>
    <row r="43" spans="1:5" x14ac:dyDescent="0.2">
      <c r="A43" s="11" t="s">
        <v>135</v>
      </c>
      <c r="B43" s="13">
        <v>80</v>
      </c>
      <c r="C43" s="22">
        <v>1049</v>
      </c>
      <c r="D43">
        <f t="shared" si="0"/>
        <v>7.6263107721639658</v>
      </c>
      <c r="E43">
        <f t="shared" si="1"/>
        <v>54</v>
      </c>
    </row>
    <row r="44" spans="1:5" x14ac:dyDescent="0.2">
      <c r="A44" s="11" t="s">
        <v>134</v>
      </c>
      <c r="B44" s="13">
        <v>90</v>
      </c>
      <c r="C44" s="22">
        <v>1130</v>
      </c>
      <c r="D44">
        <f t="shared" si="0"/>
        <v>7.9646017699115044</v>
      </c>
      <c r="E44">
        <f t="shared" si="1"/>
        <v>51</v>
      </c>
    </row>
    <row r="45" spans="1:5" x14ac:dyDescent="0.2">
      <c r="A45" s="11" t="s">
        <v>133</v>
      </c>
      <c r="B45" s="13">
        <v>55</v>
      </c>
      <c r="C45" s="22">
        <v>950</v>
      </c>
      <c r="D45">
        <f t="shared" si="0"/>
        <v>5.7894736842105265</v>
      </c>
      <c r="E45">
        <f t="shared" si="1"/>
        <v>77</v>
      </c>
    </row>
    <row r="46" spans="1:5" x14ac:dyDescent="0.2">
      <c r="A46" s="11" t="s">
        <v>132</v>
      </c>
      <c r="B46" s="13">
        <v>25</v>
      </c>
      <c r="C46" s="22">
        <v>844</v>
      </c>
      <c r="D46">
        <f t="shared" si="0"/>
        <v>2.9620853080568721</v>
      </c>
      <c r="E46">
        <f t="shared" si="1"/>
        <v>109</v>
      </c>
    </row>
    <row r="47" spans="1:5" x14ac:dyDescent="0.2">
      <c r="A47" s="11" t="s">
        <v>131</v>
      </c>
      <c r="B47" s="13">
        <v>55</v>
      </c>
      <c r="C47" s="22">
        <v>1090</v>
      </c>
      <c r="D47">
        <f t="shared" si="0"/>
        <v>5.0458715596330279</v>
      </c>
      <c r="E47">
        <f t="shared" si="1"/>
        <v>84</v>
      </c>
    </row>
    <row r="48" spans="1:5" x14ac:dyDescent="0.2">
      <c r="A48" s="11" t="s">
        <v>130</v>
      </c>
      <c r="B48" s="13">
        <v>65</v>
      </c>
      <c r="C48" s="22">
        <v>1223</v>
      </c>
      <c r="D48">
        <f t="shared" si="0"/>
        <v>5.3147996729354041</v>
      </c>
      <c r="E48">
        <f t="shared" si="1"/>
        <v>81</v>
      </c>
    </row>
    <row r="49" spans="1:5" x14ac:dyDescent="0.2">
      <c r="A49" s="11" t="s">
        <v>129</v>
      </c>
      <c r="B49" s="13">
        <v>115</v>
      </c>
      <c r="C49" s="22">
        <v>1136</v>
      </c>
      <c r="D49">
        <f t="shared" si="0"/>
        <v>10.123239436619718</v>
      </c>
      <c r="E49">
        <f t="shared" si="1"/>
        <v>33</v>
      </c>
    </row>
    <row r="50" spans="1:5" x14ac:dyDescent="0.2">
      <c r="A50" s="11" t="s">
        <v>128</v>
      </c>
      <c r="B50" s="13">
        <v>30</v>
      </c>
      <c r="C50" s="22">
        <v>1169</v>
      </c>
      <c r="D50">
        <f t="shared" si="0"/>
        <v>2.5662959794696323</v>
      </c>
      <c r="E50">
        <f t="shared" si="1"/>
        <v>110</v>
      </c>
    </row>
    <row r="51" spans="1:5" x14ac:dyDescent="0.2">
      <c r="A51" s="11" t="s">
        <v>127</v>
      </c>
      <c r="B51" s="13">
        <v>115</v>
      </c>
      <c r="C51" s="22">
        <v>944</v>
      </c>
      <c r="D51">
        <f t="shared" si="0"/>
        <v>12.182203389830509</v>
      </c>
      <c r="E51">
        <f t="shared" si="1"/>
        <v>17</v>
      </c>
    </row>
    <row r="52" spans="1:5" x14ac:dyDescent="0.2">
      <c r="A52" s="11" t="s">
        <v>126</v>
      </c>
      <c r="B52" s="13">
        <v>75</v>
      </c>
      <c r="C52" s="22">
        <v>1087</v>
      </c>
      <c r="D52">
        <f t="shared" si="0"/>
        <v>6.8997240110395586</v>
      </c>
      <c r="E52">
        <f t="shared" si="1"/>
        <v>61</v>
      </c>
    </row>
    <row r="53" spans="1:5" x14ac:dyDescent="0.2">
      <c r="A53" s="11" t="s">
        <v>125</v>
      </c>
      <c r="B53" s="13">
        <v>50</v>
      </c>
      <c r="C53" s="22">
        <v>996</v>
      </c>
      <c r="D53">
        <f t="shared" si="0"/>
        <v>5.0200803212851408</v>
      </c>
      <c r="E53">
        <f t="shared" si="1"/>
        <v>85</v>
      </c>
    </row>
    <row r="54" spans="1:5" x14ac:dyDescent="0.2">
      <c r="A54" s="11" t="s">
        <v>124</v>
      </c>
      <c r="B54" s="13">
        <v>105</v>
      </c>
      <c r="C54" s="22">
        <v>1250</v>
      </c>
      <c r="D54">
        <f t="shared" si="0"/>
        <v>8.4</v>
      </c>
      <c r="E54">
        <f t="shared" si="1"/>
        <v>44</v>
      </c>
    </row>
    <row r="55" spans="1:5" x14ac:dyDescent="0.2">
      <c r="A55" s="11" t="s">
        <v>123</v>
      </c>
      <c r="B55" s="13">
        <v>55</v>
      </c>
      <c r="C55" s="22">
        <v>906</v>
      </c>
      <c r="D55">
        <f t="shared" si="0"/>
        <v>6.070640176600441</v>
      </c>
      <c r="E55">
        <f t="shared" si="1"/>
        <v>74</v>
      </c>
    </row>
    <row r="56" spans="1:5" x14ac:dyDescent="0.2">
      <c r="A56" s="11" t="s">
        <v>122</v>
      </c>
      <c r="B56" s="13">
        <v>70</v>
      </c>
      <c r="C56" s="22">
        <v>1088</v>
      </c>
      <c r="D56">
        <f t="shared" si="0"/>
        <v>6.4338235294117645</v>
      </c>
      <c r="E56">
        <f t="shared" si="1"/>
        <v>68</v>
      </c>
    </row>
    <row r="57" spans="1:5" x14ac:dyDescent="0.2">
      <c r="A57" s="11" t="s">
        <v>121</v>
      </c>
      <c r="B57" s="13">
        <v>40</v>
      </c>
      <c r="C57" s="22">
        <v>893</v>
      </c>
      <c r="D57">
        <f t="shared" si="0"/>
        <v>4.4792833146696527</v>
      </c>
      <c r="E57">
        <f t="shared" si="1"/>
        <v>92</v>
      </c>
    </row>
    <row r="58" spans="1:5" x14ac:dyDescent="0.2">
      <c r="A58" s="11" t="s">
        <v>120</v>
      </c>
      <c r="B58" s="13">
        <v>115</v>
      </c>
      <c r="C58" s="22">
        <v>867</v>
      </c>
      <c r="D58">
        <f t="shared" si="0"/>
        <v>13.264129181084197</v>
      </c>
      <c r="E58">
        <f t="shared" si="1"/>
        <v>10</v>
      </c>
    </row>
    <row r="59" spans="1:5" x14ac:dyDescent="0.2">
      <c r="A59" s="11" t="s">
        <v>119</v>
      </c>
      <c r="B59" s="13">
        <v>110</v>
      </c>
      <c r="C59" s="22">
        <v>1536</v>
      </c>
      <c r="D59">
        <f t="shared" si="0"/>
        <v>7.161458333333333</v>
      </c>
      <c r="E59">
        <f t="shared" si="1"/>
        <v>59</v>
      </c>
    </row>
    <row r="60" spans="1:5" x14ac:dyDescent="0.2">
      <c r="A60" s="11" t="s">
        <v>118</v>
      </c>
      <c r="B60" s="13">
        <v>60</v>
      </c>
      <c r="C60" s="22">
        <v>1239</v>
      </c>
      <c r="D60">
        <f t="shared" si="0"/>
        <v>4.8426150121065374</v>
      </c>
      <c r="E60">
        <f t="shared" si="1"/>
        <v>88</v>
      </c>
    </row>
    <row r="61" spans="1:5" x14ac:dyDescent="0.2">
      <c r="A61" s="11" t="s">
        <v>117</v>
      </c>
      <c r="B61" s="13">
        <v>50</v>
      </c>
      <c r="C61" s="22">
        <v>1144</v>
      </c>
      <c r="D61">
        <f t="shared" si="0"/>
        <v>4.3706293706293708</v>
      </c>
      <c r="E61">
        <f t="shared" si="1"/>
        <v>93</v>
      </c>
    </row>
    <row r="62" spans="1:5" x14ac:dyDescent="0.2">
      <c r="A62" s="11" t="s">
        <v>116</v>
      </c>
      <c r="B62" s="13">
        <v>90</v>
      </c>
      <c r="C62" s="22">
        <v>864</v>
      </c>
      <c r="D62">
        <f t="shared" si="0"/>
        <v>10.416666666666668</v>
      </c>
      <c r="E62">
        <f t="shared" si="1"/>
        <v>29</v>
      </c>
    </row>
    <row r="63" spans="1:5" x14ac:dyDescent="0.2">
      <c r="A63" s="11" t="s">
        <v>115</v>
      </c>
      <c r="B63" s="13">
        <v>95</v>
      </c>
      <c r="C63" s="22">
        <v>1003</v>
      </c>
      <c r="D63">
        <f t="shared" si="0"/>
        <v>9.4715852442671977</v>
      </c>
      <c r="E63">
        <f t="shared" si="1"/>
        <v>38</v>
      </c>
    </row>
    <row r="64" spans="1:5" x14ac:dyDescent="0.2">
      <c r="A64" s="11" t="s">
        <v>114</v>
      </c>
      <c r="B64" s="13">
        <v>115</v>
      </c>
      <c r="C64" s="22">
        <v>1168</v>
      </c>
      <c r="D64">
        <f t="shared" si="0"/>
        <v>9.8458904109589049</v>
      </c>
      <c r="E64">
        <f t="shared" si="1"/>
        <v>36</v>
      </c>
    </row>
    <row r="65" spans="1:5" x14ac:dyDescent="0.2">
      <c r="A65" s="11" t="s">
        <v>113</v>
      </c>
      <c r="B65" s="13">
        <v>110</v>
      </c>
      <c r="C65" s="22">
        <v>1000</v>
      </c>
      <c r="D65">
        <f t="shared" si="0"/>
        <v>11</v>
      </c>
      <c r="E65">
        <f t="shared" si="1"/>
        <v>23</v>
      </c>
    </row>
    <row r="66" spans="1:5" x14ac:dyDescent="0.2">
      <c r="A66" s="11" t="s">
        <v>112</v>
      </c>
      <c r="B66" s="13">
        <v>115</v>
      </c>
      <c r="C66" s="22">
        <v>1153</v>
      </c>
      <c r="D66">
        <f t="shared" si="0"/>
        <v>9.9739809193408497</v>
      </c>
      <c r="E66">
        <f t="shared" si="1"/>
        <v>34</v>
      </c>
    </row>
    <row r="67" spans="1:5" x14ac:dyDescent="0.2">
      <c r="A67" s="11" t="s">
        <v>111</v>
      </c>
      <c r="B67" s="13">
        <v>55</v>
      </c>
      <c r="C67" s="22">
        <v>1055</v>
      </c>
      <c r="D67">
        <f t="shared" si="0"/>
        <v>5.2132701421800949</v>
      </c>
      <c r="E67">
        <f t="shared" si="1"/>
        <v>82</v>
      </c>
    </row>
    <row r="68" spans="1:5" x14ac:dyDescent="0.2">
      <c r="A68" s="11" t="s">
        <v>110</v>
      </c>
      <c r="B68" s="13">
        <v>55</v>
      </c>
      <c r="C68" s="22">
        <v>1140</v>
      </c>
      <c r="D68">
        <f t="shared" si="0"/>
        <v>4.8245614035087714</v>
      </c>
      <c r="E68">
        <f t="shared" si="1"/>
        <v>89</v>
      </c>
    </row>
    <row r="69" spans="1:5" x14ac:dyDescent="0.2">
      <c r="A69" s="11" t="s">
        <v>109</v>
      </c>
      <c r="B69" s="13">
        <v>25</v>
      </c>
      <c r="C69" s="22">
        <v>1234</v>
      </c>
      <c r="D69">
        <f t="shared" si="0"/>
        <v>2.025931928687196</v>
      </c>
      <c r="E69">
        <f t="shared" si="1"/>
        <v>113</v>
      </c>
    </row>
    <row r="70" spans="1:5" x14ac:dyDescent="0.2">
      <c r="A70" s="11" t="s">
        <v>108</v>
      </c>
      <c r="B70" s="13">
        <v>125</v>
      </c>
      <c r="C70" s="22">
        <v>1523</v>
      </c>
      <c r="D70">
        <f t="shared" si="0"/>
        <v>8.2074852265265932</v>
      </c>
      <c r="E70">
        <f t="shared" si="1"/>
        <v>46</v>
      </c>
    </row>
    <row r="71" spans="1:5" x14ac:dyDescent="0.2">
      <c r="A71" s="11" t="s">
        <v>107</v>
      </c>
      <c r="B71" s="13">
        <v>125</v>
      </c>
      <c r="C71" s="22">
        <v>792</v>
      </c>
      <c r="D71">
        <f t="shared" si="0"/>
        <v>15.782828282828282</v>
      </c>
      <c r="E71">
        <f t="shared" si="1"/>
        <v>3</v>
      </c>
    </row>
    <row r="72" spans="1:5" x14ac:dyDescent="0.2">
      <c r="A72" s="11" t="s">
        <v>106</v>
      </c>
      <c r="B72" s="13">
        <v>80</v>
      </c>
      <c r="C72" s="22">
        <v>1264</v>
      </c>
      <c r="D72">
        <f t="shared" si="0"/>
        <v>6.3291139240506329</v>
      </c>
      <c r="E72">
        <f t="shared" si="1"/>
        <v>70</v>
      </c>
    </row>
    <row r="73" spans="1:5" x14ac:dyDescent="0.2">
      <c r="A73" s="11" t="s">
        <v>105</v>
      </c>
      <c r="B73" s="13">
        <v>110</v>
      </c>
      <c r="C73" s="22">
        <v>1518</v>
      </c>
      <c r="D73">
        <f t="shared" si="0"/>
        <v>7.2463768115942031</v>
      </c>
      <c r="E73">
        <f t="shared" si="1"/>
        <v>58</v>
      </c>
    </row>
    <row r="74" spans="1:5" x14ac:dyDescent="0.2">
      <c r="A74" s="11" t="s">
        <v>104</v>
      </c>
      <c r="B74" s="13">
        <v>130</v>
      </c>
      <c r="C74" s="22">
        <v>1250</v>
      </c>
      <c r="D74">
        <f t="shared" ref="D74:D122" si="2">B74/C74*100</f>
        <v>10.4</v>
      </c>
      <c r="E74">
        <f t="shared" ref="E74:E121" si="3">_xlfn.RANK.EQ(D74,D$9:D$121, 0)</f>
        <v>30</v>
      </c>
    </row>
    <row r="75" spans="1:5" x14ac:dyDescent="0.2">
      <c r="A75" s="11" t="s">
        <v>103</v>
      </c>
      <c r="B75" s="13">
        <v>140</v>
      </c>
      <c r="C75" s="22">
        <v>1089</v>
      </c>
      <c r="D75">
        <f t="shared" si="2"/>
        <v>12.855831037649221</v>
      </c>
      <c r="E75">
        <f t="shared" si="3"/>
        <v>13</v>
      </c>
    </row>
    <row r="76" spans="1:5" x14ac:dyDescent="0.2">
      <c r="A76" s="11" t="s">
        <v>102</v>
      </c>
      <c r="B76" s="13">
        <v>115</v>
      </c>
      <c r="C76" s="22">
        <v>1064</v>
      </c>
      <c r="D76">
        <f t="shared" si="2"/>
        <v>10.808270676691729</v>
      </c>
      <c r="E76">
        <f t="shared" si="3"/>
        <v>25</v>
      </c>
    </row>
    <row r="77" spans="1:5" x14ac:dyDescent="0.2">
      <c r="A77" s="11" t="s">
        <v>101</v>
      </c>
      <c r="B77" s="13">
        <v>80</v>
      </c>
      <c r="C77" s="22">
        <v>1045</v>
      </c>
      <c r="D77">
        <f t="shared" si="2"/>
        <v>7.6555023923444976</v>
      </c>
      <c r="E77">
        <f t="shared" si="3"/>
        <v>53</v>
      </c>
    </row>
    <row r="78" spans="1:5" x14ac:dyDescent="0.2">
      <c r="A78" s="11" t="s">
        <v>100</v>
      </c>
      <c r="B78" s="13">
        <v>55</v>
      </c>
      <c r="C78" s="22">
        <v>1481</v>
      </c>
      <c r="D78">
        <f t="shared" si="2"/>
        <v>3.7137069547602972</v>
      </c>
      <c r="E78">
        <f t="shared" si="3"/>
        <v>99</v>
      </c>
    </row>
    <row r="79" spans="1:5" x14ac:dyDescent="0.2">
      <c r="A79" s="11" t="s">
        <v>99</v>
      </c>
      <c r="B79" s="13">
        <v>105</v>
      </c>
      <c r="C79" s="22">
        <v>961</v>
      </c>
      <c r="D79">
        <f t="shared" si="2"/>
        <v>10.926118626430801</v>
      </c>
      <c r="E79">
        <f t="shared" si="3"/>
        <v>24</v>
      </c>
    </row>
    <row r="80" spans="1:5" x14ac:dyDescent="0.2">
      <c r="A80" s="11" t="s">
        <v>98</v>
      </c>
      <c r="B80" s="13">
        <v>80</v>
      </c>
      <c r="C80" s="22">
        <v>1102</v>
      </c>
      <c r="D80">
        <f t="shared" si="2"/>
        <v>7.2595281306715069</v>
      </c>
      <c r="E80">
        <f t="shared" si="3"/>
        <v>57</v>
      </c>
    </row>
    <row r="81" spans="1:5" x14ac:dyDescent="0.2">
      <c r="A81" s="11" t="s">
        <v>97</v>
      </c>
      <c r="B81" s="13">
        <v>50</v>
      </c>
      <c r="C81" s="22">
        <v>1355</v>
      </c>
      <c r="D81">
        <f t="shared" si="2"/>
        <v>3.6900369003690034</v>
      </c>
      <c r="E81">
        <f t="shared" si="3"/>
        <v>100</v>
      </c>
    </row>
    <row r="82" spans="1:5" x14ac:dyDescent="0.2">
      <c r="A82" s="11" t="s">
        <v>96</v>
      </c>
      <c r="B82" s="13">
        <v>70</v>
      </c>
      <c r="C82" s="22">
        <v>1307</v>
      </c>
      <c r="D82">
        <f t="shared" si="2"/>
        <v>5.3557765876052033</v>
      </c>
      <c r="E82">
        <f t="shared" si="3"/>
        <v>80</v>
      </c>
    </row>
    <row r="83" spans="1:5" x14ac:dyDescent="0.2">
      <c r="A83" s="11" t="s">
        <v>95</v>
      </c>
      <c r="B83" s="13">
        <v>75</v>
      </c>
      <c r="C83" s="22">
        <v>1135</v>
      </c>
      <c r="D83">
        <f t="shared" si="2"/>
        <v>6.607929515418502</v>
      </c>
      <c r="E83">
        <f t="shared" si="3"/>
        <v>66</v>
      </c>
    </row>
    <row r="84" spans="1:5" x14ac:dyDescent="0.2">
      <c r="A84" s="11" t="s">
        <v>94</v>
      </c>
      <c r="B84" s="13">
        <v>125</v>
      </c>
      <c r="C84" s="22">
        <v>1410</v>
      </c>
      <c r="D84">
        <f t="shared" si="2"/>
        <v>8.8652482269503547</v>
      </c>
      <c r="E84">
        <f t="shared" si="3"/>
        <v>41</v>
      </c>
    </row>
    <row r="85" spans="1:5" x14ac:dyDescent="0.2">
      <c r="A85" s="11" t="s">
        <v>93</v>
      </c>
      <c r="B85" s="13">
        <v>65</v>
      </c>
      <c r="C85" s="22">
        <v>1127</v>
      </c>
      <c r="D85">
        <f t="shared" si="2"/>
        <v>5.7675244010647742</v>
      </c>
      <c r="E85">
        <f t="shared" si="3"/>
        <v>78</v>
      </c>
    </row>
    <row r="86" spans="1:5" x14ac:dyDescent="0.2">
      <c r="A86" s="11" t="s">
        <v>92</v>
      </c>
      <c r="B86" s="13">
        <v>85</v>
      </c>
      <c r="C86" s="22">
        <v>1791</v>
      </c>
      <c r="D86">
        <f t="shared" si="2"/>
        <v>4.7459519821328868</v>
      </c>
      <c r="E86">
        <f t="shared" si="3"/>
        <v>91</v>
      </c>
    </row>
    <row r="87" spans="1:5" x14ac:dyDescent="0.2">
      <c r="A87" s="11" t="s">
        <v>91</v>
      </c>
      <c r="B87" s="13">
        <v>35</v>
      </c>
      <c r="C87" s="22">
        <v>922</v>
      </c>
      <c r="D87">
        <f t="shared" si="2"/>
        <v>3.7960954446854664</v>
      </c>
      <c r="E87">
        <f t="shared" si="3"/>
        <v>98</v>
      </c>
    </row>
    <row r="88" spans="1:5" x14ac:dyDescent="0.2">
      <c r="A88" s="11" t="s">
        <v>90</v>
      </c>
      <c r="B88" s="13">
        <v>50</v>
      </c>
      <c r="C88" s="22">
        <v>1007</v>
      </c>
      <c r="D88">
        <f t="shared" si="2"/>
        <v>4.9652432969215488</v>
      </c>
      <c r="E88">
        <f t="shared" si="3"/>
        <v>87</v>
      </c>
    </row>
    <row r="89" spans="1:5" x14ac:dyDescent="0.2">
      <c r="A89" s="11" t="s">
        <v>89</v>
      </c>
      <c r="B89" s="13">
        <v>50</v>
      </c>
      <c r="C89" s="22">
        <v>1004</v>
      </c>
      <c r="D89">
        <f t="shared" si="2"/>
        <v>4.9800796812749004</v>
      </c>
      <c r="E89">
        <f t="shared" si="3"/>
        <v>86</v>
      </c>
    </row>
    <row r="90" spans="1:5" x14ac:dyDescent="0.2">
      <c r="A90" s="11" t="s">
        <v>88</v>
      </c>
      <c r="B90" s="13">
        <v>95</v>
      </c>
      <c r="C90" s="22">
        <v>1092</v>
      </c>
      <c r="D90">
        <f t="shared" si="2"/>
        <v>8.6996336996336989</v>
      </c>
      <c r="E90">
        <f t="shared" si="3"/>
        <v>43</v>
      </c>
    </row>
    <row r="91" spans="1:5" x14ac:dyDescent="0.2">
      <c r="A91" s="11" t="s">
        <v>87</v>
      </c>
      <c r="B91" s="13">
        <v>40</v>
      </c>
      <c r="C91" s="22">
        <v>1164</v>
      </c>
      <c r="D91">
        <f t="shared" si="2"/>
        <v>3.4364261168384882</v>
      </c>
      <c r="E91">
        <f t="shared" si="3"/>
        <v>104</v>
      </c>
    </row>
    <row r="92" spans="1:5" x14ac:dyDescent="0.2">
      <c r="A92" s="11" t="s">
        <v>86</v>
      </c>
      <c r="B92" s="13">
        <v>75</v>
      </c>
      <c r="C92" s="22">
        <v>1235</v>
      </c>
      <c r="D92">
        <f t="shared" si="2"/>
        <v>6.0728744939271255</v>
      </c>
      <c r="E92">
        <f t="shared" si="3"/>
        <v>73</v>
      </c>
    </row>
    <row r="93" spans="1:5" x14ac:dyDescent="0.2">
      <c r="A93" s="11" t="s">
        <v>85</v>
      </c>
      <c r="B93" s="13">
        <v>70</v>
      </c>
      <c r="C93" s="22">
        <v>1146</v>
      </c>
      <c r="D93">
        <f t="shared" si="2"/>
        <v>6.1082024432809776</v>
      </c>
      <c r="E93">
        <f t="shared" si="3"/>
        <v>72</v>
      </c>
    </row>
    <row r="94" spans="1:5" x14ac:dyDescent="0.2">
      <c r="A94" s="11" t="s">
        <v>84</v>
      </c>
      <c r="B94" s="13">
        <v>125</v>
      </c>
      <c r="C94" s="22">
        <v>972</v>
      </c>
      <c r="D94">
        <f t="shared" si="2"/>
        <v>12.860082304526749</v>
      </c>
      <c r="E94">
        <f t="shared" si="3"/>
        <v>12</v>
      </c>
    </row>
    <row r="95" spans="1:5" x14ac:dyDescent="0.2">
      <c r="A95" s="11" t="s">
        <v>83</v>
      </c>
      <c r="B95" s="13">
        <v>65</v>
      </c>
      <c r="C95" s="22">
        <v>1096</v>
      </c>
      <c r="D95">
        <f t="shared" si="2"/>
        <v>5.9306569343065689</v>
      </c>
      <c r="E95">
        <f t="shared" si="3"/>
        <v>76</v>
      </c>
    </row>
    <row r="96" spans="1:5" x14ac:dyDescent="0.2">
      <c r="A96" s="11" t="s">
        <v>82</v>
      </c>
      <c r="B96" s="13">
        <v>40</v>
      </c>
      <c r="C96" s="22">
        <v>1117</v>
      </c>
      <c r="D96">
        <f t="shared" si="2"/>
        <v>3.5810205908683974</v>
      </c>
      <c r="E96">
        <f t="shared" si="3"/>
        <v>102</v>
      </c>
    </row>
    <row r="97" spans="1:5" x14ac:dyDescent="0.2">
      <c r="A97" s="11" t="s">
        <v>81</v>
      </c>
      <c r="B97" s="13">
        <v>55</v>
      </c>
      <c r="C97" s="22">
        <v>1086</v>
      </c>
      <c r="D97">
        <f t="shared" si="2"/>
        <v>5.0644567219152856</v>
      </c>
      <c r="E97">
        <f t="shared" si="3"/>
        <v>83</v>
      </c>
    </row>
    <row r="98" spans="1:5" x14ac:dyDescent="0.2">
      <c r="A98" s="11" t="s">
        <v>80</v>
      </c>
      <c r="B98" s="13">
        <v>45</v>
      </c>
      <c r="C98" s="22">
        <v>1250</v>
      </c>
      <c r="D98">
        <f t="shared" si="2"/>
        <v>3.5999999999999996</v>
      </c>
      <c r="E98">
        <f t="shared" si="3"/>
        <v>101</v>
      </c>
    </row>
    <row r="99" spans="1:5" x14ac:dyDescent="0.2">
      <c r="A99" s="11" t="s">
        <v>79</v>
      </c>
      <c r="B99" s="13">
        <v>135</v>
      </c>
      <c r="C99" s="22">
        <v>990</v>
      </c>
      <c r="D99">
        <f t="shared" si="2"/>
        <v>13.636363636363635</v>
      </c>
      <c r="E99">
        <f t="shared" si="3"/>
        <v>8</v>
      </c>
    </row>
    <row r="100" spans="1:5" x14ac:dyDescent="0.2">
      <c r="A100" s="11" t="s">
        <v>78</v>
      </c>
      <c r="B100" s="13">
        <v>85</v>
      </c>
      <c r="C100" s="22">
        <v>1406</v>
      </c>
      <c r="D100">
        <f t="shared" si="2"/>
        <v>6.0455192034139404</v>
      </c>
      <c r="E100">
        <f t="shared" si="3"/>
        <v>75</v>
      </c>
    </row>
    <row r="101" spans="1:5" x14ac:dyDescent="0.2">
      <c r="A101" s="11" t="s">
        <v>77</v>
      </c>
      <c r="B101" s="13">
        <v>35</v>
      </c>
      <c r="C101" s="22">
        <v>1154</v>
      </c>
      <c r="D101">
        <f t="shared" si="2"/>
        <v>3.0329289428076258</v>
      </c>
      <c r="E101">
        <f t="shared" si="3"/>
        <v>108</v>
      </c>
    </row>
    <row r="102" spans="1:5" x14ac:dyDescent="0.2">
      <c r="A102" s="11" t="s">
        <v>76</v>
      </c>
      <c r="B102" s="13">
        <v>35</v>
      </c>
      <c r="C102" s="22">
        <v>1091</v>
      </c>
      <c r="D102">
        <f t="shared" si="2"/>
        <v>3.2080659945004584</v>
      </c>
      <c r="E102">
        <f t="shared" si="3"/>
        <v>106</v>
      </c>
    </row>
    <row r="103" spans="1:5" x14ac:dyDescent="0.2">
      <c r="A103" s="11" t="s">
        <v>75</v>
      </c>
      <c r="B103" s="13">
        <v>75</v>
      </c>
      <c r="C103" s="22">
        <v>1183</v>
      </c>
      <c r="D103">
        <f t="shared" si="2"/>
        <v>6.3398140321217236</v>
      </c>
      <c r="E103">
        <f t="shared" si="3"/>
        <v>69</v>
      </c>
    </row>
    <row r="104" spans="1:5" x14ac:dyDescent="0.2">
      <c r="A104" s="11" t="s">
        <v>74</v>
      </c>
      <c r="B104" s="13">
        <v>90</v>
      </c>
      <c r="C104" s="22">
        <v>974</v>
      </c>
      <c r="D104">
        <f t="shared" si="2"/>
        <v>9.2402464065708418</v>
      </c>
      <c r="E104">
        <f t="shared" si="3"/>
        <v>39</v>
      </c>
    </row>
    <row r="105" spans="1:5" x14ac:dyDescent="0.2">
      <c r="A105" s="11" t="s">
        <v>73</v>
      </c>
      <c r="B105" s="13">
        <v>50</v>
      </c>
      <c r="C105" s="22">
        <v>1145</v>
      </c>
      <c r="D105">
        <f t="shared" si="2"/>
        <v>4.3668122270742353</v>
      </c>
      <c r="E105">
        <f t="shared" si="3"/>
        <v>94</v>
      </c>
    </row>
    <row r="106" spans="1:5" x14ac:dyDescent="0.2">
      <c r="A106" s="11" t="s">
        <v>72</v>
      </c>
      <c r="B106" s="13">
        <v>45</v>
      </c>
      <c r="C106" s="22">
        <v>1115</v>
      </c>
      <c r="D106">
        <f t="shared" si="2"/>
        <v>4.0358744394618835</v>
      </c>
      <c r="E106">
        <f t="shared" si="3"/>
        <v>96</v>
      </c>
    </row>
    <row r="107" spans="1:5" x14ac:dyDescent="0.2">
      <c r="A107" s="11" t="s">
        <v>71</v>
      </c>
      <c r="B107" s="13">
        <v>50</v>
      </c>
      <c r="C107" s="22">
        <v>1047</v>
      </c>
      <c r="D107">
        <f t="shared" si="2"/>
        <v>4.7755491881566376</v>
      </c>
      <c r="E107">
        <f t="shared" si="3"/>
        <v>90</v>
      </c>
    </row>
    <row r="108" spans="1:5" x14ac:dyDescent="0.2">
      <c r="A108" s="11" t="s">
        <v>70</v>
      </c>
      <c r="B108" s="13">
        <v>30</v>
      </c>
      <c r="C108" s="22">
        <v>852</v>
      </c>
      <c r="D108">
        <f t="shared" si="2"/>
        <v>3.5211267605633805</v>
      </c>
      <c r="E108">
        <f t="shared" si="3"/>
        <v>103</v>
      </c>
    </row>
    <row r="109" spans="1:5" x14ac:dyDescent="0.2">
      <c r="A109" s="11" t="s">
        <v>69</v>
      </c>
      <c r="B109" s="13">
        <v>100</v>
      </c>
      <c r="C109" s="22">
        <v>1471</v>
      </c>
      <c r="D109">
        <f t="shared" si="2"/>
        <v>6.7980965329707681</v>
      </c>
      <c r="E109">
        <f t="shared" si="3"/>
        <v>64</v>
      </c>
    </row>
    <row r="110" spans="1:5" x14ac:dyDescent="0.2">
      <c r="A110" s="11" t="s">
        <v>68</v>
      </c>
      <c r="B110" s="13">
        <v>130</v>
      </c>
      <c r="C110" s="22">
        <v>1985</v>
      </c>
      <c r="D110">
        <f t="shared" si="2"/>
        <v>6.5491183879093198</v>
      </c>
      <c r="E110">
        <f t="shared" si="3"/>
        <v>67</v>
      </c>
    </row>
    <row r="111" spans="1:5" x14ac:dyDescent="0.2">
      <c r="A111" s="11" t="s">
        <v>67</v>
      </c>
      <c r="B111" s="13">
        <v>75</v>
      </c>
      <c r="C111" s="22">
        <v>1011</v>
      </c>
      <c r="D111">
        <f t="shared" si="2"/>
        <v>7.4183976261127587</v>
      </c>
      <c r="E111">
        <f t="shared" si="3"/>
        <v>55</v>
      </c>
    </row>
    <row r="112" spans="1:5" x14ac:dyDescent="0.2">
      <c r="A112" s="11" t="s">
        <v>66</v>
      </c>
      <c r="B112" s="13">
        <v>50</v>
      </c>
      <c r="C112" s="22">
        <v>1150</v>
      </c>
      <c r="D112">
        <f t="shared" si="2"/>
        <v>4.3478260869565215</v>
      </c>
      <c r="E112">
        <f t="shared" si="3"/>
        <v>95</v>
      </c>
    </row>
    <row r="113" spans="1:5" x14ac:dyDescent="0.2">
      <c r="A113" s="11" t="s">
        <v>65</v>
      </c>
      <c r="B113" s="13">
        <v>60</v>
      </c>
      <c r="C113" s="22">
        <v>898</v>
      </c>
      <c r="D113">
        <f t="shared" si="2"/>
        <v>6.6815144766146997</v>
      </c>
      <c r="E113">
        <f t="shared" si="3"/>
        <v>65</v>
      </c>
    </row>
    <row r="114" spans="1:5" x14ac:dyDescent="0.2">
      <c r="A114" s="11" t="s">
        <v>64</v>
      </c>
      <c r="B114" s="13">
        <v>40</v>
      </c>
      <c r="C114" s="22">
        <v>1015</v>
      </c>
      <c r="D114">
        <f t="shared" si="2"/>
        <v>3.9408866995073892</v>
      </c>
      <c r="E114">
        <f t="shared" si="3"/>
        <v>97</v>
      </c>
    </row>
    <row r="115" spans="1:5" x14ac:dyDescent="0.2">
      <c r="A115" s="11" t="s">
        <v>63</v>
      </c>
      <c r="B115" s="13">
        <v>20</v>
      </c>
      <c r="C115" s="22">
        <v>848</v>
      </c>
      <c r="D115">
        <f t="shared" si="2"/>
        <v>2.358490566037736</v>
      </c>
      <c r="E115">
        <f t="shared" si="3"/>
        <v>111</v>
      </c>
    </row>
    <row r="116" spans="1:5" x14ac:dyDescent="0.2">
      <c r="A116" s="11" t="s">
        <v>62</v>
      </c>
      <c r="B116" s="13">
        <v>30</v>
      </c>
      <c r="C116" s="22">
        <v>966</v>
      </c>
      <c r="D116">
        <f t="shared" si="2"/>
        <v>3.1055900621118013</v>
      </c>
      <c r="E116">
        <f t="shared" si="3"/>
        <v>107</v>
      </c>
    </row>
    <row r="117" spans="1:5" x14ac:dyDescent="0.2">
      <c r="A117" s="11" t="s">
        <v>61</v>
      </c>
      <c r="B117" s="13">
        <v>90</v>
      </c>
      <c r="C117" s="22">
        <v>1312</v>
      </c>
      <c r="D117">
        <f t="shared" si="2"/>
        <v>6.8597560975609762</v>
      </c>
      <c r="E117">
        <f t="shared" si="3"/>
        <v>62</v>
      </c>
    </row>
    <row r="118" spans="1:5" x14ac:dyDescent="0.2">
      <c r="A118" s="11" t="s">
        <v>60</v>
      </c>
      <c r="B118" s="13">
        <v>25</v>
      </c>
      <c r="C118" s="22">
        <v>1111</v>
      </c>
      <c r="D118">
        <f t="shared" si="2"/>
        <v>2.2502250225022502</v>
      </c>
      <c r="E118">
        <f t="shared" si="3"/>
        <v>112</v>
      </c>
    </row>
    <row r="119" spans="1:5" x14ac:dyDescent="0.2">
      <c r="A119" s="11" t="s">
        <v>59</v>
      </c>
      <c r="B119" s="13">
        <v>135</v>
      </c>
      <c r="C119" s="22">
        <v>1194</v>
      </c>
      <c r="D119">
        <f t="shared" si="2"/>
        <v>11.306532663316583</v>
      </c>
      <c r="E119">
        <f t="shared" si="3"/>
        <v>20</v>
      </c>
    </row>
    <row r="120" spans="1:5" x14ac:dyDescent="0.2">
      <c r="A120" s="11" t="s">
        <v>58</v>
      </c>
      <c r="B120" s="13">
        <v>75</v>
      </c>
      <c r="C120" s="22">
        <v>1335</v>
      </c>
      <c r="D120">
        <f t="shared" si="2"/>
        <v>5.6179775280898872</v>
      </c>
      <c r="E120">
        <f t="shared" si="3"/>
        <v>79</v>
      </c>
    </row>
    <row r="121" spans="1:5" x14ac:dyDescent="0.2">
      <c r="A121" s="11" t="s">
        <v>57</v>
      </c>
      <c r="B121" s="13">
        <v>105</v>
      </c>
      <c r="C121" s="22">
        <v>1028</v>
      </c>
      <c r="D121">
        <f t="shared" si="2"/>
        <v>10.214007782101167</v>
      </c>
      <c r="E121">
        <f t="shared" si="3"/>
        <v>32</v>
      </c>
    </row>
    <row r="122" spans="1:5" x14ac:dyDescent="0.2">
      <c r="A122" s="11" t="s">
        <v>56</v>
      </c>
      <c r="B122" s="17">
        <v>10390</v>
      </c>
      <c r="C122" s="22">
        <v>131862</v>
      </c>
      <c r="D122">
        <f t="shared" si="2"/>
        <v>7.8794497277456728</v>
      </c>
    </row>
    <row r="123" spans="1:5" x14ac:dyDescent="0.2">
      <c r="C123" s="22"/>
    </row>
    <row r="124" spans="1:5" x14ac:dyDescent="0.2">
      <c r="A124" s="1" t="s">
        <v>14</v>
      </c>
    </row>
    <row r="125" spans="1:5" x14ac:dyDescent="0.2">
      <c r="A125" s="1" t="s">
        <v>15</v>
      </c>
    </row>
    <row r="126" spans="1:5" x14ac:dyDescent="0.2">
      <c r="A126" s="1" t="s">
        <v>16</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5B031-3DE6-4DE4-9682-93EA219C6A92}">
  <dimension ref="A1:B117"/>
  <sheetViews>
    <sheetView topLeftCell="A48" zoomScale="150" zoomScaleNormal="80" workbookViewId="0">
      <selection activeCell="B7" sqref="B7"/>
    </sheetView>
  </sheetViews>
  <sheetFormatPr baseColWidth="10" defaultColWidth="8.83203125" defaultRowHeight="15" x14ac:dyDescent="0.2"/>
  <cols>
    <col min="1" max="1" width="25.1640625" bestFit="1" customWidth="1"/>
    <col min="2" max="2" width="30.83203125" bestFit="1" customWidth="1"/>
  </cols>
  <sheetData>
    <row r="1" spans="1:2" ht="16" x14ac:dyDescent="0.2">
      <c r="A1" s="26" t="s">
        <v>292</v>
      </c>
    </row>
    <row r="3" spans="1:2" x14ac:dyDescent="0.2">
      <c r="A3" s="23" t="s">
        <v>55</v>
      </c>
      <c r="B3" s="23" t="s">
        <v>286</v>
      </c>
    </row>
    <row r="4" spans="1:2" x14ac:dyDescent="0.2">
      <c r="A4" t="s">
        <v>39</v>
      </c>
      <c r="B4" s="18" t="s">
        <v>172</v>
      </c>
    </row>
    <row r="5" spans="1:2" x14ac:dyDescent="0.2">
      <c r="A5" t="s">
        <v>39</v>
      </c>
      <c r="B5" s="18" t="s">
        <v>173</v>
      </c>
    </row>
    <row r="6" spans="1:2" x14ac:dyDescent="0.2">
      <c r="A6" t="s">
        <v>39</v>
      </c>
      <c r="B6" s="18" t="s">
        <v>174</v>
      </c>
    </row>
    <row r="7" spans="1:2" x14ac:dyDescent="0.2">
      <c r="A7" t="s">
        <v>39</v>
      </c>
      <c r="B7" s="18" t="s">
        <v>175</v>
      </c>
    </row>
    <row r="8" spans="1:2" x14ac:dyDescent="0.2">
      <c r="A8" t="s">
        <v>39</v>
      </c>
      <c r="B8" s="18" t="s">
        <v>176</v>
      </c>
    </row>
    <row r="9" spans="1:2" x14ac:dyDescent="0.2">
      <c r="A9" t="s">
        <v>39</v>
      </c>
      <c r="B9" s="18" t="s">
        <v>177</v>
      </c>
    </row>
    <row r="10" spans="1:2" x14ac:dyDescent="0.2">
      <c r="A10" t="s">
        <v>39</v>
      </c>
      <c r="B10" s="18" t="s">
        <v>178</v>
      </c>
    </row>
    <row r="11" spans="1:2" x14ac:dyDescent="0.2">
      <c r="A11" t="s">
        <v>40</v>
      </c>
      <c r="B11" s="18" t="s">
        <v>179</v>
      </c>
    </row>
    <row r="12" spans="1:2" x14ac:dyDescent="0.2">
      <c r="A12" t="s">
        <v>40</v>
      </c>
      <c r="B12" s="18" t="s">
        <v>180</v>
      </c>
    </row>
    <row r="13" spans="1:2" x14ac:dyDescent="0.2">
      <c r="A13" t="s">
        <v>40</v>
      </c>
      <c r="B13" s="18" t="s">
        <v>181</v>
      </c>
    </row>
    <row r="14" spans="1:2" x14ac:dyDescent="0.2">
      <c r="A14" t="s">
        <v>40</v>
      </c>
      <c r="B14" s="18" t="s">
        <v>182</v>
      </c>
    </row>
    <row r="15" spans="1:2" x14ac:dyDescent="0.2">
      <c r="A15" t="s">
        <v>40</v>
      </c>
      <c r="B15" s="18" t="s">
        <v>183</v>
      </c>
    </row>
    <row r="16" spans="1:2" x14ac:dyDescent="0.2">
      <c r="A16" t="s">
        <v>40</v>
      </c>
      <c r="B16" s="18" t="s">
        <v>184</v>
      </c>
    </row>
    <row r="17" spans="1:2" x14ac:dyDescent="0.2">
      <c r="A17" t="s">
        <v>40</v>
      </c>
      <c r="B17" s="18" t="s">
        <v>185</v>
      </c>
    </row>
    <row r="18" spans="1:2" x14ac:dyDescent="0.2">
      <c r="A18" t="s">
        <v>40</v>
      </c>
      <c r="B18" s="18" t="s">
        <v>186</v>
      </c>
    </row>
    <row r="19" spans="1:2" x14ac:dyDescent="0.2">
      <c r="A19" t="s">
        <v>40</v>
      </c>
      <c r="B19" s="18" t="s">
        <v>187</v>
      </c>
    </row>
    <row r="20" spans="1:2" x14ac:dyDescent="0.2">
      <c r="A20" t="s">
        <v>41</v>
      </c>
      <c r="B20" s="18" t="s">
        <v>188</v>
      </c>
    </row>
    <row r="21" spans="1:2" x14ac:dyDescent="0.2">
      <c r="A21" t="s">
        <v>41</v>
      </c>
      <c r="B21" s="18" t="s">
        <v>189</v>
      </c>
    </row>
    <row r="22" spans="1:2" x14ac:dyDescent="0.2">
      <c r="A22" t="s">
        <v>41</v>
      </c>
      <c r="B22" s="18" t="s">
        <v>190</v>
      </c>
    </row>
    <row r="23" spans="1:2" x14ac:dyDescent="0.2">
      <c r="A23" t="s">
        <v>41</v>
      </c>
      <c r="B23" s="18" t="s">
        <v>191</v>
      </c>
    </row>
    <row r="24" spans="1:2" x14ac:dyDescent="0.2">
      <c r="A24" t="s">
        <v>41</v>
      </c>
      <c r="B24" s="18" t="s">
        <v>192</v>
      </c>
    </row>
    <row r="25" spans="1:2" x14ac:dyDescent="0.2">
      <c r="A25" t="s">
        <v>41</v>
      </c>
      <c r="B25" s="18" t="s">
        <v>193</v>
      </c>
    </row>
    <row r="26" spans="1:2" x14ac:dyDescent="0.2">
      <c r="A26" t="s">
        <v>41</v>
      </c>
      <c r="B26" s="18" t="s">
        <v>194</v>
      </c>
    </row>
    <row r="27" spans="1:2" x14ac:dyDescent="0.2">
      <c r="A27" t="s">
        <v>41</v>
      </c>
      <c r="B27" s="18" t="s">
        <v>195</v>
      </c>
    </row>
    <row r="28" spans="1:2" x14ac:dyDescent="0.2">
      <c r="A28" t="s">
        <v>42</v>
      </c>
      <c r="B28" s="18" t="s">
        <v>196</v>
      </c>
    </row>
    <row r="29" spans="1:2" x14ac:dyDescent="0.2">
      <c r="A29" t="s">
        <v>42</v>
      </c>
      <c r="B29" s="18" t="s">
        <v>197</v>
      </c>
    </row>
    <row r="30" spans="1:2" x14ac:dyDescent="0.2">
      <c r="A30" t="s">
        <v>42</v>
      </c>
      <c r="B30" s="18" t="s">
        <v>198</v>
      </c>
    </row>
    <row r="31" spans="1:2" x14ac:dyDescent="0.2">
      <c r="A31" t="s">
        <v>42</v>
      </c>
      <c r="B31" s="18" t="s">
        <v>199</v>
      </c>
    </row>
    <row r="32" spans="1:2" x14ac:dyDescent="0.2">
      <c r="A32" t="s">
        <v>42</v>
      </c>
      <c r="B32" s="18" t="s">
        <v>200</v>
      </c>
    </row>
    <row r="33" spans="1:2" x14ac:dyDescent="0.2">
      <c r="A33" t="s">
        <v>43</v>
      </c>
      <c r="B33" s="18" t="s">
        <v>201</v>
      </c>
    </row>
    <row r="34" spans="1:2" x14ac:dyDescent="0.2">
      <c r="A34" t="s">
        <v>43</v>
      </c>
      <c r="B34" s="18" t="s">
        <v>202</v>
      </c>
    </row>
    <row r="35" spans="1:2" x14ac:dyDescent="0.2">
      <c r="A35" t="s">
        <v>43</v>
      </c>
      <c r="B35" s="18" t="s">
        <v>203</v>
      </c>
    </row>
    <row r="36" spans="1:2" x14ac:dyDescent="0.2">
      <c r="A36" t="s">
        <v>43</v>
      </c>
      <c r="B36" s="18" t="s">
        <v>204</v>
      </c>
    </row>
    <row r="37" spans="1:2" x14ac:dyDescent="0.2">
      <c r="A37" t="s">
        <v>43</v>
      </c>
      <c r="B37" s="18" t="s">
        <v>205</v>
      </c>
    </row>
    <row r="38" spans="1:2" x14ac:dyDescent="0.2">
      <c r="A38" t="s">
        <v>43</v>
      </c>
      <c r="B38" s="18" t="s">
        <v>206</v>
      </c>
    </row>
    <row r="39" spans="1:2" x14ac:dyDescent="0.2">
      <c r="A39" t="s">
        <v>43</v>
      </c>
      <c r="B39" s="18" t="s">
        <v>207</v>
      </c>
    </row>
    <row r="40" spans="1:2" x14ac:dyDescent="0.2">
      <c r="A40" t="s">
        <v>44</v>
      </c>
      <c r="B40" s="18" t="s">
        <v>208</v>
      </c>
    </row>
    <row r="41" spans="1:2" x14ac:dyDescent="0.2">
      <c r="A41" t="s">
        <v>44</v>
      </c>
      <c r="B41" s="18" t="s">
        <v>209</v>
      </c>
    </row>
    <row r="42" spans="1:2" x14ac:dyDescent="0.2">
      <c r="A42" t="s">
        <v>44</v>
      </c>
      <c r="B42" s="18" t="s">
        <v>210</v>
      </c>
    </row>
    <row r="43" spans="1:2" x14ac:dyDescent="0.2">
      <c r="A43" t="s">
        <v>44</v>
      </c>
      <c r="B43" s="18" t="s">
        <v>211</v>
      </c>
    </row>
    <row r="44" spans="1:2" x14ac:dyDescent="0.2">
      <c r="A44" t="s">
        <v>44</v>
      </c>
      <c r="B44" s="18" t="s">
        <v>212</v>
      </c>
    </row>
    <row r="45" spans="1:2" x14ac:dyDescent="0.2">
      <c r="A45" t="s">
        <v>44</v>
      </c>
      <c r="B45" s="18" t="s">
        <v>213</v>
      </c>
    </row>
    <row r="46" spans="1:2" x14ac:dyDescent="0.2">
      <c r="A46" t="s">
        <v>44</v>
      </c>
      <c r="B46" s="18" t="s">
        <v>214</v>
      </c>
    </row>
    <row r="47" spans="1:2" x14ac:dyDescent="0.2">
      <c r="A47" t="s">
        <v>45</v>
      </c>
      <c r="B47" s="18" t="s">
        <v>215</v>
      </c>
    </row>
    <row r="48" spans="1:2" x14ac:dyDescent="0.2">
      <c r="A48" t="s">
        <v>45</v>
      </c>
      <c r="B48" s="18" t="s">
        <v>216</v>
      </c>
    </row>
    <row r="49" spans="1:2" x14ac:dyDescent="0.2">
      <c r="A49" t="s">
        <v>45</v>
      </c>
      <c r="B49" s="18" t="s">
        <v>217</v>
      </c>
    </row>
    <row r="50" spans="1:2" x14ac:dyDescent="0.2">
      <c r="A50" t="s">
        <v>45</v>
      </c>
      <c r="B50" s="18" t="s">
        <v>218</v>
      </c>
    </row>
    <row r="51" spans="1:2" x14ac:dyDescent="0.2">
      <c r="A51" t="s">
        <v>45</v>
      </c>
      <c r="B51" s="18" t="s">
        <v>219</v>
      </c>
    </row>
    <row r="52" spans="1:2" x14ac:dyDescent="0.2">
      <c r="A52" t="s">
        <v>45</v>
      </c>
      <c r="B52" s="18" t="s">
        <v>220</v>
      </c>
    </row>
    <row r="53" spans="1:2" x14ac:dyDescent="0.2">
      <c r="A53" t="s">
        <v>45</v>
      </c>
      <c r="B53" s="18" t="s">
        <v>221</v>
      </c>
    </row>
    <row r="54" spans="1:2" x14ac:dyDescent="0.2">
      <c r="A54" t="s">
        <v>45</v>
      </c>
      <c r="B54" s="18" t="s">
        <v>222</v>
      </c>
    </row>
    <row r="55" spans="1:2" x14ac:dyDescent="0.2">
      <c r="A55" t="s">
        <v>46</v>
      </c>
      <c r="B55" s="18" t="s">
        <v>223</v>
      </c>
    </row>
    <row r="56" spans="1:2" x14ac:dyDescent="0.2">
      <c r="A56" t="s">
        <v>46</v>
      </c>
      <c r="B56" s="18" t="s">
        <v>224</v>
      </c>
    </row>
    <row r="57" spans="1:2" x14ac:dyDescent="0.2">
      <c r="A57" t="s">
        <v>46</v>
      </c>
      <c r="B57" s="18" t="s">
        <v>225</v>
      </c>
    </row>
    <row r="58" spans="1:2" x14ac:dyDescent="0.2">
      <c r="A58" t="s">
        <v>46</v>
      </c>
      <c r="B58" s="18" t="s">
        <v>226</v>
      </c>
    </row>
    <row r="59" spans="1:2" x14ac:dyDescent="0.2">
      <c r="A59" t="s">
        <v>46</v>
      </c>
      <c r="B59" s="18" t="s">
        <v>227</v>
      </c>
    </row>
    <row r="60" spans="1:2" x14ac:dyDescent="0.2">
      <c r="A60" t="s">
        <v>46</v>
      </c>
      <c r="B60" s="18" t="s">
        <v>228</v>
      </c>
    </row>
    <row r="61" spans="1:2" x14ac:dyDescent="0.2">
      <c r="A61" t="s">
        <v>46</v>
      </c>
      <c r="B61" s="18" t="s">
        <v>229</v>
      </c>
    </row>
    <row r="62" spans="1:2" x14ac:dyDescent="0.2">
      <c r="A62" t="s">
        <v>47</v>
      </c>
      <c r="B62" s="18" t="s">
        <v>230</v>
      </c>
    </row>
    <row r="63" spans="1:2" x14ac:dyDescent="0.2">
      <c r="A63" t="s">
        <v>47</v>
      </c>
      <c r="B63" s="18" t="s">
        <v>231</v>
      </c>
    </row>
    <row r="64" spans="1:2" x14ac:dyDescent="0.2">
      <c r="A64" t="s">
        <v>47</v>
      </c>
      <c r="B64" s="18" t="s">
        <v>232</v>
      </c>
    </row>
    <row r="65" spans="1:2" x14ac:dyDescent="0.2">
      <c r="A65" t="s">
        <v>47</v>
      </c>
      <c r="B65" s="18" t="s">
        <v>233</v>
      </c>
    </row>
    <row r="66" spans="1:2" x14ac:dyDescent="0.2">
      <c r="A66" t="s">
        <v>47</v>
      </c>
      <c r="B66" s="18" t="s">
        <v>234</v>
      </c>
    </row>
    <row r="67" spans="1:2" x14ac:dyDescent="0.2">
      <c r="A67" t="s">
        <v>47</v>
      </c>
      <c r="B67" s="18" t="s">
        <v>235</v>
      </c>
    </row>
    <row r="68" spans="1:2" x14ac:dyDescent="0.2">
      <c r="A68" t="s">
        <v>47</v>
      </c>
      <c r="B68" s="18" t="s">
        <v>236</v>
      </c>
    </row>
    <row r="69" spans="1:2" x14ac:dyDescent="0.2">
      <c r="A69" t="s">
        <v>48</v>
      </c>
      <c r="B69" s="18" t="s">
        <v>237</v>
      </c>
    </row>
    <row r="70" spans="1:2" x14ac:dyDescent="0.2">
      <c r="A70" t="s">
        <v>48</v>
      </c>
      <c r="B70" s="18" t="s">
        <v>238</v>
      </c>
    </row>
    <row r="71" spans="1:2" x14ac:dyDescent="0.2">
      <c r="A71" t="s">
        <v>48</v>
      </c>
      <c r="B71" s="18" t="s">
        <v>239</v>
      </c>
    </row>
    <row r="72" spans="1:2" x14ac:dyDescent="0.2">
      <c r="A72" t="s">
        <v>48</v>
      </c>
      <c r="B72" s="18" t="s">
        <v>240</v>
      </c>
    </row>
    <row r="73" spans="1:2" x14ac:dyDescent="0.2">
      <c r="A73" t="s">
        <v>48</v>
      </c>
      <c r="B73" s="18" t="s">
        <v>241</v>
      </c>
    </row>
    <row r="74" spans="1:2" x14ac:dyDescent="0.2">
      <c r="A74" t="s">
        <v>49</v>
      </c>
      <c r="B74" s="18" t="s">
        <v>242</v>
      </c>
    </row>
    <row r="75" spans="1:2" x14ac:dyDescent="0.2">
      <c r="A75" t="s">
        <v>49</v>
      </c>
      <c r="B75" s="18" t="s">
        <v>243</v>
      </c>
    </row>
    <row r="76" spans="1:2" x14ac:dyDescent="0.2">
      <c r="A76" t="s">
        <v>49</v>
      </c>
      <c r="B76" s="18" t="s">
        <v>244</v>
      </c>
    </row>
    <row r="77" spans="1:2" x14ac:dyDescent="0.2">
      <c r="A77" t="s">
        <v>49</v>
      </c>
      <c r="B77" s="18" t="s">
        <v>245</v>
      </c>
    </row>
    <row r="78" spans="1:2" x14ac:dyDescent="0.2">
      <c r="A78" t="s">
        <v>49</v>
      </c>
      <c r="B78" s="18" t="s">
        <v>246</v>
      </c>
    </row>
    <row r="79" spans="1:2" x14ac:dyDescent="0.2">
      <c r="A79" t="s">
        <v>49</v>
      </c>
      <c r="B79" s="18" t="s">
        <v>247</v>
      </c>
    </row>
    <row r="80" spans="1:2" x14ac:dyDescent="0.2">
      <c r="A80" t="s">
        <v>49</v>
      </c>
      <c r="B80" s="18" t="s">
        <v>248</v>
      </c>
    </row>
    <row r="81" spans="1:2" x14ac:dyDescent="0.2">
      <c r="A81" t="s">
        <v>50</v>
      </c>
      <c r="B81" s="18" t="s">
        <v>249</v>
      </c>
    </row>
    <row r="82" spans="1:2" x14ac:dyDescent="0.2">
      <c r="A82" t="s">
        <v>50</v>
      </c>
      <c r="B82" s="18" t="s">
        <v>250</v>
      </c>
    </row>
    <row r="83" spans="1:2" x14ac:dyDescent="0.2">
      <c r="A83" t="s">
        <v>50</v>
      </c>
      <c r="B83" s="18" t="s">
        <v>251</v>
      </c>
    </row>
    <row r="84" spans="1:2" x14ac:dyDescent="0.2">
      <c r="A84" t="s">
        <v>50</v>
      </c>
      <c r="B84" s="18" t="s">
        <v>252</v>
      </c>
    </row>
    <row r="85" spans="1:2" x14ac:dyDescent="0.2">
      <c r="A85" t="s">
        <v>50</v>
      </c>
      <c r="B85" s="18" t="s">
        <v>253</v>
      </c>
    </row>
    <row r="86" spans="1:2" x14ac:dyDescent="0.2">
      <c r="A86" t="s">
        <v>50</v>
      </c>
      <c r="B86" s="18" t="s">
        <v>254</v>
      </c>
    </row>
    <row r="87" spans="1:2" x14ac:dyDescent="0.2">
      <c r="A87" t="s">
        <v>50</v>
      </c>
      <c r="B87" s="18" t="s">
        <v>255</v>
      </c>
    </row>
    <row r="88" spans="1:2" x14ac:dyDescent="0.2">
      <c r="A88" t="s">
        <v>51</v>
      </c>
      <c r="B88" s="18" t="s">
        <v>256</v>
      </c>
    </row>
    <row r="89" spans="1:2" x14ac:dyDescent="0.2">
      <c r="A89" t="s">
        <v>51</v>
      </c>
      <c r="B89" s="18" t="s">
        <v>257</v>
      </c>
    </row>
    <row r="90" spans="1:2" x14ac:dyDescent="0.2">
      <c r="A90" t="s">
        <v>51</v>
      </c>
      <c r="B90" s="18" t="s">
        <v>258</v>
      </c>
    </row>
    <row r="91" spans="1:2" x14ac:dyDescent="0.2">
      <c r="A91" t="s">
        <v>51</v>
      </c>
      <c r="B91" s="18" t="s">
        <v>259</v>
      </c>
    </row>
    <row r="92" spans="1:2" x14ac:dyDescent="0.2">
      <c r="A92" t="s">
        <v>51</v>
      </c>
      <c r="B92" s="18" t="s">
        <v>260</v>
      </c>
    </row>
    <row r="93" spans="1:2" x14ac:dyDescent="0.2">
      <c r="A93" t="s">
        <v>51</v>
      </c>
      <c r="B93" s="18" t="s">
        <v>261</v>
      </c>
    </row>
    <row r="94" spans="1:2" x14ac:dyDescent="0.2">
      <c r="A94" t="s">
        <v>51</v>
      </c>
      <c r="B94" s="18" t="s">
        <v>262</v>
      </c>
    </row>
    <row r="95" spans="1:2" x14ac:dyDescent="0.2">
      <c r="A95" t="s">
        <v>51</v>
      </c>
      <c r="B95" s="18" t="s">
        <v>263</v>
      </c>
    </row>
    <row r="96" spans="1:2" x14ac:dyDescent="0.2">
      <c r="A96" t="s">
        <v>52</v>
      </c>
      <c r="B96" s="18" t="s">
        <v>264</v>
      </c>
    </row>
    <row r="97" spans="1:2" x14ac:dyDescent="0.2">
      <c r="A97" t="s">
        <v>52</v>
      </c>
      <c r="B97" s="18" t="s">
        <v>265</v>
      </c>
    </row>
    <row r="98" spans="1:2" x14ac:dyDescent="0.2">
      <c r="A98" t="s">
        <v>52</v>
      </c>
      <c r="B98" s="18" t="s">
        <v>266</v>
      </c>
    </row>
    <row r="99" spans="1:2" x14ac:dyDescent="0.2">
      <c r="A99" t="s">
        <v>52</v>
      </c>
      <c r="B99" s="18" t="s">
        <v>267</v>
      </c>
    </row>
    <row r="100" spans="1:2" x14ac:dyDescent="0.2">
      <c r="A100" t="s">
        <v>52</v>
      </c>
      <c r="B100" s="18" t="s">
        <v>268</v>
      </c>
    </row>
    <row r="101" spans="1:2" x14ac:dyDescent="0.2">
      <c r="A101" t="s">
        <v>52</v>
      </c>
      <c r="B101" s="18" t="s">
        <v>269</v>
      </c>
    </row>
    <row r="102" spans="1:2" x14ac:dyDescent="0.2">
      <c r="A102" t="s">
        <v>52</v>
      </c>
      <c r="B102" s="18" t="s">
        <v>270</v>
      </c>
    </row>
    <row r="103" spans="1:2" x14ac:dyDescent="0.2">
      <c r="A103" t="s">
        <v>53</v>
      </c>
      <c r="B103" s="18" t="s">
        <v>271</v>
      </c>
    </row>
    <row r="104" spans="1:2" x14ac:dyDescent="0.2">
      <c r="A104" t="s">
        <v>53</v>
      </c>
      <c r="B104" s="18" t="s">
        <v>272</v>
      </c>
    </row>
    <row r="105" spans="1:2" x14ac:dyDescent="0.2">
      <c r="A105" t="s">
        <v>53</v>
      </c>
      <c r="B105" s="18" t="s">
        <v>273</v>
      </c>
    </row>
    <row r="106" spans="1:2" x14ac:dyDescent="0.2">
      <c r="A106" t="s">
        <v>53</v>
      </c>
      <c r="B106" s="18" t="s">
        <v>274</v>
      </c>
    </row>
    <row r="107" spans="1:2" x14ac:dyDescent="0.2">
      <c r="A107" t="s">
        <v>53</v>
      </c>
      <c r="B107" s="18" t="s">
        <v>275</v>
      </c>
    </row>
    <row r="108" spans="1:2" x14ac:dyDescent="0.2">
      <c r="A108" t="s">
        <v>53</v>
      </c>
      <c r="B108" s="18" t="s">
        <v>276</v>
      </c>
    </row>
    <row r="109" spans="1:2" x14ac:dyDescent="0.2">
      <c r="A109" t="s">
        <v>53</v>
      </c>
      <c r="B109" s="18" t="s">
        <v>277</v>
      </c>
    </row>
    <row r="110" spans="1:2" x14ac:dyDescent="0.2">
      <c r="A110" t="s">
        <v>54</v>
      </c>
      <c r="B110" s="18" t="s">
        <v>278</v>
      </c>
    </row>
    <row r="111" spans="1:2" x14ac:dyDescent="0.2">
      <c r="A111" t="s">
        <v>54</v>
      </c>
      <c r="B111" s="18" t="s">
        <v>279</v>
      </c>
    </row>
    <row r="112" spans="1:2" x14ac:dyDescent="0.2">
      <c r="A112" t="s">
        <v>54</v>
      </c>
      <c r="B112" s="18" t="s">
        <v>280</v>
      </c>
    </row>
    <row r="113" spans="1:2" x14ac:dyDescent="0.2">
      <c r="A113" t="s">
        <v>54</v>
      </c>
      <c r="B113" s="18" t="s">
        <v>281</v>
      </c>
    </row>
    <row r="114" spans="1:2" x14ac:dyDescent="0.2">
      <c r="A114" t="s">
        <v>54</v>
      </c>
      <c r="B114" s="18" t="s">
        <v>282</v>
      </c>
    </row>
    <row r="115" spans="1:2" x14ac:dyDescent="0.2">
      <c r="A115" t="s">
        <v>54</v>
      </c>
      <c r="B115" s="18" t="s">
        <v>283</v>
      </c>
    </row>
    <row r="116" spans="1:2" x14ac:dyDescent="0.2">
      <c r="A116" t="s">
        <v>54</v>
      </c>
      <c r="B116" s="18" t="s">
        <v>284</v>
      </c>
    </row>
    <row r="117" spans="1:2" x14ac:dyDescent="0.2">
      <c r="A117" t="s">
        <v>54</v>
      </c>
      <c r="B117" s="18" t="s">
        <v>285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Questions</vt:lpstr>
      <vt:lpstr>LA Claimant count</vt:lpstr>
      <vt:lpstr>LA Population</vt:lpstr>
      <vt:lpstr>WARD CC</vt:lpstr>
      <vt:lpstr>LSOA CC and pop</vt:lpstr>
      <vt:lpstr>Ward to LSOA look 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Aleksanadar Aleksandrov Peshev (Student)</cp:lastModifiedBy>
  <dcterms:created xsi:type="dcterms:W3CDTF">2020-08-24T15:03:55Z</dcterms:created>
  <dcterms:modified xsi:type="dcterms:W3CDTF">2023-04-16T22:02:10Z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ies>
</file>