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iranda/Desktop/"/>
    </mc:Choice>
  </mc:AlternateContent>
  <xr:revisionPtr revIDLastSave="0" documentId="8_{5D9AA398-58C5-D848-AB75-B32EE9AF2756}" xr6:coauthVersionLast="47" xr6:coauthVersionMax="47" xr10:uidLastSave="{00000000-0000-0000-0000-000000000000}"/>
  <bookViews>
    <workbookView xWindow="760" yWindow="460" windowWidth="28040" windowHeight="16440" activeTab="2" xr2:uid="{77015ACD-024B-E549-8377-2E0F654D1E01}"/>
  </bookViews>
  <sheets>
    <sheet name="Pass-Thru" sheetId="1" r:id="rId1"/>
    <sheet name="PAC Bond" sheetId="3" r:id="rId2"/>
    <sheet name="Seq Pa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J3" i="3"/>
  <c r="F86" i="3"/>
  <c r="U3" i="3"/>
  <c r="S3" i="3"/>
  <c r="R13" i="3"/>
  <c r="R4" i="3"/>
  <c r="R5" i="3"/>
  <c r="R6" i="3"/>
  <c r="R7" i="3"/>
  <c r="R8" i="3"/>
  <c r="R9" i="3"/>
  <c r="R10" i="3"/>
  <c r="R11" i="3"/>
  <c r="R12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" i="3"/>
  <c r="P5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4" i="3"/>
  <c r="P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" i="3"/>
  <c r="I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" i="3"/>
  <c r="D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4" i="3"/>
  <c r="D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" i="3"/>
  <c r="J3" i="2"/>
  <c r="P3" i="2"/>
  <c r="M3" i="2"/>
  <c r="H3" i="2"/>
  <c r="N3" i="2"/>
  <c r="K3" i="2"/>
  <c r="E3" i="2"/>
  <c r="G3" i="2"/>
  <c r="B6" i="2"/>
  <c r="B5" i="2"/>
  <c r="B4" i="2"/>
  <c r="B3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4" i="2"/>
  <c r="D5" i="2"/>
  <c r="D6" i="2"/>
  <c r="D3" i="2"/>
  <c r="J2" i="1"/>
  <c r="K2" i="1" s="1"/>
  <c r="J20" i="1"/>
  <c r="K20" i="1" s="1"/>
  <c r="J46" i="1"/>
  <c r="K46" i="1" s="1"/>
  <c r="J3" i="1"/>
  <c r="J4" i="1"/>
  <c r="K4" i="1" s="1"/>
  <c r="J5" i="1"/>
  <c r="J6" i="1"/>
  <c r="J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J78" i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J110" i="1"/>
  <c r="J111" i="1"/>
  <c r="K111" i="1" s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J239" i="1"/>
  <c r="K239" i="1" s="1"/>
  <c r="J240" i="1"/>
  <c r="K240" i="1" s="1"/>
  <c r="J241" i="1"/>
  <c r="K241" i="1" s="1"/>
  <c r="J242" i="1"/>
  <c r="K242" i="1" s="1"/>
  <c r="J243" i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K3" i="1"/>
  <c r="K5" i="1"/>
  <c r="K6" i="1"/>
  <c r="K7" i="1"/>
  <c r="K19" i="1"/>
  <c r="K27" i="1"/>
  <c r="K62" i="1"/>
  <c r="K77" i="1"/>
  <c r="K78" i="1"/>
  <c r="K95" i="1"/>
  <c r="K109" i="1"/>
  <c r="K110" i="1"/>
  <c r="K115" i="1"/>
  <c r="K171" i="1"/>
  <c r="K238" i="1"/>
  <c r="K243" i="1"/>
  <c r="K299" i="1"/>
  <c r="B8" i="1"/>
  <c r="E2" i="1"/>
  <c r="G2" i="1" s="1"/>
  <c r="F2" i="1" l="1"/>
  <c r="H2" i="1" s="1"/>
  <c r="I2" i="1" s="1"/>
  <c r="L2" i="1" s="1"/>
  <c r="O2" i="1" s="1"/>
  <c r="T3" i="3" s="1"/>
  <c r="N2" i="1"/>
  <c r="S4" i="3" l="1"/>
  <c r="H3" i="3"/>
  <c r="F3" i="2"/>
  <c r="M2" i="1"/>
  <c r="E3" i="1" s="1"/>
  <c r="F3" i="1" s="1"/>
  <c r="G4" i="3" l="1"/>
  <c r="E4" i="2"/>
  <c r="I3" i="2"/>
  <c r="H4" i="2" s="1"/>
  <c r="J4" i="2" s="1"/>
  <c r="N3" i="1"/>
  <c r="G3" i="1"/>
  <c r="H3" i="1" s="1"/>
  <c r="I3" i="1" s="1"/>
  <c r="L3" i="1" s="1"/>
  <c r="M3" i="1" s="1"/>
  <c r="E4" i="1" s="1"/>
  <c r="I4" i="3" l="1"/>
  <c r="U4" i="3"/>
  <c r="L3" i="2"/>
  <c r="G4" i="2"/>
  <c r="O3" i="1"/>
  <c r="T4" i="3" s="1"/>
  <c r="G4" i="1"/>
  <c r="F4" i="1"/>
  <c r="N4" i="1"/>
  <c r="I5" i="3" l="1"/>
  <c r="U5" i="3"/>
  <c r="S5" i="3"/>
  <c r="F4" i="2"/>
  <c r="E5" i="2" s="1"/>
  <c r="G5" i="2" s="1"/>
  <c r="H4" i="3"/>
  <c r="K4" i="2"/>
  <c r="O3" i="2"/>
  <c r="N4" i="2" s="1"/>
  <c r="P4" i="2" s="1"/>
  <c r="H4" i="1"/>
  <c r="I4" i="2" l="1"/>
  <c r="H5" i="2" s="1"/>
  <c r="J5" i="2" s="1"/>
  <c r="G5" i="3"/>
  <c r="M4" i="2"/>
  <c r="I4" i="1"/>
  <c r="L4" i="1" s="1"/>
  <c r="M4" i="1" s="1"/>
  <c r="E5" i="1" s="1"/>
  <c r="F5" i="1" s="1"/>
  <c r="L4" i="2" l="1"/>
  <c r="O4" i="2" s="1"/>
  <c r="N5" i="2" s="1"/>
  <c r="P5" i="2" s="1"/>
  <c r="G5" i="1"/>
  <c r="H5" i="1" s="1"/>
  <c r="I5" i="1" s="1"/>
  <c r="L5" i="1" s="1"/>
  <c r="M5" i="1" s="1"/>
  <c r="E6" i="1" s="1"/>
  <c r="N6" i="1" s="1"/>
  <c r="N5" i="1"/>
  <c r="O4" i="1"/>
  <c r="T5" i="3" s="1"/>
  <c r="I6" i="3" l="1"/>
  <c r="U6" i="3"/>
  <c r="S6" i="3"/>
  <c r="I7" i="3"/>
  <c r="U7" i="3"/>
  <c r="K5" i="2"/>
  <c r="M5" i="2" s="1"/>
  <c r="H5" i="3"/>
  <c r="F5" i="2"/>
  <c r="F6" i="1"/>
  <c r="O5" i="1"/>
  <c r="G6" i="1"/>
  <c r="H6" i="3" l="1"/>
  <c r="T6" i="3"/>
  <c r="G6" i="3"/>
  <c r="H6" i="1"/>
  <c r="I6" i="1" s="1"/>
  <c r="L6" i="1" s="1"/>
  <c r="M6" i="1" s="1"/>
  <c r="E7" i="1" s="1"/>
  <c r="G7" i="1" s="1"/>
  <c r="E6" i="2"/>
  <c r="I5" i="2"/>
  <c r="G7" i="3" l="1"/>
  <c r="S7" i="3"/>
  <c r="H6" i="2"/>
  <c r="L5" i="2"/>
  <c r="O5" i="2" s="1"/>
  <c r="N6" i="2" s="1"/>
  <c r="F6" i="2"/>
  <c r="G6" i="2"/>
  <c r="N7" i="1"/>
  <c r="F7" i="1"/>
  <c r="H7" i="1" s="1"/>
  <c r="O6" i="1"/>
  <c r="T7" i="3" s="1"/>
  <c r="I8" i="3" l="1"/>
  <c r="U8" i="3"/>
  <c r="S8" i="3"/>
  <c r="H7" i="3"/>
  <c r="P6" i="2"/>
  <c r="I6" i="2"/>
  <c r="H7" i="2" s="1"/>
  <c r="E7" i="2"/>
  <c r="K6" i="2"/>
  <c r="J6" i="2"/>
  <c r="I7" i="1"/>
  <c r="L7" i="1" s="1"/>
  <c r="O7" i="1" s="1"/>
  <c r="H8" i="3" l="1"/>
  <c r="T8" i="3"/>
  <c r="S9" i="3" s="1"/>
  <c r="G8" i="3"/>
  <c r="M6" i="2"/>
  <c r="G7" i="2"/>
  <c r="F7" i="2"/>
  <c r="E8" i="2" s="1"/>
  <c r="L6" i="2"/>
  <c r="J7" i="2"/>
  <c r="M7" i="1"/>
  <c r="E8" i="1" s="1"/>
  <c r="F8" i="1" s="1"/>
  <c r="G9" i="3" l="1"/>
  <c r="F8" i="2"/>
  <c r="G8" i="2"/>
  <c r="K7" i="2"/>
  <c r="I7" i="2"/>
  <c r="H8" i="2" s="1"/>
  <c r="O6" i="2"/>
  <c r="N7" i="2" s="1"/>
  <c r="P7" i="2" s="1"/>
  <c r="G8" i="1"/>
  <c r="H8" i="1" s="1"/>
  <c r="I8" i="1" s="1"/>
  <c r="L8" i="1" s="1"/>
  <c r="M8" i="1" s="1"/>
  <c r="E9" i="1" s="1"/>
  <c r="N8" i="1"/>
  <c r="I9" i="3" l="1"/>
  <c r="U9" i="3"/>
  <c r="J8" i="2"/>
  <c r="M7" i="2"/>
  <c r="L7" i="2"/>
  <c r="O7" i="2" s="1"/>
  <c r="N8" i="2" s="1"/>
  <c r="P8" i="2" s="1"/>
  <c r="E9" i="2"/>
  <c r="I8" i="2"/>
  <c r="H9" i="2" s="1"/>
  <c r="J9" i="2" s="1"/>
  <c r="G9" i="1"/>
  <c r="F9" i="1"/>
  <c r="N9" i="1"/>
  <c r="O8" i="1"/>
  <c r="T9" i="3" s="1"/>
  <c r="S10" i="3" s="1"/>
  <c r="I10" i="3" l="1"/>
  <c r="U10" i="3"/>
  <c r="H9" i="3"/>
  <c r="K8" i="2"/>
  <c r="L8" i="2" s="1"/>
  <c r="G9" i="2"/>
  <c r="F9" i="2"/>
  <c r="E10" i="2" s="1"/>
  <c r="H9" i="1"/>
  <c r="I9" i="1" s="1"/>
  <c r="L9" i="1" s="1"/>
  <c r="M9" i="1" s="1"/>
  <c r="E10" i="1" s="1"/>
  <c r="N10" i="1" s="1"/>
  <c r="I11" i="3" l="1"/>
  <c r="U11" i="3"/>
  <c r="G10" i="3"/>
  <c r="M8" i="2"/>
  <c r="O8" i="2"/>
  <c r="N9" i="2" s="1"/>
  <c r="P9" i="2" s="1"/>
  <c r="K9" i="2"/>
  <c r="M9" i="2" s="1"/>
  <c r="I9" i="2"/>
  <c r="H10" i="2" s="1"/>
  <c r="J10" i="2" s="1"/>
  <c r="G10" i="2"/>
  <c r="O9" i="1"/>
  <c r="T10" i="3" s="1"/>
  <c r="S11" i="3" s="1"/>
  <c r="F10" i="1"/>
  <c r="G10" i="1"/>
  <c r="F10" i="2" l="1"/>
  <c r="E11" i="2" s="1"/>
  <c r="G11" i="2" s="1"/>
  <c r="H10" i="3"/>
  <c r="G11" i="3" s="1"/>
  <c r="L9" i="2"/>
  <c r="O9" i="2" s="1"/>
  <c r="N10" i="2" s="1"/>
  <c r="P10" i="2" s="1"/>
  <c r="H10" i="1"/>
  <c r="I10" i="1" s="1"/>
  <c r="L10" i="1" s="1"/>
  <c r="M10" i="1" s="1"/>
  <c r="E11" i="1" s="1"/>
  <c r="F11" i="1" s="1"/>
  <c r="I10" i="2" l="1"/>
  <c r="H11" i="2" s="1"/>
  <c r="J11" i="2" s="1"/>
  <c r="K10" i="2"/>
  <c r="M10" i="2" s="1"/>
  <c r="G11" i="1"/>
  <c r="H11" i="1" s="1"/>
  <c r="N11" i="1"/>
  <c r="O10" i="1"/>
  <c r="I12" i="3" l="1"/>
  <c r="U12" i="3"/>
  <c r="H11" i="3"/>
  <c r="G12" i="3" s="1"/>
  <c r="T11" i="3"/>
  <c r="S12" i="3" s="1"/>
  <c r="L10" i="2"/>
  <c r="O10" i="2" s="1"/>
  <c r="N11" i="2" s="1"/>
  <c r="P11" i="2" s="1"/>
  <c r="F11" i="2"/>
  <c r="E12" i="2" s="1"/>
  <c r="I11" i="1"/>
  <c r="L11" i="1" s="1"/>
  <c r="M11" i="1" s="1"/>
  <c r="E12" i="1" s="1"/>
  <c r="F12" i="1" s="1"/>
  <c r="K11" i="2" l="1"/>
  <c r="M11" i="2" s="1"/>
  <c r="I11" i="2"/>
  <c r="H12" i="2" s="1"/>
  <c r="J12" i="2" s="1"/>
  <c r="G12" i="2"/>
  <c r="N12" i="1"/>
  <c r="G12" i="1"/>
  <c r="H12" i="1" s="1"/>
  <c r="O11" i="1"/>
  <c r="I13" i="3" l="1"/>
  <c r="U13" i="3"/>
  <c r="H12" i="3"/>
  <c r="G13" i="3" s="1"/>
  <c r="T12" i="3"/>
  <c r="S13" i="3" s="1"/>
  <c r="L11" i="2"/>
  <c r="K12" i="2" s="1"/>
  <c r="M12" i="2" s="1"/>
  <c r="F12" i="2"/>
  <c r="E13" i="2" s="1"/>
  <c r="I12" i="1"/>
  <c r="L12" i="1" s="1"/>
  <c r="M12" i="1" s="1"/>
  <c r="E13" i="1" s="1"/>
  <c r="N13" i="1" s="1"/>
  <c r="I14" i="3" l="1"/>
  <c r="U14" i="3"/>
  <c r="O11" i="2"/>
  <c r="N12" i="2" s="1"/>
  <c r="P12" i="2" s="1"/>
  <c r="I12" i="2"/>
  <c r="H13" i="2" s="1"/>
  <c r="J13" i="2" s="1"/>
  <c r="G13" i="2"/>
  <c r="O12" i="1"/>
  <c r="T13" i="3" s="1"/>
  <c r="S14" i="3" s="1"/>
  <c r="F13" i="1"/>
  <c r="G13" i="1"/>
  <c r="F13" i="2" l="1"/>
  <c r="E14" i="2" s="1"/>
  <c r="G14" i="2" s="1"/>
  <c r="H13" i="3"/>
  <c r="G14" i="3" s="1"/>
  <c r="L12" i="2"/>
  <c r="K13" i="2" s="1"/>
  <c r="M13" i="2" s="1"/>
  <c r="H13" i="1"/>
  <c r="I13" i="1" s="1"/>
  <c r="L13" i="1" s="1"/>
  <c r="I13" i="2" l="1"/>
  <c r="H14" i="2" s="1"/>
  <c r="J14" i="2" s="1"/>
  <c r="O12" i="2"/>
  <c r="N13" i="2" s="1"/>
  <c r="P13" i="2" s="1"/>
  <c r="O13" i="1"/>
  <c r="M13" i="1"/>
  <c r="E14" i="1" s="1"/>
  <c r="F14" i="1" s="1"/>
  <c r="H14" i="3" l="1"/>
  <c r="G15" i="3" s="1"/>
  <c r="T14" i="3"/>
  <c r="S15" i="3" s="1"/>
  <c r="L13" i="2"/>
  <c r="K14" i="2" s="1"/>
  <c r="F14" i="2"/>
  <c r="E15" i="2" s="1"/>
  <c r="G14" i="1"/>
  <c r="H14" i="1" s="1"/>
  <c r="I14" i="1" s="1"/>
  <c r="L14" i="1" s="1"/>
  <c r="M14" i="1" s="1"/>
  <c r="E15" i="1" s="1"/>
  <c r="N14" i="1"/>
  <c r="I15" i="3" l="1"/>
  <c r="U15" i="3"/>
  <c r="O13" i="2"/>
  <c r="N14" i="2" s="1"/>
  <c r="P14" i="2" s="1"/>
  <c r="I14" i="2"/>
  <c r="H15" i="2" s="1"/>
  <c r="J15" i="2" s="1"/>
  <c r="G15" i="2"/>
  <c r="M14" i="2"/>
  <c r="O14" i="1"/>
  <c r="F15" i="1"/>
  <c r="G15" i="1"/>
  <c r="N15" i="1"/>
  <c r="I16" i="3" l="1"/>
  <c r="U16" i="3"/>
  <c r="H15" i="3"/>
  <c r="G16" i="3" s="1"/>
  <c r="T15" i="3"/>
  <c r="S16" i="3" s="1"/>
  <c r="L14" i="2"/>
  <c r="K15" i="2" s="1"/>
  <c r="M15" i="2" s="1"/>
  <c r="F15" i="2"/>
  <c r="E16" i="2" s="1"/>
  <c r="H15" i="1"/>
  <c r="O14" i="2" l="1"/>
  <c r="N15" i="2" s="1"/>
  <c r="P15" i="2" s="1"/>
  <c r="I15" i="2"/>
  <c r="H16" i="2" s="1"/>
  <c r="J16" i="2" s="1"/>
  <c r="G16" i="2"/>
  <c r="I15" i="1"/>
  <c r="L15" i="1" s="1"/>
  <c r="M15" i="1" s="1"/>
  <c r="E16" i="1" s="1"/>
  <c r="F16" i="1" s="1"/>
  <c r="L15" i="2" l="1"/>
  <c r="K16" i="2" s="1"/>
  <c r="M16" i="2" s="1"/>
  <c r="G16" i="1"/>
  <c r="H16" i="1" s="1"/>
  <c r="O15" i="1"/>
  <c r="N16" i="1"/>
  <c r="I17" i="3" l="1"/>
  <c r="U17" i="3"/>
  <c r="H16" i="3"/>
  <c r="G17" i="3" s="1"/>
  <c r="T16" i="3"/>
  <c r="S17" i="3" s="1"/>
  <c r="O15" i="2"/>
  <c r="N16" i="2" s="1"/>
  <c r="P16" i="2" s="1"/>
  <c r="F16" i="2"/>
  <c r="E17" i="2" s="1"/>
  <c r="I16" i="1"/>
  <c r="L16" i="1" s="1"/>
  <c r="M16" i="1" s="1"/>
  <c r="E17" i="1" s="1"/>
  <c r="F17" i="1" s="1"/>
  <c r="G17" i="2" l="1"/>
  <c r="I16" i="2"/>
  <c r="H17" i="2" s="1"/>
  <c r="G17" i="1"/>
  <c r="H17" i="1" s="1"/>
  <c r="N17" i="1"/>
  <c r="O16" i="1"/>
  <c r="H17" i="3" l="1"/>
  <c r="G18" i="3" s="1"/>
  <c r="T17" i="3"/>
  <c r="S18" i="3" s="1"/>
  <c r="I18" i="3"/>
  <c r="U18" i="3"/>
  <c r="J17" i="2"/>
  <c r="L16" i="2"/>
  <c r="K17" i="2" s="1"/>
  <c r="F17" i="2"/>
  <c r="E18" i="2" s="1"/>
  <c r="I17" i="1"/>
  <c r="L17" i="1" s="1"/>
  <c r="M17" i="1" s="1"/>
  <c r="E18" i="1" s="1"/>
  <c r="N18" i="1" s="1"/>
  <c r="I19" i="3" l="1"/>
  <c r="U19" i="3"/>
  <c r="O16" i="2"/>
  <c r="N17" i="2" s="1"/>
  <c r="P17" i="2" s="1"/>
  <c r="I17" i="2"/>
  <c r="H18" i="2" s="1"/>
  <c r="M17" i="2"/>
  <c r="G18" i="2"/>
  <c r="G18" i="1"/>
  <c r="F18" i="1"/>
  <c r="O17" i="1"/>
  <c r="T18" i="3" s="1"/>
  <c r="S19" i="3" s="1"/>
  <c r="F18" i="2" l="1"/>
  <c r="E19" i="2" s="1"/>
  <c r="G19" i="2" s="1"/>
  <c r="H18" i="3"/>
  <c r="G19" i="3" s="1"/>
  <c r="L17" i="2"/>
  <c r="K18" i="2" s="1"/>
  <c r="M18" i="2" s="1"/>
  <c r="J18" i="2"/>
  <c r="H18" i="1"/>
  <c r="I18" i="1" s="1"/>
  <c r="L18" i="1" s="1"/>
  <c r="O18" i="1" s="1"/>
  <c r="T19" i="3" s="1"/>
  <c r="S20" i="3" s="1"/>
  <c r="I18" i="2" l="1"/>
  <c r="H19" i="2" s="1"/>
  <c r="F19" i="2"/>
  <c r="E20" i="2" s="1"/>
  <c r="H19" i="3"/>
  <c r="G20" i="3" s="1"/>
  <c r="O17" i="2"/>
  <c r="N18" i="2" s="1"/>
  <c r="P18" i="2" s="1"/>
  <c r="M18" i="1"/>
  <c r="E19" i="1" s="1"/>
  <c r="F19" i="1" s="1"/>
  <c r="L18" i="2" l="1"/>
  <c r="O18" i="2" s="1"/>
  <c r="N19" i="2" s="1"/>
  <c r="P19" i="2" s="1"/>
  <c r="I19" i="2"/>
  <c r="H20" i="2" s="1"/>
  <c r="J20" i="2" s="1"/>
  <c r="J19" i="2"/>
  <c r="G19" i="1"/>
  <c r="H19" i="1" s="1"/>
  <c r="N19" i="1"/>
  <c r="U20" i="3" s="1"/>
  <c r="K19" i="2" l="1"/>
  <c r="M19" i="2" s="1"/>
  <c r="G20" i="2"/>
  <c r="I20" i="3"/>
  <c r="I19" i="1"/>
  <c r="L19" i="1" s="1"/>
  <c r="M19" i="1" s="1"/>
  <c r="E20" i="1" s="1"/>
  <c r="L19" i="2" l="1"/>
  <c r="O19" i="2" s="1"/>
  <c r="N20" i="2" s="1"/>
  <c r="P20" i="2" s="1"/>
  <c r="O19" i="1"/>
  <c r="F20" i="1"/>
  <c r="G20" i="1"/>
  <c r="N20" i="1"/>
  <c r="K20" i="2" l="1"/>
  <c r="M20" i="2" s="1"/>
  <c r="H20" i="3"/>
  <c r="G21" i="3" s="1"/>
  <c r="T20" i="3"/>
  <c r="S21" i="3" s="1"/>
  <c r="I21" i="3"/>
  <c r="U21" i="3"/>
  <c r="F20" i="2"/>
  <c r="E21" i="2" s="1"/>
  <c r="H20" i="1"/>
  <c r="G21" i="2" l="1"/>
  <c r="I20" i="2"/>
  <c r="I20" i="1"/>
  <c r="L20" i="1" s="1"/>
  <c r="M20" i="1" s="1"/>
  <c r="E21" i="1" s="1"/>
  <c r="H21" i="2" l="1"/>
  <c r="L20" i="2"/>
  <c r="K21" i="2" s="1"/>
  <c r="O20" i="1"/>
  <c r="F21" i="1"/>
  <c r="G21" i="1"/>
  <c r="N21" i="1"/>
  <c r="H21" i="3" l="1"/>
  <c r="G22" i="3" s="1"/>
  <c r="T21" i="3"/>
  <c r="S22" i="3" s="1"/>
  <c r="I22" i="3"/>
  <c r="U22" i="3"/>
  <c r="M21" i="2"/>
  <c r="F21" i="2"/>
  <c r="E22" i="2" s="1"/>
  <c r="O20" i="2"/>
  <c r="N21" i="2" s="1"/>
  <c r="P21" i="2" s="1"/>
  <c r="J21" i="2"/>
  <c r="H21" i="1"/>
  <c r="I21" i="1" s="1"/>
  <c r="L21" i="1" s="1"/>
  <c r="M21" i="1" s="1"/>
  <c r="E22" i="1" s="1"/>
  <c r="I21" i="2" l="1"/>
  <c r="H22" i="2" s="1"/>
  <c r="G22" i="2"/>
  <c r="O21" i="1"/>
  <c r="F22" i="1"/>
  <c r="N22" i="1"/>
  <c r="G22" i="1"/>
  <c r="I23" i="3" l="1"/>
  <c r="U23" i="3"/>
  <c r="H22" i="3"/>
  <c r="G23" i="3" s="1"/>
  <c r="T22" i="3"/>
  <c r="S23" i="3" s="1"/>
  <c r="L21" i="2"/>
  <c r="K22" i="2" s="1"/>
  <c r="M22" i="2" s="1"/>
  <c r="F22" i="2"/>
  <c r="E23" i="2" s="1"/>
  <c r="J22" i="2"/>
  <c r="H22" i="1"/>
  <c r="O21" i="2" l="1"/>
  <c r="N22" i="2" s="1"/>
  <c r="P22" i="2" s="1"/>
  <c r="G23" i="2"/>
  <c r="I22" i="2"/>
  <c r="H23" i="2" s="1"/>
  <c r="I22" i="1"/>
  <c r="L22" i="1" s="1"/>
  <c r="M22" i="1" s="1"/>
  <c r="E23" i="1" s="1"/>
  <c r="J23" i="2" l="1"/>
  <c r="L22" i="2"/>
  <c r="K23" i="2" s="1"/>
  <c r="O22" i="1"/>
  <c r="G23" i="1"/>
  <c r="F23" i="1"/>
  <c r="N23" i="1"/>
  <c r="H23" i="3" l="1"/>
  <c r="G24" i="3" s="1"/>
  <c r="T23" i="3"/>
  <c r="S24" i="3" s="1"/>
  <c r="I24" i="3"/>
  <c r="U24" i="3"/>
  <c r="O22" i="2"/>
  <c r="N23" i="2" s="1"/>
  <c r="P23" i="2" s="1"/>
  <c r="M23" i="2"/>
  <c r="F23" i="2"/>
  <c r="E24" i="2" s="1"/>
  <c r="H23" i="1"/>
  <c r="I23" i="1" s="1"/>
  <c r="L23" i="1" s="1"/>
  <c r="M23" i="1" s="1"/>
  <c r="E24" i="1" s="1"/>
  <c r="I23" i="2" l="1"/>
  <c r="H24" i="2" s="1"/>
  <c r="G24" i="2"/>
  <c r="O23" i="1"/>
  <c r="T24" i="3" s="1"/>
  <c r="S25" i="3" s="1"/>
  <c r="G24" i="1"/>
  <c r="F24" i="1"/>
  <c r="N24" i="1"/>
  <c r="I25" i="3" l="1"/>
  <c r="U25" i="3"/>
  <c r="F24" i="2"/>
  <c r="E25" i="2" s="1"/>
  <c r="G25" i="2" s="1"/>
  <c r="H24" i="3"/>
  <c r="G25" i="3" s="1"/>
  <c r="J24" i="2"/>
  <c r="L23" i="2"/>
  <c r="H24" i="1"/>
  <c r="I24" i="1" s="1"/>
  <c r="L24" i="1" s="1"/>
  <c r="M24" i="1" s="1"/>
  <c r="E25" i="1" s="1"/>
  <c r="I24" i="2" l="1"/>
  <c r="H25" i="2" s="1"/>
  <c r="J25" i="2" s="1"/>
  <c r="K24" i="2"/>
  <c r="O23" i="2"/>
  <c r="N24" i="2" s="1"/>
  <c r="P24" i="2" s="1"/>
  <c r="F25" i="1"/>
  <c r="N25" i="1"/>
  <c r="G25" i="1"/>
  <c r="O24" i="1"/>
  <c r="L24" i="2" l="1"/>
  <c r="K25" i="2" s="1"/>
  <c r="H25" i="3"/>
  <c r="G26" i="3" s="1"/>
  <c r="T25" i="3"/>
  <c r="S26" i="3" s="1"/>
  <c r="I26" i="3"/>
  <c r="U26" i="3"/>
  <c r="F25" i="2"/>
  <c r="E26" i="2" s="1"/>
  <c r="M24" i="2"/>
  <c r="H25" i="1"/>
  <c r="O24" i="2" l="1"/>
  <c r="N25" i="2" s="1"/>
  <c r="P25" i="2" s="1"/>
  <c r="I25" i="2"/>
  <c r="H26" i="2" s="1"/>
  <c r="J26" i="2" s="1"/>
  <c r="G26" i="2"/>
  <c r="M25" i="2"/>
  <c r="I25" i="1"/>
  <c r="L25" i="1" s="1"/>
  <c r="M25" i="1" s="1"/>
  <c r="E26" i="1" s="1"/>
  <c r="L25" i="2" l="1"/>
  <c r="O25" i="2" s="1"/>
  <c r="N26" i="2" s="1"/>
  <c r="P26" i="2" s="1"/>
  <c r="F26" i="1"/>
  <c r="N26" i="1"/>
  <c r="G26" i="1"/>
  <c r="O25" i="1"/>
  <c r="H26" i="3" l="1"/>
  <c r="G27" i="3" s="1"/>
  <c r="T26" i="3"/>
  <c r="S27" i="3" s="1"/>
  <c r="I27" i="3"/>
  <c r="U27" i="3"/>
  <c r="K26" i="2"/>
  <c r="M26" i="2" s="1"/>
  <c r="F26" i="2"/>
  <c r="E27" i="2" s="1"/>
  <c r="H26" i="1"/>
  <c r="I26" i="2" l="1"/>
  <c r="H27" i="2" s="1"/>
  <c r="J27" i="2" s="1"/>
  <c r="G27" i="2"/>
  <c r="I26" i="1"/>
  <c r="L26" i="1" s="1"/>
  <c r="M26" i="1" s="1"/>
  <c r="E27" i="1" s="1"/>
  <c r="L26" i="2" l="1"/>
  <c r="K27" i="2" s="1"/>
  <c r="M27" i="2" s="1"/>
  <c r="O26" i="1"/>
  <c r="N27" i="1"/>
  <c r="G27" i="1"/>
  <c r="F27" i="1"/>
  <c r="H27" i="3" l="1"/>
  <c r="G28" i="3" s="1"/>
  <c r="T27" i="3"/>
  <c r="S28" i="3" s="1"/>
  <c r="I28" i="3"/>
  <c r="U28" i="3"/>
  <c r="H27" i="1"/>
  <c r="I27" i="1" s="1"/>
  <c r="L27" i="1" s="1"/>
  <c r="M27" i="1" s="1"/>
  <c r="E28" i="1" s="1"/>
  <c r="O26" i="2"/>
  <c r="N27" i="2" s="1"/>
  <c r="P27" i="2" s="1"/>
  <c r="F27" i="2"/>
  <c r="E28" i="2" s="1"/>
  <c r="G28" i="2" l="1"/>
  <c r="I27" i="2"/>
  <c r="H28" i="2" s="1"/>
  <c r="O27" i="1"/>
  <c r="N28" i="1"/>
  <c r="G28" i="1"/>
  <c r="F28" i="1"/>
  <c r="H28" i="3" l="1"/>
  <c r="G29" i="3" s="1"/>
  <c r="T28" i="3"/>
  <c r="S29" i="3" s="1"/>
  <c r="I29" i="3"/>
  <c r="U29" i="3"/>
  <c r="H28" i="1"/>
  <c r="I28" i="1" s="1"/>
  <c r="L28" i="1" s="1"/>
  <c r="M28" i="1" s="1"/>
  <c r="E29" i="1" s="1"/>
  <c r="L27" i="2"/>
  <c r="K28" i="2" s="1"/>
  <c r="M28" i="2" s="1"/>
  <c r="J28" i="2"/>
  <c r="F28" i="2"/>
  <c r="E29" i="2" s="1"/>
  <c r="O27" i="2" l="1"/>
  <c r="N28" i="2" s="1"/>
  <c r="P28" i="2" s="1"/>
  <c r="G29" i="2"/>
  <c r="I28" i="2"/>
  <c r="H29" i="2" s="1"/>
  <c r="F29" i="1"/>
  <c r="N29" i="1"/>
  <c r="G29" i="1"/>
  <c r="O28" i="1"/>
  <c r="H29" i="3" l="1"/>
  <c r="G30" i="3" s="1"/>
  <c r="T29" i="3"/>
  <c r="S30" i="3" s="1"/>
  <c r="I30" i="3"/>
  <c r="U30" i="3"/>
  <c r="F29" i="2"/>
  <c r="E30" i="2" s="1"/>
  <c r="L28" i="2"/>
  <c r="K29" i="2" s="1"/>
  <c r="J29" i="2"/>
  <c r="H29" i="1"/>
  <c r="I29" i="1" s="1"/>
  <c r="L29" i="1" s="1"/>
  <c r="M29" i="1" s="1"/>
  <c r="E30" i="1" s="1"/>
  <c r="F30" i="1" s="1"/>
  <c r="O28" i="2" l="1"/>
  <c r="N29" i="2" s="1"/>
  <c r="P29" i="2" s="1"/>
  <c r="G30" i="2"/>
  <c r="M29" i="2"/>
  <c r="I29" i="2"/>
  <c r="H30" i="2" s="1"/>
  <c r="O29" i="1"/>
  <c r="G30" i="1"/>
  <c r="H30" i="1" s="1"/>
  <c r="I30" i="1" s="1"/>
  <c r="L30" i="1" s="1"/>
  <c r="M30" i="1" s="1"/>
  <c r="E31" i="1" s="1"/>
  <c r="N30" i="1"/>
  <c r="I31" i="3" l="1"/>
  <c r="U31" i="3"/>
  <c r="H30" i="3"/>
  <c r="G31" i="3" s="1"/>
  <c r="T30" i="3"/>
  <c r="S31" i="3" s="1"/>
  <c r="L29" i="2"/>
  <c r="K30" i="2" s="1"/>
  <c r="M30" i="2" s="1"/>
  <c r="J30" i="2"/>
  <c r="F30" i="2"/>
  <c r="E31" i="2" s="1"/>
  <c r="G31" i="1"/>
  <c r="N31" i="1"/>
  <c r="F31" i="1"/>
  <c r="O30" i="1"/>
  <c r="I32" i="3" l="1"/>
  <c r="U32" i="3"/>
  <c r="H31" i="3"/>
  <c r="G32" i="3" s="1"/>
  <c r="T31" i="3"/>
  <c r="S32" i="3" s="1"/>
  <c r="O29" i="2"/>
  <c r="N30" i="2" s="1"/>
  <c r="P30" i="2" s="1"/>
  <c r="I30" i="2"/>
  <c r="H31" i="2" s="1"/>
  <c r="J31" i="2" s="1"/>
  <c r="F31" i="2"/>
  <c r="G31" i="2"/>
  <c r="H31" i="1"/>
  <c r="I31" i="1" s="1"/>
  <c r="L31" i="1" s="1"/>
  <c r="O31" i="1" s="1"/>
  <c r="H32" i="3" l="1"/>
  <c r="G33" i="3" s="1"/>
  <c r="T32" i="3"/>
  <c r="S33" i="3" s="1"/>
  <c r="L30" i="2"/>
  <c r="K31" i="2" s="1"/>
  <c r="M31" i="2" s="1"/>
  <c r="I31" i="2"/>
  <c r="H32" i="2" s="1"/>
  <c r="E32" i="2"/>
  <c r="M31" i="1"/>
  <c r="E32" i="1" s="1"/>
  <c r="O30" i="2" l="1"/>
  <c r="N31" i="2" s="1"/>
  <c r="P31" i="2" s="1"/>
  <c r="J32" i="2"/>
  <c r="F32" i="2"/>
  <c r="G32" i="2"/>
  <c r="L31" i="2"/>
  <c r="K32" i="2" s="1"/>
  <c r="F32" i="1"/>
  <c r="N32" i="1"/>
  <c r="G32" i="1"/>
  <c r="I33" i="3" l="1"/>
  <c r="U33" i="3"/>
  <c r="I32" i="2"/>
  <c r="H33" i="2" s="1"/>
  <c r="O31" i="2"/>
  <c r="N32" i="2" s="1"/>
  <c r="P32" i="2" s="1"/>
  <c r="M32" i="2"/>
  <c r="E33" i="2"/>
  <c r="H32" i="1"/>
  <c r="L32" i="2" l="1"/>
  <c r="K33" i="2" s="1"/>
  <c r="M33" i="2" s="1"/>
  <c r="G33" i="2"/>
  <c r="J33" i="2"/>
  <c r="I32" i="1"/>
  <c r="L32" i="1" s="1"/>
  <c r="M32" i="1" s="1"/>
  <c r="E33" i="1" s="1"/>
  <c r="O32" i="2" l="1"/>
  <c r="N33" i="2" s="1"/>
  <c r="P33" i="2" s="1"/>
  <c r="O32" i="1"/>
  <c r="F33" i="1"/>
  <c r="N33" i="1"/>
  <c r="G33" i="1"/>
  <c r="H33" i="3" l="1"/>
  <c r="G34" i="3" s="1"/>
  <c r="T33" i="3"/>
  <c r="S34" i="3" s="1"/>
  <c r="I34" i="3"/>
  <c r="U34" i="3"/>
  <c r="F33" i="2"/>
  <c r="E34" i="2" s="1"/>
  <c r="H33" i="1"/>
  <c r="I33" i="1" s="1"/>
  <c r="L33" i="1" s="1"/>
  <c r="M33" i="1" s="1"/>
  <c r="E34" i="1" s="1"/>
  <c r="G34" i="2" l="1"/>
  <c r="I33" i="2"/>
  <c r="H34" i="2" s="1"/>
  <c r="G34" i="1"/>
  <c r="N34" i="1"/>
  <c r="F34" i="1"/>
  <c r="O33" i="1"/>
  <c r="H34" i="3" l="1"/>
  <c r="G35" i="3" s="1"/>
  <c r="T34" i="3"/>
  <c r="S35" i="3" s="1"/>
  <c r="I35" i="3"/>
  <c r="U35" i="3"/>
  <c r="J34" i="2"/>
  <c r="L33" i="2"/>
  <c r="K34" i="2" s="1"/>
  <c r="F34" i="2"/>
  <c r="E35" i="2" s="1"/>
  <c r="H34" i="1"/>
  <c r="M34" i="2" l="1"/>
  <c r="I34" i="2"/>
  <c r="H35" i="2" s="1"/>
  <c r="G35" i="2"/>
  <c r="O33" i="2"/>
  <c r="N34" i="2" s="1"/>
  <c r="P34" i="2" s="1"/>
  <c r="I34" i="1"/>
  <c r="L34" i="1" s="1"/>
  <c r="M34" i="1" s="1"/>
  <c r="E35" i="1" s="1"/>
  <c r="J35" i="2" l="1"/>
  <c r="L34" i="2"/>
  <c r="K35" i="2" s="1"/>
  <c r="O34" i="1"/>
  <c r="F35" i="1"/>
  <c r="N35" i="1"/>
  <c r="G35" i="1"/>
  <c r="H35" i="3" l="1"/>
  <c r="G36" i="3" s="1"/>
  <c r="T35" i="3"/>
  <c r="S36" i="3" s="1"/>
  <c r="I36" i="3"/>
  <c r="U36" i="3"/>
  <c r="F35" i="2"/>
  <c r="E36" i="2" s="1"/>
  <c r="O34" i="2"/>
  <c r="N35" i="2" s="1"/>
  <c r="P35" i="2" s="1"/>
  <c r="M35" i="2"/>
  <c r="H35" i="1"/>
  <c r="I35" i="1" s="1"/>
  <c r="L35" i="1" s="1"/>
  <c r="M35" i="1" s="1"/>
  <c r="E36" i="1" s="1"/>
  <c r="G36" i="2" l="1"/>
  <c r="I35" i="2"/>
  <c r="O35" i="1"/>
  <c r="T36" i="3" s="1"/>
  <c r="S37" i="3" s="1"/>
  <c r="N36" i="1"/>
  <c r="G36" i="1"/>
  <c r="F36" i="1"/>
  <c r="I37" i="3" l="1"/>
  <c r="U37" i="3"/>
  <c r="F36" i="2"/>
  <c r="E37" i="2" s="1"/>
  <c r="G37" i="2" s="1"/>
  <c r="H36" i="3"/>
  <c r="G37" i="3" s="1"/>
  <c r="H36" i="2"/>
  <c r="L35" i="2"/>
  <c r="H36" i="1"/>
  <c r="I36" i="1" s="1"/>
  <c r="L36" i="1" s="1"/>
  <c r="M36" i="1" s="1"/>
  <c r="E37" i="1" s="1"/>
  <c r="I36" i="2" l="1"/>
  <c r="H37" i="2" s="1"/>
  <c r="K36" i="2"/>
  <c r="O35" i="2"/>
  <c r="N36" i="2" s="1"/>
  <c r="P36" i="2" s="1"/>
  <c r="J36" i="2"/>
  <c r="O36" i="1"/>
  <c r="G37" i="1"/>
  <c r="F37" i="1"/>
  <c r="N37" i="1"/>
  <c r="I38" i="3" l="1"/>
  <c r="U38" i="3"/>
  <c r="H37" i="3"/>
  <c r="G38" i="3" s="1"/>
  <c r="T37" i="3"/>
  <c r="S38" i="3" s="1"/>
  <c r="L36" i="2"/>
  <c r="O36" i="2" s="1"/>
  <c r="N37" i="2" s="1"/>
  <c r="P37" i="2" s="1"/>
  <c r="M36" i="2"/>
  <c r="F37" i="2"/>
  <c r="E38" i="2" s="1"/>
  <c r="J37" i="2"/>
  <c r="H37" i="1"/>
  <c r="I37" i="1" s="1"/>
  <c r="L37" i="1" s="1"/>
  <c r="M37" i="1" s="1"/>
  <c r="E38" i="1" s="1"/>
  <c r="F38" i="1" s="1"/>
  <c r="K37" i="2" l="1"/>
  <c r="M37" i="2" s="1"/>
  <c r="G38" i="2"/>
  <c r="I37" i="2"/>
  <c r="H38" i="2" s="1"/>
  <c r="G38" i="1"/>
  <c r="H38" i="1" s="1"/>
  <c r="I38" i="1" s="1"/>
  <c r="L38" i="1" s="1"/>
  <c r="M38" i="1" s="1"/>
  <c r="E39" i="1" s="1"/>
  <c r="N38" i="1"/>
  <c r="O37" i="1"/>
  <c r="H38" i="3" l="1"/>
  <c r="G39" i="3" s="1"/>
  <c r="T38" i="3"/>
  <c r="S39" i="3" s="1"/>
  <c r="I39" i="3"/>
  <c r="U39" i="3"/>
  <c r="F38" i="2"/>
  <c r="E39" i="2" s="1"/>
  <c r="J38" i="2"/>
  <c r="L37" i="2"/>
  <c r="O38" i="1"/>
  <c r="F39" i="1"/>
  <c r="G39" i="1"/>
  <c r="N39" i="1"/>
  <c r="H39" i="3" l="1"/>
  <c r="G40" i="3" s="1"/>
  <c r="T39" i="3"/>
  <c r="S40" i="3" s="1"/>
  <c r="I40" i="3"/>
  <c r="U40" i="3"/>
  <c r="G39" i="2"/>
  <c r="F39" i="2"/>
  <c r="E40" i="2" s="1"/>
  <c r="K38" i="2"/>
  <c r="O37" i="2"/>
  <c r="N38" i="2" s="1"/>
  <c r="P38" i="2" s="1"/>
  <c r="I38" i="2"/>
  <c r="H39" i="2" s="1"/>
  <c r="H39" i="1"/>
  <c r="M38" i="2" l="1"/>
  <c r="G40" i="2"/>
  <c r="J39" i="2"/>
  <c r="I39" i="2"/>
  <c r="H40" i="2" s="1"/>
  <c r="L38" i="2"/>
  <c r="K39" i="2" s="1"/>
  <c r="I39" i="1"/>
  <c r="L39" i="1" s="1"/>
  <c r="M39" i="1" s="1"/>
  <c r="E40" i="1" s="1"/>
  <c r="O38" i="2" l="1"/>
  <c r="N39" i="2" s="1"/>
  <c r="P39" i="2" s="1"/>
  <c r="M39" i="2"/>
  <c r="L39" i="2"/>
  <c r="K40" i="2" s="1"/>
  <c r="J40" i="2"/>
  <c r="F40" i="1"/>
  <c r="G40" i="1"/>
  <c r="N40" i="1"/>
  <c r="O39" i="1"/>
  <c r="H40" i="3" l="1"/>
  <c r="G41" i="3" s="1"/>
  <c r="T40" i="3"/>
  <c r="S41" i="3" s="1"/>
  <c r="I41" i="3"/>
  <c r="U41" i="3"/>
  <c r="M40" i="2"/>
  <c r="O39" i="2"/>
  <c r="N40" i="2" s="1"/>
  <c r="P40" i="2" s="1"/>
  <c r="F40" i="2"/>
  <c r="E41" i="2" s="1"/>
  <c r="H40" i="1"/>
  <c r="I40" i="2" l="1"/>
  <c r="H41" i="2" s="1"/>
  <c r="G41" i="2"/>
  <c r="I40" i="1"/>
  <c r="L40" i="1" s="1"/>
  <c r="M40" i="1" s="1"/>
  <c r="E41" i="1" s="1"/>
  <c r="J41" i="2" l="1"/>
  <c r="L40" i="2"/>
  <c r="F41" i="1"/>
  <c r="N41" i="1"/>
  <c r="G41" i="1"/>
  <c r="O40" i="1"/>
  <c r="I42" i="3" l="1"/>
  <c r="U42" i="3"/>
  <c r="H41" i="3"/>
  <c r="G42" i="3" s="1"/>
  <c r="T41" i="3"/>
  <c r="S42" i="3" s="1"/>
  <c r="F41" i="2"/>
  <c r="E42" i="2" s="1"/>
  <c r="K41" i="2"/>
  <c r="O40" i="2"/>
  <c r="N41" i="2" s="1"/>
  <c r="P41" i="2" s="1"/>
  <c r="H41" i="1"/>
  <c r="G42" i="2" l="1"/>
  <c r="M41" i="2"/>
  <c r="I41" i="2"/>
  <c r="L41" i="2" s="1"/>
  <c r="K42" i="2" s="1"/>
  <c r="I41" i="1"/>
  <c r="L41" i="1" s="1"/>
  <c r="M41" i="1" s="1"/>
  <c r="E42" i="1" s="1"/>
  <c r="M42" i="2" l="1"/>
  <c r="H42" i="2"/>
  <c r="O41" i="2"/>
  <c r="N42" i="2" s="1"/>
  <c r="P42" i="2" s="1"/>
  <c r="O41" i="1"/>
  <c r="G42" i="1"/>
  <c r="F42" i="1"/>
  <c r="N42" i="1"/>
  <c r="H42" i="3" l="1"/>
  <c r="G43" i="3" s="1"/>
  <c r="T42" i="3"/>
  <c r="S43" i="3" s="1"/>
  <c r="I43" i="3"/>
  <c r="U43" i="3"/>
  <c r="F42" i="2"/>
  <c r="E43" i="2" s="1"/>
  <c r="J42" i="2"/>
  <c r="H42" i="1"/>
  <c r="I42" i="1" s="1"/>
  <c r="L42" i="1" s="1"/>
  <c r="M42" i="1" s="1"/>
  <c r="E43" i="1" s="1"/>
  <c r="G43" i="2" l="1"/>
  <c r="I42" i="2"/>
  <c r="H43" i="2" s="1"/>
  <c r="N43" i="1"/>
  <c r="F43" i="1"/>
  <c r="G43" i="1"/>
  <c r="O42" i="1"/>
  <c r="I44" i="3" l="1"/>
  <c r="U44" i="3"/>
  <c r="H43" i="3"/>
  <c r="G44" i="3" s="1"/>
  <c r="T43" i="3"/>
  <c r="S44" i="3" s="1"/>
  <c r="F43" i="2"/>
  <c r="E44" i="2" s="1"/>
  <c r="J43" i="2"/>
  <c r="L42" i="2"/>
  <c r="H43" i="1"/>
  <c r="I43" i="1" s="1"/>
  <c r="L43" i="1" s="1"/>
  <c r="M43" i="1" s="1"/>
  <c r="E44" i="1" s="1"/>
  <c r="G44" i="2" l="1"/>
  <c r="K43" i="2"/>
  <c r="O42" i="2"/>
  <c r="N43" i="2" s="1"/>
  <c r="P43" i="2" s="1"/>
  <c r="I43" i="2"/>
  <c r="H44" i="2" s="1"/>
  <c r="N44" i="1"/>
  <c r="G44" i="1"/>
  <c r="F44" i="1"/>
  <c r="O43" i="1"/>
  <c r="I45" i="3" l="1"/>
  <c r="U45" i="3"/>
  <c r="H44" i="3"/>
  <c r="G45" i="3" s="1"/>
  <c r="T44" i="3"/>
  <c r="S45" i="3" s="1"/>
  <c r="L43" i="2"/>
  <c r="K44" i="2" s="1"/>
  <c r="J44" i="2"/>
  <c r="M43" i="2"/>
  <c r="F44" i="2"/>
  <c r="E45" i="2" s="1"/>
  <c r="H44" i="1"/>
  <c r="I44" i="2" l="1"/>
  <c r="L44" i="2" s="1"/>
  <c r="O43" i="2"/>
  <c r="N44" i="2" s="1"/>
  <c r="P44" i="2" s="1"/>
  <c r="M44" i="2"/>
  <c r="G45" i="2"/>
  <c r="I44" i="1"/>
  <c r="L44" i="1" s="1"/>
  <c r="M44" i="1" s="1"/>
  <c r="E45" i="1" s="1"/>
  <c r="O44" i="2" l="1"/>
  <c r="N45" i="2" s="1"/>
  <c r="P45" i="2" s="1"/>
  <c r="H45" i="2"/>
  <c r="J45" i="2" s="1"/>
  <c r="K45" i="2"/>
  <c r="O44" i="1"/>
  <c r="F45" i="1"/>
  <c r="G45" i="1"/>
  <c r="N45" i="1"/>
  <c r="H45" i="3" l="1"/>
  <c r="G46" i="3" s="1"/>
  <c r="T45" i="3"/>
  <c r="S46" i="3" s="1"/>
  <c r="I46" i="3"/>
  <c r="U46" i="3"/>
  <c r="M45" i="2"/>
  <c r="F45" i="2"/>
  <c r="E46" i="2" s="1"/>
  <c r="H45" i="1"/>
  <c r="I45" i="1" s="1"/>
  <c r="L45" i="1" s="1"/>
  <c r="M45" i="1" s="1"/>
  <c r="E46" i="1" s="1"/>
  <c r="F46" i="1" s="1"/>
  <c r="I45" i="2" l="1"/>
  <c r="H46" i="2" s="1"/>
  <c r="J46" i="2" s="1"/>
  <c r="G46" i="2"/>
  <c r="O45" i="1"/>
  <c r="T46" i="3" s="1"/>
  <c r="S47" i="3" s="1"/>
  <c r="N46" i="1"/>
  <c r="G46" i="1"/>
  <c r="H46" i="1" s="1"/>
  <c r="I47" i="3" l="1"/>
  <c r="U47" i="3"/>
  <c r="F46" i="2"/>
  <c r="E47" i="2" s="1"/>
  <c r="G47" i="2" s="1"/>
  <c r="H46" i="3"/>
  <c r="G47" i="3" s="1"/>
  <c r="L45" i="2"/>
  <c r="K46" i="2" s="1"/>
  <c r="M46" i="2" s="1"/>
  <c r="I46" i="1"/>
  <c r="L46" i="1" s="1"/>
  <c r="M46" i="1" s="1"/>
  <c r="E47" i="1" s="1"/>
  <c r="I46" i="2" l="1"/>
  <c r="H47" i="2" s="1"/>
  <c r="J47" i="2" s="1"/>
  <c r="O45" i="2"/>
  <c r="N46" i="2" s="1"/>
  <c r="P46" i="2" s="1"/>
  <c r="O46" i="1"/>
  <c r="N47" i="1"/>
  <c r="F47" i="1"/>
  <c r="G47" i="1"/>
  <c r="I48" i="3" l="1"/>
  <c r="U48" i="3"/>
  <c r="H47" i="3"/>
  <c r="G48" i="3" s="1"/>
  <c r="T47" i="3"/>
  <c r="S48" i="3" s="1"/>
  <c r="L46" i="2"/>
  <c r="K47" i="2" s="1"/>
  <c r="M47" i="2" s="1"/>
  <c r="F47" i="2"/>
  <c r="E48" i="2" s="1"/>
  <c r="H47" i="1"/>
  <c r="O46" i="2" l="1"/>
  <c r="N47" i="2" s="1"/>
  <c r="P47" i="2" s="1"/>
  <c r="G48" i="2"/>
  <c r="I47" i="2"/>
  <c r="H48" i="2" s="1"/>
  <c r="I47" i="1"/>
  <c r="L47" i="1" s="1"/>
  <c r="M47" i="1" s="1"/>
  <c r="E48" i="1" s="1"/>
  <c r="L47" i="2" l="1"/>
  <c r="K48" i="2" s="1"/>
  <c r="M48" i="2" s="1"/>
  <c r="J48" i="2"/>
  <c r="O47" i="1"/>
  <c r="N48" i="1"/>
  <c r="F48" i="1"/>
  <c r="G48" i="1"/>
  <c r="I49" i="3" l="1"/>
  <c r="U49" i="3"/>
  <c r="H48" i="3"/>
  <c r="G49" i="3" s="1"/>
  <c r="T48" i="3"/>
  <c r="S49" i="3" s="1"/>
  <c r="O47" i="2"/>
  <c r="N48" i="2" s="1"/>
  <c r="P48" i="2" s="1"/>
  <c r="F48" i="2"/>
  <c r="E49" i="2" s="1"/>
  <c r="H48" i="1"/>
  <c r="I48" i="1" s="1"/>
  <c r="L48" i="1" s="1"/>
  <c r="M48" i="1" s="1"/>
  <c r="E49" i="1" s="1"/>
  <c r="G49" i="2" l="1"/>
  <c r="I48" i="2"/>
  <c r="H49" i="2" s="1"/>
  <c r="O48" i="1"/>
  <c r="T49" i="3" s="1"/>
  <c r="S50" i="3" s="1"/>
  <c r="F49" i="1"/>
  <c r="G49" i="1"/>
  <c r="N49" i="1"/>
  <c r="I50" i="3" l="1"/>
  <c r="U50" i="3"/>
  <c r="F49" i="2"/>
  <c r="E50" i="2" s="1"/>
  <c r="G50" i="2" s="1"/>
  <c r="H49" i="3"/>
  <c r="G50" i="3" s="1"/>
  <c r="J49" i="2"/>
  <c r="L48" i="2"/>
  <c r="K49" i="2" s="1"/>
  <c r="H49" i="1"/>
  <c r="I49" i="1" s="1"/>
  <c r="L49" i="1" s="1"/>
  <c r="M49" i="1" s="1"/>
  <c r="E50" i="1" s="1"/>
  <c r="I49" i="2" l="1"/>
  <c r="L49" i="2" s="1"/>
  <c r="K50" i="2" s="1"/>
  <c r="M49" i="2"/>
  <c r="O48" i="2"/>
  <c r="N49" i="2" s="1"/>
  <c r="P49" i="2" s="1"/>
  <c r="O49" i="1"/>
  <c r="F50" i="1"/>
  <c r="G50" i="1"/>
  <c r="N50" i="1"/>
  <c r="H50" i="2" l="1"/>
  <c r="J50" i="2" s="1"/>
  <c r="H50" i="3"/>
  <c r="G51" i="3" s="1"/>
  <c r="T50" i="3"/>
  <c r="S51" i="3" s="1"/>
  <c r="I51" i="3"/>
  <c r="U51" i="3"/>
  <c r="M50" i="2"/>
  <c r="F50" i="2"/>
  <c r="E51" i="2" s="1"/>
  <c r="O49" i="2"/>
  <c r="N50" i="2" s="1"/>
  <c r="P50" i="2" s="1"/>
  <c r="H50" i="1"/>
  <c r="I50" i="1" s="1"/>
  <c r="L50" i="1" s="1"/>
  <c r="M50" i="1" s="1"/>
  <c r="E51" i="1" s="1"/>
  <c r="I50" i="2" l="1"/>
  <c r="G51" i="2"/>
  <c r="O50" i="1"/>
  <c r="F51" i="1"/>
  <c r="G51" i="1"/>
  <c r="N51" i="1"/>
  <c r="H51" i="3" l="1"/>
  <c r="G52" i="3" s="1"/>
  <c r="T51" i="3"/>
  <c r="S52" i="3" s="1"/>
  <c r="I52" i="3"/>
  <c r="U52" i="3"/>
  <c r="F51" i="2"/>
  <c r="E52" i="2" s="1"/>
  <c r="L50" i="2"/>
  <c r="H51" i="2"/>
  <c r="H51" i="1"/>
  <c r="I51" i="1" s="1"/>
  <c r="L51" i="1" s="1"/>
  <c r="M51" i="1" s="1"/>
  <c r="E52" i="1" s="1"/>
  <c r="N52" i="1" s="1"/>
  <c r="I53" i="3" l="1"/>
  <c r="U53" i="3"/>
  <c r="G52" i="2"/>
  <c r="J51" i="2"/>
  <c r="K51" i="2"/>
  <c r="O50" i="2"/>
  <c r="N51" i="2" s="1"/>
  <c r="P51" i="2" s="1"/>
  <c r="I51" i="2"/>
  <c r="O51" i="1"/>
  <c r="G52" i="1"/>
  <c r="F52" i="1"/>
  <c r="H52" i="1" l="1"/>
  <c r="I52" i="1" s="1"/>
  <c r="L52" i="1" s="1"/>
  <c r="M52" i="1" s="1"/>
  <c r="E53" i="1" s="1"/>
  <c r="G53" i="1" s="1"/>
  <c r="H52" i="3"/>
  <c r="G53" i="3" s="1"/>
  <c r="T52" i="3"/>
  <c r="S53" i="3" s="1"/>
  <c r="L51" i="2"/>
  <c r="K52" i="2" s="1"/>
  <c r="H52" i="2"/>
  <c r="M51" i="2"/>
  <c r="F52" i="2"/>
  <c r="E53" i="2" s="1"/>
  <c r="O52" i="1"/>
  <c r="F53" i="1"/>
  <c r="H53" i="1" s="1"/>
  <c r="I53" i="1" s="1"/>
  <c r="L53" i="1" s="1"/>
  <c r="M53" i="1" s="1"/>
  <c r="E54" i="1" s="1"/>
  <c r="N53" i="1" l="1"/>
  <c r="I54" i="3" s="1"/>
  <c r="H53" i="3"/>
  <c r="G54" i="3" s="1"/>
  <c r="T53" i="3"/>
  <c r="S54" i="3" s="1"/>
  <c r="O51" i="2"/>
  <c r="N52" i="2" s="1"/>
  <c r="P52" i="2" s="1"/>
  <c r="G53" i="2"/>
  <c r="F53" i="2"/>
  <c r="E54" i="2" s="1"/>
  <c r="M52" i="2"/>
  <c r="I52" i="2"/>
  <c r="J52" i="2"/>
  <c r="F54" i="1"/>
  <c r="N54" i="1"/>
  <c r="G54" i="1"/>
  <c r="O53" i="1"/>
  <c r="U54" i="3" l="1"/>
  <c r="H54" i="3"/>
  <c r="G55" i="3" s="1"/>
  <c r="T54" i="3"/>
  <c r="S55" i="3" s="1"/>
  <c r="I55" i="3"/>
  <c r="U55" i="3"/>
  <c r="H53" i="2"/>
  <c r="F54" i="2"/>
  <c r="E55" i="2" s="1"/>
  <c r="G54" i="2"/>
  <c r="L52" i="2"/>
  <c r="K53" i="2" s="1"/>
  <c r="H54" i="1"/>
  <c r="I54" i="1" s="1"/>
  <c r="L54" i="1" s="1"/>
  <c r="M54" i="1" s="1"/>
  <c r="E55" i="1" s="1"/>
  <c r="G55" i="2" l="1"/>
  <c r="J53" i="2"/>
  <c r="I53" i="2"/>
  <c r="M53" i="2"/>
  <c r="O52" i="2"/>
  <c r="N53" i="2" s="1"/>
  <c r="P53" i="2" s="1"/>
  <c r="O54" i="1"/>
  <c r="T55" i="3" s="1"/>
  <c r="S56" i="3" s="1"/>
  <c r="G55" i="1"/>
  <c r="F55" i="1"/>
  <c r="N55" i="1"/>
  <c r="I56" i="3" l="1"/>
  <c r="U56" i="3"/>
  <c r="F55" i="2"/>
  <c r="E56" i="2" s="1"/>
  <c r="G56" i="2" s="1"/>
  <c r="H55" i="3"/>
  <c r="G56" i="3" s="1"/>
  <c r="L53" i="2"/>
  <c r="K54" i="2" s="1"/>
  <c r="H54" i="2"/>
  <c r="H55" i="1"/>
  <c r="M54" i="2" l="1"/>
  <c r="O53" i="2"/>
  <c r="N54" i="2" s="1"/>
  <c r="P54" i="2" s="1"/>
  <c r="J54" i="2"/>
  <c r="I54" i="2"/>
  <c r="H55" i="2" s="1"/>
  <c r="I55" i="1"/>
  <c r="L55" i="1" s="1"/>
  <c r="M55" i="1" s="1"/>
  <c r="E56" i="1" s="1"/>
  <c r="G56" i="1" s="1"/>
  <c r="L54" i="2" l="1"/>
  <c r="K55" i="2" s="1"/>
  <c r="J55" i="2"/>
  <c r="I55" i="2"/>
  <c r="H56" i="2" s="1"/>
  <c r="N56" i="1"/>
  <c r="F56" i="1"/>
  <c r="H56" i="1" s="1"/>
  <c r="O55" i="1"/>
  <c r="I57" i="3" l="1"/>
  <c r="U57" i="3"/>
  <c r="H56" i="3"/>
  <c r="G57" i="3" s="1"/>
  <c r="T56" i="3"/>
  <c r="S57" i="3" s="1"/>
  <c r="O54" i="2"/>
  <c r="N55" i="2" s="1"/>
  <c r="P55" i="2" s="1"/>
  <c r="J56" i="2"/>
  <c r="F56" i="2"/>
  <c r="E57" i="2" s="1"/>
  <c r="L55" i="2"/>
  <c r="K56" i="2" s="1"/>
  <c r="M55" i="2"/>
  <c r="I56" i="1"/>
  <c r="L56" i="1" s="1"/>
  <c r="M56" i="1" s="1"/>
  <c r="E57" i="1" s="1"/>
  <c r="I56" i="2" l="1"/>
  <c r="H57" i="2" s="1"/>
  <c r="J57" i="2" s="1"/>
  <c r="O55" i="2"/>
  <c r="N56" i="2" s="1"/>
  <c r="P56" i="2" s="1"/>
  <c r="M56" i="2"/>
  <c r="G57" i="2"/>
  <c r="O56" i="1"/>
  <c r="T57" i="3" s="1"/>
  <c r="S58" i="3" s="1"/>
  <c r="N57" i="1"/>
  <c r="F57" i="1"/>
  <c r="G57" i="1"/>
  <c r="I58" i="3" l="1"/>
  <c r="U58" i="3"/>
  <c r="L56" i="2"/>
  <c r="O56" i="2" s="1"/>
  <c r="N57" i="2" s="1"/>
  <c r="P57" i="2" s="1"/>
  <c r="F57" i="2"/>
  <c r="E58" i="2" s="1"/>
  <c r="G58" i="2" s="1"/>
  <c r="H57" i="3"/>
  <c r="G58" i="3" s="1"/>
  <c r="H57" i="1"/>
  <c r="K57" i="2" l="1"/>
  <c r="M57" i="2" s="1"/>
  <c r="I57" i="2"/>
  <c r="H58" i="2" s="1"/>
  <c r="J58" i="2" s="1"/>
  <c r="I57" i="1"/>
  <c r="L57" i="1" s="1"/>
  <c r="M57" i="1" s="1"/>
  <c r="E58" i="1" s="1"/>
  <c r="L57" i="2" l="1"/>
  <c r="O57" i="2" s="1"/>
  <c r="N58" i="2" s="1"/>
  <c r="P58" i="2" s="1"/>
  <c r="O57" i="1"/>
  <c r="F58" i="1"/>
  <c r="G58" i="1"/>
  <c r="N58" i="1"/>
  <c r="H58" i="3" l="1"/>
  <c r="G59" i="3" s="1"/>
  <c r="T58" i="3"/>
  <c r="S59" i="3" s="1"/>
  <c r="I59" i="3"/>
  <c r="U59" i="3"/>
  <c r="K58" i="2"/>
  <c r="M58" i="2" s="1"/>
  <c r="F58" i="2"/>
  <c r="E59" i="2" s="1"/>
  <c r="H58" i="1"/>
  <c r="G59" i="2" l="1"/>
  <c r="I58" i="2"/>
  <c r="H59" i="2" s="1"/>
  <c r="I58" i="1"/>
  <c r="L58" i="1" s="1"/>
  <c r="M58" i="1" s="1"/>
  <c r="E59" i="1" s="1"/>
  <c r="J59" i="2" l="1"/>
  <c r="L58" i="2"/>
  <c r="K59" i="2" s="1"/>
  <c r="O58" i="1"/>
  <c r="G59" i="1"/>
  <c r="F59" i="1"/>
  <c r="N59" i="1"/>
  <c r="I60" i="3" l="1"/>
  <c r="U60" i="3"/>
  <c r="H59" i="3"/>
  <c r="G60" i="3" s="1"/>
  <c r="T59" i="3"/>
  <c r="S60" i="3" s="1"/>
  <c r="M59" i="2"/>
  <c r="O58" i="2"/>
  <c r="N59" i="2" s="1"/>
  <c r="P59" i="2" s="1"/>
  <c r="F59" i="2"/>
  <c r="E60" i="2" s="1"/>
  <c r="H59" i="1"/>
  <c r="I59" i="2" l="1"/>
  <c r="H60" i="2" s="1"/>
  <c r="J60" i="2" s="1"/>
  <c r="G60" i="2"/>
  <c r="I59" i="1"/>
  <c r="L59" i="1" s="1"/>
  <c r="M59" i="1" s="1"/>
  <c r="E60" i="1" s="1"/>
  <c r="L59" i="2" l="1"/>
  <c r="K60" i="2" s="1"/>
  <c r="M60" i="2" s="1"/>
  <c r="O59" i="1"/>
  <c r="G60" i="1"/>
  <c r="F60" i="1"/>
  <c r="N60" i="1"/>
  <c r="I61" i="3" l="1"/>
  <c r="U61" i="3"/>
  <c r="H60" i="3"/>
  <c r="G61" i="3" s="1"/>
  <c r="T60" i="3"/>
  <c r="S61" i="3" s="1"/>
  <c r="O59" i="2"/>
  <c r="N60" i="2" s="1"/>
  <c r="P60" i="2" s="1"/>
  <c r="F60" i="2"/>
  <c r="E61" i="2" s="1"/>
  <c r="H60" i="1"/>
  <c r="G61" i="2" l="1"/>
  <c r="I60" i="2"/>
  <c r="H61" i="2" s="1"/>
  <c r="I60" i="1"/>
  <c r="L60" i="1" s="1"/>
  <c r="M60" i="1" s="1"/>
  <c r="E61" i="1" s="1"/>
  <c r="J61" i="2" l="1"/>
  <c r="L60" i="2"/>
  <c r="K61" i="2" s="1"/>
  <c r="O60" i="1"/>
  <c r="G61" i="1"/>
  <c r="F61" i="1"/>
  <c r="N61" i="1"/>
  <c r="I62" i="3" l="1"/>
  <c r="U62" i="3"/>
  <c r="H61" i="3"/>
  <c r="G62" i="3" s="1"/>
  <c r="T61" i="3"/>
  <c r="S62" i="3" s="1"/>
  <c r="M61" i="2"/>
  <c r="F61" i="2"/>
  <c r="E62" i="2" s="1"/>
  <c r="O60" i="2"/>
  <c r="N61" i="2" s="1"/>
  <c r="P61" i="2" s="1"/>
  <c r="H61" i="1"/>
  <c r="I61" i="2" l="1"/>
  <c r="G62" i="2"/>
  <c r="I61" i="1"/>
  <c r="L61" i="1" s="1"/>
  <c r="M61" i="1" s="1"/>
  <c r="E62" i="1" s="1"/>
  <c r="N62" i="1" s="1"/>
  <c r="I63" i="3" l="1"/>
  <c r="U63" i="3"/>
  <c r="H62" i="2"/>
  <c r="L61" i="2"/>
  <c r="O61" i="1"/>
  <c r="F62" i="1"/>
  <c r="G62" i="1"/>
  <c r="H62" i="3" l="1"/>
  <c r="G63" i="3" s="1"/>
  <c r="T62" i="3"/>
  <c r="S63" i="3" s="1"/>
  <c r="K62" i="2"/>
  <c r="O61" i="2"/>
  <c r="N62" i="2" s="1"/>
  <c r="P62" i="2" s="1"/>
  <c r="F62" i="2"/>
  <c r="E63" i="2" s="1"/>
  <c r="J62" i="2"/>
  <c r="H62" i="1"/>
  <c r="G63" i="2" l="1"/>
  <c r="I62" i="2"/>
  <c r="H63" i="2" s="1"/>
  <c r="M62" i="2"/>
  <c r="I62" i="1"/>
  <c r="L62" i="1" s="1"/>
  <c r="M62" i="1" s="1"/>
  <c r="E63" i="1" s="1"/>
  <c r="N63" i="1" s="1"/>
  <c r="I64" i="3" l="1"/>
  <c r="U64" i="3"/>
  <c r="J63" i="2"/>
  <c r="L62" i="2"/>
  <c r="K63" i="2" s="1"/>
  <c r="G63" i="1"/>
  <c r="F63" i="1"/>
  <c r="O62" i="1"/>
  <c r="H63" i="3" l="1"/>
  <c r="G64" i="3" s="1"/>
  <c r="T63" i="3"/>
  <c r="S64" i="3" s="1"/>
  <c r="O62" i="2"/>
  <c r="N63" i="2" s="1"/>
  <c r="P63" i="2" s="1"/>
  <c r="M63" i="2"/>
  <c r="F63" i="2"/>
  <c r="E64" i="2" s="1"/>
  <c r="H63" i="1"/>
  <c r="I63" i="1" s="1"/>
  <c r="L63" i="1" s="1"/>
  <c r="M63" i="1" s="1"/>
  <c r="E64" i="1" s="1"/>
  <c r="N64" i="1" s="1"/>
  <c r="I65" i="3" l="1"/>
  <c r="U65" i="3"/>
  <c r="I63" i="2"/>
  <c r="H64" i="2" s="1"/>
  <c r="G64" i="2"/>
  <c r="G64" i="1"/>
  <c r="F64" i="1"/>
  <c r="O63" i="1"/>
  <c r="T64" i="3" s="1"/>
  <c r="S65" i="3" s="1"/>
  <c r="F64" i="2" l="1"/>
  <c r="E65" i="2" s="1"/>
  <c r="G65" i="2" s="1"/>
  <c r="H64" i="3"/>
  <c r="G65" i="3" s="1"/>
  <c r="L63" i="2"/>
  <c r="K64" i="2" s="1"/>
  <c r="M64" i="2" s="1"/>
  <c r="J64" i="2"/>
  <c r="H64" i="1"/>
  <c r="I64" i="2" l="1"/>
  <c r="H65" i="2" s="1"/>
  <c r="J65" i="2" s="1"/>
  <c r="O63" i="2"/>
  <c r="N64" i="2" s="1"/>
  <c r="P64" i="2" s="1"/>
  <c r="I64" i="1"/>
  <c r="L64" i="1" s="1"/>
  <c r="M64" i="1" s="1"/>
  <c r="E65" i="1" s="1"/>
  <c r="L64" i="2" l="1"/>
  <c r="K65" i="2" s="1"/>
  <c r="M65" i="2" s="1"/>
  <c r="O64" i="1"/>
  <c r="F65" i="1"/>
  <c r="N65" i="1"/>
  <c r="G65" i="1"/>
  <c r="H65" i="3" l="1"/>
  <c r="G66" i="3" s="1"/>
  <c r="T65" i="3"/>
  <c r="S66" i="3" s="1"/>
  <c r="O64" i="2"/>
  <c r="N65" i="2" s="1"/>
  <c r="P65" i="2" s="1"/>
  <c r="I66" i="3"/>
  <c r="U66" i="3"/>
  <c r="F65" i="2"/>
  <c r="E66" i="2" s="1"/>
  <c r="H65" i="1"/>
  <c r="G66" i="2" l="1"/>
  <c r="I65" i="2"/>
  <c r="I65" i="1"/>
  <c r="L65" i="1" s="1"/>
  <c r="M65" i="1" s="1"/>
  <c r="E66" i="1" s="1"/>
  <c r="H66" i="2" l="1"/>
  <c r="L65" i="2"/>
  <c r="K66" i="2" s="1"/>
  <c r="O65" i="1"/>
  <c r="F66" i="1"/>
  <c r="G66" i="1"/>
  <c r="N66" i="1"/>
  <c r="I67" i="3" l="1"/>
  <c r="U67" i="3"/>
  <c r="H66" i="3"/>
  <c r="G67" i="3" s="1"/>
  <c r="T66" i="3"/>
  <c r="S67" i="3" s="1"/>
  <c r="O65" i="2"/>
  <c r="N66" i="2" s="1"/>
  <c r="P66" i="2" s="1"/>
  <c r="M66" i="2"/>
  <c r="F66" i="2"/>
  <c r="E67" i="2" s="1"/>
  <c r="J66" i="2"/>
  <c r="H66" i="1"/>
  <c r="I66" i="1" s="1"/>
  <c r="L66" i="1" s="1"/>
  <c r="M66" i="1" s="1"/>
  <c r="E67" i="1" s="1"/>
  <c r="I66" i="2" l="1"/>
  <c r="H67" i="2" s="1"/>
  <c r="J67" i="2" s="1"/>
  <c r="G67" i="2"/>
  <c r="N67" i="1"/>
  <c r="G67" i="1"/>
  <c r="F67" i="1"/>
  <c r="O66" i="1"/>
  <c r="I68" i="3" l="1"/>
  <c r="U68" i="3"/>
  <c r="H67" i="3"/>
  <c r="G68" i="3" s="1"/>
  <c r="T67" i="3"/>
  <c r="S68" i="3" s="1"/>
  <c r="L66" i="2"/>
  <c r="K67" i="2" s="1"/>
  <c r="M67" i="2" s="1"/>
  <c r="F67" i="2"/>
  <c r="E68" i="2" s="1"/>
  <c r="H67" i="1"/>
  <c r="I67" i="1" s="1"/>
  <c r="L67" i="1" s="1"/>
  <c r="M67" i="1" s="1"/>
  <c r="E68" i="1" s="1"/>
  <c r="O66" i="2" l="1"/>
  <c r="N67" i="2" s="1"/>
  <c r="P67" i="2" s="1"/>
  <c r="I67" i="2"/>
  <c r="H68" i="2" s="1"/>
  <c r="G68" i="2"/>
  <c r="O67" i="1"/>
  <c r="G68" i="1"/>
  <c r="F68" i="1"/>
  <c r="N68" i="1"/>
  <c r="I69" i="3" l="1"/>
  <c r="U69" i="3"/>
  <c r="H68" i="3"/>
  <c r="G69" i="3" s="1"/>
  <c r="T68" i="3"/>
  <c r="S69" i="3" s="1"/>
  <c r="L67" i="2"/>
  <c r="K68" i="2" s="1"/>
  <c r="M68" i="2" s="1"/>
  <c r="F68" i="2"/>
  <c r="E69" i="2" s="1"/>
  <c r="J68" i="2"/>
  <c r="H68" i="1"/>
  <c r="I68" i="1" s="1"/>
  <c r="L68" i="1" s="1"/>
  <c r="M68" i="1" s="1"/>
  <c r="E69" i="1" s="1"/>
  <c r="G69" i="1" s="1"/>
  <c r="O67" i="2" l="1"/>
  <c r="N68" i="2" s="1"/>
  <c r="P68" i="2" s="1"/>
  <c r="G69" i="2"/>
  <c r="I68" i="2"/>
  <c r="F69" i="1"/>
  <c r="H69" i="1" s="1"/>
  <c r="N69" i="1"/>
  <c r="O68" i="1"/>
  <c r="T69" i="3" s="1"/>
  <c r="S70" i="3" s="1"/>
  <c r="I70" i="3" l="1"/>
  <c r="U70" i="3"/>
  <c r="F69" i="2"/>
  <c r="E70" i="2" s="1"/>
  <c r="G70" i="2" s="1"/>
  <c r="H69" i="3"/>
  <c r="G70" i="3" s="1"/>
  <c r="H69" i="2"/>
  <c r="L68" i="2"/>
  <c r="K69" i="2" s="1"/>
  <c r="I69" i="1"/>
  <c r="L69" i="1" s="1"/>
  <c r="M69" i="1" s="1"/>
  <c r="E70" i="1" s="1"/>
  <c r="N70" i="1" s="1"/>
  <c r="I71" i="3" l="1"/>
  <c r="U71" i="3"/>
  <c r="I69" i="2"/>
  <c r="L69" i="2" s="1"/>
  <c r="K70" i="2" s="1"/>
  <c r="O68" i="2"/>
  <c r="N69" i="2" s="1"/>
  <c r="P69" i="2" s="1"/>
  <c r="M69" i="2"/>
  <c r="J69" i="2"/>
  <c r="G70" i="1"/>
  <c r="F70" i="1"/>
  <c r="O69" i="1"/>
  <c r="H70" i="2" l="1"/>
  <c r="J70" i="2" s="1"/>
  <c r="H70" i="3"/>
  <c r="G71" i="3" s="1"/>
  <c r="T70" i="3"/>
  <c r="S71" i="3" s="1"/>
  <c r="O69" i="2"/>
  <c r="N70" i="2" s="1"/>
  <c r="P70" i="2" s="1"/>
  <c r="F70" i="2"/>
  <c r="E71" i="2" s="1"/>
  <c r="M70" i="2"/>
  <c r="H70" i="1"/>
  <c r="I70" i="1" s="1"/>
  <c r="L70" i="1" s="1"/>
  <c r="M70" i="1" s="1"/>
  <c r="E71" i="1" s="1"/>
  <c r="F71" i="1" s="1"/>
  <c r="G71" i="2" l="1"/>
  <c r="I70" i="2"/>
  <c r="H71" i="2" s="1"/>
  <c r="O70" i="1"/>
  <c r="T71" i="3" s="1"/>
  <c r="S72" i="3" s="1"/>
  <c r="G71" i="1"/>
  <c r="H71" i="1" s="1"/>
  <c r="I71" i="1" s="1"/>
  <c r="L71" i="1" s="1"/>
  <c r="M71" i="1" s="1"/>
  <c r="E72" i="1" s="1"/>
  <c r="N71" i="1"/>
  <c r="I72" i="3" l="1"/>
  <c r="U72" i="3"/>
  <c r="F71" i="2"/>
  <c r="E72" i="2" s="1"/>
  <c r="G72" i="2" s="1"/>
  <c r="H71" i="3"/>
  <c r="G72" i="3" s="1"/>
  <c r="L70" i="2"/>
  <c r="K71" i="2" s="1"/>
  <c r="M71" i="2" s="1"/>
  <c r="J71" i="2"/>
  <c r="O71" i="1"/>
  <c r="N72" i="1"/>
  <c r="F72" i="1"/>
  <c r="G72" i="1"/>
  <c r="H72" i="3" l="1"/>
  <c r="G73" i="3" s="1"/>
  <c r="T72" i="3"/>
  <c r="S73" i="3" s="1"/>
  <c r="I73" i="3"/>
  <c r="U73" i="3"/>
  <c r="I71" i="2"/>
  <c r="L71" i="2" s="1"/>
  <c r="K72" i="2" s="1"/>
  <c r="O70" i="2"/>
  <c r="N71" i="2" s="1"/>
  <c r="P71" i="2" s="1"/>
  <c r="F72" i="2"/>
  <c r="E73" i="2" s="1"/>
  <c r="H72" i="1"/>
  <c r="H72" i="2" l="1"/>
  <c r="I72" i="2" s="1"/>
  <c r="L72" i="2" s="1"/>
  <c r="K73" i="2" s="1"/>
  <c r="G73" i="2"/>
  <c r="M72" i="2"/>
  <c r="O71" i="2"/>
  <c r="N72" i="2" s="1"/>
  <c r="P72" i="2" s="1"/>
  <c r="I72" i="1"/>
  <c r="L72" i="1" s="1"/>
  <c r="M72" i="1" s="1"/>
  <c r="E73" i="1" s="1"/>
  <c r="J72" i="2" l="1"/>
  <c r="H73" i="2"/>
  <c r="J73" i="2" s="1"/>
  <c r="O72" i="2"/>
  <c r="N73" i="2" s="1"/>
  <c r="P73" i="2" s="1"/>
  <c r="M73" i="2"/>
  <c r="O72" i="1"/>
  <c r="N73" i="1"/>
  <c r="G73" i="1"/>
  <c r="F73" i="1"/>
  <c r="I74" i="3" l="1"/>
  <c r="U74" i="3"/>
  <c r="H73" i="3"/>
  <c r="G74" i="3" s="1"/>
  <c r="T73" i="3"/>
  <c r="S74" i="3" s="1"/>
  <c r="F73" i="2"/>
  <c r="E74" i="2" s="1"/>
  <c r="H73" i="1"/>
  <c r="I73" i="2" l="1"/>
  <c r="H74" i="2" s="1"/>
  <c r="J74" i="2" s="1"/>
  <c r="G74" i="2"/>
  <c r="I73" i="1"/>
  <c r="L73" i="1" s="1"/>
  <c r="M73" i="1" s="1"/>
  <c r="E74" i="1" s="1"/>
  <c r="L73" i="2" l="1"/>
  <c r="K74" i="2" s="1"/>
  <c r="M74" i="2" s="1"/>
  <c r="O73" i="1"/>
  <c r="G74" i="1"/>
  <c r="F74" i="1"/>
  <c r="N74" i="1"/>
  <c r="I75" i="3" l="1"/>
  <c r="U75" i="3"/>
  <c r="H74" i="3"/>
  <c r="G75" i="3" s="1"/>
  <c r="T74" i="3"/>
  <c r="S75" i="3" s="1"/>
  <c r="O73" i="2"/>
  <c r="N74" i="2" s="1"/>
  <c r="P74" i="2" s="1"/>
  <c r="F74" i="2"/>
  <c r="E75" i="2" s="1"/>
  <c r="H74" i="1"/>
  <c r="G75" i="2" l="1"/>
  <c r="I74" i="2"/>
  <c r="H75" i="2" s="1"/>
  <c r="I74" i="1"/>
  <c r="L74" i="1" s="1"/>
  <c r="M74" i="1" s="1"/>
  <c r="E75" i="1" s="1"/>
  <c r="G75" i="1" s="1"/>
  <c r="J75" i="2" l="1"/>
  <c r="L74" i="2"/>
  <c r="K75" i="2" s="1"/>
  <c r="O74" i="1"/>
  <c r="N75" i="1"/>
  <c r="F75" i="1"/>
  <c r="H75" i="1" s="1"/>
  <c r="I76" i="3" l="1"/>
  <c r="U76" i="3"/>
  <c r="H75" i="3"/>
  <c r="G76" i="3" s="1"/>
  <c r="T75" i="3"/>
  <c r="S76" i="3" s="1"/>
  <c r="M75" i="2"/>
  <c r="F75" i="2"/>
  <c r="E76" i="2" s="1"/>
  <c r="O74" i="2"/>
  <c r="N75" i="2" s="1"/>
  <c r="P75" i="2" s="1"/>
  <c r="I75" i="1"/>
  <c r="L75" i="1" s="1"/>
  <c r="M75" i="1" s="1"/>
  <c r="E76" i="1" s="1"/>
  <c r="F76" i="1" s="1"/>
  <c r="I75" i="2" l="1"/>
  <c r="H76" i="2" s="1"/>
  <c r="J76" i="2" s="1"/>
  <c r="G76" i="2"/>
  <c r="O75" i="1"/>
  <c r="N76" i="1"/>
  <c r="G76" i="1"/>
  <c r="H76" i="1" s="1"/>
  <c r="H76" i="3" l="1"/>
  <c r="G77" i="3" s="1"/>
  <c r="T76" i="3"/>
  <c r="S77" i="3" s="1"/>
  <c r="I77" i="3"/>
  <c r="U77" i="3"/>
  <c r="L75" i="2"/>
  <c r="K76" i="2" s="1"/>
  <c r="M76" i="2" s="1"/>
  <c r="F76" i="2"/>
  <c r="E77" i="2" s="1"/>
  <c r="I76" i="1"/>
  <c r="L76" i="1" s="1"/>
  <c r="M76" i="1" s="1"/>
  <c r="E77" i="1" s="1"/>
  <c r="O75" i="2" l="1"/>
  <c r="N76" i="2" s="1"/>
  <c r="P76" i="2" s="1"/>
  <c r="I76" i="2"/>
  <c r="H77" i="2" s="1"/>
  <c r="J77" i="2" s="1"/>
  <c r="G77" i="2"/>
  <c r="O76" i="1"/>
  <c r="N77" i="1"/>
  <c r="G77" i="1"/>
  <c r="F77" i="1"/>
  <c r="I78" i="3" l="1"/>
  <c r="U78" i="3"/>
  <c r="H77" i="3"/>
  <c r="G78" i="3" s="1"/>
  <c r="T77" i="3"/>
  <c r="S78" i="3" s="1"/>
  <c r="L76" i="2"/>
  <c r="K77" i="2" s="1"/>
  <c r="M77" i="2" s="1"/>
  <c r="F77" i="2"/>
  <c r="E78" i="2" s="1"/>
  <c r="H77" i="1"/>
  <c r="O76" i="2" l="1"/>
  <c r="N77" i="2" s="1"/>
  <c r="P77" i="2" s="1"/>
  <c r="I77" i="2"/>
  <c r="G78" i="2"/>
  <c r="I77" i="1"/>
  <c r="L77" i="1" s="1"/>
  <c r="M77" i="1" s="1"/>
  <c r="E78" i="1" s="1"/>
  <c r="G78" i="1" s="1"/>
  <c r="H78" i="2" l="1"/>
  <c r="L77" i="2"/>
  <c r="N78" i="1"/>
  <c r="F78" i="1"/>
  <c r="H78" i="1" s="1"/>
  <c r="O77" i="1"/>
  <c r="H78" i="3" l="1"/>
  <c r="G79" i="3" s="1"/>
  <c r="T78" i="3"/>
  <c r="S79" i="3" s="1"/>
  <c r="I79" i="3"/>
  <c r="U79" i="3"/>
  <c r="F78" i="2"/>
  <c r="E79" i="2" s="1"/>
  <c r="K78" i="2"/>
  <c r="O77" i="2"/>
  <c r="N78" i="2" s="1"/>
  <c r="P78" i="2" s="1"/>
  <c r="J78" i="2"/>
  <c r="I78" i="1"/>
  <c r="L78" i="1" s="1"/>
  <c r="M78" i="1" s="1"/>
  <c r="E79" i="1" s="1"/>
  <c r="G79" i="1" s="1"/>
  <c r="G79" i="2" l="1"/>
  <c r="M78" i="2"/>
  <c r="I78" i="2"/>
  <c r="H79" i="2" s="1"/>
  <c r="O78" i="1"/>
  <c r="N79" i="1"/>
  <c r="F79" i="1"/>
  <c r="H79" i="1" s="1"/>
  <c r="H79" i="3" l="1"/>
  <c r="G80" i="3" s="1"/>
  <c r="T79" i="3"/>
  <c r="S80" i="3" s="1"/>
  <c r="I80" i="3"/>
  <c r="U80" i="3"/>
  <c r="L78" i="2"/>
  <c r="F79" i="2"/>
  <c r="E80" i="2" s="1"/>
  <c r="J79" i="2"/>
  <c r="I79" i="1"/>
  <c r="L79" i="1" s="1"/>
  <c r="M79" i="1" s="1"/>
  <c r="E80" i="1" s="1"/>
  <c r="G80" i="1" s="1"/>
  <c r="K79" i="2" l="1"/>
  <c r="O78" i="2"/>
  <c r="N79" i="2" s="1"/>
  <c r="P79" i="2" s="1"/>
  <c r="G80" i="2"/>
  <c r="I79" i="2"/>
  <c r="F80" i="1"/>
  <c r="H80" i="1" s="1"/>
  <c r="I80" i="1" s="1"/>
  <c r="L80" i="1" s="1"/>
  <c r="M80" i="1" s="1"/>
  <c r="E81" i="1" s="1"/>
  <c r="N80" i="1"/>
  <c r="O79" i="1"/>
  <c r="H80" i="3" l="1"/>
  <c r="G81" i="3" s="1"/>
  <c r="T80" i="3"/>
  <c r="S81" i="3" s="1"/>
  <c r="I81" i="3"/>
  <c r="U81" i="3"/>
  <c r="F80" i="2"/>
  <c r="E81" i="2" s="1"/>
  <c r="L79" i="2"/>
  <c r="O79" i="2" s="1"/>
  <c r="N80" i="2" s="1"/>
  <c r="P80" i="2" s="1"/>
  <c r="H80" i="2"/>
  <c r="M79" i="2"/>
  <c r="O80" i="1"/>
  <c r="G81" i="1"/>
  <c r="F81" i="1"/>
  <c r="N81" i="1"/>
  <c r="I82" i="3" l="1"/>
  <c r="U82" i="3"/>
  <c r="H81" i="3"/>
  <c r="G82" i="3" s="1"/>
  <c r="T81" i="3"/>
  <c r="S82" i="3" s="1"/>
  <c r="K80" i="2"/>
  <c r="M80" i="2" s="1"/>
  <c r="I80" i="2"/>
  <c r="H81" i="2" s="1"/>
  <c r="J80" i="2"/>
  <c r="F81" i="2"/>
  <c r="G81" i="2"/>
  <c r="H81" i="1"/>
  <c r="I81" i="2" l="1"/>
  <c r="H82" i="2" s="1"/>
  <c r="J81" i="2"/>
  <c r="E82" i="2"/>
  <c r="L80" i="2"/>
  <c r="K81" i="2" s="1"/>
  <c r="I81" i="1"/>
  <c r="L81" i="1" s="1"/>
  <c r="M81" i="1" s="1"/>
  <c r="E82" i="1" s="1"/>
  <c r="L81" i="2" l="1"/>
  <c r="K82" i="2" s="1"/>
  <c r="O80" i="2"/>
  <c r="N81" i="2" s="1"/>
  <c r="P81" i="2" s="1"/>
  <c r="J82" i="2"/>
  <c r="M81" i="2"/>
  <c r="G82" i="2"/>
  <c r="O81" i="1"/>
  <c r="T82" i="3" s="1"/>
  <c r="S83" i="3" s="1"/>
  <c r="N82" i="1"/>
  <c r="G82" i="1"/>
  <c r="F82" i="1"/>
  <c r="I83" i="3" l="1"/>
  <c r="U83" i="3"/>
  <c r="F82" i="2"/>
  <c r="E83" i="2" s="1"/>
  <c r="G83" i="2" s="1"/>
  <c r="H82" i="3"/>
  <c r="G83" i="3" s="1"/>
  <c r="O81" i="2"/>
  <c r="N82" i="2" s="1"/>
  <c r="P82" i="2" s="1"/>
  <c r="M82" i="2"/>
  <c r="H82" i="1"/>
  <c r="I82" i="2" l="1"/>
  <c r="H83" i="2" s="1"/>
  <c r="J83" i="2" s="1"/>
  <c r="I82" i="1"/>
  <c r="L82" i="1" s="1"/>
  <c r="M82" i="1" s="1"/>
  <c r="E83" i="1" s="1"/>
  <c r="N83" i="1" s="1"/>
  <c r="I84" i="3" l="1"/>
  <c r="U84" i="3"/>
  <c r="L82" i="2"/>
  <c r="K83" i="2" s="1"/>
  <c r="M83" i="2" s="1"/>
  <c r="G83" i="1"/>
  <c r="F83" i="1"/>
  <c r="O82" i="1"/>
  <c r="H83" i="3" l="1"/>
  <c r="G84" i="3" s="1"/>
  <c r="T83" i="3"/>
  <c r="S84" i="3" s="1"/>
  <c r="O82" i="2"/>
  <c r="N83" i="2" s="1"/>
  <c r="P83" i="2" s="1"/>
  <c r="F83" i="2"/>
  <c r="E84" i="2" s="1"/>
  <c r="H83" i="1"/>
  <c r="I83" i="1" s="1"/>
  <c r="L83" i="1" s="1"/>
  <c r="O83" i="1" s="1"/>
  <c r="H84" i="3" l="1"/>
  <c r="G85" i="3" s="1"/>
  <c r="T84" i="3"/>
  <c r="S85" i="3" s="1"/>
  <c r="F84" i="2"/>
  <c r="E85" i="2" s="1"/>
  <c r="G84" i="2"/>
  <c r="I83" i="2"/>
  <c r="H84" i="2" s="1"/>
  <c r="M83" i="1"/>
  <c r="E84" i="1" s="1"/>
  <c r="N84" i="1" s="1"/>
  <c r="I85" i="3" l="1"/>
  <c r="U85" i="3"/>
  <c r="J84" i="2"/>
  <c r="I84" i="2"/>
  <c r="H85" i="2" s="1"/>
  <c r="L83" i="2"/>
  <c r="K84" i="2" s="1"/>
  <c r="G85" i="2"/>
  <c r="G84" i="1"/>
  <c r="F84" i="1"/>
  <c r="O83" i="2" l="1"/>
  <c r="N84" i="2" s="1"/>
  <c r="P84" i="2" s="1"/>
  <c r="L84" i="2"/>
  <c r="K85" i="2" s="1"/>
  <c r="M84" i="2"/>
  <c r="J85" i="2"/>
  <c r="H84" i="1"/>
  <c r="I84" i="1" s="1"/>
  <c r="L84" i="1" s="1"/>
  <c r="M84" i="1" s="1"/>
  <c r="E85" i="1" s="1"/>
  <c r="F85" i="1" s="1"/>
  <c r="O84" i="2" l="1"/>
  <c r="N85" i="2" s="1"/>
  <c r="P85" i="2" s="1"/>
  <c r="M85" i="2"/>
  <c r="N85" i="1"/>
  <c r="O84" i="1"/>
  <c r="G85" i="1"/>
  <c r="H85" i="1" s="1"/>
  <c r="H85" i="3" l="1"/>
  <c r="G86" i="3" s="1"/>
  <c r="T85" i="3"/>
  <c r="S86" i="3" s="1"/>
  <c r="I86" i="3"/>
  <c r="U86" i="3"/>
  <c r="F85" i="2"/>
  <c r="E86" i="2" s="1"/>
  <c r="I85" i="1"/>
  <c r="L85" i="1" s="1"/>
  <c r="M85" i="1" s="1"/>
  <c r="E86" i="1" s="1"/>
  <c r="I85" i="2" l="1"/>
  <c r="H86" i="2" s="1"/>
  <c r="J86" i="2" s="1"/>
  <c r="G86" i="2"/>
  <c r="O85" i="1"/>
  <c r="T86" i="3" s="1"/>
  <c r="S87" i="3" s="1"/>
  <c r="G86" i="1"/>
  <c r="F86" i="1"/>
  <c r="N86" i="1"/>
  <c r="I87" i="3" l="1"/>
  <c r="U87" i="3"/>
  <c r="F86" i="2"/>
  <c r="E87" i="2" s="1"/>
  <c r="G87" i="2" s="1"/>
  <c r="H86" i="3"/>
  <c r="G87" i="3" s="1"/>
  <c r="L85" i="2"/>
  <c r="K86" i="2" s="1"/>
  <c r="M86" i="2" s="1"/>
  <c r="H86" i="1"/>
  <c r="I86" i="2" l="1"/>
  <c r="H87" i="2" s="1"/>
  <c r="J87" i="2" s="1"/>
  <c r="O85" i="2"/>
  <c r="N86" i="2" s="1"/>
  <c r="P86" i="2" s="1"/>
  <c r="I86" i="1"/>
  <c r="L86" i="1" s="1"/>
  <c r="M86" i="1" s="1"/>
  <c r="E87" i="1" s="1"/>
  <c r="N87" i="1" s="1"/>
  <c r="L86" i="2" l="1"/>
  <c r="K87" i="2" s="1"/>
  <c r="M87" i="2" s="1"/>
  <c r="I88" i="3"/>
  <c r="U88" i="3"/>
  <c r="G87" i="1"/>
  <c r="F87" i="1"/>
  <c r="O86" i="1"/>
  <c r="O86" i="2" l="1"/>
  <c r="N87" i="2" s="1"/>
  <c r="P87" i="2" s="1"/>
  <c r="H87" i="3"/>
  <c r="G88" i="3" s="1"/>
  <c r="T87" i="3"/>
  <c r="S88" i="3" s="1"/>
  <c r="F87" i="2"/>
  <c r="E88" i="2" s="1"/>
  <c r="H87" i="1"/>
  <c r="I87" i="1" s="1"/>
  <c r="L87" i="1" s="1"/>
  <c r="M87" i="1" s="1"/>
  <c r="E88" i="1" s="1"/>
  <c r="G88" i="2" l="1"/>
  <c r="I87" i="2"/>
  <c r="H88" i="2" s="1"/>
  <c r="O87" i="1"/>
  <c r="F88" i="1"/>
  <c r="N88" i="1"/>
  <c r="G88" i="1"/>
  <c r="H88" i="3" l="1"/>
  <c r="G89" i="3" s="1"/>
  <c r="T88" i="3"/>
  <c r="S89" i="3" s="1"/>
  <c r="I89" i="3"/>
  <c r="U89" i="3"/>
  <c r="L87" i="2"/>
  <c r="K88" i="2" s="1"/>
  <c r="J88" i="2"/>
  <c r="F88" i="2"/>
  <c r="E89" i="2" s="1"/>
  <c r="H88" i="1"/>
  <c r="O87" i="2" l="1"/>
  <c r="N88" i="2" s="1"/>
  <c r="P88" i="2" s="1"/>
  <c r="G89" i="2"/>
  <c r="I88" i="2"/>
  <c r="H89" i="2" s="1"/>
  <c r="M88" i="2"/>
  <c r="I88" i="1"/>
  <c r="L88" i="1" s="1"/>
  <c r="M88" i="1" s="1"/>
  <c r="E89" i="1" s="1"/>
  <c r="G89" i="1" s="1"/>
  <c r="L88" i="2" l="1"/>
  <c r="K89" i="2" s="1"/>
  <c r="M89" i="2" s="1"/>
  <c r="J89" i="2"/>
  <c r="F89" i="1"/>
  <c r="H89" i="1" s="1"/>
  <c r="N89" i="1"/>
  <c r="O88" i="1"/>
  <c r="I90" i="3" l="1"/>
  <c r="U90" i="3"/>
  <c r="H89" i="3"/>
  <c r="G90" i="3" s="1"/>
  <c r="T89" i="3"/>
  <c r="S90" i="3" s="1"/>
  <c r="O88" i="2"/>
  <c r="N89" i="2" s="1"/>
  <c r="P89" i="2" s="1"/>
  <c r="F89" i="2"/>
  <c r="E90" i="2" s="1"/>
  <c r="I89" i="1"/>
  <c r="L89" i="1" s="1"/>
  <c r="M89" i="1" s="1"/>
  <c r="E90" i="1" s="1"/>
  <c r="N90" i="1" s="1"/>
  <c r="I91" i="3" l="1"/>
  <c r="U91" i="3"/>
  <c r="G90" i="2"/>
  <c r="I89" i="2"/>
  <c r="H90" i="2" s="1"/>
  <c r="F90" i="1"/>
  <c r="G90" i="1"/>
  <c r="O89" i="1"/>
  <c r="H90" i="3" l="1"/>
  <c r="G91" i="3" s="1"/>
  <c r="T90" i="3"/>
  <c r="S91" i="3" s="1"/>
  <c r="J90" i="2"/>
  <c r="L89" i="2"/>
  <c r="K90" i="2" s="1"/>
  <c r="F90" i="2"/>
  <c r="E91" i="2" s="1"/>
  <c r="H90" i="1"/>
  <c r="I90" i="1" s="1"/>
  <c r="L90" i="1" s="1"/>
  <c r="M90" i="1" s="1"/>
  <c r="E91" i="1" s="1"/>
  <c r="G91" i="1" s="1"/>
  <c r="O89" i="2" l="1"/>
  <c r="N90" i="2" s="1"/>
  <c r="P90" i="2" s="1"/>
  <c r="G91" i="2"/>
  <c r="I90" i="2"/>
  <c r="H91" i="2" s="1"/>
  <c r="M90" i="2"/>
  <c r="N91" i="1"/>
  <c r="F91" i="1"/>
  <c r="H91" i="1" s="1"/>
  <c r="O90" i="1"/>
  <c r="T91" i="3" s="1"/>
  <c r="S92" i="3" s="1"/>
  <c r="I92" i="3" l="1"/>
  <c r="U92" i="3"/>
  <c r="F91" i="2"/>
  <c r="E92" i="2" s="1"/>
  <c r="G92" i="2" s="1"/>
  <c r="H91" i="3"/>
  <c r="G92" i="3" s="1"/>
  <c r="L90" i="2"/>
  <c r="J91" i="2"/>
  <c r="I91" i="1"/>
  <c r="L91" i="1" s="1"/>
  <c r="O91" i="1" s="1"/>
  <c r="I91" i="2" l="1"/>
  <c r="H92" i="2" s="1"/>
  <c r="H92" i="3"/>
  <c r="G93" i="3" s="1"/>
  <c r="T92" i="3"/>
  <c r="S93" i="3" s="1"/>
  <c r="O90" i="2"/>
  <c r="N91" i="2" s="1"/>
  <c r="P91" i="2" s="1"/>
  <c r="K91" i="2"/>
  <c r="M91" i="2" s="1"/>
  <c r="F92" i="2"/>
  <c r="E93" i="2" s="1"/>
  <c r="M91" i="1"/>
  <c r="E92" i="1" s="1"/>
  <c r="N92" i="1" s="1"/>
  <c r="I93" i="3" l="1"/>
  <c r="U93" i="3"/>
  <c r="L91" i="2"/>
  <c r="G93" i="2"/>
  <c r="J92" i="2"/>
  <c r="I92" i="2"/>
  <c r="H93" i="2" s="1"/>
  <c r="F92" i="1"/>
  <c r="G92" i="1"/>
  <c r="K92" i="2" l="1"/>
  <c r="M92" i="2" s="1"/>
  <c r="O91" i="2"/>
  <c r="N92" i="2" s="1"/>
  <c r="P92" i="2" s="1"/>
  <c r="J93" i="2"/>
  <c r="H92" i="1"/>
  <c r="I92" i="1" s="1"/>
  <c r="L92" i="1" s="1"/>
  <c r="M92" i="1" s="1"/>
  <c r="E93" i="1" s="1"/>
  <c r="N93" i="1" s="1"/>
  <c r="I94" i="3" l="1"/>
  <c r="U94" i="3"/>
  <c r="L92" i="2"/>
  <c r="G93" i="1"/>
  <c r="F93" i="1"/>
  <c r="O92" i="1"/>
  <c r="H93" i="3" l="1"/>
  <c r="G94" i="3" s="1"/>
  <c r="T93" i="3"/>
  <c r="S94" i="3" s="1"/>
  <c r="H93" i="1"/>
  <c r="I93" i="1" s="1"/>
  <c r="L93" i="1" s="1"/>
  <c r="M93" i="1" s="1"/>
  <c r="E94" i="1" s="1"/>
  <c r="K93" i="2"/>
  <c r="M93" i="2" s="1"/>
  <c r="O92" i="2"/>
  <c r="N93" i="2" s="1"/>
  <c r="P93" i="2" s="1"/>
  <c r="F93" i="2"/>
  <c r="E94" i="2" s="1"/>
  <c r="G94" i="2" l="1"/>
  <c r="I93" i="2"/>
  <c r="L93" i="2" s="1"/>
  <c r="K94" i="2" s="1"/>
  <c r="O93" i="1"/>
  <c r="F94" i="1"/>
  <c r="N94" i="1"/>
  <c r="G94" i="1"/>
  <c r="H94" i="3" l="1"/>
  <c r="G95" i="3" s="1"/>
  <c r="T94" i="3"/>
  <c r="S95" i="3" s="1"/>
  <c r="I95" i="3"/>
  <c r="U95" i="3"/>
  <c r="M94" i="2"/>
  <c r="F94" i="2"/>
  <c r="E95" i="2" s="1"/>
  <c r="H94" i="2"/>
  <c r="O93" i="2"/>
  <c r="N94" i="2" s="1"/>
  <c r="P94" i="2" s="1"/>
  <c r="H94" i="1"/>
  <c r="J94" i="2" l="1"/>
  <c r="G95" i="2"/>
  <c r="I94" i="2"/>
  <c r="I94" i="1"/>
  <c r="L94" i="1" s="1"/>
  <c r="M94" i="1" s="1"/>
  <c r="E95" i="1" s="1"/>
  <c r="F95" i="1" s="1"/>
  <c r="L94" i="2" l="1"/>
  <c r="K95" i="2" s="1"/>
  <c r="H95" i="2"/>
  <c r="N95" i="1"/>
  <c r="G95" i="1"/>
  <c r="H95" i="1" s="1"/>
  <c r="O94" i="1"/>
  <c r="H95" i="3" l="1"/>
  <c r="G96" i="3" s="1"/>
  <c r="T95" i="3"/>
  <c r="S96" i="3" s="1"/>
  <c r="I96" i="3"/>
  <c r="U96" i="3"/>
  <c r="J95" i="2"/>
  <c r="M95" i="2"/>
  <c r="F95" i="2"/>
  <c r="E96" i="2" s="1"/>
  <c r="O94" i="2"/>
  <c r="N95" i="2" s="1"/>
  <c r="P95" i="2" s="1"/>
  <c r="I95" i="1"/>
  <c r="L95" i="1" s="1"/>
  <c r="O95" i="1" s="1"/>
  <c r="H96" i="3" l="1"/>
  <c r="G97" i="3" s="1"/>
  <c r="T96" i="3"/>
  <c r="S97" i="3" s="1"/>
  <c r="F96" i="2"/>
  <c r="E97" i="2" s="1"/>
  <c r="G96" i="2"/>
  <c r="I95" i="2"/>
  <c r="M95" i="1"/>
  <c r="E96" i="1" s="1"/>
  <c r="F96" i="1" s="1"/>
  <c r="H96" i="2" l="1"/>
  <c r="I96" i="2" s="1"/>
  <c r="L95" i="2"/>
  <c r="K96" i="2" s="1"/>
  <c r="G96" i="1"/>
  <c r="H96" i="1" s="1"/>
  <c r="I96" i="1" s="1"/>
  <c r="L96" i="1" s="1"/>
  <c r="M96" i="1" s="1"/>
  <c r="E97" i="1" s="1"/>
  <c r="N96" i="1"/>
  <c r="U97" i="3" s="1"/>
  <c r="G97" i="2" l="1"/>
  <c r="I97" i="3"/>
  <c r="L96" i="2"/>
  <c r="O95" i="2"/>
  <c r="N96" i="2" s="1"/>
  <c r="P96" i="2" s="1"/>
  <c r="M96" i="2"/>
  <c r="J96" i="2"/>
  <c r="H97" i="2"/>
  <c r="O96" i="1"/>
  <c r="N97" i="1"/>
  <c r="G97" i="1"/>
  <c r="F97" i="1"/>
  <c r="H97" i="3" l="1"/>
  <c r="G98" i="3" s="1"/>
  <c r="T97" i="3"/>
  <c r="S98" i="3" s="1"/>
  <c r="I98" i="3"/>
  <c r="U98" i="3"/>
  <c r="O96" i="2"/>
  <c r="N97" i="2" s="1"/>
  <c r="P97" i="2" s="1"/>
  <c r="J97" i="2"/>
  <c r="F97" i="2"/>
  <c r="E98" i="2" s="1"/>
  <c r="K97" i="2"/>
  <c r="H97" i="1"/>
  <c r="I97" i="2" l="1"/>
  <c r="H98" i="2" s="1"/>
  <c r="J98" i="2" s="1"/>
  <c r="M97" i="2"/>
  <c r="G98" i="2"/>
  <c r="I97" i="1"/>
  <c r="L97" i="1" s="1"/>
  <c r="O97" i="1" s="1"/>
  <c r="T98" i="3" s="1"/>
  <c r="S99" i="3" s="1"/>
  <c r="F98" i="2" l="1"/>
  <c r="E99" i="2" s="1"/>
  <c r="H98" i="3"/>
  <c r="G99" i="3" s="1"/>
  <c r="L97" i="2"/>
  <c r="K98" i="2" s="1"/>
  <c r="M98" i="2" s="1"/>
  <c r="M97" i="1"/>
  <c r="E98" i="1" s="1"/>
  <c r="G98" i="1" s="1"/>
  <c r="I98" i="2" l="1"/>
  <c r="H99" i="2" s="1"/>
  <c r="J99" i="2" s="1"/>
  <c r="O97" i="2"/>
  <c r="N98" i="2" s="1"/>
  <c r="P98" i="2" s="1"/>
  <c r="F98" i="1"/>
  <c r="H98" i="1" s="1"/>
  <c r="I98" i="1" s="1"/>
  <c r="L98" i="1" s="1"/>
  <c r="M98" i="1" s="1"/>
  <c r="E99" i="1" s="1"/>
  <c r="F99" i="1" s="1"/>
  <c r="N98" i="1"/>
  <c r="U99" i="3" s="1"/>
  <c r="L98" i="2" l="1"/>
  <c r="K99" i="2" s="1"/>
  <c r="M99" i="2" s="1"/>
  <c r="G99" i="2"/>
  <c r="I99" i="3"/>
  <c r="G99" i="1"/>
  <c r="H99" i="1" s="1"/>
  <c r="N99" i="1"/>
  <c r="O98" i="1"/>
  <c r="O98" i="2" l="1"/>
  <c r="N99" i="2" s="1"/>
  <c r="P99" i="2" s="1"/>
  <c r="H99" i="3"/>
  <c r="G100" i="3" s="1"/>
  <c r="T99" i="3"/>
  <c r="S100" i="3" s="1"/>
  <c r="I100" i="3"/>
  <c r="U100" i="3"/>
  <c r="F99" i="2"/>
  <c r="E100" i="2" s="1"/>
  <c r="I99" i="1"/>
  <c r="L99" i="1" s="1"/>
  <c r="M99" i="1" s="1"/>
  <c r="E100" i="1" s="1"/>
  <c r="G100" i="1" s="1"/>
  <c r="F100" i="1" l="1"/>
  <c r="H100" i="1" s="1"/>
  <c r="I99" i="2"/>
  <c r="H100" i="2" s="1"/>
  <c r="J100" i="2" s="1"/>
  <c r="G100" i="2"/>
  <c r="N100" i="1"/>
  <c r="O99" i="1"/>
  <c r="H100" i="3" l="1"/>
  <c r="G101" i="3" s="1"/>
  <c r="T100" i="3"/>
  <c r="S101" i="3" s="1"/>
  <c r="I101" i="3"/>
  <c r="U101" i="3"/>
  <c r="L99" i="2"/>
  <c r="K100" i="2" s="1"/>
  <c r="M100" i="2" s="1"/>
  <c r="F100" i="2"/>
  <c r="E101" i="2" s="1"/>
  <c r="I100" i="1"/>
  <c r="L100" i="1" s="1"/>
  <c r="M100" i="1" s="1"/>
  <c r="E101" i="1" s="1"/>
  <c r="O99" i="2" l="1"/>
  <c r="N100" i="2" s="1"/>
  <c r="P100" i="2" s="1"/>
  <c r="I100" i="2"/>
  <c r="G101" i="2"/>
  <c r="O100" i="1"/>
  <c r="T101" i="3" s="1"/>
  <c r="S102" i="3" s="1"/>
  <c r="F101" i="1"/>
  <c r="G101" i="1"/>
  <c r="N101" i="1"/>
  <c r="I102" i="3" l="1"/>
  <c r="U102" i="3"/>
  <c r="F101" i="2"/>
  <c r="E102" i="2" s="1"/>
  <c r="G102" i="2" s="1"/>
  <c r="H101" i="3"/>
  <c r="G102" i="3" s="1"/>
  <c r="H101" i="2"/>
  <c r="J101" i="2" s="1"/>
  <c r="L100" i="2"/>
  <c r="K101" i="2" s="1"/>
  <c r="M101" i="2" s="1"/>
  <c r="H101" i="1"/>
  <c r="I101" i="2" l="1"/>
  <c r="H102" i="2" s="1"/>
  <c r="J102" i="2" s="1"/>
  <c r="O100" i="2"/>
  <c r="N101" i="2" s="1"/>
  <c r="P101" i="2" s="1"/>
  <c r="I101" i="1"/>
  <c r="L101" i="2" l="1"/>
  <c r="K102" i="2" s="1"/>
  <c r="M102" i="2" s="1"/>
  <c r="L101" i="1"/>
  <c r="O101" i="1" s="1"/>
  <c r="O101" i="2" l="1"/>
  <c r="N102" i="2" s="1"/>
  <c r="P102" i="2" s="1"/>
  <c r="H102" i="3"/>
  <c r="G103" i="3" s="1"/>
  <c r="T102" i="3"/>
  <c r="S103" i="3" s="1"/>
  <c r="F102" i="2"/>
  <c r="E103" i="2" s="1"/>
  <c r="M101" i="1"/>
  <c r="E102" i="1" s="1"/>
  <c r="G102" i="1" s="1"/>
  <c r="I102" i="2" l="1"/>
  <c r="H103" i="2" s="1"/>
  <c r="J103" i="2" s="1"/>
  <c r="N102" i="1"/>
  <c r="U103" i="3" s="1"/>
  <c r="F102" i="1"/>
  <c r="H102" i="1" s="1"/>
  <c r="I102" i="1" s="1"/>
  <c r="L102" i="1" s="1"/>
  <c r="M102" i="1" s="1"/>
  <c r="E103" i="1" s="1"/>
  <c r="G103" i="2" l="1"/>
  <c r="I103" i="3"/>
  <c r="L102" i="2"/>
  <c r="K103" i="2" s="1"/>
  <c r="M103" i="2" s="1"/>
  <c r="O102" i="1"/>
  <c r="N103" i="1"/>
  <c r="F103" i="1"/>
  <c r="G103" i="1"/>
  <c r="H103" i="3" l="1"/>
  <c r="G104" i="3" s="1"/>
  <c r="T103" i="3"/>
  <c r="S104" i="3" s="1"/>
  <c r="I104" i="3"/>
  <c r="U104" i="3"/>
  <c r="O102" i="2"/>
  <c r="N103" i="2" s="1"/>
  <c r="P103" i="2" s="1"/>
  <c r="F103" i="2"/>
  <c r="E104" i="2" s="1"/>
  <c r="H103" i="1"/>
  <c r="G104" i="2" l="1"/>
  <c r="I103" i="2"/>
  <c r="H104" i="2" s="1"/>
  <c r="I103" i="1"/>
  <c r="L103" i="1" s="1"/>
  <c r="M103" i="1" s="1"/>
  <c r="E104" i="1" s="1"/>
  <c r="G104" i="1" s="1"/>
  <c r="J104" i="2" l="1"/>
  <c r="L103" i="2"/>
  <c r="N104" i="1"/>
  <c r="O103" i="1"/>
  <c r="F104" i="1"/>
  <c r="H104" i="1" s="1"/>
  <c r="H104" i="3" l="1"/>
  <c r="G105" i="3" s="1"/>
  <c r="T104" i="3"/>
  <c r="S105" i="3" s="1"/>
  <c r="I105" i="3"/>
  <c r="U105" i="3"/>
  <c r="F104" i="2"/>
  <c r="E105" i="2" s="1"/>
  <c r="K104" i="2"/>
  <c r="O103" i="2"/>
  <c r="N104" i="2" s="1"/>
  <c r="P104" i="2" s="1"/>
  <c r="I104" i="1"/>
  <c r="L104" i="1" s="1"/>
  <c r="M104" i="1" s="1"/>
  <c r="E105" i="1" s="1"/>
  <c r="G105" i="2" l="1"/>
  <c r="M104" i="2"/>
  <c r="I104" i="2"/>
  <c r="H105" i="2" s="1"/>
  <c r="F105" i="1"/>
  <c r="G105" i="1"/>
  <c r="N105" i="1"/>
  <c r="O104" i="1"/>
  <c r="T105" i="3" s="1"/>
  <c r="S106" i="3" s="1"/>
  <c r="I106" i="3" l="1"/>
  <c r="U106" i="3"/>
  <c r="F105" i="2"/>
  <c r="E106" i="2" s="1"/>
  <c r="G106" i="2" s="1"/>
  <c r="H105" i="3"/>
  <c r="G106" i="3" s="1"/>
  <c r="L104" i="2"/>
  <c r="K105" i="2" s="1"/>
  <c r="M105" i="2" s="1"/>
  <c r="J105" i="2"/>
  <c r="H105" i="1"/>
  <c r="I105" i="1" s="1"/>
  <c r="L105" i="1" s="1"/>
  <c r="M105" i="1" s="1"/>
  <c r="E106" i="1" s="1"/>
  <c r="I105" i="2" l="1"/>
  <c r="H106" i="2" s="1"/>
  <c r="J106" i="2" s="1"/>
  <c r="O104" i="2"/>
  <c r="N105" i="2" s="1"/>
  <c r="P105" i="2" s="1"/>
  <c r="O105" i="1"/>
  <c r="N106" i="1"/>
  <c r="F106" i="1"/>
  <c r="G106" i="1"/>
  <c r="L105" i="2" l="1"/>
  <c r="K106" i="2" s="1"/>
  <c r="M106" i="2" s="1"/>
  <c r="I107" i="3"/>
  <c r="U107" i="3"/>
  <c r="H106" i="3"/>
  <c r="G107" i="3" s="1"/>
  <c r="T106" i="3"/>
  <c r="S107" i="3" s="1"/>
  <c r="F106" i="2"/>
  <c r="E107" i="2" s="1"/>
  <c r="H106" i="1"/>
  <c r="O105" i="2" l="1"/>
  <c r="N106" i="2" s="1"/>
  <c r="P106" i="2" s="1"/>
  <c r="G107" i="2"/>
  <c r="I106" i="2"/>
  <c r="H107" i="2" s="1"/>
  <c r="I106" i="1"/>
  <c r="L106" i="1" s="1"/>
  <c r="M106" i="1" s="1"/>
  <c r="E107" i="1" s="1"/>
  <c r="L106" i="2" l="1"/>
  <c r="K107" i="2" s="1"/>
  <c r="M107" i="2" s="1"/>
  <c r="J107" i="2"/>
  <c r="O106" i="1"/>
  <c r="G107" i="1"/>
  <c r="N107" i="1"/>
  <c r="F107" i="1"/>
  <c r="I108" i="3" l="1"/>
  <c r="U108" i="3"/>
  <c r="H107" i="3"/>
  <c r="G108" i="3" s="1"/>
  <c r="T107" i="3"/>
  <c r="S108" i="3" s="1"/>
  <c r="O106" i="2"/>
  <c r="N107" i="2" s="1"/>
  <c r="P107" i="2" s="1"/>
  <c r="F107" i="2"/>
  <c r="E108" i="2" s="1"/>
  <c r="H107" i="1"/>
  <c r="I107" i="1" s="1"/>
  <c r="L107" i="1" s="1"/>
  <c r="M107" i="1" s="1"/>
  <c r="E108" i="1" s="1"/>
  <c r="G108" i="2" l="1"/>
  <c r="I107" i="2"/>
  <c r="O107" i="1"/>
  <c r="F108" i="1"/>
  <c r="N108" i="1"/>
  <c r="G108" i="1"/>
  <c r="I109" i="3" l="1"/>
  <c r="U109" i="3"/>
  <c r="H108" i="3"/>
  <c r="G109" i="3" s="1"/>
  <c r="T108" i="3"/>
  <c r="S109" i="3" s="1"/>
  <c r="H108" i="2"/>
  <c r="L107" i="2"/>
  <c r="K108" i="2" s="1"/>
  <c r="F108" i="2"/>
  <c r="E109" i="2" s="1"/>
  <c r="H108" i="1"/>
  <c r="O107" i="2" l="1"/>
  <c r="N108" i="2" s="1"/>
  <c r="P108" i="2" s="1"/>
  <c r="G109" i="2"/>
  <c r="I108" i="2"/>
  <c r="L108" i="2" s="1"/>
  <c r="K109" i="2" s="1"/>
  <c r="M108" i="2"/>
  <c r="J108" i="2"/>
  <c r="I108" i="1"/>
  <c r="L108" i="1" s="1"/>
  <c r="M108" i="1" s="1"/>
  <c r="E109" i="1" s="1"/>
  <c r="H109" i="2" l="1"/>
  <c r="J109" i="2" s="1"/>
  <c r="M109" i="2"/>
  <c r="O108" i="2"/>
  <c r="N109" i="2" s="1"/>
  <c r="P109" i="2" s="1"/>
  <c r="N109" i="1"/>
  <c r="G109" i="1"/>
  <c r="F109" i="1"/>
  <c r="O108" i="1"/>
  <c r="I110" i="3" l="1"/>
  <c r="U110" i="3"/>
  <c r="H109" i="3"/>
  <c r="G110" i="3" s="1"/>
  <c r="T109" i="3"/>
  <c r="S110" i="3" s="1"/>
  <c r="F109" i="2"/>
  <c r="E110" i="2" s="1"/>
  <c r="H109" i="1"/>
  <c r="I109" i="1" s="1"/>
  <c r="L109" i="1" s="1"/>
  <c r="M109" i="1" s="1"/>
  <c r="E110" i="1" s="1"/>
  <c r="N110" i="1" s="1"/>
  <c r="I111" i="3" l="1"/>
  <c r="U111" i="3"/>
  <c r="G110" i="2"/>
  <c r="I109" i="2"/>
  <c r="H110" i="2" s="1"/>
  <c r="F110" i="1"/>
  <c r="O109" i="1"/>
  <c r="G110" i="1"/>
  <c r="H110" i="3" l="1"/>
  <c r="G111" i="3" s="1"/>
  <c r="T110" i="3"/>
  <c r="S111" i="3" s="1"/>
  <c r="J110" i="2"/>
  <c r="L109" i="2"/>
  <c r="K110" i="2" s="1"/>
  <c r="F110" i="2"/>
  <c r="E111" i="2" s="1"/>
  <c r="H110" i="1"/>
  <c r="I110" i="1" s="1"/>
  <c r="L110" i="1" s="1"/>
  <c r="M110" i="1" s="1"/>
  <c r="E111" i="1" s="1"/>
  <c r="G111" i="1" s="1"/>
  <c r="G111" i="2" l="1"/>
  <c r="I110" i="2"/>
  <c r="H111" i="2" s="1"/>
  <c r="M110" i="2"/>
  <c r="O109" i="2"/>
  <c r="N110" i="2" s="1"/>
  <c r="P110" i="2" s="1"/>
  <c r="N111" i="1"/>
  <c r="O110" i="1"/>
  <c r="F111" i="1"/>
  <c r="H111" i="1" s="1"/>
  <c r="I111" i="1" s="1"/>
  <c r="L111" i="1" s="1"/>
  <c r="M111" i="1" s="1"/>
  <c r="E112" i="1" s="1"/>
  <c r="H111" i="3" l="1"/>
  <c r="G112" i="3" s="1"/>
  <c r="T111" i="3"/>
  <c r="S112" i="3" s="1"/>
  <c r="I112" i="3"/>
  <c r="U112" i="3"/>
  <c r="L110" i="2"/>
  <c r="K111" i="2" s="1"/>
  <c r="M111" i="2" s="1"/>
  <c r="J111" i="2"/>
  <c r="F111" i="2"/>
  <c r="E112" i="2" s="1"/>
  <c r="O111" i="1"/>
  <c r="G112" i="1"/>
  <c r="F112" i="1"/>
  <c r="N112" i="1"/>
  <c r="H112" i="3" l="1"/>
  <c r="G113" i="3" s="1"/>
  <c r="T112" i="3"/>
  <c r="S113" i="3" s="1"/>
  <c r="I113" i="3"/>
  <c r="U113" i="3"/>
  <c r="O110" i="2"/>
  <c r="N111" i="2" s="1"/>
  <c r="P111" i="2" s="1"/>
  <c r="I111" i="2"/>
  <c r="H112" i="2" s="1"/>
  <c r="F112" i="2"/>
  <c r="G112" i="2"/>
  <c r="H112" i="1"/>
  <c r="I112" i="2" l="1"/>
  <c r="H113" i="2" s="1"/>
  <c r="E113" i="2"/>
  <c r="G113" i="2" s="1"/>
  <c r="L111" i="2"/>
  <c r="J112" i="2"/>
  <c r="I112" i="1"/>
  <c r="L112" i="1" s="1"/>
  <c r="M112" i="1" s="1"/>
  <c r="E113" i="1" s="1"/>
  <c r="N113" i="1" s="1"/>
  <c r="I114" i="3" l="1"/>
  <c r="U114" i="3"/>
  <c r="J113" i="2"/>
  <c r="K112" i="2"/>
  <c r="O111" i="2"/>
  <c r="N112" i="2" s="1"/>
  <c r="P112" i="2" s="1"/>
  <c r="O112" i="1"/>
  <c r="F113" i="1"/>
  <c r="G113" i="1"/>
  <c r="H113" i="3" l="1"/>
  <c r="G114" i="3" s="1"/>
  <c r="T113" i="3"/>
  <c r="S114" i="3" s="1"/>
  <c r="M112" i="2"/>
  <c r="L112" i="2"/>
  <c r="O112" i="2" s="1"/>
  <c r="N113" i="2" s="1"/>
  <c r="P113" i="2" s="1"/>
  <c r="F113" i="2"/>
  <c r="E114" i="2" s="1"/>
  <c r="H113" i="1"/>
  <c r="I113" i="1" s="1"/>
  <c r="L113" i="1" s="1"/>
  <c r="M113" i="1" s="1"/>
  <c r="E114" i="1" s="1"/>
  <c r="I113" i="2" l="1"/>
  <c r="H114" i="2" s="1"/>
  <c r="J114" i="2" s="1"/>
  <c r="G114" i="2"/>
  <c r="K113" i="2"/>
  <c r="O113" i="1"/>
  <c r="T114" i="3" s="1"/>
  <c r="S115" i="3" s="1"/>
  <c r="N114" i="1"/>
  <c r="F114" i="1"/>
  <c r="G114" i="1"/>
  <c r="I115" i="3" l="1"/>
  <c r="U115" i="3"/>
  <c r="F114" i="2"/>
  <c r="E115" i="2" s="1"/>
  <c r="G115" i="2" s="1"/>
  <c r="H114" i="3"/>
  <c r="G115" i="3" s="1"/>
  <c r="L113" i="2"/>
  <c r="O113" i="2" s="1"/>
  <c r="N114" i="2" s="1"/>
  <c r="P114" i="2" s="1"/>
  <c r="M113" i="2"/>
  <c r="H114" i="1"/>
  <c r="I114" i="1" s="1"/>
  <c r="L114" i="1" s="1"/>
  <c r="I114" i="2" l="1"/>
  <c r="H115" i="2" s="1"/>
  <c r="J115" i="2" s="1"/>
  <c r="K114" i="2"/>
  <c r="M114" i="2" s="1"/>
  <c r="O114" i="1"/>
  <c r="M114" i="1"/>
  <c r="E115" i="1" s="1"/>
  <c r="N115" i="1" s="1"/>
  <c r="H115" i="3" l="1"/>
  <c r="G116" i="3" s="1"/>
  <c r="T115" i="3"/>
  <c r="S116" i="3" s="1"/>
  <c r="I116" i="3"/>
  <c r="U116" i="3"/>
  <c r="L114" i="2"/>
  <c r="O114" i="2" s="1"/>
  <c r="N115" i="2" s="1"/>
  <c r="P115" i="2" s="1"/>
  <c r="F115" i="2"/>
  <c r="E116" i="2" s="1"/>
  <c r="G115" i="1"/>
  <c r="F115" i="1"/>
  <c r="K115" i="2" l="1"/>
  <c r="M115" i="2" s="1"/>
  <c r="I115" i="2"/>
  <c r="G116" i="2"/>
  <c r="H115" i="1"/>
  <c r="I115" i="1" s="1"/>
  <c r="L115" i="1" s="1"/>
  <c r="M115" i="1" s="1"/>
  <c r="E116" i="1" s="1"/>
  <c r="H116" i="2" l="1"/>
  <c r="L115" i="2"/>
  <c r="K116" i="2" s="1"/>
  <c r="O115" i="1"/>
  <c r="G116" i="1"/>
  <c r="N116" i="1"/>
  <c r="F116" i="1"/>
  <c r="I117" i="3" l="1"/>
  <c r="U117" i="3"/>
  <c r="H116" i="3"/>
  <c r="G117" i="3" s="1"/>
  <c r="T116" i="3"/>
  <c r="S117" i="3" s="1"/>
  <c r="O115" i="2"/>
  <c r="N116" i="2" s="1"/>
  <c r="P116" i="2" s="1"/>
  <c r="M116" i="2"/>
  <c r="F116" i="2"/>
  <c r="E117" i="2" s="1"/>
  <c r="J116" i="2"/>
  <c r="H116" i="1"/>
  <c r="I116" i="2" l="1"/>
  <c r="H117" i="2" s="1"/>
  <c r="G117" i="2"/>
  <c r="I116" i="1"/>
  <c r="L116" i="1" s="1"/>
  <c r="M116" i="1" s="1"/>
  <c r="E117" i="1" s="1"/>
  <c r="F117" i="1" s="1"/>
  <c r="L116" i="2" l="1"/>
  <c r="K117" i="2" s="1"/>
  <c r="M117" i="2" s="1"/>
  <c r="J117" i="2"/>
  <c r="O116" i="1"/>
  <c r="G117" i="1"/>
  <c r="H117" i="1" s="1"/>
  <c r="N117" i="1"/>
  <c r="I118" i="3" l="1"/>
  <c r="U118" i="3"/>
  <c r="H117" i="3"/>
  <c r="G118" i="3" s="1"/>
  <c r="T117" i="3"/>
  <c r="S118" i="3" s="1"/>
  <c r="O116" i="2"/>
  <c r="N117" i="2" s="1"/>
  <c r="P117" i="2" s="1"/>
  <c r="F117" i="2"/>
  <c r="E118" i="2" s="1"/>
  <c r="I117" i="1"/>
  <c r="L117" i="1" s="1"/>
  <c r="M117" i="1" s="1"/>
  <c r="E118" i="1" s="1"/>
  <c r="G118" i="1" s="1"/>
  <c r="G118" i="2" l="1"/>
  <c r="I117" i="2"/>
  <c r="H118" i="2" s="1"/>
  <c r="F118" i="1"/>
  <c r="H118" i="1" s="1"/>
  <c r="O117" i="1"/>
  <c r="N118" i="1"/>
  <c r="I119" i="3" l="1"/>
  <c r="U119" i="3"/>
  <c r="H118" i="3"/>
  <c r="G119" i="3" s="1"/>
  <c r="T118" i="3"/>
  <c r="S119" i="3" s="1"/>
  <c r="J118" i="2"/>
  <c r="L117" i="2"/>
  <c r="K118" i="2" s="1"/>
  <c r="F118" i="2"/>
  <c r="E119" i="2" s="1"/>
  <c r="I118" i="1"/>
  <c r="L118" i="1" s="1"/>
  <c r="M118" i="1" s="1"/>
  <c r="E119" i="1" s="1"/>
  <c r="N119" i="1" s="1"/>
  <c r="I120" i="3" l="1"/>
  <c r="U120" i="3"/>
  <c r="G119" i="2"/>
  <c r="I118" i="2"/>
  <c r="H119" i="2" s="1"/>
  <c r="M118" i="2"/>
  <c r="O117" i="2"/>
  <c r="N118" i="2" s="1"/>
  <c r="P118" i="2" s="1"/>
  <c r="G119" i="1"/>
  <c r="F119" i="1"/>
  <c r="O118" i="1"/>
  <c r="T119" i="3" s="1"/>
  <c r="S120" i="3" s="1"/>
  <c r="F119" i="2" l="1"/>
  <c r="E120" i="2" s="1"/>
  <c r="G120" i="2" s="1"/>
  <c r="H119" i="3"/>
  <c r="G120" i="3" s="1"/>
  <c r="L118" i="2"/>
  <c r="K119" i="2" s="1"/>
  <c r="M119" i="2" s="1"/>
  <c r="J119" i="2"/>
  <c r="H119" i="1"/>
  <c r="I119" i="1" s="1"/>
  <c r="L119" i="1" s="1"/>
  <c r="M119" i="1" s="1"/>
  <c r="E120" i="1" s="1"/>
  <c r="G120" i="1" s="1"/>
  <c r="I119" i="2" l="1"/>
  <c r="H120" i="2" s="1"/>
  <c r="J120" i="2" s="1"/>
  <c r="O118" i="2"/>
  <c r="N119" i="2" s="1"/>
  <c r="P119" i="2" s="1"/>
  <c r="F120" i="1"/>
  <c r="H120" i="1" s="1"/>
  <c r="N120" i="1"/>
  <c r="O119" i="1"/>
  <c r="I121" i="3" l="1"/>
  <c r="U121" i="3"/>
  <c r="H120" i="3"/>
  <c r="G121" i="3" s="1"/>
  <c r="T120" i="3"/>
  <c r="S121" i="3" s="1"/>
  <c r="L119" i="2"/>
  <c r="K120" i="2" s="1"/>
  <c r="M120" i="2" s="1"/>
  <c r="F120" i="2"/>
  <c r="E121" i="2" s="1"/>
  <c r="I120" i="1"/>
  <c r="L120" i="1" s="1"/>
  <c r="M120" i="1" s="1"/>
  <c r="E121" i="1" s="1"/>
  <c r="N121" i="1" s="1"/>
  <c r="I122" i="3" l="1"/>
  <c r="U122" i="3"/>
  <c r="O119" i="2"/>
  <c r="N120" i="2" s="1"/>
  <c r="P120" i="2" s="1"/>
  <c r="G121" i="2"/>
  <c r="I120" i="2"/>
  <c r="H121" i="2" s="1"/>
  <c r="G121" i="1"/>
  <c r="F121" i="1"/>
  <c r="O120" i="1"/>
  <c r="H121" i="3" l="1"/>
  <c r="G122" i="3" s="1"/>
  <c r="T121" i="3"/>
  <c r="S122" i="3" s="1"/>
  <c r="H121" i="1"/>
  <c r="I121" i="1" s="1"/>
  <c r="L121" i="1" s="1"/>
  <c r="M121" i="1" s="1"/>
  <c r="E122" i="1" s="1"/>
  <c r="G122" i="1" s="1"/>
  <c r="F121" i="2"/>
  <c r="E122" i="2" s="1"/>
  <c r="J121" i="2"/>
  <c r="L120" i="2"/>
  <c r="K121" i="2" s="1"/>
  <c r="M121" i="2" l="1"/>
  <c r="O120" i="2"/>
  <c r="N121" i="2" s="1"/>
  <c r="P121" i="2" s="1"/>
  <c r="G122" i="2"/>
  <c r="I121" i="2"/>
  <c r="H122" i="2" s="1"/>
  <c r="O121" i="1"/>
  <c r="N122" i="1"/>
  <c r="F122" i="1"/>
  <c r="H122" i="1" s="1"/>
  <c r="I123" i="3" l="1"/>
  <c r="U123" i="3"/>
  <c r="H122" i="3"/>
  <c r="G123" i="3" s="1"/>
  <c r="T122" i="3"/>
  <c r="S123" i="3" s="1"/>
  <c r="F122" i="2"/>
  <c r="E123" i="2" s="1"/>
  <c r="J122" i="2"/>
  <c r="L121" i="2"/>
  <c r="K122" i="2" s="1"/>
  <c r="I122" i="1"/>
  <c r="L122" i="1" s="1"/>
  <c r="M122" i="1" s="1"/>
  <c r="E123" i="1" s="1"/>
  <c r="N123" i="1" s="1"/>
  <c r="I124" i="3" l="1"/>
  <c r="U124" i="3"/>
  <c r="M122" i="2"/>
  <c r="I122" i="2"/>
  <c r="H123" i="2" s="1"/>
  <c r="G123" i="2"/>
  <c r="O121" i="2"/>
  <c r="N122" i="2" s="1"/>
  <c r="P122" i="2" s="1"/>
  <c r="G123" i="1"/>
  <c r="F123" i="1"/>
  <c r="O122" i="1"/>
  <c r="T123" i="3" s="1"/>
  <c r="S124" i="3" s="1"/>
  <c r="F123" i="2" l="1"/>
  <c r="E124" i="2" s="1"/>
  <c r="G124" i="2" s="1"/>
  <c r="H123" i="3"/>
  <c r="G124" i="3" s="1"/>
  <c r="J123" i="2"/>
  <c r="L122" i="2"/>
  <c r="K123" i="2" s="1"/>
  <c r="H123" i="1"/>
  <c r="I123" i="1" s="1"/>
  <c r="L123" i="1" s="1"/>
  <c r="M123" i="1" s="1"/>
  <c r="E124" i="1" s="1"/>
  <c r="N124" i="1" s="1"/>
  <c r="I125" i="3" l="1"/>
  <c r="U125" i="3"/>
  <c r="I123" i="2"/>
  <c r="H124" i="2" s="1"/>
  <c r="J124" i="2" s="1"/>
  <c r="M123" i="2"/>
  <c r="O122" i="2"/>
  <c r="N123" i="2" s="1"/>
  <c r="P123" i="2" s="1"/>
  <c r="G124" i="1"/>
  <c r="O123" i="1"/>
  <c r="F124" i="1"/>
  <c r="L123" i="2" l="1"/>
  <c r="K124" i="2" s="1"/>
  <c r="H124" i="3"/>
  <c r="G125" i="3" s="1"/>
  <c r="T124" i="3"/>
  <c r="S125" i="3" s="1"/>
  <c r="F124" i="2"/>
  <c r="E125" i="2" s="1"/>
  <c r="H124" i="1"/>
  <c r="I124" i="1" s="1"/>
  <c r="L124" i="1" s="1"/>
  <c r="M124" i="1" s="1"/>
  <c r="E125" i="1" s="1"/>
  <c r="O123" i="2" l="1"/>
  <c r="N124" i="2" s="1"/>
  <c r="P124" i="2" s="1"/>
  <c r="G125" i="2"/>
  <c r="M124" i="2"/>
  <c r="I124" i="2"/>
  <c r="H125" i="2" s="1"/>
  <c r="O124" i="1"/>
  <c r="T125" i="3" s="1"/>
  <c r="S126" i="3" s="1"/>
  <c r="G125" i="1"/>
  <c r="N125" i="1"/>
  <c r="F125" i="1"/>
  <c r="I126" i="3" l="1"/>
  <c r="U126" i="3"/>
  <c r="F125" i="2"/>
  <c r="E126" i="2" s="1"/>
  <c r="G126" i="2" s="1"/>
  <c r="H125" i="3"/>
  <c r="G126" i="3" s="1"/>
  <c r="L124" i="2"/>
  <c r="K125" i="2" s="1"/>
  <c r="J125" i="2"/>
  <c r="H125" i="1"/>
  <c r="I125" i="2" l="1"/>
  <c r="L125" i="2" s="1"/>
  <c r="K126" i="2" s="1"/>
  <c r="M125" i="2"/>
  <c r="O124" i="2"/>
  <c r="N125" i="2" s="1"/>
  <c r="P125" i="2" s="1"/>
  <c r="I125" i="1"/>
  <c r="L125" i="1" s="1"/>
  <c r="M125" i="1" s="1"/>
  <c r="E126" i="1" s="1"/>
  <c r="H126" i="2" l="1"/>
  <c r="J126" i="2" s="1"/>
  <c r="O125" i="2"/>
  <c r="N126" i="2" s="1"/>
  <c r="P126" i="2" s="1"/>
  <c r="M126" i="2"/>
  <c r="O125" i="1"/>
  <c r="G126" i="1"/>
  <c r="F126" i="1"/>
  <c r="N126" i="1"/>
  <c r="I127" i="3" l="1"/>
  <c r="U127" i="3"/>
  <c r="H126" i="3"/>
  <c r="G127" i="3" s="1"/>
  <c r="T126" i="3"/>
  <c r="S127" i="3" s="1"/>
  <c r="F126" i="2"/>
  <c r="E127" i="2" s="1"/>
  <c r="H126" i="1"/>
  <c r="G127" i="2" l="1"/>
  <c r="I126" i="2"/>
  <c r="H127" i="2" s="1"/>
  <c r="I126" i="1"/>
  <c r="L126" i="1" s="1"/>
  <c r="M126" i="1" s="1"/>
  <c r="E127" i="1" s="1"/>
  <c r="L126" i="2" l="1"/>
  <c r="K127" i="2" s="1"/>
  <c r="M127" i="2" s="1"/>
  <c r="J127" i="2"/>
  <c r="O126" i="1"/>
  <c r="G127" i="1"/>
  <c r="N127" i="1"/>
  <c r="F127" i="1"/>
  <c r="H127" i="3" l="1"/>
  <c r="G128" i="3" s="1"/>
  <c r="T127" i="3"/>
  <c r="S128" i="3" s="1"/>
  <c r="I128" i="3"/>
  <c r="U128" i="3"/>
  <c r="O126" i="2"/>
  <c r="N127" i="2" s="1"/>
  <c r="P127" i="2" s="1"/>
  <c r="F127" i="2"/>
  <c r="E128" i="2" s="1"/>
  <c r="H127" i="1"/>
  <c r="G128" i="2" l="1"/>
  <c r="I127" i="2"/>
  <c r="H128" i="2" s="1"/>
  <c r="I127" i="1"/>
  <c r="L127" i="1" s="1"/>
  <c r="O127" i="1" s="1"/>
  <c r="T128" i="3" s="1"/>
  <c r="S129" i="3" s="1"/>
  <c r="F128" i="2" l="1"/>
  <c r="E129" i="2" s="1"/>
  <c r="H128" i="3"/>
  <c r="G129" i="3" s="1"/>
  <c r="L127" i="2"/>
  <c r="J128" i="2"/>
  <c r="M127" i="1"/>
  <c r="E128" i="1" s="1"/>
  <c r="G128" i="1" s="1"/>
  <c r="I128" i="2" l="1"/>
  <c r="H129" i="2" s="1"/>
  <c r="J129" i="2" s="1"/>
  <c r="K128" i="2"/>
  <c r="M128" i="2" s="1"/>
  <c r="O127" i="2"/>
  <c r="N128" i="2" s="1"/>
  <c r="P128" i="2" s="1"/>
  <c r="F128" i="1"/>
  <c r="H128" i="1" s="1"/>
  <c r="I128" i="1" s="1"/>
  <c r="L128" i="1" s="1"/>
  <c r="M128" i="1" s="1"/>
  <c r="E129" i="1" s="1"/>
  <c r="N128" i="1"/>
  <c r="U129" i="3" s="1"/>
  <c r="G129" i="2" l="1"/>
  <c r="I129" i="3"/>
  <c r="L128" i="2"/>
  <c r="O128" i="1"/>
  <c r="N129" i="1"/>
  <c r="G129" i="1"/>
  <c r="F129" i="1"/>
  <c r="I130" i="3" l="1"/>
  <c r="U130" i="3"/>
  <c r="H129" i="3"/>
  <c r="G130" i="3" s="1"/>
  <c r="T129" i="3"/>
  <c r="S130" i="3" s="1"/>
  <c r="K129" i="2"/>
  <c r="M129" i="2" s="1"/>
  <c r="O128" i="2"/>
  <c r="N129" i="2" s="1"/>
  <c r="P129" i="2" s="1"/>
  <c r="F129" i="2"/>
  <c r="E130" i="2" s="1"/>
  <c r="H129" i="1"/>
  <c r="I129" i="2" l="1"/>
  <c r="H130" i="2" s="1"/>
  <c r="J130" i="2" s="1"/>
  <c r="G130" i="2"/>
  <c r="I129" i="1"/>
  <c r="L129" i="1" s="1"/>
  <c r="M129" i="1" s="1"/>
  <c r="E130" i="1" s="1"/>
  <c r="N130" i="1" s="1"/>
  <c r="I131" i="3" l="1"/>
  <c r="U131" i="3"/>
  <c r="L129" i="2"/>
  <c r="K130" i="2" s="1"/>
  <c r="M130" i="2" s="1"/>
  <c r="F130" i="1"/>
  <c r="G130" i="1"/>
  <c r="O129" i="1"/>
  <c r="H130" i="3" l="1"/>
  <c r="G131" i="3" s="1"/>
  <c r="T130" i="3"/>
  <c r="S131" i="3" s="1"/>
  <c r="O129" i="2"/>
  <c r="N130" i="2" s="1"/>
  <c r="P130" i="2" s="1"/>
  <c r="F130" i="2"/>
  <c r="E131" i="2" s="1"/>
  <c r="H130" i="1"/>
  <c r="I130" i="1" s="1"/>
  <c r="L130" i="1" s="1"/>
  <c r="M130" i="1" s="1"/>
  <c r="E131" i="1" s="1"/>
  <c r="G131" i="1" s="1"/>
  <c r="I130" i="2" l="1"/>
  <c r="H131" i="2" s="1"/>
  <c r="J131" i="2" s="1"/>
  <c r="G131" i="2"/>
  <c r="N131" i="1"/>
  <c r="F131" i="1"/>
  <c r="H131" i="1" s="1"/>
  <c r="O130" i="1"/>
  <c r="I132" i="3" l="1"/>
  <c r="U132" i="3"/>
  <c r="H131" i="3"/>
  <c r="G132" i="3" s="1"/>
  <c r="T131" i="3"/>
  <c r="S132" i="3" s="1"/>
  <c r="L130" i="2"/>
  <c r="K131" i="2" s="1"/>
  <c r="M131" i="2" s="1"/>
  <c r="F131" i="2"/>
  <c r="E132" i="2" s="1"/>
  <c r="I131" i="1"/>
  <c r="L131" i="1" s="1"/>
  <c r="M131" i="1" s="1"/>
  <c r="E132" i="1" s="1"/>
  <c r="O130" i="2" l="1"/>
  <c r="N131" i="2" s="1"/>
  <c r="P131" i="2" s="1"/>
  <c r="I131" i="2"/>
  <c r="H132" i="2" s="1"/>
  <c r="G132" i="2"/>
  <c r="O131" i="1"/>
  <c r="T132" i="3" s="1"/>
  <c r="S133" i="3" s="1"/>
  <c r="G132" i="1"/>
  <c r="N132" i="1"/>
  <c r="F132" i="1"/>
  <c r="I133" i="3" l="1"/>
  <c r="U133" i="3"/>
  <c r="F132" i="2"/>
  <c r="E133" i="2" s="1"/>
  <c r="G133" i="2" s="1"/>
  <c r="H132" i="3"/>
  <c r="G133" i="3" s="1"/>
  <c r="J132" i="2"/>
  <c r="L131" i="2"/>
  <c r="H132" i="1"/>
  <c r="I132" i="2" l="1"/>
  <c r="H133" i="2" s="1"/>
  <c r="J133" i="2" s="1"/>
  <c r="K132" i="2"/>
  <c r="O131" i="2"/>
  <c r="N132" i="2" s="1"/>
  <c r="P132" i="2" s="1"/>
  <c r="I132" i="1"/>
  <c r="L132" i="1" s="1"/>
  <c r="M132" i="1" s="1"/>
  <c r="E133" i="1" s="1"/>
  <c r="N133" i="1" s="1"/>
  <c r="I134" i="3" l="1"/>
  <c r="U134" i="3"/>
  <c r="M132" i="2"/>
  <c r="L132" i="2"/>
  <c r="O132" i="2" s="1"/>
  <c r="N133" i="2" s="1"/>
  <c r="P133" i="2" s="1"/>
  <c r="G133" i="1"/>
  <c r="O132" i="1"/>
  <c r="F133" i="1"/>
  <c r="H133" i="3" l="1"/>
  <c r="G134" i="3" s="1"/>
  <c r="T133" i="3"/>
  <c r="S134" i="3" s="1"/>
  <c r="F133" i="2"/>
  <c r="E134" i="2" s="1"/>
  <c r="K133" i="2"/>
  <c r="H133" i="1"/>
  <c r="I133" i="1" s="1"/>
  <c r="L133" i="1" s="1"/>
  <c r="M133" i="1" s="1"/>
  <c r="E134" i="1" s="1"/>
  <c r="G134" i="2" l="1"/>
  <c r="M133" i="2"/>
  <c r="I133" i="2"/>
  <c r="O133" i="1"/>
  <c r="T134" i="3" s="1"/>
  <c r="S135" i="3" s="1"/>
  <c r="G134" i="1"/>
  <c r="F134" i="1"/>
  <c r="N134" i="1"/>
  <c r="I135" i="3" l="1"/>
  <c r="U135" i="3"/>
  <c r="F134" i="2"/>
  <c r="E135" i="2" s="1"/>
  <c r="G135" i="2" s="1"/>
  <c r="H134" i="3"/>
  <c r="G135" i="3" s="1"/>
  <c r="H134" i="2"/>
  <c r="L133" i="2"/>
  <c r="K134" i="2" s="1"/>
  <c r="H134" i="1"/>
  <c r="I134" i="2" l="1"/>
  <c r="H135" i="2" s="1"/>
  <c r="O133" i="2"/>
  <c r="N134" i="2" s="1"/>
  <c r="P134" i="2" s="1"/>
  <c r="J134" i="2"/>
  <c r="M134" i="2"/>
  <c r="I134" i="1"/>
  <c r="L134" i="1" s="1"/>
  <c r="M134" i="1" s="1"/>
  <c r="E135" i="1" s="1"/>
  <c r="F135" i="1" s="1"/>
  <c r="L134" i="2" l="1"/>
  <c r="O134" i="2" s="1"/>
  <c r="N135" i="2" s="1"/>
  <c r="P135" i="2" s="1"/>
  <c r="J135" i="2"/>
  <c r="O134" i="1"/>
  <c r="G135" i="1"/>
  <c r="H135" i="1" s="1"/>
  <c r="N135" i="1"/>
  <c r="K135" i="2" l="1"/>
  <c r="M135" i="2" s="1"/>
  <c r="I136" i="3"/>
  <c r="U136" i="3"/>
  <c r="H135" i="3"/>
  <c r="G136" i="3" s="1"/>
  <c r="T135" i="3"/>
  <c r="S136" i="3" s="1"/>
  <c r="F135" i="2"/>
  <c r="E136" i="2" s="1"/>
  <c r="I135" i="1"/>
  <c r="L135" i="1" s="1"/>
  <c r="M135" i="1" s="1"/>
  <c r="E136" i="1" s="1"/>
  <c r="G136" i="1" s="1"/>
  <c r="G136" i="2" l="1"/>
  <c r="I135" i="2"/>
  <c r="H136" i="2" s="1"/>
  <c r="O135" i="1"/>
  <c r="N136" i="1"/>
  <c r="F136" i="1"/>
  <c r="H136" i="1" s="1"/>
  <c r="H136" i="3" l="1"/>
  <c r="G137" i="3" s="1"/>
  <c r="T136" i="3"/>
  <c r="S137" i="3" s="1"/>
  <c r="I137" i="3"/>
  <c r="U137" i="3"/>
  <c r="F136" i="2"/>
  <c r="E137" i="2" s="1"/>
  <c r="J136" i="2"/>
  <c r="L135" i="2"/>
  <c r="I136" i="1"/>
  <c r="L136" i="1" s="1"/>
  <c r="M136" i="1" s="1"/>
  <c r="E137" i="1" s="1"/>
  <c r="G137" i="2" l="1"/>
  <c r="K136" i="2"/>
  <c r="O135" i="2"/>
  <c r="N136" i="2" s="1"/>
  <c r="P136" i="2" s="1"/>
  <c r="I136" i="2"/>
  <c r="H137" i="2" s="1"/>
  <c r="O136" i="1"/>
  <c r="T137" i="3" s="1"/>
  <c r="S138" i="3" s="1"/>
  <c r="F137" i="1"/>
  <c r="N137" i="1"/>
  <c r="G137" i="1"/>
  <c r="I138" i="3" l="1"/>
  <c r="U138" i="3"/>
  <c r="F137" i="2"/>
  <c r="E138" i="2" s="1"/>
  <c r="G138" i="2" s="1"/>
  <c r="H137" i="3"/>
  <c r="G138" i="3" s="1"/>
  <c r="J137" i="2"/>
  <c r="M136" i="2"/>
  <c r="L136" i="2"/>
  <c r="K137" i="2" s="1"/>
  <c r="H137" i="1"/>
  <c r="I137" i="2" l="1"/>
  <c r="H138" i="2" s="1"/>
  <c r="J138" i="2" s="1"/>
  <c r="O136" i="2"/>
  <c r="N137" i="2" s="1"/>
  <c r="P137" i="2" s="1"/>
  <c r="M137" i="2"/>
  <c r="I137" i="1"/>
  <c r="L137" i="1" s="1"/>
  <c r="M137" i="1" s="1"/>
  <c r="E138" i="1" s="1"/>
  <c r="L137" i="2" l="1"/>
  <c r="O137" i="2" s="1"/>
  <c r="N138" i="2" s="1"/>
  <c r="P138" i="2" s="1"/>
  <c r="O137" i="1"/>
  <c r="F138" i="1"/>
  <c r="N138" i="1"/>
  <c r="G138" i="1"/>
  <c r="K138" i="2" l="1"/>
  <c r="M138" i="2" s="1"/>
  <c r="I139" i="3"/>
  <c r="U139" i="3"/>
  <c r="H138" i="3"/>
  <c r="G139" i="3" s="1"/>
  <c r="T138" i="3"/>
  <c r="S139" i="3" s="1"/>
  <c r="F138" i="2"/>
  <c r="E139" i="2" s="1"/>
  <c r="H138" i="1"/>
  <c r="G139" i="2" l="1"/>
  <c r="I138" i="2"/>
  <c r="H139" i="2" s="1"/>
  <c r="I138" i="1"/>
  <c r="L138" i="1" s="1"/>
  <c r="M138" i="1" s="1"/>
  <c r="E139" i="1" s="1"/>
  <c r="J139" i="2" l="1"/>
  <c r="L138" i="2"/>
  <c r="K139" i="2" s="1"/>
  <c r="O138" i="1"/>
  <c r="N139" i="1"/>
  <c r="F139" i="1"/>
  <c r="G139" i="1"/>
  <c r="I140" i="3" l="1"/>
  <c r="U140" i="3"/>
  <c r="H139" i="3"/>
  <c r="G140" i="3" s="1"/>
  <c r="T139" i="3"/>
  <c r="S140" i="3" s="1"/>
  <c r="M139" i="2"/>
  <c r="F139" i="2"/>
  <c r="E140" i="2" s="1"/>
  <c r="O138" i="2"/>
  <c r="N139" i="2" s="1"/>
  <c r="P139" i="2" s="1"/>
  <c r="H139" i="1"/>
  <c r="I139" i="2" l="1"/>
  <c r="H140" i="2" s="1"/>
  <c r="J140" i="2" s="1"/>
  <c r="G140" i="2"/>
  <c r="I139" i="1"/>
  <c r="L139" i="1" s="1"/>
  <c r="O139" i="1" s="1"/>
  <c r="H140" i="3" l="1"/>
  <c r="G141" i="3" s="1"/>
  <c r="T140" i="3"/>
  <c r="S141" i="3" s="1"/>
  <c r="L139" i="2"/>
  <c r="K140" i="2" s="1"/>
  <c r="M140" i="2" s="1"/>
  <c r="F140" i="2"/>
  <c r="E141" i="2" s="1"/>
  <c r="M139" i="1"/>
  <c r="E140" i="1" s="1"/>
  <c r="G140" i="1" s="1"/>
  <c r="O139" i="2" l="1"/>
  <c r="N140" i="2" s="1"/>
  <c r="P140" i="2" s="1"/>
  <c r="I140" i="2"/>
  <c r="N140" i="1"/>
  <c r="U141" i="3" s="1"/>
  <c r="F140" i="1"/>
  <c r="H140" i="1" s="1"/>
  <c r="G141" i="2" l="1"/>
  <c r="I141" i="3"/>
  <c r="H141" i="2"/>
  <c r="L140" i="2"/>
  <c r="K141" i="2" s="1"/>
  <c r="I140" i="1"/>
  <c r="L140" i="1" s="1"/>
  <c r="M140" i="1" s="1"/>
  <c r="E141" i="1" s="1"/>
  <c r="O140" i="2" l="1"/>
  <c r="N141" i="2" s="1"/>
  <c r="P141" i="2" s="1"/>
  <c r="M141" i="2"/>
  <c r="J141" i="2"/>
  <c r="O140" i="1"/>
  <c r="G141" i="1"/>
  <c r="F141" i="1"/>
  <c r="N141" i="1"/>
  <c r="I142" i="3" l="1"/>
  <c r="U142" i="3"/>
  <c r="H141" i="3"/>
  <c r="G142" i="3" s="1"/>
  <c r="T141" i="3"/>
  <c r="S142" i="3" s="1"/>
  <c r="F141" i="2"/>
  <c r="E142" i="2" s="1"/>
  <c r="H141" i="1"/>
  <c r="G142" i="2" l="1"/>
  <c r="I141" i="2"/>
  <c r="I141" i="1"/>
  <c r="L141" i="1" s="1"/>
  <c r="M141" i="1" s="1"/>
  <c r="E142" i="1" s="1"/>
  <c r="G142" i="1" s="1"/>
  <c r="H142" i="2" l="1"/>
  <c r="L141" i="2"/>
  <c r="K142" i="2" s="1"/>
  <c r="N142" i="1"/>
  <c r="F142" i="1"/>
  <c r="H142" i="1" s="1"/>
  <c r="I142" i="1" s="1"/>
  <c r="L142" i="1" s="1"/>
  <c r="M142" i="1" s="1"/>
  <c r="E143" i="1" s="1"/>
  <c r="N143" i="1" s="1"/>
  <c r="O141" i="1"/>
  <c r="I144" i="3" l="1"/>
  <c r="U144" i="3"/>
  <c r="I143" i="3"/>
  <c r="U143" i="3"/>
  <c r="H142" i="3"/>
  <c r="G143" i="3" s="1"/>
  <c r="T142" i="3"/>
  <c r="S143" i="3" s="1"/>
  <c r="F142" i="2"/>
  <c r="E143" i="2" s="1"/>
  <c r="O141" i="2"/>
  <c r="N142" i="2" s="1"/>
  <c r="P142" i="2" s="1"/>
  <c r="M142" i="2"/>
  <c r="J142" i="2"/>
  <c r="O142" i="1"/>
  <c r="G143" i="1"/>
  <c r="F143" i="1"/>
  <c r="H143" i="3" l="1"/>
  <c r="G144" i="3" s="1"/>
  <c r="T143" i="3"/>
  <c r="S144" i="3" s="1"/>
  <c r="G143" i="2"/>
  <c r="F143" i="2"/>
  <c r="E144" i="2" s="1"/>
  <c r="I142" i="2"/>
  <c r="H143" i="1"/>
  <c r="I143" i="1" s="1"/>
  <c r="L143" i="1" s="1"/>
  <c r="H143" i="2" l="1"/>
  <c r="L142" i="2"/>
  <c r="K143" i="2" s="1"/>
  <c r="G144" i="2"/>
  <c r="O143" i="1"/>
  <c r="M143" i="1"/>
  <c r="E144" i="1" s="1"/>
  <c r="F144" i="1" s="1"/>
  <c r="H144" i="3" l="1"/>
  <c r="G145" i="3" s="1"/>
  <c r="T144" i="3"/>
  <c r="S145" i="3" s="1"/>
  <c r="O142" i="2"/>
  <c r="N143" i="2" s="1"/>
  <c r="P143" i="2" s="1"/>
  <c r="M143" i="2"/>
  <c r="F144" i="2"/>
  <c r="E145" i="2" s="1"/>
  <c r="J143" i="2"/>
  <c r="I143" i="2"/>
  <c r="H144" i="2" s="1"/>
  <c r="N144" i="1"/>
  <c r="G144" i="1"/>
  <c r="H144" i="1" s="1"/>
  <c r="I144" i="1" s="1"/>
  <c r="L144" i="1" s="1"/>
  <c r="M144" i="1" s="1"/>
  <c r="E145" i="1" s="1"/>
  <c r="F145" i="1" s="1"/>
  <c r="I145" i="3" l="1"/>
  <c r="U145" i="3"/>
  <c r="I144" i="2"/>
  <c r="G145" i="2"/>
  <c r="L143" i="2"/>
  <c r="K144" i="2" s="1"/>
  <c r="J144" i="2"/>
  <c r="N145" i="1"/>
  <c r="G145" i="1"/>
  <c r="H145" i="1" s="1"/>
  <c r="O144" i="1"/>
  <c r="I146" i="3" l="1"/>
  <c r="U146" i="3"/>
  <c r="H145" i="3"/>
  <c r="G146" i="3" s="1"/>
  <c r="T145" i="3"/>
  <c r="S146" i="3" s="1"/>
  <c r="L144" i="2"/>
  <c r="K145" i="2" s="1"/>
  <c r="H145" i="2"/>
  <c r="J145" i="2" s="1"/>
  <c r="O143" i="2"/>
  <c r="N144" i="2" s="1"/>
  <c r="P144" i="2" s="1"/>
  <c r="M144" i="2"/>
  <c r="F145" i="2"/>
  <c r="E146" i="2" s="1"/>
  <c r="I145" i="1"/>
  <c r="L145" i="1" s="1"/>
  <c r="M145" i="1" s="1"/>
  <c r="E146" i="1" s="1"/>
  <c r="O144" i="2" l="1"/>
  <c r="N145" i="2" s="1"/>
  <c r="P145" i="2" s="1"/>
  <c r="I145" i="2"/>
  <c r="H146" i="2" s="1"/>
  <c r="J146" i="2" s="1"/>
  <c r="G146" i="2"/>
  <c r="M145" i="2"/>
  <c r="O145" i="1"/>
  <c r="T146" i="3" s="1"/>
  <c r="S147" i="3" s="1"/>
  <c r="G146" i="1"/>
  <c r="N146" i="1"/>
  <c r="F146" i="1"/>
  <c r="I147" i="3" l="1"/>
  <c r="U147" i="3"/>
  <c r="F146" i="2"/>
  <c r="E147" i="2" s="1"/>
  <c r="G147" i="2" s="1"/>
  <c r="H146" i="3"/>
  <c r="G147" i="3" s="1"/>
  <c r="L145" i="2"/>
  <c r="O145" i="2" s="1"/>
  <c r="N146" i="2" s="1"/>
  <c r="P146" i="2" s="1"/>
  <c r="H146" i="1"/>
  <c r="I146" i="2" l="1"/>
  <c r="H147" i="2" s="1"/>
  <c r="J147" i="2" s="1"/>
  <c r="K146" i="2"/>
  <c r="M146" i="2" s="1"/>
  <c r="I146" i="1"/>
  <c r="L146" i="1" s="1"/>
  <c r="M146" i="1" s="1"/>
  <c r="E147" i="1" s="1"/>
  <c r="N147" i="1" s="1"/>
  <c r="L146" i="2" l="1"/>
  <c r="K147" i="2" s="1"/>
  <c r="I148" i="3"/>
  <c r="U148" i="3"/>
  <c r="F147" i="1"/>
  <c r="G147" i="1"/>
  <c r="O146" i="1"/>
  <c r="O146" i="2" l="1"/>
  <c r="N147" i="2" s="1"/>
  <c r="P147" i="2" s="1"/>
  <c r="H147" i="3"/>
  <c r="G148" i="3" s="1"/>
  <c r="T147" i="3"/>
  <c r="S148" i="3" s="1"/>
  <c r="M147" i="2"/>
  <c r="F147" i="2"/>
  <c r="E148" i="2" s="1"/>
  <c r="H147" i="1"/>
  <c r="I147" i="1" s="1"/>
  <c r="L147" i="1" s="1"/>
  <c r="M147" i="1" s="1"/>
  <c r="E148" i="1" s="1"/>
  <c r="I147" i="2" l="1"/>
  <c r="H148" i="2" s="1"/>
  <c r="J148" i="2" s="1"/>
  <c r="G148" i="2"/>
  <c r="O147" i="1"/>
  <c r="T148" i="3" s="1"/>
  <c r="S149" i="3" s="1"/>
  <c r="F148" i="1"/>
  <c r="N148" i="1"/>
  <c r="G148" i="1"/>
  <c r="I149" i="3" l="1"/>
  <c r="U149" i="3"/>
  <c r="F148" i="2"/>
  <c r="E149" i="2" s="1"/>
  <c r="G149" i="2" s="1"/>
  <c r="H148" i="3"/>
  <c r="G149" i="3" s="1"/>
  <c r="L147" i="2"/>
  <c r="K148" i="2" s="1"/>
  <c r="M148" i="2" s="1"/>
  <c r="H148" i="1"/>
  <c r="O147" i="2" l="1"/>
  <c r="N148" i="2" s="1"/>
  <c r="P148" i="2" s="1"/>
  <c r="I148" i="2"/>
  <c r="H149" i="2" s="1"/>
  <c r="J149" i="2" s="1"/>
  <c r="I148" i="1"/>
  <c r="L148" i="1" s="1"/>
  <c r="M148" i="1" s="1"/>
  <c r="E149" i="1" s="1"/>
  <c r="G149" i="1" s="1"/>
  <c r="L148" i="2" l="1"/>
  <c r="K149" i="2" s="1"/>
  <c r="M149" i="2" s="1"/>
  <c r="O148" i="1"/>
  <c r="N149" i="1"/>
  <c r="F149" i="1"/>
  <c r="H149" i="1" s="1"/>
  <c r="I149" i="1" s="1"/>
  <c r="L149" i="1" s="1"/>
  <c r="M149" i="1" s="1"/>
  <c r="E150" i="1" s="1"/>
  <c r="I150" i="3" l="1"/>
  <c r="U150" i="3"/>
  <c r="H149" i="3"/>
  <c r="G150" i="3" s="1"/>
  <c r="T149" i="3"/>
  <c r="S150" i="3" s="1"/>
  <c r="O148" i="2"/>
  <c r="N149" i="2" s="1"/>
  <c r="P149" i="2" s="1"/>
  <c r="F149" i="2"/>
  <c r="E150" i="2" s="1"/>
  <c r="O149" i="1"/>
  <c r="G150" i="1"/>
  <c r="N150" i="1"/>
  <c r="F150" i="1"/>
  <c r="I151" i="3" l="1"/>
  <c r="U151" i="3"/>
  <c r="H150" i="3"/>
  <c r="G151" i="3" s="1"/>
  <c r="T150" i="3"/>
  <c r="S151" i="3" s="1"/>
  <c r="F150" i="2"/>
  <c r="E151" i="2" s="1"/>
  <c r="G150" i="2"/>
  <c r="I149" i="2"/>
  <c r="H150" i="2" s="1"/>
  <c r="H150" i="1"/>
  <c r="I150" i="1" s="1"/>
  <c r="L150" i="1" s="1"/>
  <c r="M150" i="1" s="1"/>
  <c r="E151" i="1" s="1"/>
  <c r="I150" i="2" l="1"/>
  <c r="H151" i="2" s="1"/>
  <c r="L149" i="2"/>
  <c r="K150" i="2" s="1"/>
  <c r="J150" i="2"/>
  <c r="G151" i="2"/>
  <c r="O150" i="1"/>
  <c r="N151" i="1"/>
  <c r="F151" i="1"/>
  <c r="G151" i="1"/>
  <c r="I152" i="3" l="1"/>
  <c r="U152" i="3"/>
  <c r="H151" i="3"/>
  <c r="G152" i="3" s="1"/>
  <c r="T151" i="3"/>
  <c r="S152" i="3" s="1"/>
  <c r="M150" i="2"/>
  <c r="J151" i="2"/>
  <c r="O149" i="2"/>
  <c r="N150" i="2" s="1"/>
  <c r="P150" i="2" s="1"/>
  <c r="F151" i="2"/>
  <c r="E152" i="2" s="1"/>
  <c r="L150" i="2"/>
  <c r="H151" i="1"/>
  <c r="O150" i="2" l="1"/>
  <c r="N151" i="2" s="1"/>
  <c r="P151" i="2" s="1"/>
  <c r="I151" i="2"/>
  <c r="H152" i="2" s="1"/>
  <c r="K151" i="2"/>
  <c r="G152" i="2"/>
  <c r="I151" i="1"/>
  <c r="L151" i="1" s="1"/>
  <c r="M151" i="1" s="1"/>
  <c r="E152" i="1" s="1"/>
  <c r="N152" i="1" s="1"/>
  <c r="I153" i="3" l="1"/>
  <c r="U153" i="3"/>
  <c r="M151" i="2"/>
  <c r="J152" i="2"/>
  <c r="L151" i="2"/>
  <c r="O151" i="2" s="1"/>
  <c r="N152" i="2" s="1"/>
  <c r="P152" i="2" s="1"/>
  <c r="G152" i="1"/>
  <c r="O151" i="1"/>
  <c r="F152" i="1"/>
  <c r="H152" i="3" l="1"/>
  <c r="G153" i="3" s="1"/>
  <c r="T152" i="3"/>
  <c r="S153" i="3" s="1"/>
  <c r="K152" i="2"/>
  <c r="F152" i="2"/>
  <c r="E153" i="2" s="1"/>
  <c r="H152" i="1"/>
  <c r="I152" i="1" s="1"/>
  <c r="L152" i="1" s="1"/>
  <c r="M152" i="1" s="1"/>
  <c r="E153" i="1" s="1"/>
  <c r="I152" i="2" l="1"/>
  <c r="H153" i="2" s="1"/>
  <c r="J153" i="2" s="1"/>
  <c r="G153" i="2"/>
  <c r="M152" i="2"/>
  <c r="O152" i="1"/>
  <c r="T153" i="3" s="1"/>
  <c r="S154" i="3" s="1"/>
  <c r="F153" i="1"/>
  <c r="N153" i="1"/>
  <c r="G153" i="1"/>
  <c r="I154" i="3" l="1"/>
  <c r="U154" i="3"/>
  <c r="F153" i="2"/>
  <c r="E154" i="2" s="1"/>
  <c r="G154" i="2" s="1"/>
  <c r="H153" i="3"/>
  <c r="G154" i="3" s="1"/>
  <c r="L152" i="2"/>
  <c r="H153" i="1"/>
  <c r="I153" i="2" l="1"/>
  <c r="H154" i="2" s="1"/>
  <c r="J154" i="2" s="1"/>
  <c r="O152" i="2"/>
  <c r="N153" i="2" s="1"/>
  <c r="P153" i="2" s="1"/>
  <c r="K153" i="2"/>
  <c r="M153" i="2" s="1"/>
  <c r="I153" i="1"/>
  <c r="L153" i="1" s="1"/>
  <c r="M153" i="1" s="1"/>
  <c r="E154" i="1" s="1"/>
  <c r="G154" i="1" s="1"/>
  <c r="L153" i="2" l="1"/>
  <c r="K154" i="2" s="1"/>
  <c r="M154" i="2" s="1"/>
  <c r="F154" i="1"/>
  <c r="H154" i="1" s="1"/>
  <c r="N154" i="1"/>
  <c r="O153" i="1"/>
  <c r="H154" i="3" l="1"/>
  <c r="G155" i="3" s="1"/>
  <c r="T154" i="3"/>
  <c r="S155" i="3" s="1"/>
  <c r="I155" i="3"/>
  <c r="U155" i="3"/>
  <c r="O153" i="2"/>
  <c r="N154" i="2" s="1"/>
  <c r="P154" i="2" s="1"/>
  <c r="F154" i="2"/>
  <c r="E155" i="2" s="1"/>
  <c r="I154" i="1"/>
  <c r="L154" i="1" s="1"/>
  <c r="M154" i="1" s="1"/>
  <c r="E155" i="1" s="1"/>
  <c r="G155" i="1" s="1"/>
  <c r="G155" i="2" l="1"/>
  <c r="I154" i="2"/>
  <c r="O154" i="1"/>
  <c r="N155" i="1"/>
  <c r="F155" i="1"/>
  <c r="H155" i="1" s="1"/>
  <c r="H155" i="3" l="1"/>
  <c r="G156" i="3" s="1"/>
  <c r="T155" i="3"/>
  <c r="S156" i="3" s="1"/>
  <c r="I156" i="3"/>
  <c r="U156" i="3"/>
  <c r="H155" i="2"/>
  <c r="L154" i="2"/>
  <c r="K155" i="2" s="1"/>
  <c r="F155" i="2"/>
  <c r="E156" i="2" s="1"/>
  <c r="I155" i="1"/>
  <c r="L155" i="1" s="1"/>
  <c r="M155" i="1" s="1"/>
  <c r="E156" i="1" s="1"/>
  <c r="N156" i="1" s="1"/>
  <c r="I157" i="3" l="1"/>
  <c r="U157" i="3"/>
  <c r="O154" i="2"/>
  <c r="N155" i="2" s="1"/>
  <c r="P155" i="2" s="1"/>
  <c r="I155" i="2"/>
  <c r="H156" i="2" s="1"/>
  <c r="G156" i="2"/>
  <c r="M155" i="2"/>
  <c r="J155" i="2"/>
  <c r="O155" i="1"/>
  <c r="T156" i="3" s="1"/>
  <c r="S157" i="3" s="1"/>
  <c r="F156" i="1"/>
  <c r="G156" i="1"/>
  <c r="F156" i="2" l="1"/>
  <c r="E157" i="2" s="1"/>
  <c r="G157" i="2" s="1"/>
  <c r="H156" i="3"/>
  <c r="G157" i="3" s="1"/>
  <c r="L155" i="2"/>
  <c r="O155" i="2" s="1"/>
  <c r="N156" i="2" s="1"/>
  <c r="P156" i="2" s="1"/>
  <c r="J156" i="2"/>
  <c r="H156" i="1"/>
  <c r="I156" i="1" s="1"/>
  <c r="L156" i="1" s="1"/>
  <c r="M156" i="1" s="1"/>
  <c r="E157" i="1" s="1"/>
  <c r="F157" i="1" s="1"/>
  <c r="I156" i="2" l="1"/>
  <c r="H157" i="2" s="1"/>
  <c r="J157" i="2" s="1"/>
  <c r="K156" i="2"/>
  <c r="G157" i="1"/>
  <c r="H157" i="1" s="1"/>
  <c r="N157" i="1"/>
  <c r="O156" i="1"/>
  <c r="L156" i="2" l="1"/>
  <c r="K157" i="2" s="1"/>
  <c r="M157" i="2" s="1"/>
  <c r="I158" i="3"/>
  <c r="U158" i="3"/>
  <c r="H157" i="3"/>
  <c r="G158" i="3" s="1"/>
  <c r="T157" i="3"/>
  <c r="S158" i="3" s="1"/>
  <c r="M156" i="2"/>
  <c r="F157" i="2"/>
  <c r="E158" i="2" s="1"/>
  <c r="I157" i="1"/>
  <c r="L157" i="1" s="1"/>
  <c r="M157" i="1" s="1"/>
  <c r="E158" i="1" s="1"/>
  <c r="G158" i="1" s="1"/>
  <c r="O156" i="2" l="1"/>
  <c r="N157" i="2" s="1"/>
  <c r="P157" i="2" s="1"/>
  <c r="I157" i="2"/>
  <c r="H158" i="2" s="1"/>
  <c r="G158" i="2"/>
  <c r="N158" i="1"/>
  <c r="O157" i="1"/>
  <c r="T158" i="3" s="1"/>
  <c r="S159" i="3" s="1"/>
  <c r="F158" i="1"/>
  <c r="H158" i="1" s="1"/>
  <c r="I159" i="3" l="1"/>
  <c r="U159" i="3"/>
  <c r="F158" i="2"/>
  <c r="E159" i="2" s="1"/>
  <c r="G159" i="2" s="1"/>
  <c r="H158" i="3"/>
  <c r="G159" i="3" s="1"/>
  <c r="L157" i="2"/>
  <c r="J158" i="2"/>
  <c r="I158" i="1"/>
  <c r="L158" i="1" s="1"/>
  <c r="M158" i="1" s="1"/>
  <c r="E159" i="1" s="1"/>
  <c r="G159" i="1" s="1"/>
  <c r="I158" i="2" l="1"/>
  <c r="H159" i="2" s="1"/>
  <c r="K158" i="2"/>
  <c r="M158" i="2" s="1"/>
  <c r="O157" i="2"/>
  <c r="N158" i="2" s="1"/>
  <c r="P158" i="2" s="1"/>
  <c r="O158" i="1"/>
  <c r="N159" i="1"/>
  <c r="F159" i="1"/>
  <c r="H159" i="1" s="1"/>
  <c r="H159" i="3" l="1"/>
  <c r="G160" i="3" s="1"/>
  <c r="T159" i="3"/>
  <c r="S160" i="3" s="1"/>
  <c r="I160" i="3"/>
  <c r="U160" i="3"/>
  <c r="L158" i="2"/>
  <c r="F159" i="2"/>
  <c r="E160" i="2" s="1"/>
  <c r="J159" i="2"/>
  <c r="I159" i="1"/>
  <c r="L159" i="1" s="1"/>
  <c r="M159" i="1" s="1"/>
  <c r="E160" i="1" s="1"/>
  <c r="F160" i="1" s="1"/>
  <c r="K159" i="2" l="1"/>
  <c r="M159" i="2" s="1"/>
  <c r="O158" i="2"/>
  <c r="N159" i="2" s="1"/>
  <c r="P159" i="2" s="1"/>
  <c r="G160" i="2"/>
  <c r="I159" i="2"/>
  <c r="H160" i="2" s="1"/>
  <c r="G160" i="1"/>
  <c r="H160" i="1" s="1"/>
  <c r="O159" i="1"/>
  <c r="N160" i="1"/>
  <c r="H160" i="3" l="1"/>
  <c r="G161" i="3" s="1"/>
  <c r="T160" i="3"/>
  <c r="S161" i="3" s="1"/>
  <c r="I161" i="3"/>
  <c r="U161" i="3"/>
  <c r="L159" i="2"/>
  <c r="K160" i="2" s="1"/>
  <c r="M160" i="2" s="1"/>
  <c r="J160" i="2"/>
  <c r="F160" i="2"/>
  <c r="E161" i="2" s="1"/>
  <c r="I160" i="1"/>
  <c r="L160" i="1" s="1"/>
  <c r="M160" i="1" s="1"/>
  <c r="E161" i="1" s="1"/>
  <c r="O159" i="2" l="1"/>
  <c r="N160" i="2" s="1"/>
  <c r="P160" i="2" s="1"/>
  <c r="I160" i="2"/>
  <c r="H161" i="2" s="1"/>
  <c r="J161" i="2" s="1"/>
  <c r="G161" i="2"/>
  <c r="O160" i="1"/>
  <c r="T161" i="3" s="1"/>
  <c r="S162" i="3" s="1"/>
  <c r="G161" i="1"/>
  <c r="N161" i="1"/>
  <c r="F161" i="1"/>
  <c r="I162" i="3" l="1"/>
  <c r="U162" i="3"/>
  <c r="F161" i="2"/>
  <c r="E162" i="2" s="1"/>
  <c r="G162" i="2" s="1"/>
  <c r="H161" i="3"/>
  <c r="G162" i="3" s="1"/>
  <c r="L160" i="2"/>
  <c r="K161" i="2" s="1"/>
  <c r="M161" i="2" s="1"/>
  <c r="H161" i="1"/>
  <c r="I161" i="1" s="1"/>
  <c r="L161" i="1" s="1"/>
  <c r="M161" i="1" s="1"/>
  <c r="E162" i="1" s="1"/>
  <c r="F162" i="1" s="1"/>
  <c r="I161" i="2" l="1"/>
  <c r="H162" i="2" s="1"/>
  <c r="J162" i="2" s="1"/>
  <c r="O160" i="2"/>
  <c r="N161" i="2" s="1"/>
  <c r="P161" i="2" s="1"/>
  <c r="O161" i="1"/>
  <c r="N162" i="1"/>
  <c r="G162" i="1"/>
  <c r="H162" i="1" s="1"/>
  <c r="I163" i="3" l="1"/>
  <c r="U163" i="3"/>
  <c r="H162" i="3"/>
  <c r="G163" i="3" s="1"/>
  <c r="T162" i="3"/>
  <c r="S163" i="3" s="1"/>
  <c r="L161" i="2"/>
  <c r="K162" i="2" s="1"/>
  <c r="M162" i="2" s="1"/>
  <c r="F162" i="2"/>
  <c r="E163" i="2" s="1"/>
  <c r="I162" i="1"/>
  <c r="L162" i="1" s="1"/>
  <c r="M162" i="1" s="1"/>
  <c r="E163" i="1" s="1"/>
  <c r="O161" i="2" l="1"/>
  <c r="N162" i="2" s="1"/>
  <c r="P162" i="2" s="1"/>
  <c r="I162" i="2"/>
  <c r="H163" i="2" s="1"/>
  <c r="J163" i="2" s="1"/>
  <c r="G163" i="2"/>
  <c r="O162" i="1"/>
  <c r="T163" i="3" s="1"/>
  <c r="S164" i="3" s="1"/>
  <c r="N163" i="1"/>
  <c r="G163" i="1"/>
  <c r="F163" i="1"/>
  <c r="I164" i="3" l="1"/>
  <c r="U164" i="3"/>
  <c r="F163" i="2"/>
  <c r="E164" i="2" s="1"/>
  <c r="G164" i="2" s="1"/>
  <c r="H163" i="3"/>
  <c r="G164" i="3" s="1"/>
  <c r="L162" i="2"/>
  <c r="K163" i="2" s="1"/>
  <c r="M163" i="2" s="1"/>
  <c r="H163" i="1"/>
  <c r="I163" i="2" l="1"/>
  <c r="H164" i="2" s="1"/>
  <c r="J164" i="2" s="1"/>
  <c r="O162" i="2"/>
  <c r="N163" i="2" s="1"/>
  <c r="P163" i="2" s="1"/>
  <c r="I163" i="1"/>
  <c r="L163" i="1" s="1"/>
  <c r="M163" i="1" s="1"/>
  <c r="E164" i="1" s="1"/>
  <c r="N164" i="1" s="1"/>
  <c r="L163" i="2" l="1"/>
  <c r="K164" i="2" s="1"/>
  <c r="M164" i="2" s="1"/>
  <c r="I165" i="3"/>
  <c r="U165" i="3"/>
  <c r="G164" i="1"/>
  <c r="O163" i="1"/>
  <c r="F164" i="1"/>
  <c r="O163" i="2" l="1"/>
  <c r="N164" i="2" s="1"/>
  <c r="P164" i="2" s="1"/>
  <c r="H164" i="3"/>
  <c r="G165" i="3" s="1"/>
  <c r="T164" i="3"/>
  <c r="S165" i="3" s="1"/>
  <c r="F164" i="2"/>
  <c r="E165" i="2" s="1"/>
  <c r="H164" i="1"/>
  <c r="I164" i="1" s="1"/>
  <c r="L164" i="1" s="1"/>
  <c r="M164" i="1" s="1"/>
  <c r="E165" i="1" s="1"/>
  <c r="G165" i="1" s="1"/>
  <c r="G165" i="2" l="1"/>
  <c r="I164" i="2"/>
  <c r="H165" i="2" s="1"/>
  <c r="N165" i="1"/>
  <c r="O164" i="1"/>
  <c r="F165" i="1"/>
  <c r="H165" i="1" s="1"/>
  <c r="I166" i="3" l="1"/>
  <c r="U166" i="3"/>
  <c r="H165" i="3"/>
  <c r="G166" i="3" s="1"/>
  <c r="T165" i="3"/>
  <c r="S166" i="3" s="1"/>
  <c r="F165" i="2"/>
  <c r="E166" i="2" s="1"/>
  <c r="G166" i="2" s="1"/>
  <c r="J165" i="2"/>
  <c r="L164" i="2"/>
  <c r="K165" i="2" s="1"/>
  <c r="I165" i="1"/>
  <c r="L165" i="1" s="1"/>
  <c r="M165" i="1" s="1"/>
  <c r="E166" i="1" s="1"/>
  <c r="I165" i="2" l="1"/>
  <c r="L165" i="2" s="1"/>
  <c r="K166" i="2" s="1"/>
  <c r="M165" i="2"/>
  <c r="O164" i="2"/>
  <c r="N165" i="2" s="1"/>
  <c r="P165" i="2" s="1"/>
  <c r="O165" i="1"/>
  <c r="G166" i="1"/>
  <c r="N166" i="1"/>
  <c r="F166" i="1"/>
  <c r="I167" i="3" l="1"/>
  <c r="U167" i="3"/>
  <c r="H166" i="3"/>
  <c r="G167" i="3" s="1"/>
  <c r="T166" i="3"/>
  <c r="S167" i="3" s="1"/>
  <c r="H166" i="2"/>
  <c r="J166" i="2" s="1"/>
  <c r="M166" i="2"/>
  <c r="F166" i="2"/>
  <c r="E167" i="2" s="1"/>
  <c r="O165" i="2"/>
  <c r="N166" i="2" s="1"/>
  <c r="P166" i="2" s="1"/>
  <c r="H166" i="1"/>
  <c r="I166" i="2" l="1"/>
  <c r="H167" i="2" s="1"/>
  <c r="J167" i="2" s="1"/>
  <c r="G167" i="2"/>
  <c r="I166" i="1"/>
  <c r="L166" i="1" s="1"/>
  <c r="M166" i="1" s="1"/>
  <c r="E167" i="1" s="1"/>
  <c r="N167" i="1" s="1"/>
  <c r="I168" i="3" l="1"/>
  <c r="U168" i="3"/>
  <c r="L166" i="2"/>
  <c r="K167" i="2" s="1"/>
  <c r="M167" i="2" s="1"/>
  <c r="O166" i="1"/>
  <c r="G167" i="1"/>
  <c r="F167" i="1"/>
  <c r="H167" i="3" l="1"/>
  <c r="G168" i="3" s="1"/>
  <c r="T167" i="3"/>
  <c r="S168" i="3" s="1"/>
  <c r="O166" i="2"/>
  <c r="N167" i="2" s="1"/>
  <c r="P167" i="2" s="1"/>
  <c r="F167" i="2"/>
  <c r="E168" i="2" s="1"/>
  <c r="H167" i="1"/>
  <c r="I167" i="1" s="1"/>
  <c r="L167" i="1" s="1"/>
  <c r="M167" i="1" s="1"/>
  <c r="E168" i="1" s="1"/>
  <c r="G168" i="2" l="1"/>
  <c r="I167" i="2"/>
  <c r="H168" i="2" s="1"/>
  <c r="O167" i="1"/>
  <c r="T168" i="3" s="1"/>
  <c r="S169" i="3" s="1"/>
  <c r="G168" i="1"/>
  <c r="F168" i="1"/>
  <c r="N168" i="1"/>
  <c r="I169" i="3" l="1"/>
  <c r="U169" i="3"/>
  <c r="F168" i="2"/>
  <c r="E169" i="2" s="1"/>
  <c r="G169" i="2" s="1"/>
  <c r="H168" i="3"/>
  <c r="G169" i="3" s="1"/>
  <c r="J168" i="2"/>
  <c r="L167" i="2"/>
  <c r="H168" i="1"/>
  <c r="I168" i="2" l="1"/>
  <c r="H169" i="2" s="1"/>
  <c r="K168" i="2"/>
  <c r="O167" i="2"/>
  <c r="N168" i="2" s="1"/>
  <c r="P168" i="2" s="1"/>
  <c r="I168" i="1"/>
  <c r="L168" i="1" s="1"/>
  <c r="M168" i="1" s="1"/>
  <c r="E169" i="1" s="1"/>
  <c r="F169" i="1" s="1"/>
  <c r="M168" i="2" l="1"/>
  <c r="J169" i="2"/>
  <c r="L168" i="2"/>
  <c r="O168" i="2" s="1"/>
  <c r="N169" i="2" s="1"/>
  <c r="P169" i="2" s="1"/>
  <c r="N169" i="1"/>
  <c r="O168" i="1"/>
  <c r="G169" i="1"/>
  <c r="H169" i="1" s="1"/>
  <c r="I170" i="3" l="1"/>
  <c r="U170" i="3"/>
  <c r="H169" i="3"/>
  <c r="G170" i="3" s="1"/>
  <c r="T169" i="3"/>
  <c r="S170" i="3" s="1"/>
  <c r="F169" i="2"/>
  <c r="E170" i="2" s="1"/>
  <c r="K169" i="2"/>
  <c r="I169" i="1"/>
  <c r="L169" i="1" s="1"/>
  <c r="M169" i="1" s="1"/>
  <c r="E170" i="1" s="1"/>
  <c r="G170" i="2" l="1"/>
  <c r="M169" i="2"/>
  <c r="I169" i="2"/>
  <c r="H170" i="2" s="1"/>
  <c r="O169" i="1"/>
  <c r="F170" i="1"/>
  <c r="N170" i="1"/>
  <c r="G170" i="1"/>
  <c r="H170" i="3" l="1"/>
  <c r="G171" i="3" s="1"/>
  <c r="T170" i="3"/>
  <c r="S171" i="3" s="1"/>
  <c r="I171" i="3"/>
  <c r="U171" i="3"/>
  <c r="J170" i="2"/>
  <c r="L169" i="2"/>
  <c r="K170" i="2" s="1"/>
  <c r="F170" i="2"/>
  <c r="E171" i="2" s="1"/>
  <c r="H170" i="1"/>
  <c r="O169" i="2" l="1"/>
  <c r="N170" i="2" s="1"/>
  <c r="P170" i="2" s="1"/>
  <c r="M170" i="2"/>
  <c r="G171" i="2"/>
  <c r="I170" i="2"/>
  <c r="I170" i="1"/>
  <c r="L170" i="1" s="1"/>
  <c r="M170" i="1" s="1"/>
  <c r="E171" i="1" s="1"/>
  <c r="H171" i="2" l="1"/>
  <c r="L170" i="2"/>
  <c r="K171" i="2" s="1"/>
  <c r="O170" i="1"/>
  <c r="F171" i="1"/>
  <c r="G171" i="1"/>
  <c r="N171" i="1"/>
  <c r="I172" i="3" l="1"/>
  <c r="U172" i="3"/>
  <c r="H171" i="3"/>
  <c r="G172" i="3" s="1"/>
  <c r="T171" i="3"/>
  <c r="S172" i="3" s="1"/>
  <c r="O170" i="2"/>
  <c r="N171" i="2" s="1"/>
  <c r="P171" i="2" s="1"/>
  <c r="M171" i="2"/>
  <c r="F171" i="2"/>
  <c r="E172" i="2" s="1"/>
  <c r="J171" i="2"/>
  <c r="H171" i="1"/>
  <c r="I171" i="2" l="1"/>
  <c r="H172" i="2" s="1"/>
  <c r="G172" i="2"/>
  <c r="I171" i="1"/>
  <c r="L171" i="1" s="1"/>
  <c r="M171" i="1" s="1"/>
  <c r="E172" i="1" s="1"/>
  <c r="L171" i="2" l="1"/>
  <c r="K172" i="2" s="1"/>
  <c r="M172" i="2" s="1"/>
  <c r="J172" i="2"/>
  <c r="O171" i="1"/>
  <c r="N172" i="1"/>
  <c r="G172" i="1"/>
  <c r="F172" i="1"/>
  <c r="I173" i="3" l="1"/>
  <c r="U173" i="3"/>
  <c r="H172" i="3"/>
  <c r="G173" i="3" s="1"/>
  <c r="T172" i="3"/>
  <c r="S173" i="3" s="1"/>
  <c r="O171" i="2"/>
  <c r="N172" i="2" s="1"/>
  <c r="P172" i="2" s="1"/>
  <c r="F172" i="2"/>
  <c r="E173" i="2" s="1"/>
  <c r="H172" i="1"/>
  <c r="G173" i="2" l="1"/>
  <c r="I172" i="2"/>
  <c r="H173" i="2" s="1"/>
  <c r="I172" i="1"/>
  <c r="L172" i="1" s="1"/>
  <c r="M172" i="1" s="1"/>
  <c r="E173" i="1" s="1"/>
  <c r="F173" i="1" s="1"/>
  <c r="L172" i="2" l="1"/>
  <c r="K173" i="2" s="1"/>
  <c r="J173" i="2"/>
  <c r="N173" i="1"/>
  <c r="G173" i="1"/>
  <c r="H173" i="1" s="1"/>
  <c r="O172" i="1"/>
  <c r="H173" i="3" l="1"/>
  <c r="G174" i="3" s="1"/>
  <c r="T173" i="3"/>
  <c r="S174" i="3" s="1"/>
  <c r="I174" i="3"/>
  <c r="U174" i="3"/>
  <c r="O172" i="2"/>
  <c r="N173" i="2" s="1"/>
  <c r="P173" i="2" s="1"/>
  <c r="F173" i="2"/>
  <c r="E174" i="2" s="1"/>
  <c r="M173" i="2"/>
  <c r="I173" i="1"/>
  <c r="L173" i="1" s="1"/>
  <c r="M173" i="1" s="1"/>
  <c r="E174" i="1" s="1"/>
  <c r="I173" i="2" l="1"/>
  <c r="H174" i="2" s="1"/>
  <c r="J174" i="2" s="1"/>
  <c r="G174" i="2"/>
  <c r="O173" i="1"/>
  <c r="T174" i="3" s="1"/>
  <c r="S175" i="3" s="1"/>
  <c r="G174" i="1"/>
  <c r="N174" i="1"/>
  <c r="F174" i="1"/>
  <c r="I175" i="3" l="1"/>
  <c r="U175" i="3"/>
  <c r="F174" i="2"/>
  <c r="E175" i="2" s="1"/>
  <c r="G175" i="2" s="1"/>
  <c r="H174" i="3"/>
  <c r="G175" i="3" s="1"/>
  <c r="L173" i="2"/>
  <c r="H174" i="1"/>
  <c r="I174" i="2" l="1"/>
  <c r="H175" i="2" s="1"/>
  <c r="J175" i="2" s="1"/>
  <c r="O173" i="2"/>
  <c r="N174" i="2" s="1"/>
  <c r="P174" i="2" s="1"/>
  <c r="K174" i="2"/>
  <c r="M174" i="2" s="1"/>
  <c r="I174" i="1"/>
  <c r="L174" i="1" s="1"/>
  <c r="M174" i="1" s="1"/>
  <c r="E175" i="1" s="1"/>
  <c r="L174" i="2" l="1"/>
  <c r="K175" i="2" s="1"/>
  <c r="M175" i="2" s="1"/>
  <c r="O174" i="1"/>
  <c r="F175" i="1"/>
  <c r="N175" i="1"/>
  <c r="G175" i="1"/>
  <c r="I176" i="3" l="1"/>
  <c r="U176" i="3"/>
  <c r="H175" i="3"/>
  <c r="G176" i="3" s="1"/>
  <c r="T175" i="3"/>
  <c r="S176" i="3" s="1"/>
  <c r="O174" i="2"/>
  <c r="N175" i="2" s="1"/>
  <c r="P175" i="2" s="1"/>
  <c r="F175" i="2"/>
  <c r="E176" i="2" s="1"/>
  <c r="H175" i="1"/>
  <c r="G176" i="2" l="1"/>
  <c r="I175" i="2"/>
  <c r="H176" i="2" s="1"/>
  <c r="I175" i="1"/>
  <c r="L175" i="1" s="1"/>
  <c r="M175" i="1" s="1"/>
  <c r="E176" i="1" s="1"/>
  <c r="F176" i="1" s="1"/>
  <c r="L175" i="2" l="1"/>
  <c r="K176" i="2" s="1"/>
  <c r="M176" i="2" s="1"/>
  <c r="J176" i="2"/>
  <c r="N176" i="1"/>
  <c r="G176" i="1"/>
  <c r="H176" i="1" s="1"/>
  <c r="O175" i="1"/>
  <c r="H176" i="3" l="1"/>
  <c r="G177" i="3" s="1"/>
  <c r="T176" i="3"/>
  <c r="S177" i="3" s="1"/>
  <c r="I177" i="3"/>
  <c r="U177" i="3"/>
  <c r="O175" i="2"/>
  <c r="N176" i="2" s="1"/>
  <c r="P176" i="2" s="1"/>
  <c r="F176" i="2"/>
  <c r="E177" i="2" s="1"/>
  <c r="I176" i="1"/>
  <c r="L176" i="1" s="1"/>
  <c r="M176" i="1" s="1"/>
  <c r="E177" i="1" s="1"/>
  <c r="G177" i="2" l="1"/>
  <c r="I176" i="2"/>
  <c r="O176" i="1"/>
  <c r="N177" i="1"/>
  <c r="G177" i="1"/>
  <c r="F177" i="1"/>
  <c r="H177" i="3" l="1"/>
  <c r="G178" i="3" s="1"/>
  <c r="T177" i="3"/>
  <c r="S178" i="3" s="1"/>
  <c r="I178" i="3"/>
  <c r="U178" i="3"/>
  <c r="H177" i="2"/>
  <c r="L176" i="2"/>
  <c r="F177" i="2"/>
  <c r="E178" i="2" s="1"/>
  <c r="H177" i="1"/>
  <c r="J177" i="2" l="1"/>
  <c r="G178" i="2"/>
  <c r="K177" i="2"/>
  <c r="O176" i="2"/>
  <c r="N177" i="2" s="1"/>
  <c r="P177" i="2" s="1"/>
  <c r="I177" i="2"/>
  <c r="H178" i="2" s="1"/>
  <c r="I177" i="1"/>
  <c r="L177" i="1" s="1"/>
  <c r="M177" i="1" s="1"/>
  <c r="E178" i="1" s="1"/>
  <c r="G178" i="1" s="1"/>
  <c r="L177" i="2" l="1"/>
  <c r="O177" i="2" s="1"/>
  <c r="N178" i="2" s="1"/>
  <c r="P178" i="2" s="1"/>
  <c r="M177" i="2"/>
  <c r="J178" i="2"/>
  <c r="N178" i="1"/>
  <c r="F178" i="1"/>
  <c r="H178" i="1" s="1"/>
  <c r="O177" i="1"/>
  <c r="I179" i="3" l="1"/>
  <c r="U179" i="3"/>
  <c r="H178" i="3"/>
  <c r="G179" i="3" s="1"/>
  <c r="T178" i="3"/>
  <c r="S179" i="3" s="1"/>
  <c r="K178" i="2"/>
  <c r="M178" i="2" s="1"/>
  <c r="F178" i="2"/>
  <c r="E179" i="2" s="1"/>
  <c r="I178" i="1"/>
  <c r="L178" i="1" s="1"/>
  <c r="M178" i="1" s="1"/>
  <c r="E179" i="1" s="1"/>
  <c r="N179" i="1" s="1"/>
  <c r="I180" i="3" l="1"/>
  <c r="U180" i="3"/>
  <c r="I178" i="2"/>
  <c r="H179" i="2" s="1"/>
  <c r="J179" i="2" s="1"/>
  <c r="G179" i="2"/>
  <c r="F179" i="1"/>
  <c r="G179" i="1"/>
  <c r="O178" i="1"/>
  <c r="H179" i="3" l="1"/>
  <c r="G180" i="3" s="1"/>
  <c r="T179" i="3"/>
  <c r="S180" i="3" s="1"/>
  <c r="L178" i="2"/>
  <c r="K179" i="2" s="1"/>
  <c r="M179" i="2" s="1"/>
  <c r="H179" i="1"/>
  <c r="I179" i="1" s="1"/>
  <c r="L179" i="1" s="1"/>
  <c r="M179" i="1" s="1"/>
  <c r="E180" i="1" s="1"/>
  <c r="F179" i="2"/>
  <c r="E180" i="2" s="1"/>
  <c r="O178" i="2" l="1"/>
  <c r="N179" i="2" s="1"/>
  <c r="P179" i="2" s="1"/>
  <c r="G180" i="2"/>
  <c r="I179" i="2"/>
  <c r="H180" i="2" s="1"/>
  <c r="O179" i="1"/>
  <c r="F180" i="1"/>
  <c r="N180" i="1"/>
  <c r="G180" i="1"/>
  <c r="I181" i="3" l="1"/>
  <c r="U181" i="3"/>
  <c r="H180" i="3"/>
  <c r="G181" i="3" s="1"/>
  <c r="T180" i="3"/>
  <c r="S181" i="3" s="1"/>
  <c r="L179" i="2"/>
  <c r="K180" i="2" s="1"/>
  <c r="M180" i="2" s="1"/>
  <c r="F180" i="2"/>
  <c r="E181" i="2" s="1"/>
  <c r="J180" i="2"/>
  <c r="H180" i="1"/>
  <c r="O179" i="2" l="1"/>
  <c r="N180" i="2" s="1"/>
  <c r="P180" i="2" s="1"/>
  <c r="I180" i="2"/>
  <c r="H181" i="2" s="1"/>
  <c r="G181" i="2"/>
  <c r="I180" i="1"/>
  <c r="L180" i="1" s="1"/>
  <c r="M180" i="1" s="1"/>
  <c r="E181" i="1" s="1"/>
  <c r="F181" i="1" s="1"/>
  <c r="J181" i="2" l="1"/>
  <c r="L180" i="2"/>
  <c r="K181" i="2" s="1"/>
  <c r="N181" i="1"/>
  <c r="G181" i="1"/>
  <c r="H181" i="1" s="1"/>
  <c r="O180" i="1"/>
  <c r="H181" i="3" l="1"/>
  <c r="G182" i="3" s="1"/>
  <c r="T181" i="3"/>
  <c r="S182" i="3" s="1"/>
  <c r="I182" i="3"/>
  <c r="U182" i="3"/>
  <c r="O180" i="2"/>
  <c r="N181" i="2" s="1"/>
  <c r="P181" i="2" s="1"/>
  <c r="M181" i="2"/>
  <c r="F181" i="2"/>
  <c r="E182" i="2" s="1"/>
  <c r="I181" i="1"/>
  <c r="L181" i="1" s="1"/>
  <c r="M181" i="1" s="1"/>
  <c r="E182" i="1" s="1"/>
  <c r="I181" i="2" l="1"/>
  <c r="H182" i="2" s="1"/>
  <c r="J182" i="2" s="1"/>
  <c r="G182" i="2"/>
  <c r="O181" i="1"/>
  <c r="T182" i="3" s="1"/>
  <c r="S183" i="3" s="1"/>
  <c r="G182" i="1"/>
  <c r="F182" i="1"/>
  <c r="N182" i="1"/>
  <c r="I183" i="3" l="1"/>
  <c r="U183" i="3"/>
  <c r="F182" i="2"/>
  <c r="E183" i="2" s="1"/>
  <c r="G183" i="2" s="1"/>
  <c r="H182" i="3"/>
  <c r="G183" i="3" s="1"/>
  <c r="L181" i="2"/>
  <c r="K182" i="2" s="1"/>
  <c r="M182" i="2" s="1"/>
  <c r="H182" i="1"/>
  <c r="I182" i="2" l="1"/>
  <c r="H183" i="2" s="1"/>
  <c r="J183" i="2" s="1"/>
  <c r="O181" i="2"/>
  <c r="N182" i="2" s="1"/>
  <c r="P182" i="2" s="1"/>
  <c r="I182" i="1"/>
  <c r="L182" i="1" s="1"/>
  <c r="M182" i="1" s="1"/>
  <c r="E183" i="1" s="1"/>
  <c r="L182" i="2" l="1"/>
  <c r="K183" i="2" s="1"/>
  <c r="M183" i="2" s="1"/>
  <c r="O182" i="1"/>
  <c r="F183" i="1"/>
  <c r="G183" i="1"/>
  <c r="N183" i="1"/>
  <c r="I184" i="3" l="1"/>
  <c r="U184" i="3"/>
  <c r="H183" i="3"/>
  <c r="G184" i="3" s="1"/>
  <c r="T183" i="3"/>
  <c r="S184" i="3" s="1"/>
  <c r="O182" i="2"/>
  <c r="N183" i="2" s="1"/>
  <c r="P183" i="2" s="1"/>
  <c r="F183" i="2"/>
  <c r="E184" i="2" s="1"/>
  <c r="H183" i="1"/>
  <c r="G184" i="2" l="1"/>
  <c r="I183" i="2"/>
  <c r="H184" i="2" s="1"/>
  <c r="I183" i="1"/>
  <c r="L183" i="1" s="1"/>
  <c r="M183" i="1" s="1"/>
  <c r="E184" i="1" s="1"/>
  <c r="L183" i="2" l="1"/>
  <c r="K184" i="2" s="1"/>
  <c r="M184" i="2" s="1"/>
  <c r="J184" i="2"/>
  <c r="O183" i="1"/>
  <c r="F184" i="1"/>
  <c r="N184" i="1"/>
  <c r="G184" i="1"/>
  <c r="H184" i="3" l="1"/>
  <c r="G185" i="3" s="1"/>
  <c r="T184" i="3"/>
  <c r="S185" i="3" s="1"/>
  <c r="I185" i="3"/>
  <c r="U185" i="3"/>
  <c r="O183" i="2"/>
  <c r="N184" i="2" s="1"/>
  <c r="P184" i="2" s="1"/>
  <c r="F184" i="2"/>
  <c r="E185" i="2" s="1"/>
  <c r="H184" i="1"/>
  <c r="G185" i="2" l="1"/>
  <c r="I184" i="2"/>
  <c r="H185" i="2" s="1"/>
  <c r="I184" i="1"/>
  <c r="L184" i="1" s="1"/>
  <c r="M184" i="1" s="1"/>
  <c r="E185" i="1" s="1"/>
  <c r="N185" i="1" s="1"/>
  <c r="I186" i="3" l="1"/>
  <c r="U186" i="3"/>
  <c r="L184" i="2"/>
  <c r="K185" i="2" s="1"/>
  <c r="M185" i="2" s="1"/>
  <c r="J185" i="2"/>
  <c r="F185" i="1"/>
  <c r="G185" i="1"/>
  <c r="O184" i="1"/>
  <c r="H185" i="3" l="1"/>
  <c r="G186" i="3" s="1"/>
  <c r="T185" i="3"/>
  <c r="S186" i="3" s="1"/>
  <c r="O184" i="2"/>
  <c r="N185" i="2" s="1"/>
  <c r="P185" i="2" s="1"/>
  <c r="F185" i="2"/>
  <c r="E186" i="2" s="1"/>
  <c r="H185" i="1"/>
  <c r="I185" i="1" s="1"/>
  <c r="L185" i="1" s="1"/>
  <c r="M185" i="1" s="1"/>
  <c r="E186" i="1" s="1"/>
  <c r="G186" i="1" s="1"/>
  <c r="G186" i="2" l="1"/>
  <c r="I185" i="2"/>
  <c r="O185" i="1"/>
  <c r="T186" i="3" s="1"/>
  <c r="S187" i="3" s="1"/>
  <c r="F186" i="1"/>
  <c r="H186" i="1" s="1"/>
  <c r="N186" i="1"/>
  <c r="I187" i="3" l="1"/>
  <c r="U187" i="3"/>
  <c r="F186" i="2"/>
  <c r="E187" i="2" s="1"/>
  <c r="G187" i="2" s="1"/>
  <c r="H186" i="3"/>
  <c r="G187" i="3" s="1"/>
  <c r="H186" i="2"/>
  <c r="J186" i="2" s="1"/>
  <c r="L185" i="2"/>
  <c r="K186" i="2" s="1"/>
  <c r="I186" i="1"/>
  <c r="L186" i="1" s="1"/>
  <c r="M186" i="1" s="1"/>
  <c r="E187" i="1" s="1"/>
  <c r="F187" i="1" s="1"/>
  <c r="I186" i="2" l="1"/>
  <c r="H187" i="2" s="1"/>
  <c r="J187" i="2" s="1"/>
  <c r="M186" i="2"/>
  <c r="O185" i="2"/>
  <c r="N186" i="2" s="1"/>
  <c r="P186" i="2" s="1"/>
  <c r="N187" i="1"/>
  <c r="G187" i="1"/>
  <c r="H187" i="1" s="1"/>
  <c r="O186" i="1"/>
  <c r="H187" i="3" l="1"/>
  <c r="G188" i="3" s="1"/>
  <c r="T187" i="3"/>
  <c r="S188" i="3" s="1"/>
  <c r="I188" i="3"/>
  <c r="U188" i="3"/>
  <c r="L186" i="2"/>
  <c r="K187" i="2" s="1"/>
  <c r="M187" i="2" s="1"/>
  <c r="F187" i="2"/>
  <c r="E188" i="2" s="1"/>
  <c r="I187" i="1"/>
  <c r="L187" i="1" s="1"/>
  <c r="M187" i="1" s="1"/>
  <c r="E188" i="1" s="1"/>
  <c r="I187" i="2" l="1"/>
  <c r="H188" i="2" s="1"/>
  <c r="J188" i="2" s="1"/>
  <c r="O186" i="2"/>
  <c r="N187" i="2" s="1"/>
  <c r="P187" i="2" s="1"/>
  <c r="G188" i="2"/>
  <c r="O187" i="1"/>
  <c r="F188" i="1"/>
  <c r="N188" i="1"/>
  <c r="G188" i="1"/>
  <c r="I189" i="3" l="1"/>
  <c r="U189" i="3"/>
  <c r="H188" i="3"/>
  <c r="G189" i="3" s="1"/>
  <c r="T188" i="3"/>
  <c r="S189" i="3" s="1"/>
  <c r="L187" i="2"/>
  <c r="F188" i="2"/>
  <c r="E189" i="2" s="1"/>
  <c r="H188" i="1"/>
  <c r="K188" i="2" l="1"/>
  <c r="M188" i="2" s="1"/>
  <c r="O187" i="2"/>
  <c r="N188" i="2" s="1"/>
  <c r="P188" i="2" s="1"/>
  <c r="G189" i="2"/>
  <c r="I188" i="2"/>
  <c r="H189" i="2" s="1"/>
  <c r="I188" i="1"/>
  <c r="L188" i="1" s="1"/>
  <c r="M188" i="1" s="1"/>
  <c r="E189" i="1" s="1"/>
  <c r="L188" i="2" l="1"/>
  <c r="K189" i="2" s="1"/>
  <c r="M189" i="2" s="1"/>
  <c r="J189" i="2"/>
  <c r="O188" i="1"/>
  <c r="F189" i="1"/>
  <c r="G189" i="1"/>
  <c r="N189" i="1"/>
  <c r="H189" i="3" l="1"/>
  <c r="G190" i="3" s="1"/>
  <c r="T189" i="3"/>
  <c r="S190" i="3" s="1"/>
  <c r="I190" i="3"/>
  <c r="U190" i="3"/>
  <c r="O188" i="2"/>
  <c r="N189" i="2" s="1"/>
  <c r="P189" i="2" s="1"/>
  <c r="F189" i="2"/>
  <c r="E190" i="2" s="1"/>
  <c r="H189" i="1"/>
  <c r="G190" i="2" l="1"/>
  <c r="I189" i="2"/>
  <c r="H190" i="2" s="1"/>
  <c r="I189" i="1"/>
  <c r="L189" i="1" s="1"/>
  <c r="M189" i="1" s="1"/>
  <c r="E190" i="1" s="1"/>
  <c r="F190" i="1" s="1"/>
  <c r="J190" i="2" l="1"/>
  <c r="L189" i="2"/>
  <c r="N190" i="1"/>
  <c r="O189" i="1"/>
  <c r="G190" i="1"/>
  <c r="H190" i="1" s="1"/>
  <c r="H190" i="3" l="1"/>
  <c r="G191" i="3" s="1"/>
  <c r="T190" i="3"/>
  <c r="S191" i="3" s="1"/>
  <c r="I191" i="3"/>
  <c r="U191" i="3"/>
  <c r="K190" i="2"/>
  <c r="O189" i="2"/>
  <c r="N190" i="2" s="1"/>
  <c r="P190" i="2" s="1"/>
  <c r="F190" i="2"/>
  <c r="E191" i="2" s="1"/>
  <c r="I190" i="1"/>
  <c r="L190" i="1" s="1"/>
  <c r="M190" i="1" s="1"/>
  <c r="E191" i="1" s="1"/>
  <c r="F191" i="1" s="1"/>
  <c r="I190" i="2" l="1"/>
  <c r="H191" i="2" s="1"/>
  <c r="J191" i="2" s="1"/>
  <c r="G191" i="2"/>
  <c r="M190" i="2"/>
  <c r="N191" i="1"/>
  <c r="G191" i="1"/>
  <c r="H191" i="1" s="1"/>
  <c r="O190" i="1"/>
  <c r="T191" i="3" s="1"/>
  <c r="S192" i="3" s="1"/>
  <c r="I192" i="3" l="1"/>
  <c r="U192" i="3"/>
  <c r="F191" i="2"/>
  <c r="E192" i="2" s="1"/>
  <c r="G192" i="2" s="1"/>
  <c r="H191" i="3"/>
  <c r="G192" i="3" s="1"/>
  <c r="L190" i="2"/>
  <c r="I191" i="1"/>
  <c r="L191" i="1" s="1"/>
  <c r="M191" i="1" s="1"/>
  <c r="E192" i="1" s="1"/>
  <c r="I191" i="2" l="1"/>
  <c r="H192" i="2" s="1"/>
  <c r="J192" i="2" s="1"/>
  <c r="O190" i="2"/>
  <c r="N191" i="2" s="1"/>
  <c r="P191" i="2" s="1"/>
  <c r="K191" i="2"/>
  <c r="M191" i="2" s="1"/>
  <c r="O191" i="1"/>
  <c r="F192" i="1"/>
  <c r="N192" i="1"/>
  <c r="G192" i="1"/>
  <c r="H192" i="3" l="1"/>
  <c r="G193" i="3" s="1"/>
  <c r="T192" i="3"/>
  <c r="S193" i="3" s="1"/>
  <c r="I193" i="3"/>
  <c r="U193" i="3"/>
  <c r="L191" i="2"/>
  <c r="F192" i="2"/>
  <c r="E193" i="2" s="1"/>
  <c r="H192" i="1"/>
  <c r="K192" i="2" l="1"/>
  <c r="M192" i="2" s="1"/>
  <c r="O191" i="2"/>
  <c r="N192" i="2" s="1"/>
  <c r="P192" i="2" s="1"/>
  <c r="G193" i="2"/>
  <c r="I192" i="2"/>
  <c r="H193" i="2" s="1"/>
  <c r="I192" i="1"/>
  <c r="L192" i="1" s="1"/>
  <c r="M192" i="1" s="1"/>
  <c r="E193" i="1" s="1"/>
  <c r="J193" i="2" l="1"/>
  <c r="L192" i="2"/>
  <c r="O192" i="1"/>
  <c r="G193" i="1"/>
  <c r="F193" i="1"/>
  <c r="N193" i="1"/>
  <c r="I194" i="3" l="1"/>
  <c r="U194" i="3"/>
  <c r="H193" i="3"/>
  <c r="G194" i="3" s="1"/>
  <c r="T193" i="3"/>
  <c r="S194" i="3" s="1"/>
  <c r="K193" i="2"/>
  <c r="O192" i="2"/>
  <c r="N193" i="2" s="1"/>
  <c r="P193" i="2" s="1"/>
  <c r="F193" i="2"/>
  <c r="E194" i="2" s="1"/>
  <c r="H193" i="1"/>
  <c r="I193" i="2" l="1"/>
  <c r="H194" i="2" s="1"/>
  <c r="J194" i="2" s="1"/>
  <c r="G194" i="2"/>
  <c r="M193" i="2"/>
  <c r="I193" i="1"/>
  <c r="L193" i="1" s="1"/>
  <c r="M193" i="1" s="1"/>
  <c r="E194" i="1" s="1"/>
  <c r="L193" i="2" l="1"/>
  <c r="K194" i="2" s="1"/>
  <c r="M194" i="2" s="1"/>
  <c r="O193" i="1"/>
  <c r="F194" i="1"/>
  <c r="N194" i="1"/>
  <c r="G194" i="1"/>
  <c r="I195" i="3" l="1"/>
  <c r="U195" i="3"/>
  <c r="H194" i="3"/>
  <c r="G195" i="3" s="1"/>
  <c r="T194" i="3"/>
  <c r="S195" i="3" s="1"/>
  <c r="O193" i="2"/>
  <c r="N194" i="2" s="1"/>
  <c r="P194" i="2" s="1"/>
  <c r="F194" i="2"/>
  <c r="E195" i="2" s="1"/>
  <c r="H194" i="1"/>
  <c r="G195" i="2" l="1"/>
  <c r="I194" i="2"/>
  <c r="H195" i="2" s="1"/>
  <c r="I194" i="1"/>
  <c r="L194" i="1" s="1"/>
  <c r="M194" i="1" s="1"/>
  <c r="E195" i="1" s="1"/>
  <c r="J195" i="2" l="1"/>
  <c r="L194" i="2"/>
  <c r="O194" i="1"/>
  <c r="N195" i="1"/>
  <c r="G195" i="1"/>
  <c r="F195" i="1"/>
  <c r="I196" i="3" l="1"/>
  <c r="U196" i="3"/>
  <c r="H195" i="3"/>
  <c r="G196" i="3" s="1"/>
  <c r="T195" i="3"/>
  <c r="S196" i="3" s="1"/>
  <c r="K195" i="2"/>
  <c r="O194" i="2"/>
  <c r="N195" i="2" s="1"/>
  <c r="P195" i="2" s="1"/>
  <c r="F195" i="2"/>
  <c r="E196" i="2" s="1"/>
  <c r="H195" i="1"/>
  <c r="I195" i="2" l="1"/>
  <c r="H196" i="2" s="1"/>
  <c r="J196" i="2" s="1"/>
  <c r="G196" i="2"/>
  <c r="M195" i="2"/>
  <c r="I195" i="1"/>
  <c r="L195" i="1" s="1"/>
  <c r="M195" i="1" s="1"/>
  <c r="E196" i="1" s="1"/>
  <c r="F196" i="1" s="1"/>
  <c r="L195" i="2" l="1"/>
  <c r="K196" i="2" s="1"/>
  <c r="M196" i="2" s="1"/>
  <c r="G196" i="1"/>
  <c r="H196" i="1" s="1"/>
  <c r="N196" i="1"/>
  <c r="O195" i="1"/>
  <c r="I197" i="3" l="1"/>
  <c r="U197" i="3"/>
  <c r="H196" i="3"/>
  <c r="G197" i="3" s="1"/>
  <c r="T196" i="3"/>
  <c r="S197" i="3" s="1"/>
  <c r="O195" i="2"/>
  <c r="N196" i="2" s="1"/>
  <c r="P196" i="2" s="1"/>
  <c r="F196" i="2"/>
  <c r="E197" i="2" s="1"/>
  <c r="I196" i="1"/>
  <c r="L196" i="1" s="1"/>
  <c r="M196" i="1" s="1"/>
  <c r="E197" i="1" s="1"/>
  <c r="N197" i="1" s="1"/>
  <c r="I198" i="3" l="1"/>
  <c r="U198" i="3"/>
  <c r="G197" i="2"/>
  <c r="I196" i="2"/>
  <c r="H197" i="2" s="1"/>
  <c r="G197" i="1"/>
  <c r="F197" i="1"/>
  <c r="O196" i="1"/>
  <c r="T197" i="3" s="1"/>
  <c r="S198" i="3" s="1"/>
  <c r="F197" i="2" l="1"/>
  <c r="E198" i="2" s="1"/>
  <c r="G198" i="2" s="1"/>
  <c r="H197" i="3"/>
  <c r="G198" i="3" s="1"/>
  <c r="J197" i="2"/>
  <c r="L196" i="2"/>
  <c r="H197" i="1"/>
  <c r="I197" i="1" s="1"/>
  <c r="L197" i="1" s="1"/>
  <c r="M197" i="1" s="1"/>
  <c r="E198" i="1" s="1"/>
  <c r="G198" i="1" s="1"/>
  <c r="I197" i="2" l="1"/>
  <c r="H198" i="2" s="1"/>
  <c r="J198" i="2" s="1"/>
  <c r="K197" i="2"/>
  <c r="O196" i="2"/>
  <c r="N197" i="2" s="1"/>
  <c r="P197" i="2" s="1"/>
  <c r="F198" i="1"/>
  <c r="H198" i="1" s="1"/>
  <c r="N198" i="1"/>
  <c r="O197" i="1"/>
  <c r="I199" i="3" l="1"/>
  <c r="U199" i="3"/>
  <c r="H198" i="3"/>
  <c r="G199" i="3" s="1"/>
  <c r="T198" i="3"/>
  <c r="S199" i="3" s="1"/>
  <c r="F198" i="2"/>
  <c r="E199" i="2" s="1"/>
  <c r="M197" i="2"/>
  <c r="L197" i="2"/>
  <c r="O197" i="2" s="1"/>
  <c r="N198" i="2" s="1"/>
  <c r="P198" i="2" s="1"/>
  <c r="I198" i="1"/>
  <c r="L198" i="1" s="1"/>
  <c r="M198" i="1" s="1"/>
  <c r="E199" i="1" s="1"/>
  <c r="G199" i="2" l="1"/>
  <c r="K198" i="2"/>
  <c r="I198" i="2"/>
  <c r="H199" i="2" s="1"/>
  <c r="O198" i="1"/>
  <c r="T199" i="3" s="1"/>
  <c r="S200" i="3" s="1"/>
  <c r="N199" i="1"/>
  <c r="F199" i="1"/>
  <c r="G199" i="1"/>
  <c r="I200" i="3" l="1"/>
  <c r="U200" i="3"/>
  <c r="F199" i="2"/>
  <c r="E200" i="2" s="1"/>
  <c r="G200" i="2" s="1"/>
  <c r="H199" i="3"/>
  <c r="G200" i="3" s="1"/>
  <c r="M198" i="2"/>
  <c r="J199" i="2"/>
  <c r="L198" i="2"/>
  <c r="O198" i="2" s="1"/>
  <c r="N199" i="2" s="1"/>
  <c r="P199" i="2" s="1"/>
  <c r="H199" i="1"/>
  <c r="I199" i="2" l="1"/>
  <c r="H200" i="2" s="1"/>
  <c r="K199" i="2"/>
  <c r="M199" i="2" s="1"/>
  <c r="I199" i="1"/>
  <c r="L199" i="1" s="1"/>
  <c r="M199" i="1" s="1"/>
  <c r="E200" i="1" s="1"/>
  <c r="N200" i="1" s="1"/>
  <c r="I201" i="3" l="1"/>
  <c r="U201" i="3"/>
  <c r="L199" i="2"/>
  <c r="O199" i="2" s="1"/>
  <c r="N200" i="2" s="1"/>
  <c r="P200" i="2" s="1"/>
  <c r="J200" i="2"/>
  <c r="F200" i="1"/>
  <c r="G200" i="1"/>
  <c r="O199" i="1"/>
  <c r="H200" i="3" l="1"/>
  <c r="G201" i="3" s="1"/>
  <c r="T200" i="3"/>
  <c r="S201" i="3" s="1"/>
  <c r="K200" i="2"/>
  <c r="M200" i="2" s="1"/>
  <c r="F200" i="2"/>
  <c r="E201" i="2" s="1"/>
  <c r="H200" i="1"/>
  <c r="I200" i="1" s="1"/>
  <c r="L200" i="1" s="1"/>
  <c r="M200" i="1" s="1"/>
  <c r="E201" i="1" s="1"/>
  <c r="N201" i="1" s="1"/>
  <c r="I202" i="3" l="1"/>
  <c r="U202" i="3"/>
  <c r="G201" i="2"/>
  <c r="I200" i="2"/>
  <c r="G201" i="1"/>
  <c r="F201" i="1"/>
  <c r="O200" i="1"/>
  <c r="H201" i="3" l="1"/>
  <c r="G202" i="3" s="1"/>
  <c r="T201" i="3"/>
  <c r="S202" i="3" s="1"/>
  <c r="F201" i="2"/>
  <c r="E202" i="2" s="1"/>
  <c r="H201" i="2"/>
  <c r="L200" i="2"/>
  <c r="K201" i="2" s="1"/>
  <c r="H201" i="1"/>
  <c r="I201" i="1" s="1"/>
  <c r="L201" i="1" s="1"/>
  <c r="M201" i="1" s="1"/>
  <c r="E202" i="1" s="1"/>
  <c r="O200" i="2" l="1"/>
  <c r="N201" i="2" s="1"/>
  <c r="P201" i="2" s="1"/>
  <c r="G202" i="2"/>
  <c r="M201" i="2"/>
  <c r="J201" i="2"/>
  <c r="I201" i="2"/>
  <c r="H202" i="2" s="1"/>
  <c r="O201" i="1"/>
  <c r="F202" i="1"/>
  <c r="G202" i="1"/>
  <c r="N202" i="1"/>
  <c r="I203" i="3" l="1"/>
  <c r="U203" i="3"/>
  <c r="H202" i="3"/>
  <c r="G203" i="3" s="1"/>
  <c r="T202" i="3"/>
  <c r="S203" i="3" s="1"/>
  <c r="L201" i="2"/>
  <c r="K202" i="2" s="1"/>
  <c r="M202" i="2" s="1"/>
  <c r="J202" i="2"/>
  <c r="F202" i="2"/>
  <c r="E203" i="2" s="1"/>
  <c r="H202" i="1"/>
  <c r="O201" i="2" l="1"/>
  <c r="N202" i="2" s="1"/>
  <c r="P202" i="2" s="1"/>
  <c r="G203" i="2"/>
  <c r="I202" i="2"/>
  <c r="H203" i="2" s="1"/>
  <c r="I202" i="1"/>
  <c r="L202" i="1" s="1"/>
  <c r="M202" i="1" s="1"/>
  <c r="E203" i="1" s="1"/>
  <c r="L202" i="2" l="1"/>
  <c r="K203" i="2" s="1"/>
  <c r="M203" i="2" s="1"/>
  <c r="J203" i="2"/>
  <c r="O202" i="1"/>
  <c r="N203" i="1"/>
  <c r="F203" i="1"/>
  <c r="G203" i="1"/>
  <c r="I204" i="3" l="1"/>
  <c r="U204" i="3"/>
  <c r="H203" i="3"/>
  <c r="G204" i="3" s="1"/>
  <c r="T203" i="3"/>
  <c r="S204" i="3" s="1"/>
  <c r="O202" i="2"/>
  <c r="N203" i="2" s="1"/>
  <c r="P203" i="2" s="1"/>
  <c r="F203" i="2"/>
  <c r="E204" i="2" s="1"/>
  <c r="H203" i="1"/>
  <c r="G204" i="2" l="1"/>
  <c r="I203" i="2"/>
  <c r="H204" i="2" s="1"/>
  <c r="I203" i="1"/>
  <c r="L203" i="1" s="1"/>
  <c r="M203" i="1" s="1"/>
  <c r="E204" i="1" s="1"/>
  <c r="L203" i="2" l="1"/>
  <c r="K204" i="2" s="1"/>
  <c r="M204" i="2" s="1"/>
  <c r="J204" i="2"/>
  <c r="O203" i="1"/>
  <c r="F204" i="1"/>
  <c r="N204" i="1"/>
  <c r="G204" i="1"/>
  <c r="H204" i="3" l="1"/>
  <c r="G205" i="3" s="1"/>
  <c r="T204" i="3"/>
  <c r="S205" i="3" s="1"/>
  <c r="I205" i="3"/>
  <c r="U205" i="3"/>
  <c r="O203" i="2"/>
  <c r="N204" i="2" s="1"/>
  <c r="P204" i="2" s="1"/>
  <c r="F204" i="2"/>
  <c r="E205" i="2" s="1"/>
  <c r="H204" i="1"/>
  <c r="G205" i="2" l="1"/>
  <c r="I204" i="2"/>
  <c r="H205" i="2" s="1"/>
  <c r="I204" i="1"/>
  <c r="L204" i="1" s="1"/>
  <c r="M204" i="1" s="1"/>
  <c r="E205" i="1" s="1"/>
  <c r="J205" i="2" l="1"/>
  <c r="L204" i="2"/>
  <c r="O204" i="1"/>
  <c r="G205" i="1"/>
  <c r="N205" i="1"/>
  <c r="F205" i="1"/>
  <c r="H205" i="3" l="1"/>
  <c r="G206" i="3" s="1"/>
  <c r="T205" i="3"/>
  <c r="S206" i="3" s="1"/>
  <c r="I206" i="3"/>
  <c r="U206" i="3"/>
  <c r="K205" i="2"/>
  <c r="O204" i="2"/>
  <c r="N205" i="2" s="1"/>
  <c r="P205" i="2" s="1"/>
  <c r="F205" i="2"/>
  <c r="E206" i="2" s="1"/>
  <c r="H205" i="1"/>
  <c r="I205" i="2" l="1"/>
  <c r="H206" i="2" s="1"/>
  <c r="J206" i="2" s="1"/>
  <c r="G206" i="2"/>
  <c r="M205" i="2"/>
  <c r="I205" i="1"/>
  <c r="L205" i="1" s="1"/>
  <c r="M205" i="1" s="1"/>
  <c r="E206" i="1" s="1"/>
  <c r="N206" i="1" s="1"/>
  <c r="I207" i="3" l="1"/>
  <c r="U207" i="3"/>
  <c r="L205" i="2"/>
  <c r="O205" i="2" s="1"/>
  <c r="N206" i="2" s="1"/>
  <c r="P206" i="2" s="1"/>
  <c r="F206" i="1"/>
  <c r="G206" i="1"/>
  <c r="O205" i="1"/>
  <c r="H206" i="3" l="1"/>
  <c r="G207" i="3" s="1"/>
  <c r="T206" i="3"/>
  <c r="S207" i="3" s="1"/>
  <c r="K206" i="2"/>
  <c r="M206" i="2" s="1"/>
  <c r="F206" i="2"/>
  <c r="E207" i="2" s="1"/>
  <c r="H206" i="1"/>
  <c r="I206" i="1" s="1"/>
  <c r="L206" i="1" s="1"/>
  <c r="M206" i="1" s="1"/>
  <c r="E207" i="1" s="1"/>
  <c r="N207" i="1" s="1"/>
  <c r="I208" i="3" l="1"/>
  <c r="U208" i="3"/>
  <c r="G207" i="2"/>
  <c r="I206" i="2"/>
  <c r="H207" i="2" s="1"/>
  <c r="G207" i="1"/>
  <c r="F207" i="1"/>
  <c r="O206" i="1"/>
  <c r="H207" i="3" l="1"/>
  <c r="G208" i="3" s="1"/>
  <c r="T207" i="3"/>
  <c r="S208" i="3" s="1"/>
  <c r="J207" i="2"/>
  <c r="F207" i="2"/>
  <c r="E208" i="2" s="1"/>
  <c r="L206" i="2"/>
  <c r="K207" i="2" s="1"/>
  <c r="H207" i="1"/>
  <c r="I207" i="1" s="1"/>
  <c r="L207" i="1" s="1"/>
  <c r="M207" i="1" s="1"/>
  <c r="E208" i="1" s="1"/>
  <c r="G208" i="2" l="1"/>
  <c r="M207" i="2"/>
  <c r="I207" i="2"/>
  <c r="O206" i="2"/>
  <c r="N207" i="2" s="1"/>
  <c r="P207" i="2" s="1"/>
  <c r="O207" i="1"/>
  <c r="T208" i="3" s="1"/>
  <c r="S209" i="3" s="1"/>
  <c r="F208" i="1"/>
  <c r="G208" i="1"/>
  <c r="N208" i="1"/>
  <c r="I209" i="3" l="1"/>
  <c r="U209" i="3"/>
  <c r="F208" i="2"/>
  <c r="E209" i="2" s="1"/>
  <c r="G209" i="2" s="1"/>
  <c r="H208" i="3"/>
  <c r="G209" i="3" s="1"/>
  <c r="H208" i="2"/>
  <c r="L207" i="2"/>
  <c r="H208" i="1"/>
  <c r="I208" i="2" l="1"/>
  <c r="H209" i="2" s="1"/>
  <c r="O207" i="2"/>
  <c r="N208" i="2" s="1"/>
  <c r="P208" i="2" s="1"/>
  <c r="K208" i="2"/>
  <c r="J208" i="2"/>
  <c r="I208" i="1"/>
  <c r="L208" i="1" s="1"/>
  <c r="M208" i="1" s="1"/>
  <c r="E209" i="1" s="1"/>
  <c r="L208" i="2" l="1"/>
  <c r="O208" i="2" s="1"/>
  <c r="N209" i="2" s="1"/>
  <c r="P209" i="2" s="1"/>
  <c r="M208" i="2"/>
  <c r="J209" i="2"/>
  <c r="G209" i="1"/>
  <c r="N209" i="1"/>
  <c r="F209" i="1"/>
  <c r="O208" i="1"/>
  <c r="H209" i="3" l="1"/>
  <c r="G210" i="3" s="1"/>
  <c r="T209" i="3"/>
  <c r="S210" i="3" s="1"/>
  <c r="K209" i="2"/>
  <c r="M209" i="2" s="1"/>
  <c r="I210" i="3"/>
  <c r="U210" i="3"/>
  <c r="F209" i="2"/>
  <c r="E210" i="2" s="1"/>
  <c r="H209" i="1"/>
  <c r="I209" i="1" s="1"/>
  <c r="L209" i="1" s="1"/>
  <c r="M209" i="1" s="1"/>
  <c r="E210" i="1" s="1"/>
  <c r="N210" i="1" s="1"/>
  <c r="I211" i="3" l="1"/>
  <c r="U211" i="3"/>
  <c r="G210" i="2"/>
  <c r="I209" i="2"/>
  <c r="L209" i="2" s="1"/>
  <c r="K210" i="2" s="1"/>
  <c r="F210" i="1"/>
  <c r="G210" i="1"/>
  <c r="O209" i="1"/>
  <c r="H210" i="3" l="1"/>
  <c r="G211" i="3" s="1"/>
  <c r="T210" i="3"/>
  <c r="S211" i="3" s="1"/>
  <c r="M210" i="2"/>
  <c r="H210" i="2"/>
  <c r="O209" i="2"/>
  <c r="N210" i="2" s="1"/>
  <c r="P210" i="2" s="1"/>
  <c r="F210" i="2"/>
  <c r="E211" i="2" s="1"/>
  <c r="H210" i="1"/>
  <c r="I210" i="1" s="1"/>
  <c r="L210" i="1" s="1"/>
  <c r="M210" i="1" s="1"/>
  <c r="E211" i="1" s="1"/>
  <c r="N211" i="1" s="1"/>
  <c r="I212" i="3" l="1"/>
  <c r="U212" i="3"/>
  <c r="G211" i="2"/>
  <c r="J210" i="2"/>
  <c r="I210" i="2"/>
  <c r="H211" i="2" s="1"/>
  <c r="G211" i="1"/>
  <c r="F211" i="1"/>
  <c r="O210" i="1"/>
  <c r="T211" i="3" s="1"/>
  <c r="S212" i="3" s="1"/>
  <c r="F211" i="2" l="1"/>
  <c r="E212" i="2" s="1"/>
  <c r="G212" i="2" s="1"/>
  <c r="H211" i="3"/>
  <c r="G212" i="3" s="1"/>
  <c r="J211" i="2"/>
  <c r="L210" i="2"/>
  <c r="K211" i="2" s="1"/>
  <c r="H211" i="1"/>
  <c r="I211" i="1" s="1"/>
  <c r="L211" i="1" s="1"/>
  <c r="M211" i="1" s="1"/>
  <c r="E212" i="1" s="1"/>
  <c r="F212" i="1" s="1"/>
  <c r="I211" i="2" l="1"/>
  <c r="L211" i="2" s="1"/>
  <c r="K212" i="2" s="1"/>
  <c r="M211" i="2"/>
  <c r="O210" i="2"/>
  <c r="N211" i="2" s="1"/>
  <c r="P211" i="2" s="1"/>
  <c r="N212" i="1"/>
  <c r="G212" i="1"/>
  <c r="H212" i="1" s="1"/>
  <c r="O211" i="1"/>
  <c r="H212" i="3" l="1"/>
  <c r="G213" i="3" s="1"/>
  <c r="T212" i="3"/>
  <c r="S213" i="3" s="1"/>
  <c r="H212" i="2"/>
  <c r="I213" i="3"/>
  <c r="U213" i="3"/>
  <c r="O211" i="2"/>
  <c r="N212" i="2" s="1"/>
  <c r="P212" i="2" s="1"/>
  <c r="M212" i="2"/>
  <c r="J212" i="2"/>
  <c r="F212" i="2"/>
  <c r="E213" i="2" s="1"/>
  <c r="I212" i="1"/>
  <c r="L212" i="1" s="1"/>
  <c r="M212" i="1" s="1"/>
  <c r="E213" i="1" s="1"/>
  <c r="G213" i="1" s="1"/>
  <c r="G213" i="2" l="1"/>
  <c r="I212" i="2"/>
  <c r="H213" i="2" s="1"/>
  <c r="F213" i="1"/>
  <c r="H213" i="1" s="1"/>
  <c r="N213" i="1"/>
  <c r="O212" i="1"/>
  <c r="H213" i="3" l="1"/>
  <c r="G214" i="3" s="1"/>
  <c r="T213" i="3"/>
  <c r="S214" i="3" s="1"/>
  <c r="I214" i="3"/>
  <c r="U214" i="3"/>
  <c r="J213" i="2"/>
  <c r="L212" i="2"/>
  <c r="K213" i="2" s="1"/>
  <c r="F213" i="2"/>
  <c r="E214" i="2" s="1"/>
  <c r="I213" i="1"/>
  <c r="L213" i="1" s="1"/>
  <c r="M213" i="1" s="1"/>
  <c r="E214" i="1" s="1"/>
  <c r="G214" i="2" l="1"/>
  <c r="I213" i="2"/>
  <c r="H214" i="2" s="1"/>
  <c r="J214" i="2" s="1"/>
  <c r="M213" i="2"/>
  <c r="O212" i="2"/>
  <c r="N213" i="2" s="1"/>
  <c r="P213" i="2" s="1"/>
  <c r="O213" i="1"/>
  <c r="G214" i="1"/>
  <c r="N214" i="1"/>
  <c r="F214" i="1"/>
  <c r="I215" i="3" l="1"/>
  <c r="U215" i="3"/>
  <c r="H214" i="3"/>
  <c r="G215" i="3" s="1"/>
  <c r="T214" i="3"/>
  <c r="S215" i="3" s="1"/>
  <c r="L213" i="2"/>
  <c r="K214" i="2" s="1"/>
  <c r="M214" i="2" s="1"/>
  <c r="F214" i="2"/>
  <c r="E215" i="2" s="1"/>
  <c r="H214" i="1"/>
  <c r="O213" i="2" l="1"/>
  <c r="N214" i="2" s="1"/>
  <c r="P214" i="2" s="1"/>
  <c r="I214" i="2"/>
  <c r="H215" i="2" s="1"/>
  <c r="G215" i="2"/>
  <c r="I214" i="1"/>
  <c r="L214" i="1" s="1"/>
  <c r="M214" i="1" s="1"/>
  <c r="E215" i="1" s="1"/>
  <c r="N215" i="1" s="1"/>
  <c r="I216" i="3" l="1"/>
  <c r="U216" i="3"/>
  <c r="L214" i="2"/>
  <c r="K215" i="2" s="1"/>
  <c r="M215" i="2" s="1"/>
  <c r="G215" i="1"/>
  <c r="J215" i="2"/>
  <c r="F215" i="1"/>
  <c r="O214" i="1"/>
  <c r="H215" i="1" l="1"/>
  <c r="I215" i="1" s="1"/>
  <c r="L215" i="1" s="1"/>
  <c r="M215" i="1" s="1"/>
  <c r="E216" i="1" s="1"/>
  <c r="N216" i="1" s="1"/>
  <c r="H215" i="3"/>
  <c r="G216" i="3" s="1"/>
  <c r="T215" i="3"/>
  <c r="S216" i="3" s="1"/>
  <c r="O214" i="2"/>
  <c r="N215" i="2" s="1"/>
  <c r="P215" i="2" s="1"/>
  <c r="F215" i="2"/>
  <c r="E216" i="2" s="1"/>
  <c r="I217" i="3" l="1"/>
  <c r="U217" i="3"/>
  <c r="G216" i="2"/>
  <c r="I215" i="2"/>
  <c r="H216" i="2" s="1"/>
  <c r="G216" i="1"/>
  <c r="O215" i="1"/>
  <c r="F216" i="1"/>
  <c r="H216" i="3" l="1"/>
  <c r="G217" i="3" s="1"/>
  <c r="T216" i="3"/>
  <c r="S217" i="3" s="1"/>
  <c r="H216" i="1"/>
  <c r="I216" i="1" s="1"/>
  <c r="L216" i="1" s="1"/>
  <c r="M216" i="1" s="1"/>
  <c r="E217" i="1" s="1"/>
  <c r="L215" i="2"/>
  <c r="K216" i="2" s="1"/>
  <c r="M216" i="2" s="1"/>
  <c r="J216" i="2"/>
  <c r="F216" i="2"/>
  <c r="E217" i="2" s="1"/>
  <c r="O215" i="2" l="1"/>
  <c r="N216" i="2" s="1"/>
  <c r="P216" i="2" s="1"/>
  <c r="I216" i="2"/>
  <c r="L216" i="2" s="1"/>
  <c r="K217" i="2" s="1"/>
  <c r="G217" i="2"/>
  <c r="O216" i="1"/>
  <c r="T217" i="3" s="1"/>
  <c r="S218" i="3" s="1"/>
  <c r="F217" i="1"/>
  <c r="N217" i="1"/>
  <c r="G217" i="1"/>
  <c r="I218" i="3" l="1"/>
  <c r="U218" i="3"/>
  <c r="F217" i="2"/>
  <c r="E218" i="2" s="1"/>
  <c r="G218" i="2" s="1"/>
  <c r="H217" i="3"/>
  <c r="G218" i="3" s="1"/>
  <c r="M217" i="2"/>
  <c r="O216" i="2"/>
  <c r="N217" i="2" s="1"/>
  <c r="P217" i="2" s="1"/>
  <c r="H217" i="2"/>
  <c r="H217" i="1"/>
  <c r="I217" i="2" l="1"/>
  <c r="L217" i="2" s="1"/>
  <c r="K218" i="2" s="1"/>
  <c r="M218" i="2" s="1"/>
  <c r="J217" i="2"/>
  <c r="I217" i="1"/>
  <c r="L217" i="1" s="1"/>
  <c r="M217" i="1" s="1"/>
  <c r="E218" i="1" s="1"/>
  <c r="O217" i="2" l="1"/>
  <c r="N218" i="2" s="1"/>
  <c r="P218" i="2" s="1"/>
  <c r="H218" i="2"/>
  <c r="J218" i="2" s="1"/>
  <c r="O217" i="1"/>
  <c r="F218" i="1"/>
  <c r="G218" i="1"/>
  <c r="N218" i="1"/>
  <c r="I219" i="3" l="1"/>
  <c r="U219" i="3"/>
  <c r="H218" i="3"/>
  <c r="G219" i="3" s="1"/>
  <c r="T218" i="3"/>
  <c r="S219" i="3" s="1"/>
  <c r="F218" i="2"/>
  <c r="E219" i="2" s="1"/>
  <c r="H218" i="1"/>
  <c r="G219" i="2" l="1"/>
  <c r="I218" i="2"/>
  <c r="H219" i="2" s="1"/>
  <c r="I218" i="1"/>
  <c r="L218" i="1" s="1"/>
  <c r="M218" i="1" s="1"/>
  <c r="E219" i="1" s="1"/>
  <c r="F219" i="1" s="1"/>
  <c r="L218" i="2" l="1"/>
  <c r="K219" i="2" s="1"/>
  <c r="M219" i="2" s="1"/>
  <c r="J219" i="2"/>
  <c r="G219" i="1"/>
  <c r="H219" i="1" s="1"/>
  <c r="N219" i="1"/>
  <c r="O218" i="1"/>
  <c r="H219" i="3" l="1"/>
  <c r="G220" i="3" s="1"/>
  <c r="T219" i="3"/>
  <c r="S220" i="3" s="1"/>
  <c r="I220" i="3"/>
  <c r="U220" i="3"/>
  <c r="O218" i="2"/>
  <c r="N219" i="2" s="1"/>
  <c r="P219" i="2" s="1"/>
  <c r="F219" i="2"/>
  <c r="E220" i="2" s="1"/>
  <c r="I219" i="1"/>
  <c r="L219" i="1" s="1"/>
  <c r="M219" i="1" s="1"/>
  <c r="E220" i="1" s="1"/>
  <c r="F220" i="1" s="1"/>
  <c r="G220" i="2" l="1"/>
  <c r="I219" i="2"/>
  <c r="H220" i="2" s="1"/>
  <c r="G220" i="1"/>
  <c r="H220" i="1" s="1"/>
  <c r="I220" i="1" s="1"/>
  <c r="L220" i="1" s="1"/>
  <c r="M220" i="1" s="1"/>
  <c r="E221" i="1" s="1"/>
  <c r="N220" i="1"/>
  <c r="O219" i="1"/>
  <c r="T220" i="3" s="1"/>
  <c r="S221" i="3" s="1"/>
  <c r="I221" i="3" l="1"/>
  <c r="U221" i="3"/>
  <c r="F220" i="2"/>
  <c r="E221" i="2" s="1"/>
  <c r="G221" i="2" s="1"/>
  <c r="H220" i="3"/>
  <c r="G221" i="3" s="1"/>
  <c r="L219" i="2"/>
  <c r="K220" i="2" s="1"/>
  <c r="J220" i="2"/>
  <c r="O220" i="1"/>
  <c r="F221" i="1"/>
  <c r="N221" i="1"/>
  <c r="G221" i="1"/>
  <c r="I220" i="2" l="1"/>
  <c r="H221" i="2" s="1"/>
  <c r="J221" i="2" s="1"/>
  <c r="I222" i="3"/>
  <c r="U222" i="3"/>
  <c r="H221" i="3"/>
  <c r="G222" i="3" s="1"/>
  <c r="T221" i="3"/>
  <c r="S222" i="3" s="1"/>
  <c r="M220" i="2"/>
  <c r="O219" i="2"/>
  <c r="N220" i="2" s="1"/>
  <c r="P220" i="2" s="1"/>
  <c r="F221" i="2"/>
  <c r="E222" i="2" s="1"/>
  <c r="H221" i="1"/>
  <c r="L220" i="2" l="1"/>
  <c r="K221" i="2" s="1"/>
  <c r="G222" i="2"/>
  <c r="I221" i="2"/>
  <c r="M221" i="2"/>
  <c r="I221" i="1"/>
  <c r="L221" i="1" s="1"/>
  <c r="O221" i="1" s="1"/>
  <c r="O220" i="2" l="1"/>
  <c r="N221" i="2" s="1"/>
  <c r="P221" i="2" s="1"/>
  <c r="H222" i="3"/>
  <c r="G223" i="3" s="1"/>
  <c r="T222" i="3"/>
  <c r="S223" i="3" s="1"/>
  <c r="F222" i="2"/>
  <c r="E223" i="2" s="1"/>
  <c r="H222" i="2"/>
  <c r="L221" i="2"/>
  <c r="K222" i="2" s="1"/>
  <c r="M221" i="1"/>
  <c r="E222" i="1" s="1"/>
  <c r="N222" i="1" s="1"/>
  <c r="I223" i="3" l="1"/>
  <c r="U223" i="3"/>
  <c r="O221" i="2"/>
  <c r="N222" i="2" s="1"/>
  <c r="P222" i="2" s="1"/>
  <c r="G223" i="2"/>
  <c r="M222" i="2"/>
  <c r="J222" i="2"/>
  <c r="I222" i="2"/>
  <c r="H223" i="2" s="1"/>
  <c r="F222" i="1"/>
  <c r="G222" i="1"/>
  <c r="L222" i="2" l="1"/>
  <c r="K223" i="2" s="1"/>
  <c r="M223" i="2" s="1"/>
  <c r="J223" i="2"/>
  <c r="H222" i="1"/>
  <c r="I222" i="1" s="1"/>
  <c r="L222" i="1" s="1"/>
  <c r="M222" i="1" s="1"/>
  <c r="E223" i="1" s="1"/>
  <c r="G223" i="1" s="1"/>
  <c r="O222" i="2" l="1"/>
  <c r="N223" i="2" s="1"/>
  <c r="P223" i="2" s="1"/>
  <c r="F223" i="1"/>
  <c r="H223" i="1" s="1"/>
  <c r="N223" i="1"/>
  <c r="O222" i="1"/>
  <c r="H223" i="3" l="1"/>
  <c r="G224" i="3" s="1"/>
  <c r="T223" i="3"/>
  <c r="S224" i="3" s="1"/>
  <c r="I224" i="3"/>
  <c r="U224" i="3"/>
  <c r="F223" i="2"/>
  <c r="E224" i="2" s="1"/>
  <c r="I223" i="1"/>
  <c r="L223" i="1" s="1"/>
  <c r="M223" i="1" s="1"/>
  <c r="E224" i="1" s="1"/>
  <c r="G224" i="2" l="1"/>
  <c r="I223" i="2"/>
  <c r="O223" i="1"/>
  <c r="T224" i="3" s="1"/>
  <c r="S225" i="3" s="1"/>
  <c r="N224" i="1"/>
  <c r="G224" i="1"/>
  <c r="F224" i="1"/>
  <c r="I225" i="3" l="1"/>
  <c r="U225" i="3"/>
  <c r="F224" i="2"/>
  <c r="E225" i="2" s="1"/>
  <c r="G225" i="2" s="1"/>
  <c r="H224" i="3"/>
  <c r="G225" i="3" s="1"/>
  <c r="H224" i="2"/>
  <c r="L223" i="2"/>
  <c r="K224" i="2" s="1"/>
  <c r="H224" i="1"/>
  <c r="I224" i="2" l="1"/>
  <c r="H225" i="2" s="1"/>
  <c r="J225" i="2" s="1"/>
  <c r="M224" i="2"/>
  <c r="O223" i="2"/>
  <c r="N224" i="2" s="1"/>
  <c r="P224" i="2" s="1"/>
  <c r="J224" i="2"/>
  <c r="I224" i="1"/>
  <c r="L224" i="1" s="1"/>
  <c r="M224" i="1" s="1"/>
  <c r="E225" i="1" s="1"/>
  <c r="F225" i="1" s="1"/>
  <c r="L224" i="2" l="1"/>
  <c r="O224" i="2" s="1"/>
  <c r="N225" i="2" s="1"/>
  <c r="P225" i="2" s="1"/>
  <c r="O224" i="1"/>
  <c r="N225" i="1"/>
  <c r="G225" i="1"/>
  <c r="H225" i="1" s="1"/>
  <c r="K225" i="2" l="1"/>
  <c r="M225" i="2" s="1"/>
  <c r="I226" i="3"/>
  <c r="U226" i="3"/>
  <c r="H225" i="3"/>
  <c r="G226" i="3" s="1"/>
  <c r="T225" i="3"/>
  <c r="S226" i="3" s="1"/>
  <c r="F225" i="2"/>
  <c r="E226" i="2" s="1"/>
  <c r="I225" i="1"/>
  <c r="L225" i="1" s="1"/>
  <c r="M225" i="1" s="1"/>
  <c r="E226" i="1" s="1"/>
  <c r="F226" i="1" s="1"/>
  <c r="G226" i="2" l="1"/>
  <c r="I225" i="2"/>
  <c r="H226" i="2" s="1"/>
  <c r="N226" i="1"/>
  <c r="O225" i="1"/>
  <c r="G226" i="1"/>
  <c r="H226" i="1" s="1"/>
  <c r="I226" i="1" s="1"/>
  <c r="L226" i="1" s="1"/>
  <c r="M226" i="1" s="1"/>
  <c r="E227" i="1" s="1"/>
  <c r="I227" i="3" l="1"/>
  <c r="U227" i="3"/>
  <c r="H226" i="3"/>
  <c r="G227" i="3" s="1"/>
  <c r="T226" i="3"/>
  <c r="S227" i="3" s="1"/>
  <c r="L225" i="2"/>
  <c r="K226" i="2" s="1"/>
  <c r="M226" i="2" s="1"/>
  <c r="J226" i="2"/>
  <c r="F226" i="2"/>
  <c r="E227" i="2" s="1"/>
  <c r="O226" i="1"/>
  <c r="F227" i="1"/>
  <c r="G227" i="1"/>
  <c r="N227" i="1"/>
  <c r="H227" i="3" l="1"/>
  <c r="G228" i="3" s="1"/>
  <c r="T227" i="3"/>
  <c r="S228" i="3" s="1"/>
  <c r="I228" i="3"/>
  <c r="U228" i="3"/>
  <c r="O225" i="2"/>
  <c r="N226" i="2" s="1"/>
  <c r="P226" i="2" s="1"/>
  <c r="I226" i="2"/>
  <c r="H227" i="2" s="1"/>
  <c r="F227" i="2"/>
  <c r="E228" i="2" s="1"/>
  <c r="G227" i="2"/>
  <c r="H227" i="1"/>
  <c r="L226" i="2" l="1"/>
  <c r="I227" i="2"/>
  <c r="G228" i="2"/>
  <c r="J227" i="2"/>
  <c r="I227" i="1"/>
  <c r="L227" i="1" s="1"/>
  <c r="M227" i="1" s="1"/>
  <c r="E228" i="1" s="1"/>
  <c r="H228" i="2" l="1"/>
  <c r="K227" i="2"/>
  <c r="L227" i="2" s="1"/>
  <c r="O226" i="2"/>
  <c r="N227" i="2" s="1"/>
  <c r="P227" i="2" s="1"/>
  <c r="O227" i="1"/>
  <c r="G228" i="1"/>
  <c r="N228" i="1"/>
  <c r="F228" i="1"/>
  <c r="I229" i="3" l="1"/>
  <c r="U229" i="3"/>
  <c r="H228" i="3"/>
  <c r="G229" i="3" s="1"/>
  <c r="T228" i="3"/>
  <c r="S229" i="3" s="1"/>
  <c r="O227" i="2"/>
  <c r="N228" i="2" s="1"/>
  <c r="P228" i="2" s="1"/>
  <c r="M227" i="2"/>
  <c r="K228" i="2"/>
  <c r="F228" i="2"/>
  <c r="E229" i="2" s="1"/>
  <c r="J228" i="2"/>
  <c r="H228" i="1"/>
  <c r="I228" i="2" l="1"/>
  <c r="H229" i="2" s="1"/>
  <c r="G229" i="2"/>
  <c r="M228" i="2"/>
  <c r="I228" i="1"/>
  <c r="L228" i="1" s="1"/>
  <c r="M228" i="1" s="1"/>
  <c r="E229" i="1" s="1"/>
  <c r="N229" i="1" s="1"/>
  <c r="I230" i="3" l="1"/>
  <c r="U230" i="3"/>
  <c r="J229" i="2"/>
  <c r="L228" i="2"/>
  <c r="K229" i="2" s="1"/>
  <c r="F229" i="1"/>
  <c r="G229" i="1"/>
  <c r="O228" i="1"/>
  <c r="H229" i="3" l="1"/>
  <c r="G230" i="3" s="1"/>
  <c r="T229" i="3"/>
  <c r="S230" i="3" s="1"/>
  <c r="H229" i="1"/>
  <c r="I229" i="1" s="1"/>
  <c r="L229" i="1" s="1"/>
  <c r="M229" i="1" s="1"/>
  <c r="E230" i="1" s="1"/>
  <c r="M229" i="2"/>
  <c r="O228" i="2"/>
  <c r="N229" i="2" s="1"/>
  <c r="P229" i="2" s="1"/>
  <c r="F229" i="2"/>
  <c r="E230" i="2" s="1"/>
  <c r="I229" i="2" l="1"/>
  <c r="H230" i="2" s="1"/>
  <c r="J230" i="2" s="1"/>
  <c r="G230" i="2"/>
  <c r="O229" i="1"/>
  <c r="T230" i="3" s="1"/>
  <c r="S231" i="3" s="1"/>
  <c r="N230" i="1"/>
  <c r="G230" i="1"/>
  <c r="F230" i="1"/>
  <c r="I231" i="3" l="1"/>
  <c r="U231" i="3"/>
  <c r="L229" i="2"/>
  <c r="K230" i="2" s="1"/>
  <c r="M230" i="2" s="1"/>
  <c r="F230" i="2"/>
  <c r="E231" i="2" s="1"/>
  <c r="G231" i="2" s="1"/>
  <c r="H230" i="3"/>
  <c r="G231" i="3" s="1"/>
  <c r="H230" i="1"/>
  <c r="O229" i="2" l="1"/>
  <c r="N230" i="2" s="1"/>
  <c r="P230" i="2" s="1"/>
  <c r="I230" i="2"/>
  <c r="H231" i="2" s="1"/>
  <c r="J231" i="2" s="1"/>
  <c r="I230" i="1"/>
  <c r="L230" i="1" s="1"/>
  <c r="M230" i="1" s="1"/>
  <c r="E231" i="1" s="1"/>
  <c r="L230" i="2" l="1"/>
  <c r="K231" i="2" s="1"/>
  <c r="M231" i="2" s="1"/>
  <c r="O230" i="1"/>
  <c r="G231" i="1"/>
  <c r="F231" i="1"/>
  <c r="N231" i="1"/>
  <c r="I232" i="3" l="1"/>
  <c r="U232" i="3"/>
  <c r="H231" i="3"/>
  <c r="G232" i="3" s="1"/>
  <c r="T231" i="3"/>
  <c r="S232" i="3" s="1"/>
  <c r="O230" i="2"/>
  <c r="N231" i="2" s="1"/>
  <c r="P231" i="2" s="1"/>
  <c r="F231" i="2"/>
  <c r="E232" i="2" s="1"/>
  <c r="H231" i="1"/>
  <c r="I231" i="2" l="1"/>
  <c r="H232" i="2" s="1"/>
  <c r="J232" i="2" s="1"/>
  <c r="G232" i="2"/>
  <c r="I231" i="1"/>
  <c r="L231" i="1" s="1"/>
  <c r="M231" i="1" s="1"/>
  <c r="E232" i="1" s="1"/>
  <c r="L231" i="2" l="1"/>
  <c r="K232" i="2" s="1"/>
  <c r="M232" i="2" s="1"/>
  <c r="O231" i="1"/>
  <c r="F232" i="1"/>
  <c r="N232" i="1"/>
  <c r="G232" i="1"/>
  <c r="O231" i="2" l="1"/>
  <c r="N232" i="2" s="1"/>
  <c r="P232" i="2" s="1"/>
  <c r="H232" i="3"/>
  <c r="G233" i="3" s="1"/>
  <c r="T232" i="3"/>
  <c r="S233" i="3" s="1"/>
  <c r="I233" i="3"/>
  <c r="U233" i="3"/>
  <c r="F232" i="2"/>
  <c r="E233" i="2" s="1"/>
  <c r="H232" i="1"/>
  <c r="G233" i="2" l="1"/>
  <c r="I232" i="2"/>
  <c r="I232" i="1"/>
  <c r="L232" i="1" s="1"/>
  <c r="M232" i="1" s="1"/>
  <c r="E233" i="1" s="1"/>
  <c r="N233" i="1" s="1"/>
  <c r="I234" i="3" l="1"/>
  <c r="U234" i="3"/>
  <c r="H233" i="2"/>
  <c r="L232" i="2"/>
  <c r="F233" i="1"/>
  <c r="O232" i="1"/>
  <c r="G233" i="1"/>
  <c r="H233" i="3" l="1"/>
  <c r="G234" i="3" s="1"/>
  <c r="T233" i="3"/>
  <c r="S234" i="3" s="1"/>
  <c r="K233" i="2"/>
  <c r="O232" i="2"/>
  <c r="N233" i="2" s="1"/>
  <c r="P233" i="2" s="1"/>
  <c r="F233" i="2"/>
  <c r="E234" i="2" s="1"/>
  <c r="J233" i="2"/>
  <c r="H233" i="1"/>
  <c r="I233" i="1" s="1"/>
  <c r="L233" i="1" s="1"/>
  <c r="M233" i="1" s="1"/>
  <c r="E234" i="1" s="1"/>
  <c r="G234" i="1" s="1"/>
  <c r="I233" i="2" l="1"/>
  <c r="L233" i="2" s="1"/>
  <c r="K234" i="2" s="1"/>
  <c r="G234" i="2"/>
  <c r="M233" i="2"/>
  <c r="O233" i="1"/>
  <c r="N234" i="1"/>
  <c r="F234" i="1"/>
  <c r="H234" i="1" s="1"/>
  <c r="I235" i="3" l="1"/>
  <c r="U235" i="3"/>
  <c r="H234" i="3"/>
  <c r="G235" i="3" s="1"/>
  <c r="T234" i="3"/>
  <c r="S235" i="3" s="1"/>
  <c r="O233" i="2"/>
  <c r="N234" i="2" s="1"/>
  <c r="P234" i="2" s="1"/>
  <c r="H234" i="2"/>
  <c r="J234" i="2" s="1"/>
  <c r="M234" i="2"/>
  <c r="F234" i="2"/>
  <c r="E235" i="2" s="1"/>
  <c r="I234" i="1"/>
  <c r="L234" i="1" s="1"/>
  <c r="M234" i="1" s="1"/>
  <c r="E235" i="1" s="1"/>
  <c r="G235" i="2" l="1"/>
  <c r="I234" i="2"/>
  <c r="L234" i="2" s="1"/>
  <c r="K235" i="2" s="1"/>
  <c r="O234" i="1"/>
  <c r="T235" i="3" s="1"/>
  <c r="S236" i="3" s="1"/>
  <c r="N235" i="1"/>
  <c r="G235" i="1"/>
  <c r="F235" i="1"/>
  <c r="I236" i="3" l="1"/>
  <c r="U236" i="3"/>
  <c r="F235" i="2"/>
  <c r="E236" i="2" s="1"/>
  <c r="G236" i="2" s="1"/>
  <c r="H235" i="3"/>
  <c r="G236" i="3" s="1"/>
  <c r="M235" i="2"/>
  <c r="H235" i="1"/>
  <c r="I235" i="1" s="1"/>
  <c r="L235" i="1" s="1"/>
  <c r="M235" i="1" s="1"/>
  <c r="E236" i="1" s="1"/>
  <c r="H235" i="2"/>
  <c r="O234" i="2"/>
  <c r="N235" i="2" s="1"/>
  <c r="P235" i="2" s="1"/>
  <c r="J235" i="2" l="1"/>
  <c r="I235" i="2"/>
  <c r="O235" i="1"/>
  <c r="F236" i="1"/>
  <c r="G236" i="1"/>
  <c r="N236" i="1"/>
  <c r="H236" i="3" l="1"/>
  <c r="G237" i="3" s="1"/>
  <c r="T236" i="3"/>
  <c r="S237" i="3" s="1"/>
  <c r="I237" i="3"/>
  <c r="U237" i="3"/>
  <c r="F236" i="2"/>
  <c r="E237" i="2" s="1"/>
  <c r="L235" i="2"/>
  <c r="K236" i="2" s="1"/>
  <c r="H236" i="2"/>
  <c r="H236" i="1"/>
  <c r="O235" i="2" l="1"/>
  <c r="N236" i="2" s="1"/>
  <c r="P236" i="2" s="1"/>
  <c r="G237" i="2"/>
  <c r="J236" i="2"/>
  <c r="M236" i="2"/>
  <c r="I236" i="2"/>
  <c r="H237" i="2" s="1"/>
  <c r="I236" i="1"/>
  <c r="L236" i="1" s="1"/>
  <c r="M236" i="1" s="1"/>
  <c r="E237" i="1" s="1"/>
  <c r="J237" i="2" l="1"/>
  <c r="L236" i="2"/>
  <c r="K237" i="2" s="1"/>
  <c r="O236" i="1"/>
  <c r="G237" i="1"/>
  <c r="N237" i="1"/>
  <c r="F237" i="1"/>
  <c r="H237" i="3" l="1"/>
  <c r="G238" i="3" s="1"/>
  <c r="T237" i="3"/>
  <c r="S238" i="3" s="1"/>
  <c r="I238" i="3"/>
  <c r="U238" i="3"/>
  <c r="O236" i="2"/>
  <c r="N237" i="2" s="1"/>
  <c r="P237" i="2" s="1"/>
  <c r="M237" i="2"/>
  <c r="F237" i="2"/>
  <c r="E238" i="2" s="1"/>
  <c r="H237" i="1"/>
  <c r="I237" i="1" s="1"/>
  <c r="L237" i="1" s="1"/>
  <c r="M237" i="1" s="1"/>
  <c r="E238" i="1" s="1"/>
  <c r="I237" i="2" l="1"/>
  <c r="H238" i="2" s="1"/>
  <c r="G238" i="2"/>
  <c r="O237" i="1"/>
  <c r="N238" i="1"/>
  <c r="F238" i="1"/>
  <c r="G238" i="1"/>
  <c r="H238" i="3" l="1"/>
  <c r="G239" i="3" s="1"/>
  <c r="T238" i="3"/>
  <c r="S239" i="3" s="1"/>
  <c r="I239" i="3"/>
  <c r="U239" i="3"/>
  <c r="J238" i="2"/>
  <c r="L237" i="2"/>
  <c r="K238" i="2" s="1"/>
  <c r="F238" i="2"/>
  <c r="E239" i="2" s="1"/>
  <c r="H238" i="1"/>
  <c r="I238" i="1" s="1"/>
  <c r="L238" i="1" s="1"/>
  <c r="M238" i="1" s="1"/>
  <c r="E239" i="1" s="1"/>
  <c r="I238" i="2" l="1"/>
  <c r="H239" i="2" s="1"/>
  <c r="J239" i="2" s="1"/>
  <c r="O237" i="2"/>
  <c r="N238" i="2" s="1"/>
  <c r="P238" i="2" s="1"/>
  <c r="G239" i="2"/>
  <c r="M238" i="2"/>
  <c r="L238" i="2"/>
  <c r="K239" i="2" s="1"/>
  <c r="O238" i="1"/>
  <c r="T239" i="3" s="1"/>
  <c r="S240" i="3" s="1"/>
  <c r="G239" i="1"/>
  <c r="F239" i="1"/>
  <c r="N239" i="1"/>
  <c r="I240" i="3" l="1"/>
  <c r="U240" i="3"/>
  <c r="F239" i="2"/>
  <c r="E240" i="2" s="1"/>
  <c r="G240" i="2" s="1"/>
  <c r="H239" i="3"/>
  <c r="G240" i="3" s="1"/>
  <c r="O238" i="2"/>
  <c r="N239" i="2" s="1"/>
  <c r="P239" i="2" s="1"/>
  <c r="M239" i="2"/>
  <c r="H239" i="1"/>
  <c r="I239" i="1" s="1"/>
  <c r="L239" i="1" s="1"/>
  <c r="M239" i="1" s="1"/>
  <c r="E240" i="1" s="1"/>
  <c r="I239" i="2" l="1"/>
  <c r="H240" i="2" s="1"/>
  <c r="J240" i="2" s="1"/>
  <c r="O239" i="1"/>
  <c r="N240" i="1"/>
  <c r="F240" i="1"/>
  <c r="G240" i="1"/>
  <c r="L239" i="2" l="1"/>
  <c r="K240" i="2" s="1"/>
  <c r="M240" i="2" s="1"/>
  <c r="H240" i="3"/>
  <c r="G241" i="3" s="1"/>
  <c r="T240" i="3"/>
  <c r="S241" i="3" s="1"/>
  <c r="I241" i="3"/>
  <c r="U241" i="3"/>
  <c r="F240" i="2"/>
  <c r="E241" i="2" s="1"/>
  <c r="H240" i="1"/>
  <c r="O239" i="2" l="1"/>
  <c r="N240" i="2" s="1"/>
  <c r="P240" i="2" s="1"/>
  <c r="G241" i="2"/>
  <c r="I240" i="2"/>
  <c r="H241" i="2" s="1"/>
  <c r="I240" i="1"/>
  <c r="L240" i="1" s="1"/>
  <c r="M240" i="1" s="1"/>
  <c r="E241" i="1" s="1"/>
  <c r="L240" i="2" l="1"/>
  <c r="K241" i="2" s="1"/>
  <c r="J241" i="2"/>
  <c r="N241" i="1"/>
  <c r="G241" i="1"/>
  <c r="F241" i="1"/>
  <c r="O240" i="1"/>
  <c r="I242" i="3" l="1"/>
  <c r="U242" i="3"/>
  <c r="H241" i="3"/>
  <c r="G242" i="3" s="1"/>
  <c r="T241" i="3"/>
  <c r="S242" i="3" s="1"/>
  <c r="F241" i="2"/>
  <c r="E242" i="2" s="1"/>
  <c r="O240" i="2"/>
  <c r="N241" i="2" s="1"/>
  <c r="P241" i="2" s="1"/>
  <c r="M241" i="2"/>
  <c r="H241" i="1"/>
  <c r="I241" i="1" s="1"/>
  <c r="L241" i="1" s="1"/>
  <c r="M241" i="1" s="1"/>
  <c r="E242" i="1" s="1"/>
  <c r="G242" i="2" l="1"/>
  <c r="I241" i="2"/>
  <c r="O241" i="1"/>
  <c r="F242" i="1"/>
  <c r="G242" i="1"/>
  <c r="N242" i="1"/>
  <c r="H242" i="3" l="1"/>
  <c r="G243" i="3" s="1"/>
  <c r="T242" i="3"/>
  <c r="S243" i="3" s="1"/>
  <c r="I243" i="3"/>
  <c r="U243" i="3"/>
  <c r="H242" i="2"/>
  <c r="L241" i="2"/>
  <c r="F242" i="2"/>
  <c r="E243" i="2" s="1"/>
  <c r="H242" i="1"/>
  <c r="G243" i="2" l="1"/>
  <c r="J242" i="2"/>
  <c r="K242" i="2"/>
  <c r="O241" i="2"/>
  <c r="N242" i="2" s="1"/>
  <c r="P242" i="2" s="1"/>
  <c r="I242" i="2"/>
  <c r="H243" i="2" s="1"/>
  <c r="I242" i="1"/>
  <c r="L242" i="1" s="1"/>
  <c r="M242" i="1" s="1"/>
  <c r="E243" i="1" s="1"/>
  <c r="J243" i="2" l="1"/>
  <c r="M242" i="2"/>
  <c r="L242" i="2"/>
  <c r="O242" i="2" s="1"/>
  <c r="N243" i="2" s="1"/>
  <c r="P243" i="2" s="1"/>
  <c r="O242" i="1"/>
  <c r="F243" i="1"/>
  <c r="N243" i="1"/>
  <c r="G243" i="1"/>
  <c r="H243" i="3" l="1"/>
  <c r="G244" i="3" s="1"/>
  <c r="T243" i="3"/>
  <c r="S244" i="3" s="1"/>
  <c r="I244" i="3"/>
  <c r="U244" i="3"/>
  <c r="K243" i="2"/>
  <c r="F243" i="2"/>
  <c r="E244" i="2" s="1"/>
  <c r="H243" i="1"/>
  <c r="I243" i="2" l="1"/>
  <c r="G244" i="2"/>
  <c r="M243" i="2"/>
  <c r="I243" i="1"/>
  <c r="L243" i="1" s="1"/>
  <c r="O243" i="1" s="1"/>
  <c r="T244" i="3" s="1"/>
  <c r="S245" i="3" s="1"/>
  <c r="F244" i="2" l="1"/>
  <c r="E245" i="2" s="1"/>
  <c r="H244" i="3"/>
  <c r="G245" i="3" s="1"/>
  <c r="H244" i="2"/>
  <c r="L243" i="2"/>
  <c r="K244" i="2" s="1"/>
  <c r="M243" i="1"/>
  <c r="E244" i="1" s="1"/>
  <c r="G244" i="1" s="1"/>
  <c r="I244" i="2" l="1"/>
  <c r="L244" i="2" s="1"/>
  <c r="K245" i="2" s="1"/>
  <c r="M244" i="2"/>
  <c r="J244" i="2"/>
  <c r="O243" i="2"/>
  <c r="N244" i="2" s="1"/>
  <c r="P244" i="2" s="1"/>
  <c r="F244" i="1"/>
  <c r="H244" i="1" s="1"/>
  <c r="N244" i="1"/>
  <c r="U245" i="3" s="1"/>
  <c r="H245" i="2" l="1"/>
  <c r="J245" i="2" s="1"/>
  <c r="G245" i="2"/>
  <c r="I245" i="3"/>
  <c r="M245" i="2"/>
  <c r="O244" i="2"/>
  <c r="N245" i="2" s="1"/>
  <c r="P245" i="2" s="1"/>
  <c r="I244" i="1"/>
  <c r="L244" i="1" s="1"/>
  <c r="M244" i="1" s="1"/>
  <c r="E245" i="1" s="1"/>
  <c r="O244" i="1" l="1"/>
  <c r="F245" i="1"/>
  <c r="N245" i="1"/>
  <c r="G245" i="1"/>
  <c r="H245" i="3" l="1"/>
  <c r="G246" i="3" s="1"/>
  <c r="T245" i="3"/>
  <c r="S246" i="3" s="1"/>
  <c r="I246" i="3"/>
  <c r="U246" i="3"/>
  <c r="F245" i="2"/>
  <c r="E246" i="2" s="1"/>
  <c r="H245" i="1"/>
  <c r="I245" i="2" l="1"/>
  <c r="H246" i="2" s="1"/>
  <c r="J246" i="2" s="1"/>
  <c r="G246" i="2"/>
  <c r="I245" i="1"/>
  <c r="L245" i="1" s="1"/>
  <c r="M245" i="1" s="1"/>
  <c r="E246" i="1" s="1"/>
  <c r="L245" i="2" l="1"/>
  <c r="K246" i="2" s="1"/>
  <c r="M246" i="2" s="1"/>
  <c r="N246" i="1"/>
  <c r="G246" i="1"/>
  <c r="F246" i="1"/>
  <c r="O245" i="1"/>
  <c r="H246" i="3" l="1"/>
  <c r="G247" i="3" s="1"/>
  <c r="T246" i="3"/>
  <c r="S247" i="3" s="1"/>
  <c r="I247" i="3"/>
  <c r="U247" i="3"/>
  <c r="O245" i="2"/>
  <c r="N246" i="2" s="1"/>
  <c r="P246" i="2" s="1"/>
  <c r="F246" i="2"/>
  <c r="E247" i="2" s="1"/>
  <c r="H246" i="1"/>
  <c r="G247" i="2" l="1"/>
  <c r="I246" i="2"/>
  <c r="I246" i="1"/>
  <c r="L246" i="1" s="1"/>
  <c r="M246" i="1" s="1"/>
  <c r="E247" i="1" s="1"/>
  <c r="H247" i="2" l="1"/>
  <c r="L246" i="2"/>
  <c r="O246" i="1"/>
  <c r="F247" i="1"/>
  <c r="G247" i="1"/>
  <c r="N247" i="1"/>
  <c r="I248" i="3" l="1"/>
  <c r="U248" i="3"/>
  <c r="H247" i="3"/>
  <c r="G248" i="3" s="1"/>
  <c r="T247" i="3"/>
  <c r="S248" i="3" s="1"/>
  <c r="K247" i="2"/>
  <c r="O246" i="2"/>
  <c r="N247" i="2" s="1"/>
  <c r="P247" i="2" s="1"/>
  <c r="F247" i="2"/>
  <c r="E248" i="2" s="1"/>
  <c r="J247" i="2"/>
  <c r="H247" i="1"/>
  <c r="I247" i="2" l="1"/>
  <c r="G248" i="2"/>
  <c r="M247" i="2"/>
  <c r="I247" i="1"/>
  <c r="L247" i="1" s="1"/>
  <c r="M247" i="1" s="1"/>
  <c r="E248" i="1" s="1"/>
  <c r="L247" i="2" l="1"/>
  <c r="H248" i="2"/>
  <c r="J248" i="2" s="1"/>
  <c r="N248" i="1"/>
  <c r="F248" i="1"/>
  <c r="G248" i="1"/>
  <c r="O247" i="1"/>
  <c r="I249" i="3" l="1"/>
  <c r="U249" i="3"/>
  <c r="H248" i="3"/>
  <c r="G249" i="3" s="1"/>
  <c r="T248" i="3"/>
  <c r="S249" i="3" s="1"/>
  <c r="K248" i="2"/>
  <c r="M248" i="2" s="1"/>
  <c r="O247" i="2"/>
  <c r="N248" i="2" s="1"/>
  <c r="P248" i="2" s="1"/>
  <c r="F248" i="2"/>
  <c r="E249" i="2" s="1"/>
  <c r="H248" i="1"/>
  <c r="G249" i="2" l="1"/>
  <c r="I248" i="2"/>
  <c r="H249" i="2" s="1"/>
  <c r="I248" i="1"/>
  <c r="L248" i="1" s="1"/>
  <c r="M248" i="1" s="1"/>
  <c r="E249" i="1" s="1"/>
  <c r="J249" i="2" l="1"/>
  <c r="L248" i="2"/>
  <c r="K249" i="2" s="1"/>
  <c r="O248" i="1"/>
  <c r="N249" i="1"/>
  <c r="G249" i="1"/>
  <c r="F249" i="1"/>
  <c r="H249" i="1" l="1"/>
  <c r="I249" i="1" s="1"/>
  <c r="L249" i="1" s="1"/>
  <c r="M249" i="1" s="1"/>
  <c r="E250" i="1" s="1"/>
  <c r="G250" i="1" s="1"/>
  <c r="H249" i="3"/>
  <c r="G250" i="3" s="1"/>
  <c r="T249" i="3"/>
  <c r="S250" i="3" s="1"/>
  <c r="I250" i="3"/>
  <c r="U250" i="3"/>
  <c r="O248" i="2"/>
  <c r="N249" i="2" s="1"/>
  <c r="P249" i="2" s="1"/>
  <c r="F249" i="2"/>
  <c r="E250" i="2" s="1"/>
  <c r="M249" i="2"/>
  <c r="N250" i="1" l="1"/>
  <c r="O249" i="1"/>
  <c r="F250" i="1"/>
  <c r="I251" i="3"/>
  <c r="U251" i="3"/>
  <c r="H250" i="3"/>
  <c r="G251" i="3" s="1"/>
  <c r="T250" i="3"/>
  <c r="S251" i="3" s="1"/>
  <c r="F250" i="2"/>
  <c r="E251" i="2" s="1"/>
  <c r="G250" i="2"/>
  <c r="I249" i="2"/>
  <c r="H250" i="2" s="1"/>
  <c r="H250" i="1"/>
  <c r="I250" i="1" s="1"/>
  <c r="L250" i="1" s="1"/>
  <c r="M250" i="1" s="1"/>
  <c r="E251" i="1" s="1"/>
  <c r="L249" i="2" l="1"/>
  <c r="K250" i="2" s="1"/>
  <c r="M250" i="2" s="1"/>
  <c r="G251" i="2"/>
  <c r="J250" i="2"/>
  <c r="I250" i="2"/>
  <c r="H251" i="2" s="1"/>
  <c r="G251" i="1"/>
  <c r="F251" i="1"/>
  <c r="N251" i="1"/>
  <c r="O250" i="1"/>
  <c r="T251" i="3" s="1"/>
  <c r="S252" i="3" s="1"/>
  <c r="I252" i="3" l="1"/>
  <c r="U252" i="3"/>
  <c r="O249" i="2"/>
  <c r="N250" i="2" s="1"/>
  <c r="P250" i="2" s="1"/>
  <c r="F251" i="2"/>
  <c r="E252" i="2" s="1"/>
  <c r="G252" i="2" s="1"/>
  <c r="H251" i="3"/>
  <c r="G252" i="3" s="1"/>
  <c r="J251" i="2"/>
  <c r="L250" i="2"/>
  <c r="K251" i="2" s="1"/>
  <c r="H251" i="1"/>
  <c r="I251" i="1" s="1"/>
  <c r="L251" i="1" s="1"/>
  <c r="M251" i="1" s="1"/>
  <c r="E252" i="1" s="1"/>
  <c r="I251" i="2" l="1"/>
  <c r="H252" i="2" s="1"/>
  <c r="J252" i="2" s="1"/>
  <c r="M251" i="2"/>
  <c r="O250" i="2"/>
  <c r="N251" i="2" s="1"/>
  <c r="F252" i="1"/>
  <c r="N252" i="1"/>
  <c r="G252" i="1"/>
  <c r="O251" i="1"/>
  <c r="L251" i="2" l="1"/>
  <c r="K252" i="2" s="1"/>
  <c r="M252" i="2" s="1"/>
  <c r="I253" i="3"/>
  <c r="U253" i="3"/>
  <c r="H252" i="3"/>
  <c r="G253" i="3" s="1"/>
  <c r="T252" i="3"/>
  <c r="S253" i="3" s="1"/>
  <c r="F252" i="2"/>
  <c r="E253" i="2" s="1"/>
  <c r="P251" i="2"/>
  <c r="H252" i="1"/>
  <c r="O251" i="2" l="1"/>
  <c r="N252" i="2" s="1"/>
  <c r="P252" i="2" s="1"/>
  <c r="I252" i="2"/>
  <c r="H253" i="2" s="1"/>
  <c r="J253" i="2" s="1"/>
  <c r="G253" i="2"/>
  <c r="I252" i="1"/>
  <c r="L252" i="1" s="1"/>
  <c r="O252" i="1" s="1"/>
  <c r="T253" i="3" s="1"/>
  <c r="S254" i="3" s="1"/>
  <c r="F253" i="2" l="1"/>
  <c r="E254" i="2" s="1"/>
  <c r="H253" i="3"/>
  <c r="G254" i="3" s="1"/>
  <c r="L252" i="2"/>
  <c r="K253" i="2" s="1"/>
  <c r="M253" i="2" s="1"/>
  <c r="M252" i="1"/>
  <c r="E253" i="1" s="1"/>
  <c r="G253" i="1" s="1"/>
  <c r="I253" i="2" l="1"/>
  <c r="H254" i="2" s="1"/>
  <c r="J254" i="2" s="1"/>
  <c r="O252" i="2"/>
  <c r="N253" i="2" s="1"/>
  <c r="P253" i="2" s="1"/>
  <c r="F253" i="1"/>
  <c r="H253" i="1" s="1"/>
  <c r="I253" i="1" s="1"/>
  <c r="L253" i="1" s="1"/>
  <c r="M253" i="1" s="1"/>
  <c r="E254" i="1" s="1"/>
  <c r="N253" i="1"/>
  <c r="U254" i="3" s="1"/>
  <c r="L253" i="2" l="1"/>
  <c r="K254" i="2" s="1"/>
  <c r="M254" i="2" s="1"/>
  <c r="G254" i="2"/>
  <c r="I254" i="3"/>
  <c r="G254" i="1"/>
  <c r="N254" i="1"/>
  <c r="F254" i="1"/>
  <c r="O253" i="1"/>
  <c r="O253" i="2" l="1"/>
  <c r="N254" i="2" s="1"/>
  <c r="P254" i="2" s="1"/>
  <c r="H254" i="3"/>
  <c r="G255" i="3" s="1"/>
  <c r="T254" i="3"/>
  <c r="S255" i="3" s="1"/>
  <c r="I255" i="3"/>
  <c r="U255" i="3"/>
  <c r="H254" i="1"/>
  <c r="I254" i="1" s="1"/>
  <c r="L254" i="1" s="1"/>
  <c r="M254" i="1" s="1"/>
  <c r="E255" i="1" s="1"/>
  <c r="G255" i="1" s="1"/>
  <c r="F254" i="2"/>
  <c r="E255" i="2" s="1"/>
  <c r="O254" i="1" l="1"/>
  <c r="F255" i="2" s="1"/>
  <c r="N255" i="1"/>
  <c r="F255" i="1"/>
  <c r="H255" i="1" s="1"/>
  <c r="I254" i="2"/>
  <c r="H255" i="2" s="1"/>
  <c r="J255" i="2" s="1"/>
  <c r="G255" i="2"/>
  <c r="I256" i="3" l="1"/>
  <c r="U256" i="3"/>
  <c r="H255" i="3"/>
  <c r="G256" i="3" s="1"/>
  <c r="T255" i="3"/>
  <c r="S256" i="3" s="1"/>
  <c r="I255" i="2"/>
  <c r="E256" i="2"/>
  <c r="G256" i="2" s="1"/>
  <c r="L254" i="2"/>
  <c r="K255" i="2" s="1"/>
  <c r="M255" i="2" s="1"/>
  <c r="I255" i="1"/>
  <c r="L255" i="1" s="1"/>
  <c r="M255" i="1" s="1"/>
  <c r="E256" i="1" s="1"/>
  <c r="O254" i="2" l="1"/>
  <c r="N255" i="2" s="1"/>
  <c r="P255" i="2" s="1"/>
  <c r="L255" i="2"/>
  <c r="K256" i="2" s="1"/>
  <c r="H256" i="2"/>
  <c r="J256" i="2" s="1"/>
  <c r="F256" i="1"/>
  <c r="G256" i="1"/>
  <c r="N256" i="1"/>
  <c r="O255" i="1"/>
  <c r="H256" i="3" l="1"/>
  <c r="G257" i="3" s="1"/>
  <c r="T256" i="3"/>
  <c r="S257" i="3" s="1"/>
  <c r="I257" i="3"/>
  <c r="U257" i="3"/>
  <c r="O255" i="2"/>
  <c r="N256" i="2" s="1"/>
  <c r="P256" i="2" s="1"/>
  <c r="F256" i="2"/>
  <c r="E257" i="2" s="1"/>
  <c r="M256" i="2"/>
  <c r="H256" i="1"/>
  <c r="G257" i="2" l="1"/>
  <c r="I256" i="2"/>
  <c r="I256" i="1"/>
  <c r="L256" i="1" s="1"/>
  <c r="M256" i="1" s="1"/>
  <c r="E257" i="1" s="1"/>
  <c r="H257" i="2" l="1"/>
  <c r="J257" i="2" s="1"/>
  <c r="L256" i="2"/>
  <c r="K257" i="2" s="1"/>
  <c r="O256" i="1"/>
  <c r="G257" i="1"/>
  <c r="N257" i="1"/>
  <c r="F257" i="1"/>
  <c r="I258" i="3" l="1"/>
  <c r="U258" i="3"/>
  <c r="H257" i="3"/>
  <c r="G258" i="3" s="1"/>
  <c r="T257" i="3"/>
  <c r="S258" i="3" s="1"/>
  <c r="F257" i="2"/>
  <c r="E258" i="2" s="1"/>
  <c r="O256" i="2"/>
  <c r="N257" i="2" s="1"/>
  <c r="P257" i="2" s="1"/>
  <c r="M257" i="2"/>
  <c r="H257" i="1"/>
  <c r="I257" i="1" s="1"/>
  <c r="L257" i="1" s="1"/>
  <c r="M257" i="1" s="1"/>
  <c r="E258" i="1" s="1"/>
  <c r="G258" i="2" l="1"/>
  <c r="I257" i="2"/>
  <c r="H258" i="2" s="1"/>
  <c r="J258" i="2" s="1"/>
  <c r="O257" i="1"/>
  <c r="T258" i="3" s="1"/>
  <c r="S259" i="3" s="1"/>
  <c r="N258" i="1"/>
  <c r="F258" i="1"/>
  <c r="G258" i="1"/>
  <c r="I259" i="3" l="1"/>
  <c r="U259" i="3"/>
  <c r="F258" i="2"/>
  <c r="E259" i="2" s="1"/>
  <c r="G259" i="2" s="1"/>
  <c r="H258" i="3"/>
  <c r="G259" i="3" s="1"/>
  <c r="L257" i="2"/>
  <c r="H258" i="1"/>
  <c r="I258" i="2" l="1"/>
  <c r="H259" i="2" s="1"/>
  <c r="J259" i="2" s="1"/>
  <c r="K258" i="2"/>
  <c r="O257" i="2"/>
  <c r="N258" i="2" s="1"/>
  <c r="P258" i="2" s="1"/>
  <c r="I258" i="1"/>
  <c r="L258" i="1" s="1"/>
  <c r="M258" i="1" s="1"/>
  <c r="E259" i="1" s="1"/>
  <c r="M258" i="2" l="1"/>
  <c r="L258" i="2"/>
  <c r="O258" i="2" s="1"/>
  <c r="N259" i="2" s="1"/>
  <c r="P259" i="2" s="1"/>
  <c r="N259" i="1"/>
  <c r="F259" i="1"/>
  <c r="G259" i="1"/>
  <c r="O258" i="1"/>
  <c r="H259" i="3" l="1"/>
  <c r="G260" i="3" s="1"/>
  <c r="T259" i="3"/>
  <c r="S260" i="3" s="1"/>
  <c r="I260" i="3"/>
  <c r="U260" i="3"/>
  <c r="F259" i="2"/>
  <c r="E260" i="2" s="1"/>
  <c r="K259" i="2"/>
  <c r="H259" i="1"/>
  <c r="I259" i="1" s="1"/>
  <c r="L259" i="1" s="1"/>
  <c r="M259" i="1" s="1"/>
  <c r="E260" i="1" s="1"/>
  <c r="G260" i="2" l="1"/>
  <c r="M259" i="2"/>
  <c r="I259" i="2"/>
  <c r="H260" i="2" s="1"/>
  <c r="J260" i="2" s="1"/>
  <c r="O259" i="1"/>
  <c r="N260" i="1"/>
  <c r="G260" i="1"/>
  <c r="F260" i="1"/>
  <c r="I261" i="3" l="1"/>
  <c r="U261" i="3"/>
  <c r="H260" i="3"/>
  <c r="G261" i="3" s="1"/>
  <c r="T260" i="3"/>
  <c r="S261" i="3" s="1"/>
  <c r="L259" i="2"/>
  <c r="K260" i="2" s="1"/>
  <c r="F260" i="2"/>
  <c r="E261" i="2" s="1"/>
  <c r="H260" i="1"/>
  <c r="I260" i="1" s="1"/>
  <c r="L260" i="1" s="1"/>
  <c r="M260" i="1" s="1"/>
  <c r="E261" i="1" s="1"/>
  <c r="G261" i="1" s="1"/>
  <c r="O259" i="2" l="1"/>
  <c r="N260" i="2" s="1"/>
  <c r="P260" i="2" s="1"/>
  <c r="I260" i="2"/>
  <c r="H261" i="2" s="1"/>
  <c r="J261" i="2" s="1"/>
  <c r="G261" i="2"/>
  <c r="M260" i="2"/>
  <c r="N261" i="1"/>
  <c r="O260" i="1"/>
  <c r="T261" i="3" s="1"/>
  <c r="S262" i="3" s="1"/>
  <c r="F261" i="1"/>
  <c r="H261" i="1" s="1"/>
  <c r="I262" i="3" l="1"/>
  <c r="U262" i="3"/>
  <c r="F261" i="2"/>
  <c r="E262" i="2" s="1"/>
  <c r="G262" i="2" s="1"/>
  <c r="H261" i="3"/>
  <c r="G262" i="3" s="1"/>
  <c r="L260" i="2"/>
  <c r="O260" i="2" s="1"/>
  <c r="N261" i="2" s="1"/>
  <c r="P261" i="2" s="1"/>
  <c r="I261" i="1"/>
  <c r="L261" i="1" s="1"/>
  <c r="M261" i="1" s="1"/>
  <c r="E262" i="1" s="1"/>
  <c r="I261" i="2" l="1"/>
  <c r="H262" i="2" s="1"/>
  <c r="J262" i="2" s="1"/>
  <c r="K261" i="2"/>
  <c r="M261" i="2" s="1"/>
  <c r="O261" i="1"/>
  <c r="N262" i="1"/>
  <c r="G262" i="1"/>
  <c r="F262" i="1"/>
  <c r="I263" i="3" l="1"/>
  <c r="U263" i="3"/>
  <c r="H262" i="3"/>
  <c r="G263" i="3" s="1"/>
  <c r="T262" i="3"/>
  <c r="S263" i="3" s="1"/>
  <c r="L261" i="2"/>
  <c r="K262" i="2" s="1"/>
  <c r="M262" i="2" s="1"/>
  <c r="F262" i="2"/>
  <c r="E263" i="2" s="1"/>
  <c r="H262" i="1"/>
  <c r="O261" i="2" l="1"/>
  <c r="N262" i="2" s="1"/>
  <c r="P262" i="2" s="1"/>
  <c r="I262" i="2"/>
  <c r="H263" i="2" s="1"/>
  <c r="J263" i="2" s="1"/>
  <c r="G263" i="2"/>
  <c r="I262" i="1"/>
  <c r="L262" i="1" s="1"/>
  <c r="O262" i="1" s="1"/>
  <c r="H263" i="3" l="1"/>
  <c r="G264" i="3" s="1"/>
  <c r="T263" i="3"/>
  <c r="S264" i="3" s="1"/>
  <c r="L262" i="2"/>
  <c r="F263" i="2"/>
  <c r="E264" i="2" s="1"/>
  <c r="M262" i="1"/>
  <c r="E263" i="1" s="1"/>
  <c r="N263" i="1" s="1"/>
  <c r="I264" i="3" l="1"/>
  <c r="U264" i="3"/>
  <c r="K263" i="2"/>
  <c r="M263" i="2" s="1"/>
  <c r="O262" i="2"/>
  <c r="N263" i="2" s="1"/>
  <c r="P263" i="2" s="1"/>
  <c r="G264" i="2"/>
  <c r="I263" i="2"/>
  <c r="H264" i="2" s="1"/>
  <c r="F263" i="1"/>
  <c r="G263" i="1"/>
  <c r="J264" i="2" l="1"/>
  <c r="L263" i="2"/>
  <c r="H263" i="1"/>
  <c r="I263" i="1" s="1"/>
  <c r="L263" i="1" s="1"/>
  <c r="M263" i="1" s="1"/>
  <c r="E264" i="1" s="1"/>
  <c r="G264" i="1" s="1"/>
  <c r="K264" i="2" l="1"/>
  <c r="O263" i="2"/>
  <c r="N264" i="2" s="1"/>
  <c r="P264" i="2" s="1"/>
  <c r="N264" i="1"/>
  <c r="F264" i="1"/>
  <c r="H264" i="1" s="1"/>
  <c r="O263" i="1"/>
  <c r="I265" i="3" l="1"/>
  <c r="U265" i="3"/>
  <c r="H264" i="3"/>
  <c r="G265" i="3" s="1"/>
  <c r="T264" i="3"/>
  <c r="S265" i="3" s="1"/>
  <c r="F264" i="2"/>
  <c r="E265" i="2" s="1"/>
  <c r="M264" i="2"/>
  <c r="I264" i="1"/>
  <c r="L264" i="1" s="1"/>
  <c r="M264" i="1" s="1"/>
  <c r="E265" i="1" s="1"/>
  <c r="N265" i="1" s="1"/>
  <c r="I266" i="3" l="1"/>
  <c r="U266" i="3"/>
  <c r="G265" i="2"/>
  <c r="I264" i="2"/>
  <c r="G265" i="1"/>
  <c r="F265" i="1"/>
  <c r="O264" i="1"/>
  <c r="T265" i="3" s="1"/>
  <c r="S266" i="3" s="1"/>
  <c r="F265" i="2" l="1"/>
  <c r="E266" i="2" s="1"/>
  <c r="G266" i="2" s="1"/>
  <c r="H265" i="3"/>
  <c r="G266" i="3" s="1"/>
  <c r="H265" i="1"/>
  <c r="I265" i="1" s="1"/>
  <c r="L265" i="1" s="1"/>
  <c r="M265" i="1" s="1"/>
  <c r="E266" i="1" s="1"/>
  <c r="H265" i="2"/>
  <c r="L264" i="2"/>
  <c r="K265" i="2" s="1"/>
  <c r="I265" i="2" l="1"/>
  <c r="L265" i="2" s="1"/>
  <c r="K266" i="2" s="1"/>
  <c r="M265" i="2"/>
  <c r="O264" i="2"/>
  <c r="N265" i="2" s="1"/>
  <c r="J265" i="2"/>
  <c r="O265" i="1"/>
  <c r="N266" i="1"/>
  <c r="G266" i="1"/>
  <c r="F266" i="1"/>
  <c r="H266" i="3" l="1"/>
  <c r="G267" i="3" s="1"/>
  <c r="T266" i="3"/>
  <c r="S267" i="3" s="1"/>
  <c r="I267" i="3"/>
  <c r="U267" i="3"/>
  <c r="H266" i="2"/>
  <c r="J266" i="2" s="1"/>
  <c r="P265" i="2"/>
  <c r="O265" i="2"/>
  <c r="N266" i="2" s="1"/>
  <c r="P266" i="2" s="1"/>
  <c r="F266" i="2"/>
  <c r="E267" i="2" s="1"/>
  <c r="M266" i="2"/>
  <c r="H266" i="1"/>
  <c r="I266" i="2" l="1"/>
  <c r="H267" i="2" s="1"/>
  <c r="J267" i="2" s="1"/>
  <c r="G267" i="2"/>
  <c r="I266" i="1"/>
  <c r="L266" i="1" s="1"/>
  <c r="M266" i="1" s="1"/>
  <c r="E267" i="1" s="1"/>
  <c r="L266" i="2" l="1"/>
  <c r="K267" i="2" s="1"/>
  <c r="M267" i="2" s="1"/>
  <c r="O266" i="1"/>
  <c r="N267" i="1"/>
  <c r="F267" i="1"/>
  <c r="G267" i="1"/>
  <c r="I268" i="3" l="1"/>
  <c r="U268" i="3"/>
  <c r="H267" i="3"/>
  <c r="G268" i="3" s="1"/>
  <c r="T267" i="3"/>
  <c r="S268" i="3" s="1"/>
  <c r="O266" i="2"/>
  <c r="N267" i="2" s="1"/>
  <c r="P267" i="2" s="1"/>
  <c r="F267" i="2"/>
  <c r="E268" i="2" s="1"/>
  <c r="H267" i="1"/>
  <c r="G268" i="2" l="1"/>
  <c r="I267" i="2"/>
  <c r="I267" i="1"/>
  <c r="L267" i="1" s="1"/>
  <c r="M267" i="1" s="1"/>
  <c r="E268" i="1" s="1"/>
  <c r="G268" i="1" s="1"/>
  <c r="H268" i="2" l="1"/>
  <c r="L267" i="2"/>
  <c r="O267" i="1"/>
  <c r="F268" i="1"/>
  <c r="H268" i="1" s="1"/>
  <c r="I268" i="1" s="1"/>
  <c r="L268" i="1" s="1"/>
  <c r="M268" i="1" s="1"/>
  <c r="E269" i="1" s="1"/>
  <c r="G269" i="1" s="1"/>
  <c r="N268" i="1"/>
  <c r="I269" i="3" l="1"/>
  <c r="U269" i="3"/>
  <c r="H268" i="3"/>
  <c r="G269" i="3" s="1"/>
  <c r="T268" i="3"/>
  <c r="S269" i="3" s="1"/>
  <c r="K268" i="2"/>
  <c r="O267" i="2"/>
  <c r="N268" i="2" s="1"/>
  <c r="P268" i="2" s="1"/>
  <c r="F268" i="2"/>
  <c r="E269" i="2" s="1"/>
  <c r="J268" i="2"/>
  <c r="O268" i="1"/>
  <c r="N269" i="1"/>
  <c r="F269" i="1"/>
  <c r="H269" i="1" s="1"/>
  <c r="H269" i="3" l="1"/>
  <c r="G270" i="3" s="1"/>
  <c r="T269" i="3"/>
  <c r="S270" i="3" s="1"/>
  <c r="I270" i="3"/>
  <c r="U270" i="3"/>
  <c r="I268" i="2"/>
  <c r="L268" i="2" s="1"/>
  <c r="K269" i="2" s="1"/>
  <c r="F269" i="2"/>
  <c r="E270" i="2" s="1"/>
  <c r="G269" i="2"/>
  <c r="M268" i="2"/>
  <c r="I269" i="1"/>
  <c r="L269" i="1" s="1"/>
  <c r="M269" i="1" s="1"/>
  <c r="E270" i="1" s="1"/>
  <c r="F270" i="1" s="1"/>
  <c r="O268" i="2" l="1"/>
  <c r="N269" i="2" s="1"/>
  <c r="P269" i="2" s="1"/>
  <c r="H269" i="2"/>
  <c r="J269" i="2" s="1"/>
  <c r="M269" i="2"/>
  <c r="G270" i="2"/>
  <c r="G270" i="1"/>
  <c r="H270" i="1" s="1"/>
  <c r="N270" i="1"/>
  <c r="O269" i="1"/>
  <c r="H270" i="3" l="1"/>
  <c r="G271" i="3" s="1"/>
  <c r="T270" i="3"/>
  <c r="S271" i="3" s="1"/>
  <c r="I271" i="3"/>
  <c r="U271" i="3"/>
  <c r="I269" i="2"/>
  <c r="F270" i="2"/>
  <c r="E271" i="2" s="1"/>
  <c r="I270" i="1"/>
  <c r="L270" i="1" s="1"/>
  <c r="M270" i="1" s="1"/>
  <c r="E271" i="1" s="1"/>
  <c r="G271" i="1" s="1"/>
  <c r="H270" i="2" l="1"/>
  <c r="J270" i="2" s="1"/>
  <c r="L269" i="2"/>
  <c r="G271" i="2"/>
  <c r="O270" i="1"/>
  <c r="F271" i="1"/>
  <c r="H271" i="1" s="1"/>
  <c r="N271" i="1"/>
  <c r="I272" i="3" l="1"/>
  <c r="U272" i="3"/>
  <c r="H271" i="3"/>
  <c r="G272" i="3" s="1"/>
  <c r="T271" i="3"/>
  <c r="S272" i="3" s="1"/>
  <c r="I270" i="2"/>
  <c r="H271" i="2" s="1"/>
  <c r="J271" i="2" s="1"/>
  <c r="O269" i="2"/>
  <c r="N270" i="2" s="1"/>
  <c r="P270" i="2" s="1"/>
  <c r="K270" i="2"/>
  <c r="M270" i="2" s="1"/>
  <c r="F271" i="2"/>
  <c r="E272" i="2" s="1"/>
  <c r="I271" i="1"/>
  <c r="L271" i="1" s="1"/>
  <c r="M271" i="1" s="1"/>
  <c r="E272" i="1" s="1"/>
  <c r="G272" i="1" s="1"/>
  <c r="L270" i="2" l="1"/>
  <c r="O270" i="2" s="1"/>
  <c r="N271" i="2" s="1"/>
  <c r="P271" i="2" s="1"/>
  <c r="I271" i="2"/>
  <c r="H272" i="2" s="1"/>
  <c r="J272" i="2" s="1"/>
  <c r="G272" i="2"/>
  <c r="O271" i="1"/>
  <c r="N272" i="1"/>
  <c r="F272" i="1"/>
  <c r="H272" i="1" s="1"/>
  <c r="I273" i="3" l="1"/>
  <c r="U273" i="3"/>
  <c r="H272" i="3"/>
  <c r="G273" i="3" s="1"/>
  <c r="T272" i="3"/>
  <c r="S273" i="3" s="1"/>
  <c r="K271" i="2"/>
  <c r="M271" i="2" s="1"/>
  <c r="F272" i="2"/>
  <c r="E273" i="2" s="1"/>
  <c r="I272" i="1"/>
  <c r="L272" i="1" s="1"/>
  <c r="M272" i="1" s="1"/>
  <c r="E273" i="1" s="1"/>
  <c r="N273" i="1" s="1"/>
  <c r="I274" i="3" l="1"/>
  <c r="U274" i="3"/>
  <c r="L271" i="2"/>
  <c r="G273" i="2"/>
  <c r="I272" i="2"/>
  <c r="H273" i="2" s="1"/>
  <c r="F273" i="1"/>
  <c r="G273" i="1"/>
  <c r="O272" i="1"/>
  <c r="T273" i="3" s="1"/>
  <c r="S274" i="3" s="1"/>
  <c r="F273" i="2" l="1"/>
  <c r="E274" i="2" s="1"/>
  <c r="G274" i="2" s="1"/>
  <c r="H273" i="3"/>
  <c r="G274" i="3" s="1"/>
  <c r="K272" i="2"/>
  <c r="M272" i="2" s="1"/>
  <c r="O271" i="2"/>
  <c r="N272" i="2" s="1"/>
  <c r="P272" i="2" s="1"/>
  <c r="J273" i="2"/>
  <c r="H273" i="1"/>
  <c r="I273" i="1" s="1"/>
  <c r="L273" i="1" s="1"/>
  <c r="M273" i="1" s="1"/>
  <c r="E274" i="1" s="1"/>
  <c r="L272" i="2" l="1"/>
  <c r="K273" i="2" s="1"/>
  <c r="M273" i="2" s="1"/>
  <c r="I273" i="2"/>
  <c r="H274" i="2" s="1"/>
  <c r="J274" i="2" s="1"/>
  <c r="O273" i="1"/>
  <c r="G274" i="1"/>
  <c r="F274" i="1"/>
  <c r="N274" i="1"/>
  <c r="I275" i="3" l="1"/>
  <c r="U275" i="3"/>
  <c r="H274" i="3"/>
  <c r="G275" i="3" s="1"/>
  <c r="T274" i="3"/>
  <c r="S275" i="3" s="1"/>
  <c r="L273" i="2"/>
  <c r="K274" i="2" s="1"/>
  <c r="O272" i="2"/>
  <c r="N273" i="2" s="1"/>
  <c r="P273" i="2" s="1"/>
  <c r="F274" i="2"/>
  <c r="E275" i="2" s="1"/>
  <c r="H274" i="1"/>
  <c r="O273" i="2" l="1"/>
  <c r="N274" i="2" s="1"/>
  <c r="P274" i="2" s="1"/>
  <c r="I274" i="2"/>
  <c r="H275" i="2" s="1"/>
  <c r="J275" i="2" s="1"/>
  <c r="M274" i="2"/>
  <c r="G275" i="2"/>
  <c r="I274" i="1"/>
  <c r="L274" i="1" s="1"/>
  <c r="M274" i="1" s="1"/>
  <c r="E275" i="1" s="1"/>
  <c r="L274" i="2" l="1"/>
  <c r="O274" i="1"/>
  <c r="G275" i="1"/>
  <c r="N275" i="1"/>
  <c r="F275" i="1"/>
  <c r="I276" i="3" l="1"/>
  <c r="U276" i="3"/>
  <c r="H275" i="3"/>
  <c r="G276" i="3" s="1"/>
  <c r="T275" i="3"/>
  <c r="S276" i="3" s="1"/>
  <c r="O274" i="2"/>
  <c r="N275" i="2" s="1"/>
  <c r="P275" i="2" s="1"/>
  <c r="K275" i="2"/>
  <c r="M275" i="2" s="1"/>
  <c r="F275" i="2"/>
  <c r="E276" i="2" s="1"/>
  <c r="H275" i="1"/>
  <c r="G276" i="2" l="1"/>
  <c r="I275" i="2"/>
  <c r="H276" i="2" s="1"/>
  <c r="I275" i="1"/>
  <c r="L275" i="1" s="1"/>
  <c r="M275" i="1" s="1"/>
  <c r="E276" i="1" s="1"/>
  <c r="N276" i="1" s="1"/>
  <c r="I277" i="3" l="1"/>
  <c r="U277" i="3"/>
  <c r="L275" i="2"/>
  <c r="K276" i="2" s="1"/>
  <c r="M276" i="2" s="1"/>
  <c r="J276" i="2"/>
  <c r="F276" i="1"/>
  <c r="G276" i="1"/>
  <c r="O275" i="1"/>
  <c r="H276" i="3" l="1"/>
  <c r="G277" i="3" s="1"/>
  <c r="T276" i="3"/>
  <c r="S277" i="3" s="1"/>
  <c r="O275" i="2"/>
  <c r="N276" i="2" s="1"/>
  <c r="P276" i="2" s="1"/>
  <c r="H276" i="1"/>
  <c r="I276" i="1" s="1"/>
  <c r="L276" i="1" s="1"/>
  <c r="M276" i="1" s="1"/>
  <c r="E277" i="1" s="1"/>
  <c r="F276" i="2"/>
  <c r="E277" i="2" s="1"/>
  <c r="G277" i="2" l="1"/>
  <c r="I276" i="2"/>
  <c r="O276" i="1"/>
  <c r="N277" i="1"/>
  <c r="F277" i="1"/>
  <c r="G277" i="1"/>
  <c r="I278" i="3" l="1"/>
  <c r="U278" i="3"/>
  <c r="H277" i="3"/>
  <c r="G278" i="3" s="1"/>
  <c r="T277" i="3"/>
  <c r="S278" i="3" s="1"/>
  <c r="H277" i="2"/>
  <c r="L276" i="2"/>
  <c r="F277" i="2"/>
  <c r="E278" i="2" s="1"/>
  <c r="H277" i="1"/>
  <c r="I277" i="2" l="1"/>
  <c r="H278" i="2" s="1"/>
  <c r="J277" i="2"/>
  <c r="G278" i="2"/>
  <c r="K277" i="2"/>
  <c r="O276" i="2"/>
  <c r="N277" i="2" s="1"/>
  <c r="P277" i="2" s="1"/>
  <c r="I277" i="1"/>
  <c r="L277" i="1" s="1"/>
  <c r="M277" i="1" s="1"/>
  <c r="E278" i="1" s="1"/>
  <c r="L277" i="2" l="1"/>
  <c r="O277" i="2" s="1"/>
  <c r="N278" i="2" s="1"/>
  <c r="P278" i="2" s="1"/>
  <c r="M277" i="2"/>
  <c r="J278" i="2"/>
  <c r="O277" i="1"/>
  <c r="F278" i="1"/>
  <c r="N278" i="1"/>
  <c r="G278" i="1"/>
  <c r="H278" i="3" l="1"/>
  <c r="G279" i="3" s="1"/>
  <c r="T278" i="3"/>
  <c r="S279" i="3" s="1"/>
  <c r="I279" i="3"/>
  <c r="U279" i="3"/>
  <c r="K278" i="2"/>
  <c r="M278" i="2" s="1"/>
  <c r="F278" i="2"/>
  <c r="E279" i="2" s="1"/>
  <c r="H278" i="1"/>
  <c r="I278" i="2" l="1"/>
  <c r="H279" i="2" s="1"/>
  <c r="J279" i="2" s="1"/>
  <c r="G279" i="2"/>
  <c r="I278" i="1"/>
  <c r="L278" i="1" s="1"/>
  <c r="O278" i="1" s="1"/>
  <c r="T279" i="3" s="1"/>
  <c r="S280" i="3" s="1"/>
  <c r="F279" i="2" l="1"/>
  <c r="E280" i="2" s="1"/>
  <c r="H279" i="3"/>
  <c r="G280" i="3" s="1"/>
  <c r="L278" i="2"/>
  <c r="K279" i="2" s="1"/>
  <c r="M279" i="2" s="1"/>
  <c r="M278" i="1"/>
  <c r="E279" i="1" s="1"/>
  <c r="F279" i="1" s="1"/>
  <c r="I279" i="2" l="1"/>
  <c r="H280" i="2" s="1"/>
  <c r="J280" i="2" s="1"/>
  <c r="O278" i="2"/>
  <c r="N279" i="2" s="1"/>
  <c r="P279" i="2" s="1"/>
  <c r="G279" i="1"/>
  <c r="H279" i="1" s="1"/>
  <c r="N279" i="1"/>
  <c r="U280" i="3" s="1"/>
  <c r="L279" i="2" l="1"/>
  <c r="K280" i="2" s="1"/>
  <c r="M280" i="2" s="1"/>
  <c r="G280" i="2"/>
  <c r="I280" i="3"/>
  <c r="I279" i="1"/>
  <c r="L279" i="1" s="1"/>
  <c r="M279" i="1" s="1"/>
  <c r="E280" i="1" s="1"/>
  <c r="N280" i="1" s="1"/>
  <c r="O279" i="2" l="1"/>
  <c r="N280" i="2" s="1"/>
  <c r="P280" i="2" s="1"/>
  <c r="I281" i="3"/>
  <c r="U281" i="3"/>
  <c r="F280" i="1"/>
  <c r="G280" i="1"/>
  <c r="O279" i="1"/>
  <c r="H280" i="3" l="1"/>
  <c r="G281" i="3" s="1"/>
  <c r="T280" i="3"/>
  <c r="S281" i="3" s="1"/>
  <c r="F280" i="2"/>
  <c r="E281" i="2" s="1"/>
  <c r="H280" i="1"/>
  <c r="I280" i="1" s="1"/>
  <c r="L280" i="1" s="1"/>
  <c r="M280" i="1" s="1"/>
  <c r="E281" i="1" s="1"/>
  <c r="N281" i="1" s="1"/>
  <c r="I282" i="3" l="1"/>
  <c r="U282" i="3"/>
  <c r="G281" i="2"/>
  <c r="I280" i="2"/>
  <c r="H281" i="2" s="1"/>
  <c r="G281" i="1"/>
  <c r="F281" i="1"/>
  <c r="O280" i="1"/>
  <c r="H281" i="3" l="1"/>
  <c r="G282" i="3" s="1"/>
  <c r="T281" i="3"/>
  <c r="S282" i="3" s="1"/>
  <c r="L280" i="2"/>
  <c r="K281" i="2" s="1"/>
  <c r="M281" i="2" s="1"/>
  <c r="H281" i="1"/>
  <c r="I281" i="1" s="1"/>
  <c r="L281" i="1" s="1"/>
  <c r="M281" i="1" s="1"/>
  <c r="E282" i="1" s="1"/>
  <c r="F281" i="2"/>
  <c r="E282" i="2" s="1"/>
  <c r="J281" i="2"/>
  <c r="O280" i="2" l="1"/>
  <c r="N281" i="2" s="1"/>
  <c r="P281" i="2" s="1"/>
  <c r="I281" i="2"/>
  <c r="H282" i="2" s="1"/>
  <c r="G282" i="2"/>
  <c r="O281" i="1"/>
  <c r="T282" i="3" s="1"/>
  <c r="S283" i="3" s="1"/>
  <c r="N282" i="1"/>
  <c r="F282" i="1"/>
  <c r="G282" i="1"/>
  <c r="I283" i="3" l="1"/>
  <c r="U283" i="3"/>
  <c r="F282" i="2"/>
  <c r="E283" i="2" s="1"/>
  <c r="G283" i="2" s="1"/>
  <c r="H282" i="3"/>
  <c r="G283" i="3" s="1"/>
  <c r="J282" i="2"/>
  <c r="L281" i="2"/>
  <c r="H282" i="1"/>
  <c r="I282" i="2" l="1"/>
  <c r="H283" i="2" s="1"/>
  <c r="K282" i="2"/>
  <c r="O281" i="2"/>
  <c r="N282" i="2" s="1"/>
  <c r="P282" i="2" s="1"/>
  <c r="I282" i="1"/>
  <c r="L282" i="1" s="1"/>
  <c r="M282" i="1" s="1"/>
  <c r="E283" i="1" s="1"/>
  <c r="G283" i="1" s="1"/>
  <c r="L282" i="2" l="1"/>
  <c r="O282" i="2" s="1"/>
  <c r="N283" i="2" s="1"/>
  <c r="P283" i="2" s="1"/>
  <c r="M282" i="2"/>
  <c r="J283" i="2"/>
  <c r="N283" i="1"/>
  <c r="F283" i="1"/>
  <c r="H283" i="1" s="1"/>
  <c r="O282" i="1"/>
  <c r="K283" i="2" l="1"/>
  <c r="M283" i="2" s="1"/>
  <c r="H283" i="3"/>
  <c r="G284" i="3" s="1"/>
  <c r="T283" i="3"/>
  <c r="S284" i="3" s="1"/>
  <c r="I284" i="3"/>
  <c r="U284" i="3"/>
  <c r="F283" i="2"/>
  <c r="E284" i="2" s="1"/>
  <c r="I283" i="1"/>
  <c r="L283" i="1" s="1"/>
  <c r="M283" i="1" s="1"/>
  <c r="E284" i="1" s="1"/>
  <c r="I283" i="2" l="1"/>
  <c r="H284" i="2" s="1"/>
  <c r="J284" i="2" s="1"/>
  <c r="G284" i="2"/>
  <c r="O283" i="1"/>
  <c r="G284" i="1"/>
  <c r="F284" i="1"/>
  <c r="N284" i="1"/>
  <c r="H284" i="3" l="1"/>
  <c r="G285" i="3" s="1"/>
  <c r="T284" i="3"/>
  <c r="S285" i="3" s="1"/>
  <c r="I285" i="3"/>
  <c r="U285" i="3"/>
  <c r="L283" i="2"/>
  <c r="K284" i="2" s="1"/>
  <c r="M284" i="2" s="1"/>
  <c r="F284" i="2"/>
  <c r="E285" i="2" s="1"/>
  <c r="H284" i="1"/>
  <c r="O283" i="2" l="1"/>
  <c r="N284" i="2" s="1"/>
  <c r="P284" i="2" s="1"/>
  <c r="I284" i="2"/>
  <c r="H285" i="2" s="1"/>
  <c r="J285" i="2" s="1"/>
  <c r="G285" i="2"/>
  <c r="I284" i="1"/>
  <c r="L284" i="1" s="1"/>
  <c r="M284" i="1" s="1"/>
  <c r="E285" i="1" s="1"/>
  <c r="G285" i="1" s="1"/>
  <c r="L284" i="2" l="1"/>
  <c r="K285" i="2" s="1"/>
  <c r="M285" i="2" s="1"/>
  <c r="N285" i="1"/>
  <c r="F285" i="1"/>
  <c r="H285" i="1" s="1"/>
  <c r="O284" i="1"/>
  <c r="H285" i="3" l="1"/>
  <c r="G286" i="3" s="1"/>
  <c r="T285" i="3"/>
  <c r="S286" i="3" s="1"/>
  <c r="I286" i="3"/>
  <c r="U286" i="3"/>
  <c r="O284" i="2"/>
  <c r="N285" i="2" s="1"/>
  <c r="P285" i="2" s="1"/>
  <c r="F285" i="2"/>
  <c r="E286" i="2" s="1"/>
  <c r="I285" i="1"/>
  <c r="L285" i="1" s="1"/>
  <c r="M285" i="1" s="1"/>
  <c r="E286" i="1" s="1"/>
  <c r="G286" i="2" l="1"/>
  <c r="I285" i="2"/>
  <c r="O285" i="1"/>
  <c r="T286" i="3" s="1"/>
  <c r="S287" i="3" s="1"/>
  <c r="G286" i="1"/>
  <c r="F286" i="1"/>
  <c r="N286" i="1"/>
  <c r="I287" i="3" l="1"/>
  <c r="U287" i="3"/>
  <c r="F286" i="2"/>
  <c r="E287" i="2" s="1"/>
  <c r="G287" i="2" s="1"/>
  <c r="H286" i="3"/>
  <c r="G287" i="3" s="1"/>
  <c r="H286" i="2"/>
  <c r="L285" i="2"/>
  <c r="K286" i="2" s="1"/>
  <c r="H286" i="1"/>
  <c r="I286" i="2" l="1"/>
  <c r="H287" i="2" s="1"/>
  <c r="O285" i="2"/>
  <c r="N286" i="2" s="1"/>
  <c r="P286" i="2" s="1"/>
  <c r="M286" i="2"/>
  <c r="J286" i="2"/>
  <c r="I286" i="1"/>
  <c r="L286" i="1" s="1"/>
  <c r="O286" i="1" s="1"/>
  <c r="H287" i="3" l="1"/>
  <c r="G288" i="3" s="1"/>
  <c r="T287" i="3"/>
  <c r="S288" i="3" s="1"/>
  <c r="L286" i="2"/>
  <c r="O286" i="2" s="1"/>
  <c r="N287" i="2" s="1"/>
  <c r="P287" i="2" s="1"/>
  <c r="F287" i="2"/>
  <c r="E288" i="2" s="1"/>
  <c r="J287" i="2"/>
  <c r="M286" i="1"/>
  <c r="E287" i="1" s="1"/>
  <c r="F287" i="1" s="1"/>
  <c r="K287" i="2" l="1"/>
  <c r="M287" i="2" s="1"/>
  <c r="I287" i="2"/>
  <c r="H288" i="2" s="1"/>
  <c r="G287" i="1"/>
  <c r="H287" i="1" s="1"/>
  <c r="N287" i="1"/>
  <c r="U288" i="3" s="1"/>
  <c r="G288" i="2" l="1"/>
  <c r="I288" i="3"/>
  <c r="L287" i="2"/>
  <c r="K288" i="2" s="1"/>
  <c r="M288" i="2" s="1"/>
  <c r="J288" i="2"/>
  <c r="I287" i="1"/>
  <c r="L287" i="1" s="1"/>
  <c r="M287" i="1" s="1"/>
  <c r="E288" i="1" s="1"/>
  <c r="O287" i="2" l="1"/>
  <c r="N288" i="2" s="1"/>
  <c r="P288" i="2" s="1"/>
  <c r="O287" i="1"/>
  <c r="F288" i="1"/>
  <c r="N288" i="1"/>
  <c r="G288" i="1"/>
  <c r="I289" i="3" l="1"/>
  <c r="U289" i="3"/>
  <c r="H288" i="3"/>
  <c r="G289" i="3" s="1"/>
  <c r="T288" i="3"/>
  <c r="S289" i="3" s="1"/>
  <c r="F288" i="2"/>
  <c r="E289" i="2" s="1"/>
  <c r="H288" i="1"/>
  <c r="G289" i="2" l="1"/>
  <c r="I288" i="2"/>
  <c r="I288" i="1"/>
  <c r="L288" i="1" s="1"/>
  <c r="M288" i="1" s="1"/>
  <c r="E289" i="1" s="1"/>
  <c r="H289" i="2" l="1"/>
  <c r="L288" i="2"/>
  <c r="K289" i="2" s="1"/>
  <c r="O288" i="1"/>
  <c r="N289" i="1"/>
  <c r="F289" i="1"/>
  <c r="G289" i="1"/>
  <c r="I290" i="3" l="1"/>
  <c r="U290" i="3"/>
  <c r="H289" i="3"/>
  <c r="G290" i="3" s="1"/>
  <c r="T289" i="3"/>
  <c r="S290" i="3" s="1"/>
  <c r="O288" i="2"/>
  <c r="N289" i="2" s="1"/>
  <c r="P289" i="2" s="1"/>
  <c r="F289" i="2"/>
  <c r="E290" i="2" s="1"/>
  <c r="M289" i="2"/>
  <c r="J289" i="2"/>
  <c r="H289" i="1"/>
  <c r="I289" i="2" l="1"/>
  <c r="L289" i="2" s="1"/>
  <c r="K290" i="2" s="1"/>
  <c r="M290" i="2" s="1"/>
  <c r="G290" i="2"/>
  <c r="I289" i="1"/>
  <c r="L289" i="1" s="1"/>
  <c r="M289" i="1" s="1"/>
  <c r="E290" i="1" s="1"/>
  <c r="O289" i="2" l="1"/>
  <c r="N290" i="2" s="1"/>
  <c r="P290" i="2" s="1"/>
  <c r="H290" i="2"/>
  <c r="J290" i="2" s="1"/>
  <c r="G290" i="1"/>
  <c r="N290" i="1"/>
  <c r="F290" i="1"/>
  <c r="O289" i="1"/>
  <c r="I291" i="3" l="1"/>
  <c r="U291" i="3"/>
  <c r="H290" i="3"/>
  <c r="G291" i="3" s="1"/>
  <c r="T290" i="3"/>
  <c r="S291" i="3" s="1"/>
  <c r="F290" i="2"/>
  <c r="E291" i="2" s="1"/>
  <c r="H290" i="1"/>
  <c r="I290" i="1" s="1"/>
  <c r="L290" i="1" s="1"/>
  <c r="M290" i="1" s="1"/>
  <c r="E291" i="1" s="1"/>
  <c r="F291" i="1" s="1"/>
  <c r="G291" i="2" l="1"/>
  <c r="I290" i="2"/>
  <c r="G291" i="1"/>
  <c r="H291" i="1" s="1"/>
  <c r="N291" i="1"/>
  <c r="O290" i="1"/>
  <c r="H291" i="3" l="1"/>
  <c r="G292" i="3" s="1"/>
  <c r="T291" i="3"/>
  <c r="S292" i="3" s="1"/>
  <c r="I292" i="3"/>
  <c r="U292" i="3"/>
  <c r="H291" i="2"/>
  <c r="J291" i="2" s="1"/>
  <c r="L290" i="2"/>
  <c r="K291" i="2" s="1"/>
  <c r="F291" i="2"/>
  <c r="E292" i="2" s="1"/>
  <c r="I291" i="1"/>
  <c r="L291" i="1" s="1"/>
  <c r="M291" i="1" s="1"/>
  <c r="E292" i="1" s="1"/>
  <c r="I291" i="2" l="1"/>
  <c r="H292" i="2" s="1"/>
  <c r="J292" i="2" s="1"/>
  <c r="G292" i="2"/>
  <c r="M291" i="2"/>
  <c r="O290" i="2"/>
  <c r="N291" i="2" s="1"/>
  <c r="P291" i="2" s="1"/>
  <c r="O291" i="1"/>
  <c r="T292" i="3" s="1"/>
  <c r="S293" i="3" s="1"/>
  <c r="G292" i="1"/>
  <c r="F292" i="1"/>
  <c r="N292" i="1"/>
  <c r="I293" i="3" l="1"/>
  <c r="U293" i="3"/>
  <c r="F292" i="2"/>
  <c r="E293" i="2" s="1"/>
  <c r="G293" i="2" s="1"/>
  <c r="H292" i="3"/>
  <c r="G293" i="3" s="1"/>
  <c r="L291" i="2"/>
  <c r="K292" i="2" s="1"/>
  <c r="M292" i="2" s="1"/>
  <c r="H292" i="1"/>
  <c r="I292" i="2" l="1"/>
  <c r="H293" i="2" s="1"/>
  <c r="J293" i="2" s="1"/>
  <c r="O291" i="2"/>
  <c r="N292" i="2" s="1"/>
  <c r="P292" i="2" s="1"/>
  <c r="I292" i="1"/>
  <c r="L292" i="1" s="1"/>
  <c r="M292" i="1" s="1"/>
  <c r="E293" i="1" s="1"/>
  <c r="N293" i="1" s="1"/>
  <c r="L292" i="2" l="1"/>
  <c r="K293" i="2" s="1"/>
  <c r="M293" i="2" s="1"/>
  <c r="I294" i="3"/>
  <c r="U294" i="3"/>
  <c r="O292" i="1"/>
  <c r="F293" i="1"/>
  <c r="G293" i="1"/>
  <c r="H293" i="3" l="1"/>
  <c r="G294" i="3" s="1"/>
  <c r="T293" i="3"/>
  <c r="S294" i="3" s="1"/>
  <c r="O292" i="2"/>
  <c r="N293" i="2" s="1"/>
  <c r="P293" i="2" s="1"/>
  <c r="F293" i="2"/>
  <c r="E294" i="2" s="1"/>
  <c r="H293" i="1"/>
  <c r="I293" i="1" s="1"/>
  <c r="L293" i="1" s="1"/>
  <c r="O293" i="1" s="1"/>
  <c r="H294" i="3" l="1"/>
  <c r="G295" i="3" s="1"/>
  <c r="T294" i="3"/>
  <c r="S295" i="3" s="1"/>
  <c r="F294" i="2"/>
  <c r="G294" i="2"/>
  <c r="I293" i="2"/>
  <c r="H294" i="2" s="1"/>
  <c r="M293" i="1"/>
  <c r="E294" i="1" s="1"/>
  <c r="G294" i="1" s="1"/>
  <c r="I294" i="2" l="1"/>
  <c r="H295" i="2" s="1"/>
  <c r="L293" i="2"/>
  <c r="K294" i="2" s="1"/>
  <c r="E295" i="2"/>
  <c r="J294" i="2"/>
  <c r="N294" i="1"/>
  <c r="F294" i="1"/>
  <c r="H294" i="1" s="1"/>
  <c r="I294" i="1" s="1"/>
  <c r="L294" i="1" s="1"/>
  <c r="M294" i="1" s="1"/>
  <c r="E295" i="1" s="1"/>
  <c r="I295" i="3" l="1"/>
  <c r="U295" i="3"/>
  <c r="O293" i="2"/>
  <c r="N294" i="2" s="1"/>
  <c r="P294" i="2" s="1"/>
  <c r="J295" i="2"/>
  <c r="G295" i="2"/>
  <c r="M294" i="2"/>
  <c r="L294" i="2"/>
  <c r="O294" i="1"/>
  <c r="T295" i="3" s="1"/>
  <c r="S296" i="3" s="1"/>
  <c r="F295" i="1"/>
  <c r="G295" i="1"/>
  <c r="N295" i="1"/>
  <c r="I296" i="3" l="1"/>
  <c r="U296" i="3"/>
  <c r="F295" i="2"/>
  <c r="E296" i="2" s="1"/>
  <c r="G296" i="2" s="1"/>
  <c r="H295" i="3"/>
  <c r="G296" i="3" s="1"/>
  <c r="O294" i="2"/>
  <c r="N295" i="2" s="1"/>
  <c r="P295" i="2" s="1"/>
  <c r="K295" i="2"/>
  <c r="H295" i="1"/>
  <c r="I295" i="1" s="1"/>
  <c r="L295" i="1" s="1"/>
  <c r="M295" i="1" s="1"/>
  <c r="E296" i="1" s="1"/>
  <c r="I295" i="2" l="1"/>
  <c r="H296" i="2" s="1"/>
  <c r="J296" i="2" s="1"/>
  <c r="M295" i="2"/>
  <c r="O295" i="1"/>
  <c r="F296" i="1"/>
  <c r="G296" i="1"/>
  <c r="N296" i="1"/>
  <c r="L295" i="2" l="1"/>
  <c r="K296" i="2" s="1"/>
  <c r="M296" i="2" s="1"/>
  <c r="H296" i="3"/>
  <c r="G297" i="3" s="1"/>
  <c r="T296" i="3"/>
  <c r="S297" i="3" s="1"/>
  <c r="I297" i="3"/>
  <c r="U297" i="3"/>
  <c r="F296" i="2"/>
  <c r="E297" i="2" s="1"/>
  <c r="H296" i="1"/>
  <c r="O295" i="2" l="1"/>
  <c r="N296" i="2" s="1"/>
  <c r="P296" i="2" s="1"/>
  <c r="G297" i="2"/>
  <c r="I296" i="2"/>
  <c r="H297" i="2" s="1"/>
  <c r="I296" i="1"/>
  <c r="L296" i="1" s="1"/>
  <c r="M296" i="1" s="1"/>
  <c r="E297" i="1" s="1"/>
  <c r="J297" i="2" l="1"/>
  <c r="L296" i="2"/>
  <c r="K297" i="2" s="1"/>
  <c r="O296" i="1"/>
  <c r="N297" i="1"/>
  <c r="G297" i="1"/>
  <c r="F297" i="1"/>
  <c r="I298" i="3" l="1"/>
  <c r="U298" i="3"/>
  <c r="H297" i="3"/>
  <c r="G298" i="3" s="1"/>
  <c r="T297" i="3"/>
  <c r="S298" i="3" s="1"/>
  <c r="M297" i="2"/>
  <c r="O296" i="2"/>
  <c r="N297" i="2" s="1"/>
  <c r="P297" i="2" s="1"/>
  <c r="F297" i="2"/>
  <c r="E298" i="2" s="1"/>
  <c r="H297" i="1"/>
  <c r="I297" i="2" l="1"/>
  <c r="H298" i="2" s="1"/>
  <c r="G298" i="2"/>
  <c r="I297" i="1"/>
  <c r="L297" i="1" s="1"/>
  <c r="M297" i="1" s="1"/>
  <c r="E298" i="1" s="1"/>
  <c r="F298" i="1" s="1"/>
  <c r="L297" i="2" l="1"/>
  <c r="K298" i="2" s="1"/>
  <c r="M298" i="2" s="1"/>
  <c r="J298" i="2"/>
  <c r="G298" i="1"/>
  <c r="H298" i="1" s="1"/>
  <c r="O297" i="1"/>
  <c r="N298" i="1"/>
  <c r="H298" i="3" l="1"/>
  <c r="G299" i="3" s="1"/>
  <c r="T298" i="3"/>
  <c r="S299" i="3" s="1"/>
  <c r="I299" i="3"/>
  <c r="U299" i="3"/>
  <c r="O297" i="2"/>
  <c r="N298" i="2" s="1"/>
  <c r="P298" i="2" s="1"/>
  <c r="F298" i="2"/>
  <c r="E299" i="2" s="1"/>
  <c r="I298" i="1"/>
  <c r="L298" i="1" s="1"/>
  <c r="M298" i="1" s="1"/>
  <c r="E299" i="1" s="1"/>
  <c r="F299" i="1" s="1"/>
  <c r="I298" i="2" l="1"/>
  <c r="H299" i="2" s="1"/>
  <c r="J299" i="2" s="1"/>
  <c r="G299" i="2"/>
  <c r="G299" i="1"/>
  <c r="H299" i="1" s="1"/>
  <c r="N299" i="1"/>
  <c r="O298" i="1"/>
  <c r="I300" i="3" l="1"/>
  <c r="U300" i="3"/>
  <c r="H299" i="3"/>
  <c r="G300" i="3" s="1"/>
  <c r="T299" i="3"/>
  <c r="S300" i="3" s="1"/>
  <c r="L298" i="2"/>
  <c r="K299" i="2" s="1"/>
  <c r="M299" i="2" s="1"/>
  <c r="F299" i="2"/>
  <c r="E300" i="2" s="1"/>
  <c r="I299" i="1"/>
  <c r="L299" i="1" s="1"/>
  <c r="M299" i="1" s="1"/>
  <c r="E300" i="1" s="1"/>
  <c r="O298" i="2" l="1"/>
  <c r="N299" i="2" s="1"/>
  <c r="P299" i="2" s="1"/>
  <c r="I299" i="2"/>
  <c r="H300" i="2" s="1"/>
  <c r="J300" i="2" s="1"/>
  <c r="G300" i="2"/>
  <c r="O299" i="1"/>
  <c r="T300" i="3" s="1"/>
  <c r="S301" i="3" s="1"/>
  <c r="N300" i="1"/>
  <c r="F300" i="1"/>
  <c r="G300" i="1"/>
  <c r="I301" i="3" l="1"/>
  <c r="U301" i="3"/>
  <c r="F300" i="2"/>
  <c r="E301" i="2" s="1"/>
  <c r="G301" i="2" s="1"/>
  <c r="H300" i="3"/>
  <c r="G301" i="3" s="1"/>
  <c r="L299" i="2"/>
  <c r="K300" i="2" s="1"/>
  <c r="M300" i="2" s="1"/>
  <c r="H300" i="1"/>
  <c r="I300" i="2" l="1"/>
  <c r="H301" i="2" s="1"/>
  <c r="J301" i="2" s="1"/>
  <c r="O299" i="2"/>
  <c r="N300" i="2" s="1"/>
  <c r="P300" i="2" s="1"/>
  <c r="I300" i="1"/>
  <c r="L300" i="1" s="1"/>
  <c r="M300" i="1" s="1"/>
  <c r="E301" i="1" s="1"/>
  <c r="L300" i="2" l="1"/>
  <c r="K301" i="2" s="1"/>
  <c r="M301" i="2" s="1"/>
  <c r="O300" i="2"/>
  <c r="N301" i="2" s="1"/>
  <c r="P301" i="2" s="1"/>
  <c r="O300" i="1"/>
  <c r="N301" i="1"/>
  <c r="F301" i="1"/>
  <c r="G301" i="1"/>
  <c r="I302" i="3" l="1"/>
  <c r="U302" i="3"/>
  <c r="H301" i="3"/>
  <c r="G302" i="3" s="1"/>
  <c r="T301" i="3"/>
  <c r="S302" i="3" s="1"/>
  <c r="F301" i="2"/>
  <c r="E302" i="2" s="1"/>
  <c r="H301" i="1"/>
  <c r="G302" i="2" l="1"/>
  <c r="I301" i="2"/>
  <c r="L301" i="2" s="1"/>
  <c r="K302" i="2" s="1"/>
  <c r="I301" i="1"/>
  <c r="L301" i="1" s="1"/>
  <c r="M301" i="1" s="1"/>
  <c r="E302" i="1" s="1"/>
  <c r="G302" i="1" s="1"/>
  <c r="M302" i="2" l="1"/>
  <c r="H302" i="2"/>
  <c r="O301" i="2"/>
  <c r="N302" i="2" s="1"/>
  <c r="P302" i="2" s="1"/>
  <c r="O301" i="1"/>
  <c r="N302" i="1"/>
  <c r="F302" i="1"/>
  <c r="H302" i="1" s="1"/>
  <c r="H302" i="3" l="1"/>
  <c r="G303" i="3" s="1"/>
  <c r="T302" i="3"/>
  <c r="S303" i="3" s="1"/>
  <c r="I303" i="3"/>
  <c r="U303" i="3"/>
  <c r="F302" i="2"/>
  <c r="E303" i="2" s="1"/>
  <c r="J302" i="2"/>
  <c r="I302" i="1"/>
  <c r="L302" i="1" s="1"/>
  <c r="O302" i="1" s="1"/>
  <c r="H303" i="3" l="1"/>
  <c r="G304" i="3" s="1"/>
  <c r="T303" i="3"/>
  <c r="S304" i="3" s="1"/>
  <c r="F303" i="2"/>
  <c r="E304" i="2" s="1"/>
  <c r="G303" i="2"/>
  <c r="I302" i="2"/>
  <c r="H303" i="2" s="1"/>
  <c r="M302" i="1"/>
  <c r="E303" i="1" s="1"/>
  <c r="F303" i="1" s="1"/>
  <c r="J303" i="2" l="1"/>
  <c r="I303" i="2"/>
  <c r="H304" i="2" s="1"/>
  <c r="L302" i="2"/>
  <c r="K303" i="2" s="1"/>
  <c r="G303" i="1"/>
  <c r="H303" i="1" s="1"/>
  <c r="I303" i="1" s="1"/>
  <c r="L303" i="1" s="1"/>
  <c r="M303" i="1" s="1"/>
  <c r="E304" i="1" s="1"/>
  <c r="N304" i="1" s="1"/>
  <c r="N303" i="1"/>
  <c r="U304" i="3" s="1"/>
  <c r="I305" i="3" l="1"/>
  <c r="U305" i="3"/>
  <c r="G304" i="2"/>
  <c r="I304" i="3"/>
  <c r="L303" i="2"/>
  <c r="O302" i="2"/>
  <c r="N303" i="2" s="1"/>
  <c r="P303" i="2" s="1"/>
  <c r="J304" i="2"/>
  <c r="M303" i="2"/>
  <c r="F304" i="1"/>
  <c r="G304" i="1"/>
  <c r="O303" i="1"/>
  <c r="H304" i="3" l="1"/>
  <c r="G305" i="3" s="1"/>
  <c r="T304" i="3"/>
  <c r="S305" i="3" s="1"/>
  <c r="O303" i="2"/>
  <c r="N304" i="2" s="1"/>
  <c r="P304" i="2" s="1"/>
  <c r="K304" i="2"/>
  <c r="M304" i="2" s="1"/>
  <c r="F304" i="2"/>
  <c r="E305" i="2" s="1"/>
  <c r="H304" i="1"/>
  <c r="I304" i="1" s="1"/>
  <c r="L304" i="1" s="1"/>
  <c r="M304" i="1" s="1"/>
  <c r="E305" i="1" s="1"/>
  <c r="N305" i="1" s="1"/>
  <c r="I306" i="3" l="1"/>
  <c r="U306" i="3"/>
  <c r="I304" i="2"/>
  <c r="H305" i="2" s="1"/>
  <c r="J305" i="2" s="1"/>
  <c r="G305" i="1"/>
  <c r="G305" i="2"/>
  <c r="F305" i="1"/>
  <c r="O304" i="1"/>
  <c r="H305" i="3" l="1"/>
  <c r="G306" i="3" s="1"/>
  <c r="T305" i="3"/>
  <c r="S306" i="3" s="1"/>
  <c r="L304" i="2"/>
  <c r="K305" i="2" s="1"/>
  <c r="M305" i="2" s="1"/>
  <c r="F305" i="2"/>
  <c r="E306" i="2" s="1"/>
  <c r="H305" i="1"/>
  <c r="I305" i="1" s="1"/>
  <c r="L305" i="1" s="1"/>
  <c r="M305" i="1" s="1"/>
  <c r="E306" i="1" s="1"/>
  <c r="O304" i="2" l="1"/>
  <c r="N305" i="2" s="1"/>
  <c r="P305" i="2" s="1"/>
  <c r="G306" i="2"/>
  <c r="I305" i="2"/>
  <c r="H306" i="2" s="1"/>
  <c r="O305" i="1"/>
  <c r="T306" i="3" s="1"/>
  <c r="S307" i="3" s="1"/>
  <c r="G306" i="1"/>
  <c r="N306" i="1"/>
  <c r="F306" i="1"/>
  <c r="I307" i="3" l="1"/>
  <c r="U307" i="3"/>
  <c r="F306" i="2"/>
  <c r="E307" i="2" s="1"/>
  <c r="G307" i="2" s="1"/>
  <c r="H306" i="3"/>
  <c r="G307" i="3" s="1"/>
  <c r="J306" i="2"/>
  <c r="L305" i="2"/>
  <c r="H306" i="1"/>
  <c r="I306" i="2" l="1"/>
  <c r="H307" i="2" s="1"/>
  <c r="J307" i="2" s="1"/>
  <c r="K306" i="2"/>
  <c r="O305" i="2"/>
  <c r="N306" i="2" s="1"/>
  <c r="P306" i="2" s="1"/>
  <c r="I306" i="1"/>
  <c r="L306" i="1" s="1"/>
  <c r="O306" i="1" s="1"/>
  <c r="H307" i="3" l="1"/>
  <c r="G308" i="3" s="1"/>
  <c r="T307" i="3"/>
  <c r="S308" i="3" s="1"/>
  <c r="F307" i="2"/>
  <c r="E308" i="2" s="1"/>
  <c r="M306" i="2"/>
  <c r="L306" i="2"/>
  <c r="O306" i="2" s="1"/>
  <c r="N307" i="2" s="1"/>
  <c r="P307" i="2" s="1"/>
  <c r="M306" i="1"/>
  <c r="E307" i="1" s="1"/>
  <c r="N307" i="1" s="1"/>
  <c r="I308" i="3" l="1"/>
  <c r="U308" i="3"/>
  <c r="G308" i="2"/>
  <c r="K307" i="2"/>
  <c r="I307" i="2"/>
  <c r="G307" i="1"/>
  <c r="F307" i="1"/>
  <c r="M307" i="2" l="1"/>
  <c r="H308" i="2"/>
  <c r="L307" i="2"/>
  <c r="O307" i="2" s="1"/>
  <c r="N308" i="2" s="1"/>
  <c r="P308" i="2" s="1"/>
  <c r="H307" i="1"/>
  <c r="I307" i="1" s="1"/>
  <c r="L307" i="1" s="1"/>
  <c r="M307" i="1" s="1"/>
  <c r="E308" i="1" s="1"/>
  <c r="F308" i="1" s="1"/>
  <c r="J308" i="2" l="1"/>
  <c r="K308" i="2"/>
  <c r="N308" i="1"/>
  <c r="G308" i="1"/>
  <c r="H308" i="1" s="1"/>
  <c r="I308" i="1" s="1"/>
  <c r="L308" i="1" s="1"/>
  <c r="M308" i="1" s="1"/>
  <c r="E309" i="1" s="1"/>
  <c r="F309" i="1" s="1"/>
  <c r="O307" i="1"/>
  <c r="I309" i="3" l="1"/>
  <c r="U309" i="3"/>
  <c r="H308" i="3"/>
  <c r="G309" i="3" s="1"/>
  <c r="T308" i="3"/>
  <c r="S309" i="3" s="1"/>
  <c r="M308" i="2"/>
  <c r="F308" i="2"/>
  <c r="E309" i="2" s="1"/>
  <c r="G309" i="1"/>
  <c r="H309" i="1" s="1"/>
  <c r="N309" i="1"/>
  <c r="O308" i="1"/>
  <c r="H309" i="3" l="1"/>
  <c r="G310" i="3" s="1"/>
  <c r="T309" i="3"/>
  <c r="S310" i="3" s="1"/>
  <c r="I310" i="3"/>
  <c r="U310" i="3"/>
  <c r="I308" i="2"/>
  <c r="H309" i="2" s="1"/>
  <c r="J309" i="2" s="1"/>
  <c r="F309" i="2"/>
  <c r="G309" i="2"/>
  <c r="I309" i="1"/>
  <c r="L309" i="1" s="1"/>
  <c r="M309" i="1" s="1"/>
  <c r="E310" i="1" s="1"/>
  <c r="I309" i="2" l="1"/>
  <c r="H310" i="2" s="1"/>
  <c r="J310" i="2" s="1"/>
  <c r="E310" i="2"/>
  <c r="G310" i="2" s="1"/>
  <c r="L308" i="2"/>
  <c r="K309" i="2" s="1"/>
  <c r="O309" i="1"/>
  <c r="T310" i="3" s="1"/>
  <c r="S311" i="3" s="1"/>
  <c r="G310" i="1"/>
  <c r="N310" i="1"/>
  <c r="F310" i="1"/>
  <c r="L309" i="2" l="1"/>
  <c r="K310" i="2" s="1"/>
  <c r="M310" i="2" s="1"/>
  <c r="I311" i="3"/>
  <c r="U311" i="3"/>
  <c r="F310" i="2"/>
  <c r="E311" i="2" s="1"/>
  <c r="G311" i="2" s="1"/>
  <c r="H310" i="3"/>
  <c r="G311" i="3" s="1"/>
  <c r="O308" i="2"/>
  <c r="N309" i="2" s="1"/>
  <c r="P309" i="2" s="1"/>
  <c r="M309" i="2"/>
  <c r="H310" i="1"/>
  <c r="I310" i="2" l="1"/>
  <c r="H311" i="2" s="1"/>
  <c r="J311" i="2" s="1"/>
  <c r="O309" i="2"/>
  <c r="N310" i="2" s="1"/>
  <c r="P310" i="2" s="1"/>
  <c r="I310" i="1"/>
  <c r="L310" i="1" s="1"/>
  <c r="M310" i="1" s="1"/>
  <c r="E311" i="1" s="1"/>
  <c r="N311" i="1" s="1"/>
  <c r="I312" i="3" l="1"/>
  <c r="U312" i="3"/>
  <c r="L310" i="2"/>
  <c r="K311" i="2" s="1"/>
  <c r="M311" i="2" s="1"/>
  <c r="G311" i="1"/>
  <c r="O310" i="1"/>
  <c r="F311" i="1"/>
  <c r="H311" i="3" l="1"/>
  <c r="G312" i="3" s="1"/>
  <c r="T311" i="3"/>
  <c r="S312" i="3" s="1"/>
  <c r="O310" i="2"/>
  <c r="N311" i="2" s="1"/>
  <c r="P311" i="2" s="1"/>
  <c r="H311" i="1"/>
  <c r="I311" i="1" s="1"/>
  <c r="L311" i="1" s="1"/>
  <c r="M311" i="1" s="1"/>
  <c r="E312" i="1" s="1"/>
  <c r="F311" i="2"/>
  <c r="E312" i="2" s="1"/>
  <c r="G312" i="2" l="1"/>
  <c r="I311" i="2"/>
  <c r="H312" i="2" s="1"/>
  <c r="O311" i="1"/>
  <c r="T312" i="3" s="1"/>
  <c r="S313" i="3" s="1"/>
  <c r="G312" i="1"/>
  <c r="F312" i="1"/>
  <c r="N312" i="1"/>
  <c r="I313" i="3" l="1"/>
  <c r="U313" i="3"/>
  <c r="F312" i="2"/>
  <c r="E313" i="2" s="1"/>
  <c r="G313" i="2" s="1"/>
  <c r="H312" i="3"/>
  <c r="G313" i="3" s="1"/>
  <c r="L311" i="2"/>
  <c r="K312" i="2" s="1"/>
  <c r="M312" i="2" s="1"/>
  <c r="J312" i="2"/>
  <c r="H312" i="1"/>
  <c r="I312" i="2" l="1"/>
  <c r="L312" i="2" s="1"/>
  <c r="K313" i="2" s="1"/>
  <c r="O311" i="2"/>
  <c r="N312" i="2" s="1"/>
  <c r="P312" i="2" s="1"/>
  <c r="I312" i="1"/>
  <c r="L312" i="1" s="1"/>
  <c r="M312" i="1" s="1"/>
  <c r="E313" i="1" s="1"/>
  <c r="N313" i="1" s="1"/>
  <c r="H313" i="2" l="1"/>
  <c r="J313" i="2" s="1"/>
  <c r="I314" i="3"/>
  <c r="U314" i="3"/>
  <c r="M313" i="2"/>
  <c r="O312" i="2"/>
  <c r="N313" i="2" s="1"/>
  <c r="P313" i="2" s="1"/>
  <c r="F313" i="1"/>
  <c r="G313" i="1"/>
  <c r="O312" i="1"/>
  <c r="H313" i="3" l="1"/>
  <c r="G314" i="3" s="1"/>
  <c r="T313" i="3"/>
  <c r="S314" i="3" s="1"/>
  <c r="F313" i="2"/>
  <c r="E314" i="2" s="1"/>
  <c r="H313" i="1"/>
  <c r="I313" i="1" s="1"/>
  <c r="L313" i="1" s="1"/>
  <c r="M313" i="1" s="1"/>
  <c r="E314" i="1" s="1"/>
  <c r="F314" i="1" s="1"/>
  <c r="G314" i="2" l="1"/>
  <c r="I313" i="2"/>
  <c r="H314" i="2" s="1"/>
  <c r="N314" i="1"/>
  <c r="G314" i="1"/>
  <c r="H314" i="1" s="1"/>
  <c r="O313" i="1"/>
  <c r="H314" i="3" l="1"/>
  <c r="G315" i="3" s="1"/>
  <c r="T314" i="3"/>
  <c r="S315" i="3" s="1"/>
  <c r="I315" i="3"/>
  <c r="U315" i="3"/>
  <c r="L313" i="2"/>
  <c r="K314" i="2" s="1"/>
  <c r="M314" i="2" s="1"/>
  <c r="J314" i="2"/>
  <c r="F314" i="2"/>
  <c r="E315" i="2" s="1"/>
  <c r="I314" i="1"/>
  <c r="L314" i="1" s="1"/>
  <c r="M314" i="1" s="1"/>
  <c r="E315" i="1" s="1"/>
  <c r="O313" i="2" l="1"/>
  <c r="N314" i="2" s="1"/>
  <c r="P314" i="2" s="1"/>
  <c r="G315" i="2"/>
  <c r="I314" i="2"/>
  <c r="H315" i="2" s="1"/>
  <c r="O314" i="1"/>
  <c r="N315" i="1"/>
  <c r="F315" i="1"/>
  <c r="G315" i="1"/>
  <c r="I316" i="3" l="1"/>
  <c r="U316" i="3"/>
  <c r="H315" i="3"/>
  <c r="G316" i="3" s="1"/>
  <c r="T315" i="3"/>
  <c r="S316" i="3" s="1"/>
  <c r="L314" i="2"/>
  <c r="K315" i="2" s="1"/>
  <c r="M315" i="2" s="1"/>
  <c r="F315" i="2"/>
  <c r="E316" i="2" s="1"/>
  <c r="J315" i="2"/>
  <c r="H315" i="1"/>
  <c r="I315" i="2" l="1"/>
  <c r="L315" i="2" s="1"/>
  <c r="K316" i="2" s="1"/>
  <c r="M316" i="2" s="1"/>
  <c r="O314" i="2"/>
  <c r="N315" i="2" s="1"/>
  <c r="P315" i="2" s="1"/>
  <c r="G316" i="2"/>
  <c r="I315" i="1"/>
  <c r="L315" i="1" s="1"/>
  <c r="M315" i="1" s="1"/>
  <c r="E316" i="1" s="1"/>
  <c r="F316" i="1" s="1"/>
  <c r="O315" i="2" l="1"/>
  <c r="N316" i="2" s="1"/>
  <c r="P316" i="2" s="1"/>
  <c r="H316" i="2"/>
  <c r="J316" i="2" s="1"/>
  <c r="G316" i="1"/>
  <c r="H316" i="1" s="1"/>
  <c r="O315" i="1"/>
  <c r="N316" i="1"/>
  <c r="H316" i="3" l="1"/>
  <c r="G317" i="3" s="1"/>
  <c r="T316" i="3"/>
  <c r="S317" i="3" s="1"/>
  <c r="I317" i="3"/>
  <c r="U317" i="3"/>
  <c r="F316" i="2"/>
  <c r="E317" i="2" s="1"/>
  <c r="I316" i="1"/>
  <c r="L316" i="1" s="1"/>
  <c r="M316" i="1" s="1"/>
  <c r="E317" i="1" s="1"/>
  <c r="G317" i="1" s="1"/>
  <c r="O316" i="1" l="1"/>
  <c r="G317" i="2"/>
  <c r="I316" i="2"/>
  <c r="F317" i="1"/>
  <c r="H317" i="1" s="1"/>
  <c r="N317" i="1"/>
  <c r="I318" i="3" l="1"/>
  <c r="U318" i="3"/>
  <c r="H317" i="3"/>
  <c r="G318" i="3" s="1"/>
  <c r="T317" i="3"/>
  <c r="S318" i="3" s="1"/>
  <c r="F317" i="2"/>
  <c r="E318" i="2" s="1"/>
  <c r="H317" i="2"/>
  <c r="L316" i="2"/>
  <c r="K317" i="2" s="1"/>
  <c r="I317" i="1"/>
  <c r="L317" i="1" s="1"/>
  <c r="M317" i="1" s="1"/>
  <c r="E318" i="1" s="1"/>
  <c r="N318" i="1" s="1"/>
  <c r="I319" i="3" l="1"/>
  <c r="U319" i="3"/>
  <c r="O316" i="2"/>
  <c r="N317" i="2" s="1"/>
  <c r="P317" i="2" s="1"/>
  <c r="G318" i="2"/>
  <c r="M317" i="2"/>
  <c r="J317" i="2"/>
  <c r="I317" i="2"/>
  <c r="O317" i="1"/>
  <c r="F318" i="1"/>
  <c r="G318" i="1"/>
  <c r="H318" i="3" l="1"/>
  <c r="G319" i="3" s="1"/>
  <c r="T318" i="3"/>
  <c r="S319" i="3" s="1"/>
  <c r="L317" i="2"/>
  <c r="K318" i="2" s="1"/>
  <c r="H318" i="2"/>
  <c r="F318" i="2"/>
  <c r="E319" i="2" s="1"/>
  <c r="H318" i="1"/>
  <c r="I318" i="1" s="1"/>
  <c r="L318" i="1" s="1"/>
  <c r="M318" i="1" s="1"/>
  <c r="E319" i="1" s="1"/>
  <c r="F319" i="1" s="1"/>
  <c r="I318" i="2" l="1"/>
  <c r="L318" i="2" s="1"/>
  <c r="G319" i="2"/>
  <c r="J318" i="2"/>
  <c r="M318" i="2"/>
  <c r="O317" i="2"/>
  <c r="N318" i="2" s="1"/>
  <c r="P318" i="2" s="1"/>
  <c r="G319" i="1"/>
  <c r="H319" i="1" s="1"/>
  <c r="N319" i="1"/>
  <c r="O318" i="1"/>
  <c r="I320" i="3" l="1"/>
  <c r="U320" i="3"/>
  <c r="H319" i="3"/>
  <c r="G320" i="3" s="1"/>
  <c r="T319" i="3"/>
  <c r="S320" i="3" s="1"/>
  <c r="O318" i="2"/>
  <c r="N319" i="2" s="1"/>
  <c r="P319" i="2" s="1"/>
  <c r="H319" i="2"/>
  <c r="J319" i="2" s="1"/>
  <c r="K319" i="2"/>
  <c r="M319" i="2" s="1"/>
  <c r="F319" i="2"/>
  <c r="E320" i="2" s="1"/>
  <c r="I319" i="1"/>
  <c r="L319" i="1" s="1"/>
  <c r="M319" i="1" s="1"/>
  <c r="E320" i="1" s="1"/>
  <c r="I319" i="2" l="1"/>
  <c r="H320" i="2" s="1"/>
  <c r="G320" i="2"/>
  <c r="O319" i="1"/>
  <c r="T320" i="3" s="1"/>
  <c r="S321" i="3" s="1"/>
  <c r="N320" i="1"/>
  <c r="F320" i="1"/>
  <c r="G320" i="1"/>
  <c r="I321" i="3" l="1"/>
  <c r="U321" i="3"/>
  <c r="F320" i="2"/>
  <c r="E321" i="2" s="1"/>
  <c r="G321" i="2" s="1"/>
  <c r="H320" i="3"/>
  <c r="G321" i="3" s="1"/>
  <c r="L319" i="2"/>
  <c r="J320" i="2"/>
  <c r="H320" i="1"/>
  <c r="I320" i="2" l="1"/>
  <c r="H321" i="2" s="1"/>
  <c r="K320" i="2"/>
  <c r="M320" i="2" s="1"/>
  <c r="O319" i="2"/>
  <c r="N320" i="2" s="1"/>
  <c r="P320" i="2" s="1"/>
  <c r="I320" i="1"/>
  <c r="L320" i="1" s="1"/>
  <c r="M320" i="1" s="1"/>
  <c r="E321" i="1" s="1"/>
  <c r="F321" i="1" s="1"/>
  <c r="L320" i="2" l="1"/>
  <c r="J321" i="2"/>
  <c r="O320" i="1"/>
  <c r="N321" i="1"/>
  <c r="G321" i="1"/>
  <c r="H321" i="1" s="1"/>
  <c r="I321" i="1" s="1"/>
  <c r="L321" i="1" s="1"/>
  <c r="M321" i="1" s="1"/>
  <c r="E322" i="1" s="1"/>
  <c r="N322" i="1" s="1"/>
  <c r="I322" i="3" l="1"/>
  <c r="U322" i="3"/>
  <c r="H321" i="3"/>
  <c r="G322" i="3" s="1"/>
  <c r="T321" i="3"/>
  <c r="S322" i="3" s="1"/>
  <c r="I323" i="3"/>
  <c r="U323" i="3"/>
  <c r="K321" i="2"/>
  <c r="M321" i="2" s="1"/>
  <c r="O320" i="2"/>
  <c r="N321" i="2" s="1"/>
  <c r="P321" i="2" s="1"/>
  <c r="F321" i="2"/>
  <c r="E322" i="2" s="1"/>
  <c r="F322" i="1"/>
  <c r="G322" i="1"/>
  <c r="O321" i="1"/>
  <c r="H322" i="3" l="1"/>
  <c r="G323" i="3" s="1"/>
  <c r="T322" i="3"/>
  <c r="S323" i="3" s="1"/>
  <c r="G322" i="2"/>
  <c r="F322" i="2"/>
  <c r="E323" i="2" s="1"/>
  <c r="I321" i="2"/>
  <c r="H322" i="1"/>
  <c r="I322" i="1" s="1"/>
  <c r="L322" i="1" s="1"/>
  <c r="M322" i="1" s="1"/>
  <c r="E323" i="1" s="1"/>
  <c r="F323" i="1" s="1"/>
  <c r="H322" i="2" l="1"/>
  <c r="L321" i="2"/>
  <c r="K322" i="2" s="1"/>
  <c r="G323" i="2"/>
  <c r="N323" i="1"/>
  <c r="G323" i="1"/>
  <c r="H323" i="1" s="1"/>
  <c r="O322" i="1"/>
  <c r="I324" i="3" l="1"/>
  <c r="U324" i="3"/>
  <c r="H323" i="3"/>
  <c r="G324" i="3" s="1"/>
  <c r="T323" i="3"/>
  <c r="S324" i="3" s="1"/>
  <c r="F323" i="2"/>
  <c r="E324" i="2" s="1"/>
  <c r="O321" i="2"/>
  <c r="N322" i="2" s="1"/>
  <c r="P322" i="2" s="1"/>
  <c r="M322" i="2"/>
  <c r="J322" i="2"/>
  <c r="I322" i="2"/>
  <c r="H323" i="2" s="1"/>
  <c r="I323" i="1"/>
  <c r="L323" i="1" s="1"/>
  <c r="M323" i="1" s="1"/>
  <c r="E324" i="1" s="1"/>
  <c r="G324" i="2" l="1"/>
  <c r="L322" i="2"/>
  <c r="K323" i="2" s="1"/>
  <c r="J323" i="2"/>
  <c r="I323" i="2"/>
  <c r="H324" i="2" s="1"/>
  <c r="O323" i="1"/>
  <c r="T324" i="3" s="1"/>
  <c r="S325" i="3" s="1"/>
  <c r="G324" i="1"/>
  <c r="F324" i="1"/>
  <c r="N324" i="1"/>
  <c r="I325" i="3" l="1"/>
  <c r="U325" i="3"/>
  <c r="F324" i="2"/>
  <c r="E325" i="2" s="1"/>
  <c r="G325" i="2" s="1"/>
  <c r="H324" i="3"/>
  <c r="G325" i="3" s="1"/>
  <c r="M323" i="2"/>
  <c r="J324" i="2"/>
  <c r="L323" i="2"/>
  <c r="O322" i="2"/>
  <c r="N323" i="2" s="1"/>
  <c r="P323" i="2" s="1"/>
  <c r="H324" i="1"/>
  <c r="I324" i="1" s="1"/>
  <c r="L324" i="1" s="1"/>
  <c r="I324" i="2" l="1"/>
  <c r="H325" i="2" s="1"/>
  <c r="O323" i="2"/>
  <c r="N324" i="2" s="1"/>
  <c r="P324" i="2" s="1"/>
  <c r="K324" i="2"/>
  <c r="O324" i="1"/>
  <c r="M324" i="1"/>
  <c r="E325" i="1" s="1"/>
  <c r="N325" i="1" s="1"/>
  <c r="I326" i="3" l="1"/>
  <c r="U326" i="3"/>
  <c r="H325" i="3"/>
  <c r="G326" i="3" s="1"/>
  <c r="T325" i="3"/>
  <c r="S326" i="3" s="1"/>
  <c r="M324" i="2"/>
  <c r="L324" i="2"/>
  <c r="O324" i="2" s="1"/>
  <c r="N325" i="2" s="1"/>
  <c r="P325" i="2" s="1"/>
  <c r="J325" i="2"/>
  <c r="F325" i="2"/>
  <c r="E326" i="2" s="1"/>
  <c r="F325" i="1"/>
  <c r="G325" i="1"/>
  <c r="I325" i="2" l="1"/>
  <c r="H326" i="2" s="1"/>
  <c r="J326" i="2" s="1"/>
  <c r="K325" i="2"/>
  <c r="G326" i="2"/>
  <c r="H325" i="1"/>
  <c r="M325" i="2" l="1"/>
  <c r="L325" i="2"/>
  <c r="K326" i="2" s="1"/>
  <c r="I325" i="1"/>
  <c r="L325" i="1" s="1"/>
  <c r="M325" i="1" s="1"/>
  <c r="E326" i="1" s="1"/>
  <c r="N326" i="1" s="1"/>
  <c r="I327" i="3" l="1"/>
  <c r="U327" i="3"/>
  <c r="O325" i="2"/>
  <c r="N326" i="2" s="1"/>
  <c r="P326" i="2" s="1"/>
  <c r="M326" i="2"/>
  <c r="G326" i="1"/>
  <c r="F326" i="1"/>
  <c r="O325" i="1"/>
  <c r="H326" i="1" l="1"/>
  <c r="H326" i="3"/>
  <c r="G327" i="3" s="1"/>
  <c r="T326" i="3"/>
  <c r="S327" i="3" s="1"/>
  <c r="F326" i="2"/>
  <c r="E327" i="2" s="1"/>
  <c r="I326" i="1"/>
  <c r="L326" i="1" s="1"/>
  <c r="M326" i="1" s="1"/>
  <c r="E327" i="1" s="1"/>
  <c r="G327" i="2" l="1"/>
  <c r="I326" i="2"/>
  <c r="O326" i="1"/>
  <c r="N327" i="1"/>
  <c r="F327" i="1"/>
  <c r="G327" i="1"/>
  <c r="H327" i="3" l="1"/>
  <c r="G328" i="3" s="1"/>
  <c r="T327" i="3"/>
  <c r="S328" i="3" s="1"/>
  <c r="I328" i="3"/>
  <c r="U328" i="3"/>
  <c r="H327" i="2"/>
  <c r="L326" i="2"/>
  <c r="K327" i="2" s="1"/>
  <c r="F327" i="2"/>
  <c r="E328" i="2" s="1"/>
  <c r="H327" i="1"/>
  <c r="I327" i="2" l="1"/>
  <c r="H328" i="2" s="1"/>
  <c r="O326" i="2"/>
  <c r="N327" i="2" s="1"/>
  <c r="P327" i="2" s="1"/>
  <c r="M327" i="2"/>
  <c r="G328" i="2"/>
  <c r="J327" i="2"/>
  <c r="I327" i="1"/>
  <c r="L327" i="1" s="1"/>
  <c r="M327" i="1" s="1"/>
  <c r="E328" i="1" s="1"/>
  <c r="F328" i="1" s="1"/>
  <c r="L327" i="2" l="1"/>
  <c r="O327" i="2" s="1"/>
  <c r="N328" i="2" s="1"/>
  <c r="P328" i="2" s="1"/>
  <c r="J328" i="2"/>
  <c r="G328" i="1"/>
  <c r="H328" i="1" s="1"/>
  <c r="N328" i="1"/>
  <c r="O327" i="1"/>
  <c r="K328" i="2" l="1"/>
  <c r="M328" i="2" s="1"/>
  <c r="I329" i="3"/>
  <c r="U329" i="3"/>
  <c r="H328" i="3"/>
  <c r="G329" i="3" s="1"/>
  <c r="T328" i="3"/>
  <c r="S329" i="3" s="1"/>
  <c r="F328" i="2"/>
  <c r="E329" i="2" s="1"/>
  <c r="I328" i="1"/>
  <c r="L328" i="1" s="1"/>
  <c r="O328" i="1" s="1"/>
  <c r="H329" i="3" l="1"/>
  <c r="G330" i="3" s="1"/>
  <c r="T329" i="3"/>
  <c r="S330" i="3" s="1"/>
  <c r="F329" i="2"/>
  <c r="E330" i="2" s="1"/>
  <c r="G329" i="2"/>
  <c r="I328" i="2"/>
  <c r="H329" i="2" s="1"/>
  <c r="M328" i="1"/>
  <c r="E329" i="1" s="1"/>
  <c r="N329" i="1" s="1"/>
  <c r="I330" i="3" l="1"/>
  <c r="U330" i="3"/>
  <c r="I329" i="2"/>
  <c r="H330" i="2" s="1"/>
  <c r="J329" i="2"/>
  <c r="L328" i="2"/>
  <c r="K329" i="2" s="1"/>
  <c r="G330" i="2"/>
  <c r="G329" i="1"/>
  <c r="F329" i="1"/>
  <c r="J330" i="2" l="1"/>
  <c r="M329" i="2"/>
  <c r="O328" i="2"/>
  <c r="N329" i="2" s="1"/>
  <c r="P329" i="2" s="1"/>
  <c r="L329" i="2"/>
  <c r="H329" i="1"/>
  <c r="I329" i="1" s="1"/>
  <c r="L329" i="1" s="1"/>
  <c r="M329" i="1" s="1"/>
  <c r="E330" i="1" s="1"/>
  <c r="F330" i="1" s="1"/>
  <c r="O329" i="2" l="1"/>
  <c r="N330" i="2" s="1"/>
  <c r="P330" i="2" s="1"/>
  <c r="K330" i="2"/>
  <c r="N330" i="1"/>
  <c r="G330" i="1"/>
  <c r="H330" i="1" s="1"/>
  <c r="O329" i="1"/>
  <c r="I331" i="3" l="1"/>
  <c r="U331" i="3"/>
  <c r="H330" i="3"/>
  <c r="G331" i="3" s="1"/>
  <c r="T330" i="3"/>
  <c r="S331" i="3" s="1"/>
  <c r="F330" i="2"/>
  <c r="E331" i="2" s="1"/>
  <c r="M330" i="2"/>
  <c r="I330" i="1"/>
  <c r="L330" i="1" s="1"/>
  <c r="M330" i="1" s="1"/>
  <c r="E331" i="1" s="1"/>
  <c r="I330" i="2" l="1"/>
  <c r="H331" i="2" s="1"/>
  <c r="J331" i="2" s="1"/>
  <c r="G331" i="2"/>
  <c r="O330" i="1"/>
  <c r="N331" i="1"/>
  <c r="F331" i="1"/>
  <c r="G331" i="1"/>
  <c r="H331" i="3" l="1"/>
  <c r="G332" i="3" s="1"/>
  <c r="T331" i="3"/>
  <c r="S332" i="3" s="1"/>
  <c r="I332" i="3"/>
  <c r="U332" i="3"/>
  <c r="L330" i="2"/>
  <c r="F331" i="2"/>
  <c r="E332" i="2" s="1"/>
  <c r="H331" i="1"/>
  <c r="I331" i="1" s="1"/>
  <c r="L331" i="1" s="1"/>
  <c r="M331" i="1" s="1"/>
  <c r="E332" i="1" s="1"/>
  <c r="N332" i="1" s="1"/>
  <c r="I333" i="3" l="1"/>
  <c r="U333" i="3"/>
  <c r="O330" i="2"/>
  <c r="N331" i="2" s="1"/>
  <c r="P331" i="2" s="1"/>
  <c r="K331" i="2"/>
  <c r="M331" i="2" s="1"/>
  <c r="G332" i="2"/>
  <c r="I331" i="2"/>
  <c r="G332" i="1"/>
  <c r="F332" i="1"/>
  <c r="O331" i="1"/>
  <c r="H332" i="3" l="1"/>
  <c r="G333" i="3" s="1"/>
  <c r="T332" i="3"/>
  <c r="S333" i="3" s="1"/>
  <c r="L331" i="2"/>
  <c r="K332" i="2" s="1"/>
  <c r="M332" i="2" s="1"/>
  <c r="H332" i="1"/>
  <c r="I332" i="1" s="1"/>
  <c r="L332" i="1" s="1"/>
  <c r="M332" i="1" s="1"/>
  <c r="E333" i="1" s="1"/>
  <c r="N333" i="1" s="1"/>
  <c r="H332" i="2"/>
  <c r="F332" i="2"/>
  <c r="E333" i="2" s="1"/>
  <c r="I334" i="3" l="1"/>
  <c r="U334" i="3"/>
  <c r="O331" i="2"/>
  <c r="N332" i="2" s="1"/>
  <c r="P332" i="2" s="1"/>
  <c r="F333" i="1"/>
  <c r="G333" i="1"/>
  <c r="O332" i="1"/>
  <c r="F333" i="2" s="1"/>
  <c r="E334" i="2" s="1"/>
  <c r="J332" i="2"/>
  <c r="G333" i="2"/>
  <c r="I332" i="2"/>
  <c r="L332" i="2" s="1"/>
  <c r="K333" i="2" s="1"/>
  <c r="H333" i="3" l="1"/>
  <c r="G334" i="3" s="1"/>
  <c r="T333" i="3"/>
  <c r="S334" i="3" s="1"/>
  <c r="H333" i="1"/>
  <c r="O332" i="2"/>
  <c r="N333" i="2" s="1"/>
  <c r="P333" i="2" s="1"/>
  <c r="G334" i="2"/>
  <c r="M333" i="2"/>
  <c r="H333" i="2"/>
  <c r="I333" i="1"/>
  <c r="L333" i="1" s="1"/>
  <c r="O333" i="1" s="1"/>
  <c r="H334" i="3" l="1"/>
  <c r="G335" i="3" s="1"/>
  <c r="T334" i="3"/>
  <c r="S335" i="3" s="1"/>
  <c r="J333" i="2"/>
  <c r="I333" i="2"/>
  <c r="F334" i="2"/>
  <c r="E335" i="2" s="1"/>
  <c r="M333" i="1"/>
  <c r="E334" i="1" s="1"/>
  <c r="G334" i="1" s="1"/>
  <c r="L333" i="2" l="1"/>
  <c r="K334" i="2" s="1"/>
  <c r="H334" i="2"/>
  <c r="I334" i="2" s="1"/>
  <c r="F334" i="1"/>
  <c r="H334" i="1" s="1"/>
  <c r="N334" i="1"/>
  <c r="U335" i="3" s="1"/>
  <c r="G335" i="2" l="1"/>
  <c r="I335" i="3"/>
  <c r="O333" i="2"/>
  <c r="N334" i="2" s="1"/>
  <c r="P334" i="2" s="1"/>
  <c r="L334" i="2"/>
  <c r="J334" i="2"/>
  <c r="H335" i="2"/>
  <c r="J335" i="2" s="1"/>
  <c r="M334" i="2"/>
  <c r="I334" i="1"/>
  <c r="L334" i="1" s="1"/>
  <c r="M334" i="1" s="1"/>
  <c r="E335" i="1" s="1"/>
  <c r="O334" i="2" l="1"/>
  <c r="N335" i="2" s="1"/>
  <c r="P335" i="2" s="1"/>
  <c r="K335" i="2"/>
  <c r="M335" i="2" s="1"/>
  <c r="O334" i="1"/>
  <c r="F335" i="1"/>
  <c r="N335" i="1"/>
  <c r="G335" i="1"/>
  <c r="H335" i="3" l="1"/>
  <c r="G336" i="3" s="1"/>
  <c r="T335" i="3"/>
  <c r="S336" i="3" s="1"/>
  <c r="I336" i="3"/>
  <c r="U336" i="3"/>
  <c r="F335" i="2"/>
  <c r="E336" i="2" s="1"/>
  <c r="H335" i="1"/>
  <c r="I335" i="1" s="1"/>
  <c r="L335" i="1" s="1"/>
  <c r="M335" i="1" s="1"/>
  <c r="E336" i="1" s="1"/>
  <c r="G336" i="2" l="1"/>
  <c r="I335" i="2"/>
  <c r="H336" i="2" s="1"/>
  <c r="N336" i="1"/>
  <c r="G336" i="1"/>
  <c r="F336" i="1"/>
  <c r="O335" i="1"/>
  <c r="H336" i="3" l="1"/>
  <c r="G337" i="3" s="1"/>
  <c r="T336" i="3"/>
  <c r="S337" i="3" s="1"/>
  <c r="I337" i="3"/>
  <c r="U337" i="3"/>
  <c r="L335" i="2"/>
  <c r="K336" i="2" s="1"/>
  <c r="M336" i="2" s="1"/>
  <c r="J336" i="2"/>
  <c r="F336" i="2"/>
  <c r="E337" i="2" s="1"/>
  <c r="H336" i="1"/>
  <c r="I336" i="1" s="1"/>
  <c r="L336" i="1" s="1"/>
  <c r="M336" i="1" s="1"/>
  <c r="E337" i="1" s="1"/>
  <c r="G337" i="1" s="1"/>
  <c r="O335" i="2" l="1"/>
  <c r="N336" i="2" s="1"/>
  <c r="P336" i="2" s="1"/>
  <c r="I336" i="2"/>
  <c r="H337" i="2" s="1"/>
  <c r="J337" i="2" s="1"/>
  <c r="G337" i="2"/>
  <c r="F337" i="1"/>
  <c r="H337" i="1" s="1"/>
  <c r="N337" i="1"/>
  <c r="O336" i="1"/>
  <c r="H337" i="3" l="1"/>
  <c r="G338" i="3" s="1"/>
  <c r="T337" i="3"/>
  <c r="S338" i="3" s="1"/>
  <c r="I338" i="3"/>
  <c r="U338" i="3"/>
  <c r="L336" i="2"/>
  <c r="K337" i="2" s="1"/>
  <c r="M337" i="2" s="1"/>
  <c r="F337" i="2"/>
  <c r="E338" i="2" s="1"/>
  <c r="I337" i="1"/>
  <c r="L337" i="1" s="1"/>
  <c r="M337" i="1" s="1"/>
  <c r="E338" i="1" s="1"/>
  <c r="O336" i="2" l="1"/>
  <c r="N337" i="2" s="1"/>
  <c r="P337" i="2" s="1"/>
  <c r="I337" i="2"/>
  <c r="H338" i="2" s="1"/>
  <c r="J338" i="2" s="1"/>
  <c r="G338" i="2"/>
  <c r="O337" i="1"/>
  <c r="N338" i="1"/>
  <c r="F338" i="1"/>
  <c r="G338" i="1"/>
  <c r="I339" i="3" l="1"/>
  <c r="U339" i="3"/>
  <c r="H338" i="3"/>
  <c r="G339" i="3" s="1"/>
  <c r="T338" i="3"/>
  <c r="S339" i="3" s="1"/>
  <c r="F338" i="2"/>
  <c r="E339" i="2" s="1"/>
  <c r="G339" i="2" s="1"/>
  <c r="L337" i="2"/>
  <c r="H338" i="1"/>
  <c r="I338" i="2" l="1"/>
  <c r="H339" i="2" s="1"/>
  <c r="J339" i="2" s="1"/>
  <c r="K338" i="2"/>
  <c r="M338" i="2" s="1"/>
  <c r="O337" i="2"/>
  <c r="N338" i="2" s="1"/>
  <c r="P338" i="2" s="1"/>
  <c r="I338" i="1"/>
  <c r="L338" i="1" s="1"/>
  <c r="M338" i="1" s="1"/>
  <c r="E339" i="1" s="1"/>
  <c r="N339" i="1" s="1"/>
  <c r="I340" i="3" l="1"/>
  <c r="U340" i="3"/>
  <c r="L338" i="2"/>
  <c r="K339" i="2" s="1"/>
  <c r="M339" i="2" s="1"/>
  <c r="O338" i="1"/>
  <c r="G339" i="1"/>
  <c r="F339" i="1"/>
  <c r="H339" i="3" l="1"/>
  <c r="G340" i="3" s="1"/>
  <c r="T339" i="3"/>
  <c r="S340" i="3" s="1"/>
  <c r="O338" i="2"/>
  <c r="N339" i="2" s="1"/>
  <c r="P339" i="2" s="1"/>
  <c r="F339" i="2"/>
  <c r="E340" i="2" s="1"/>
  <c r="H339" i="1"/>
  <c r="I339" i="1" s="1"/>
  <c r="L339" i="1" s="1"/>
  <c r="M339" i="1" s="1"/>
  <c r="E340" i="1" s="1"/>
  <c r="G340" i="1" s="1"/>
  <c r="G340" i="2" l="1"/>
  <c r="I339" i="2"/>
  <c r="F340" i="1"/>
  <c r="H340" i="1" s="1"/>
  <c r="N340" i="1"/>
  <c r="O339" i="1"/>
  <c r="H340" i="3" l="1"/>
  <c r="G341" i="3" s="1"/>
  <c r="T340" i="3"/>
  <c r="S341" i="3" s="1"/>
  <c r="I341" i="3"/>
  <c r="U341" i="3"/>
  <c r="H340" i="2"/>
  <c r="L339" i="2"/>
  <c r="K340" i="2" s="1"/>
  <c r="F340" i="2"/>
  <c r="E341" i="2" s="1"/>
  <c r="I340" i="1"/>
  <c r="L340" i="1" s="1"/>
  <c r="M340" i="1" s="1"/>
  <c r="E341" i="1" s="1"/>
  <c r="N341" i="1" s="1"/>
  <c r="I342" i="3" l="1"/>
  <c r="U342" i="3"/>
  <c r="I340" i="2"/>
  <c r="H341" i="2" s="1"/>
  <c r="O339" i="2"/>
  <c r="N340" i="2" s="1"/>
  <c r="P340" i="2" s="1"/>
  <c r="G341" i="2"/>
  <c r="M340" i="2"/>
  <c r="J340" i="2"/>
  <c r="F341" i="1"/>
  <c r="G341" i="1"/>
  <c r="O340" i="1"/>
  <c r="T341" i="3" s="1"/>
  <c r="S342" i="3" s="1"/>
  <c r="F341" i="2" l="1"/>
  <c r="E342" i="2" s="1"/>
  <c r="G342" i="2" s="1"/>
  <c r="H341" i="3"/>
  <c r="G342" i="3" s="1"/>
  <c r="L340" i="2"/>
  <c r="K341" i="2" s="1"/>
  <c r="M341" i="2" s="1"/>
  <c r="J341" i="2"/>
  <c r="H341" i="1"/>
  <c r="I341" i="1" s="1"/>
  <c r="L341" i="1" s="1"/>
  <c r="M341" i="1" s="1"/>
  <c r="E342" i="1" s="1"/>
  <c r="N342" i="1" s="1"/>
  <c r="I343" i="3" l="1"/>
  <c r="U343" i="3"/>
  <c r="I341" i="2"/>
  <c r="L341" i="2" s="1"/>
  <c r="K342" i="2" s="1"/>
  <c r="M342" i="2" s="1"/>
  <c r="O340" i="2"/>
  <c r="N341" i="2" s="1"/>
  <c r="P341" i="2" s="1"/>
  <c r="O341" i="1"/>
  <c r="F342" i="1"/>
  <c r="G342" i="1"/>
  <c r="H342" i="3" l="1"/>
  <c r="G343" i="3" s="1"/>
  <c r="T342" i="3"/>
  <c r="S343" i="3" s="1"/>
  <c r="H342" i="2"/>
  <c r="J342" i="2" s="1"/>
  <c r="O341" i="2"/>
  <c r="N342" i="2" s="1"/>
  <c r="P342" i="2" s="1"/>
  <c r="F342" i="2"/>
  <c r="E343" i="2" s="1"/>
  <c r="H342" i="1"/>
  <c r="I342" i="1" s="1"/>
  <c r="L342" i="1" s="1"/>
  <c r="M342" i="1" s="1"/>
  <c r="E343" i="1" s="1"/>
  <c r="N343" i="1" s="1"/>
  <c r="I344" i="3" l="1"/>
  <c r="U344" i="3"/>
  <c r="G343" i="2"/>
  <c r="I342" i="2"/>
  <c r="G343" i="1"/>
  <c r="F343" i="1"/>
  <c r="O342" i="1"/>
  <c r="H343" i="3" l="1"/>
  <c r="G344" i="3" s="1"/>
  <c r="T343" i="3"/>
  <c r="S344" i="3" s="1"/>
  <c r="H343" i="1"/>
  <c r="I343" i="1" s="1"/>
  <c r="L343" i="1" s="1"/>
  <c r="M343" i="1" s="1"/>
  <c r="E344" i="1" s="1"/>
  <c r="F343" i="2"/>
  <c r="E344" i="2" s="1"/>
  <c r="H343" i="2"/>
  <c r="L342" i="2"/>
  <c r="K343" i="2" l="1"/>
  <c r="O342" i="2"/>
  <c r="N343" i="2" s="1"/>
  <c r="P343" i="2" s="1"/>
  <c r="G344" i="2"/>
  <c r="J343" i="2"/>
  <c r="I343" i="2"/>
  <c r="L343" i="2" s="1"/>
  <c r="O343" i="1"/>
  <c r="N344" i="1"/>
  <c r="F344" i="1"/>
  <c r="G344" i="1"/>
  <c r="H344" i="3" l="1"/>
  <c r="G345" i="3" s="1"/>
  <c r="T344" i="3"/>
  <c r="S345" i="3" s="1"/>
  <c r="I345" i="3"/>
  <c r="U345" i="3"/>
  <c r="H344" i="2"/>
  <c r="J344" i="2" s="1"/>
  <c r="O343" i="2"/>
  <c r="N344" i="2" s="1"/>
  <c r="P344" i="2" s="1"/>
  <c r="F344" i="2"/>
  <c r="E345" i="2" s="1"/>
  <c r="M343" i="2"/>
  <c r="K344" i="2"/>
  <c r="H344" i="1"/>
  <c r="G345" i="2" l="1"/>
  <c r="M344" i="2"/>
  <c r="I344" i="2"/>
  <c r="H345" i="2" s="1"/>
  <c r="I344" i="1"/>
  <c r="L344" i="1" s="1"/>
  <c r="M344" i="1" s="1"/>
  <c r="E345" i="1" s="1"/>
  <c r="J345" i="2" l="1"/>
  <c r="L344" i="2"/>
  <c r="K345" i="2" s="1"/>
  <c r="O344" i="1"/>
  <c r="F345" i="1"/>
  <c r="G345" i="1"/>
  <c r="N345" i="1"/>
  <c r="I346" i="3" l="1"/>
  <c r="U346" i="3"/>
  <c r="H345" i="3"/>
  <c r="G346" i="3" s="1"/>
  <c r="T345" i="3"/>
  <c r="S346" i="3" s="1"/>
  <c r="O344" i="2"/>
  <c r="N345" i="2" s="1"/>
  <c r="P345" i="2" s="1"/>
  <c r="M345" i="2"/>
  <c r="F345" i="2"/>
  <c r="E346" i="2" s="1"/>
  <c r="H345" i="1"/>
  <c r="I345" i="2" l="1"/>
  <c r="H346" i="2" s="1"/>
  <c r="G346" i="2"/>
  <c r="I345" i="1"/>
  <c r="L345" i="1" s="1"/>
  <c r="M345" i="1" s="1"/>
  <c r="E346" i="1" s="1"/>
  <c r="N346" i="1" s="1"/>
  <c r="I347" i="3" l="1"/>
  <c r="U347" i="3"/>
  <c r="J346" i="2"/>
  <c r="L345" i="2"/>
  <c r="O345" i="1"/>
  <c r="F346" i="1"/>
  <c r="G346" i="1"/>
  <c r="H346" i="3" l="1"/>
  <c r="G347" i="3" s="1"/>
  <c r="T346" i="3"/>
  <c r="S347" i="3" s="1"/>
  <c r="K346" i="2"/>
  <c r="O345" i="2"/>
  <c r="N346" i="2" s="1"/>
  <c r="P346" i="2" s="1"/>
  <c r="F346" i="2"/>
  <c r="E347" i="2" s="1"/>
  <c r="H346" i="1"/>
  <c r="I346" i="1" s="1"/>
  <c r="L346" i="1" s="1"/>
  <c r="M346" i="1" s="1"/>
  <c r="E347" i="1" s="1"/>
  <c r="F347" i="1" s="1"/>
  <c r="I346" i="2" l="1"/>
  <c r="H347" i="2" s="1"/>
  <c r="G347" i="2"/>
  <c r="M346" i="2"/>
  <c r="G347" i="1"/>
  <c r="H347" i="1" s="1"/>
  <c r="N347" i="1"/>
  <c r="O346" i="1"/>
  <c r="T347" i="3" s="1"/>
  <c r="S348" i="3" s="1"/>
  <c r="I348" i="3" l="1"/>
  <c r="U348" i="3"/>
  <c r="F347" i="2"/>
  <c r="E348" i="2" s="1"/>
  <c r="G348" i="2" s="1"/>
  <c r="H347" i="3"/>
  <c r="G348" i="3" s="1"/>
  <c r="L346" i="2"/>
  <c r="K347" i="2" s="1"/>
  <c r="J347" i="2"/>
  <c r="I347" i="1"/>
  <c r="L347" i="1" s="1"/>
  <c r="O347" i="1" s="1"/>
  <c r="T348" i="3" s="1"/>
  <c r="S349" i="3" s="1"/>
  <c r="I347" i="2" l="1"/>
  <c r="H348" i="2" s="1"/>
  <c r="F348" i="2"/>
  <c r="E349" i="2" s="1"/>
  <c r="H348" i="3"/>
  <c r="G349" i="3" s="1"/>
  <c r="M347" i="2"/>
  <c r="O346" i="2"/>
  <c r="N347" i="2" s="1"/>
  <c r="P347" i="2" s="1"/>
  <c r="M347" i="1"/>
  <c r="E348" i="1" s="1"/>
  <c r="F348" i="1" s="1"/>
  <c r="L347" i="2" l="1"/>
  <c r="K348" i="2" s="1"/>
  <c r="M348" i="2" s="1"/>
  <c r="J348" i="2"/>
  <c r="I348" i="2"/>
  <c r="G348" i="1"/>
  <c r="H348" i="1" s="1"/>
  <c r="I348" i="1" s="1"/>
  <c r="L348" i="1" s="1"/>
  <c r="M348" i="1" s="1"/>
  <c r="E349" i="1" s="1"/>
  <c r="N348" i="1"/>
  <c r="U349" i="3" s="1"/>
  <c r="O347" i="2" l="1"/>
  <c r="N348" i="2" s="1"/>
  <c r="P348" i="2" s="1"/>
  <c r="G349" i="2"/>
  <c r="I349" i="3"/>
  <c r="L348" i="2"/>
  <c r="K349" i="2" s="1"/>
  <c r="H349" i="2"/>
  <c r="J349" i="2" s="1"/>
  <c r="O348" i="1"/>
  <c r="N349" i="1"/>
  <c r="G349" i="1"/>
  <c r="F349" i="1"/>
  <c r="I350" i="3" l="1"/>
  <c r="U350" i="3"/>
  <c r="H349" i="3"/>
  <c r="G350" i="3" s="1"/>
  <c r="T349" i="3"/>
  <c r="S350" i="3" s="1"/>
  <c r="F349" i="2"/>
  <c r="E350" i="2" s="1"/>
  <c r="M349" i="2"/>
  <c r="O348" i="2"/>
  <c r="N349" i="2" s="1"/>
  <c r="P349" i="2" s="1"/>
  <c r="H349" i="1"/>
  <c r="G350" i="2" l="1"/>
  <c r="I349" i="2"/>
  <c r="H350" i="2" s="1"/>
  <c r="I349" i="1"/>
  <c r="L349" i="1" s="1"/>
  <c r="M349" i="1" s="1"/>
  <c r="E350" i="1" s="1"/>
  <c r="F350" i="1" s="1"/>
  <c r="J350" i="2" l="1"/>
  <c r="L349" i="2"/>
  <c r="G350" i="1"/>
  <c r="H350" i="1" s="1"/>
  <c r="I350" i="1" s="1"/>
  <c r="L350" i="1" s="1"/>
  <c r="M350" i="1" s="1"/>
  <c r="E351" i="1" s="1"/>
  <c r="N350" i="1"/>
  <c r="O349" i="1"/>
  <c r="I351" i="3" l="1"/>
  <c r="U351" i="3"/>
  <c r="H350" i="3"/>
  <c r="G351" i="3" s="1"/>
  <c r="T350" i="3"/>
  <c r="S351" i="3" s="1"/>
  <c r="K350" i="2"/>
  <c r="O349" i="2"/>
  <c r="N350" i="2" s="1"/>
  <c r="P350" i="2" s="1"/>
  <c r="F350" i="2"/>
  <c r="E351" i="2" s="1"/>
  <c r="O350" i="1"/>
  <c r="N351" i="1"/>
  <c r="G351" i="1"/>
  <c r="F351" i="1"/>
  <c r="H351" i="3" l="1"/>
  <c r="G352" i="3" s="1"/>
  <c r="T351" i="3"/>
  <c r="S352" i="3" s="1"/>
  <c r="I352" i="3"/>
  <c r="U352" i="3"/>
  <c r="I350" i="2"/>
  <c r="H351" i="2" s="1"/>
  <c r="F351" i="2"/>
  <c r="E352" i="2" s="1"/>
  <c r="G351" i="2"/>
  <c r="M350" i="2"/>
  <c r="H351" i="1"/>
  <c r="G352" i="2" l="1"/>
  <c r="J351" i="2"/>
  <c r="I351" i="2"/>
  <c r="L350" i="2"/>
  <c r="K351" i="2" s="1"/>
  <c r="I351" i="1"/>
  <c r="L351" i="1" s="1"/>
  <c r="M351" i="1" s="1"/>
  <c r="E352" i="1" s="1"/>
  <c r="N352" i="1" s="1"/>
  <c r="I353" i="3" l="1"/>
  <c r="U353" i="3"/>
  <c r="M351" i="2"/>
  <c r="O350" i="2"/>
  <c r="N351" i="2" s="1"/>
  <c r="P351" i="2" s="1"/>
  <c r="L351" i="2"/>
  <c r="H352" i="2"/>
  <c r="O351" i="1"/>
  <c r="G352" i="1"/>
  <c r="F352" i="1"/>
  <c r="H352" i="3" l="1"/>
  <c r="G353" i="3" s="1"/>
  <c r="T352" i="3"/>
  <c r="S353" i="3" s="1"/>
  <c r="O351" i="2"/>
  <c r="N352" i="2" s="1"/>
  <c r="P352" i="2" s="1"/>
  <c r="F352" i="2"/>
  <c r="E353" i="2" s="1"/>
  <c r="K352" i="2"/>
  <c r="J352" i="2"/>
  <c r="H352" i="1"/>
  <c r="I352" i="1" s="1"/>
  <c r="L352" i="1" s="1"/>
  <c r="M352" i="1" s="1"/>
  <c r="E353" i="1" s="1"/>
  <c r="N353" i="1" s="1"/>
  <c r="I354" i="3" l="1"/>
  <c r="U354" i="3"/>
  <c r="I352" i="2"/>
  <c r="H353" i="2" s="1"/>
  <c r="J353" i="2" s="1"/>
  <c r="G353" i="2"/>
  <c r="M352" i="2"/>
  <c r="G353" i="1"/>
  <c r="F353" i="1"/>
  <c r="O352" i="1"/>
  <c r="H353" i="3" l="1"/>
  <c r="G354" i="3" s="1"/>
  <c r="T353" i="3"/>
  <c r="S354" i="3" s="1"/>
  <c r="L352" i="2"/>
  <c r="H353" i="1"/>
  <c r="I353" i="1" s="1"/>
  <c r="L353" i="1" s="1"/>
  <c r="M353" i="1" s="1"/>
  <c r="E354" i="1" s="1"/>
  <c r="N354" i="1" s="1"/>
  <c r="F353" i="2"/>
  <c r="E354" i="2" s="1"/>
  <c r="I355" i="3" l="1"/>
  <c r="U355" i="3"/>
  <c r="I353" i="2"/>
  <c r="H354" i="2" s="1"/>
  <c r="J354" i="2" s="1"/>
  <c r="O352" i="2"/>
  <c r="N353" i="2" s="1"/>
  <c r="P353" i="2" s="1"/>
  <c r="K353" i="2"/>
  <c r="M353" i="2" s="1"/>
  <c r="G354" i="2"/>
  <c r="G354" i="1"/>
  <c r="F354" i="1"/>
  <c r="O353" i="1"/>
  <c r="T354" i="3" s="1"/>
  <c r="S355" i="3" s="1"/>
  <c r="F354" i="2" l="1"/>
  <c r="E355" i="2" s="1"/>
  <c r="G355" i="2" s="1"/>
  <c r="H354" i="3"/>
  <c r="G355" i="3" s="1"/>
  <c r="L353" i="2"/>
  <c r="K354" i="2" s="1"/>
  <c r="M354" i="2" s="1"/>
  <c r="H354" i="1"/>
  <c r="I354" i="1" s="1"/>
  <c r="L354" i="1" s="1"/>
  <c r="M354" i="1" s="1"/>
  <c r="E355" i="1" s="1"/>
  <c r="I354" i="2" l="1"/>
  <c r="H355" i="2" s="1"/>
  <c r="J355" i="2" s="1"/>
  <c r="O353" i="2"/>
  <c r="N354" i="2" s="1"/>
  <c r="P354" i="2" s="1"/>
  <c r="O354" i="1"/>
  <c r="N355" i="1"/>
  <c r="G355" i="1"/>
  <c r="F355" i="1"/>
  <c r="L354" i="2" l="1"/>
  <c r="K355" i="2" s="1"/>
  <c r="M355" i="2" s="1"/>
  <c r="I356" i="3"/>
  <c r="U356" i="3"/>
  <c r="H355" i="3"/>
  <c r="G356" i="3" s="1"/>
  <c r="T355" i="3"/>
  <c r="S356" i="3" s="1"/>
  <c r="F355" i="2"/>
  <c r="E356" i="2" s="1"/>
  <c r="H355" i="1"/>
  <c r="O354" i="2" l="1"/>
  <c r="N355" i="2" s="1"/>
  <c r="P355" i="2" s="1"/>
  <c r="G356" i="2"/>
  <c r="I355" i="2"/>
  <c r="H356" i="2" s="1"/>
  <c r="I355" i="1"/>
  <c r="L355" i="1" s="1"/>
  <c r="M355" i="1" s="1"/>
  <c r="E356" i="1" s="1"/>
  <c r="F356" i="1" s="1"/>
  <c r="L355" i="2" l="1"/>
  <c r="K356" i="2" s="1"/>
  <c r="M356" i="2" s="1"/>
  <c r="J356" i="2"/>
  <c r="G356" i="1"/>
  <c r="H356" i="1" s="1"/>
  <c r="N356" i="1"/>
  <c r="O355" i="1"/>
  <c r="O355" i="2" l="1"/>
  <c r="N356" i="2" s="1"/>
  <c r="P356" i="2" s="1"/>
  <c r="H356" i="3"/>
  <c r="G357" i="3" s="1"/>
  <c r="T356" i="3"/>
  <c r="S357" i="3" s="1"/>
  <c r="I357" i="3"/>
  <c r="U357" i="3"/>
  <c r="F356" i="2"/>
  <c r="E357" i="2" s="1"/>
  <c r="I356" i="1"/>
  <c r="L356" i="1" s="1"/>
  <c r="M356" i="1" s="1"/>
  <c r="E357" i="1" s="1"/>
  <c r="G357" i="2" l="1"/>
  <c r="I356" i="2"/>
  <c r="H357" i="2" s="1"/>
  <c r="O356" i="1"/>
  <c r="N357" i="1"/>
  <c r="F357" i="1"/>
  <c r="G357" i="1"/>
  <c r="H357" i="3" l="1"/>
  <c r="G358" i="3" s="1"/>
  <c r="T357" i="3"/>
  <c r="S358" i="3" s="1"/>
  <c r="I358" i="3"/>
  <c r="U358" i="3"/>
  <c r="F357" i="2"/>
  <c r="E358" i="2" s="1"/>
  <c r="J357" i="2"/>
  <c r="L356" i="2"/>
  <c r="H357" i="1"/>
  <c r="G358" i="2" l="1"/>
  <c r="K357" i="2"/>
  <c r="O356" i="2"/>
  <c r="N357" i="2" s="1"/>
  <c r="P357" i="2" s="1"/>
  <c r="I357" i="2"/>
  <c r="H358" i="2" s="1"/>
  <c r="I357" i="1"/>
  <c r="L357" i="1" s="1"/>
  <c r="M357" i="1" s="1"/>
  <c r="E358" i="1" s="1"/>
  <c r="J358" i="2" l="1"/>
  <c r="M357" i="2"/>
  <c r="L357" i="2"/>
  <c r="O357" i="2" s="1"/>
  <c r="N358" i="2" s="1"/>
  <c r="P358" i="2" s="1"/>
  <c r="O357" i="1"/>
  <c r="N358" i="1"/>
  <c r="F358" i="1"/>
  <c r="G358" i="1"/>
  <c r="H358" i="3" l="1"/>
  <c r="G359" i="3" s="1"/>
  <c r="T358" i="3"/>
  <c r="S359" i="3" s="1"/>
  <c r="I359" i="3"/>
  <c r="U359" i="3"/>
  <c r="K358" i="2"/>
  <c r="M358" i="2" s="1"/>
  <c r="F358" i="2"/>
  <c r="E359" i="2" s="1"/>
  <c r="H358" i="1"/>
  <c r="G359" i="2" l="1"/>
  <c r="I358" i="2"/>
  <c r="L358" i="2" s="1"/>
  <c r="K359" i="2" s="1"/>
  <c r="I358" i="1"/>
  <c r="L358" i="1" s="1"/>
  <c r="M358" i="1" s="1"/>
  <c r="E359" i="1" s="1"/>
  <c r="M359" i="2" l="1"/>
  <c r="H359" i="2"/>
  <c r="O358" i="2"/>
  <c r="N359" i="2" s="1"/>
  <c r="P359" i="2" s="1"/>
  <c r="O358" i="1"/>
  <c r="F359" i="1"/>
  <c r="N359" i="1"/>
  <c r="G359" i="1"/>
  <c r="H359" i="3" l="1"/>
  <c r="G360" i="3" s="1"/>
  <c r="T359" i="3"/>
  <c r="S360" i="3" s="1"/>
  <c r="I360" i="3"/>
  <c r="U360" i="3"/>
  <c r="J359" i="2"/>
  <c r="F359" i="2"/>
  <c r="E360" i="2" s="1"/>
  <c r="H359" i="1"/>
  <c r="I359" i="2" l="1"/>
  <c r="H360" i="2" s="1"/>
  <c r="G360" i="2"/>
  <c r="I359" i="1"/>
  <c r="L359" i="1" s="1"/>
  <c r="M359" i="1" s="1"/>
  <c r="E360" i="1" s="1"/>
  <c r="L359" i="2" l="1"/>
  <c r="K360" i="2" s="1"/>
  <c r="M360" i="2" s="1"/>
  <c r="J360" i="2"/>
  <c r="O359" i="1"/>
  <c r="F360" i="1"/>
  <c r="G360" i="1"/>
  <c r="N360" i="1"/>
  <c r="H360" i="3" l="1"/>
  <c r="G361" i="3" s="1"/>
  <c r="T360" i="3"/>
  <c r="S361" i="3" s="1"/>
  <c r="I361" i="3"/>
  <c r="U361" i="3"/>
  <c r="O359" i="2"/>
  <c r="N360" i="2" s="1"/>
  <c r="P360" i="2" s="1"/>
  <c r="F360" i="2"/>
  <c r="E361" i="2" s="1"/>
  <c r="H360" i="1"/>
  <c r="G361" i="2" l="1"/>
  <c r="I360" i="2"/>
  <c r="H361" i="2" s="1"/>
  <c r="I360" i="1"/>
  <c r="L360" i="1" s="1"/>
  <c r="M360" i="1" s="1"/>
  <c r="E361" i="1" s="1"/>
  <c r="J361" i="2" l="1"/>
  <c r="L360" i="2"/>
  <c r="K361" i="2" s="1"/>
  <c r="O360" i="1"/>
  <c r="N361" i="1"/>
  <c r="G361" i="1"/>
  <c r="F361" i="1"/>
  <c r="I362" i="3" l="1"/>
  <c r="U362" i="3"/>
  <c r="H361" i="3"/>
  <c r="G362" i="3" s="1"/>
  <c r="T361" i="3"/>
  <c r="S362" i="3" s="1"/>
  <c r="M361" i="2"/>
  <c r="F361" i="2"/>
  <c r="E362" i="2" s="1"/>
  <c r="O360" i="2"/>
  <c r="N361" i="2" s="1"/>
  <c r="P361" i="2" s="1"/>
  <c r="H361" i="1"/>
  <c r="I361" i="2" l="1"/>
  <c r="G362" i="2"/>
  <c r="I361" i="1"/>
  <c r="L361" i="1" s="1"/>
  <c r="O361" i="1" s="1"/>
  <c r="T362" i="3" s="1"/>
  <c r="V3" i="3" s="1"/>
  <c r="H362" i="3" l="1"/>
  <c r="B10" i="1"/>
  <c r="F362" i="2"/>
  <c r="C3" i="2" s="1"/>
  <c r="H362" i="2"/>
  <c r="J362" i="2" s="1"/>
  <c r="L361" i="2"/>
  <c r="M361" i="1"/>
  <c r="K362" i="2" l="1"/>
  <c r="M362" i="2" s="1"/>
  <c r="O361" i="2"/>
  <c r="N362" i="2" s="1"/>
  <c r="P362" i="2" s="1"/>
  <c r="I362" i="2"/>
  <c r="C4" i="2" s="1"/>
  <c r="L362" i="2" l="1"/>
  <c r="C5" i="2" s="1"/>
  <c r="O362" i="2" l="1"/>
  <c r="C6" i="2" s="1"/>
</calcChain>
</file>

<file path=xl/sharedStrings.xml><?xml version="1.0" encoding="utf-8"?>
<sst xmlns="http://schemas.openxmlformats.org/spreadsheetml/2006/main" count="71" uniqueCount="40">
  <si>
    <t xml:space="preserve">Balance </t>
  </si>
  <si>
    <t>WAC</t>
  </si>
  <si>
    <t>Remaing Term</t>
  </si>
  <si>
    <t xml:space="preserve">Scheduled Payment </t>
  </si>
  <si>
    <t>Gross Interest (interest borrower will pay)</t>
  </si>
  <si>
    <t>Scheduled Principal</t>
  </si>
  <si>
    <t>EOM Balance</t>
  </si>
  <si>
    <t xml:space="preserve">BOM Balance </t>
  </si>
  <si>
    <t>Guarantor Fee</t>
  </si>
  <si>
    <t>Servicing Fee</t>
  </si>
  <si>
    <t xml:space="preserve">Net Coupon </t>
  </si>
  <si>
    <t>Net Interest (bond golders receive)</t>
  </si>
  <si>
    <t>Loan Age</t>
  </si>
  <si>
    <t>SMM</t>
  </si>
  <si>
    <t xml:space="preserve">Pre Payment </t>
  </si>
  <si>
    <t xml:space="preserve">Scheduled Balance </t>
  </si>
  <si>
    <t>CPR</t>
  </si>
  <si>
    <t>PSA</t>
  </si>
  <si>
    <t>WAL</t>
  </si>
  <si>
    <t>Total Principal going to holder of mortgage backed securities</t>
  </si>
  <si>
    <t>Bond</t>
  </si>
  <si>
    <t>A</t>
  </si>
  <si>
    <t>C</t>
  </si>
  <si>
    <t>D</t>
  </si>
  <si>
    <t>B</t>
  </si>
  <si>
    <t xml:space="preserve">Starting </t>
  </si>
  <si>
    <t>Balance</t>
  </si>
  <si>
    <t>Month</t>
  </si>
  <si>
    <t>Bond A</t>
  </si>
  <si>
    <t>Bond B</t>
  </si>
  <si>
    <t>Bond C</t>
  </si>
  <si>
    <t>Bond D</t>
  </si>
  <si>
    <t>Principal</t>
  </si>
  <si>
    <t>Interest</t>
  </si>
  <si>
    <t>PSA 100</t>
  </si>
  <si>
    <t>PSA 300</t>
  </si>
  <si>
    <t>PAC Bond</t>
  </si>
  <si>
    <t>Support Bond</t>
  </si>
  <si>
    <t>WAL PAC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</si>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</sst>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"/>
    <numFmt numFmtId="165" formatCode="_(* #,##0.00000_);_(* \(#,##0.00000\);_(* &quot;-&quot;??_);_(@_)"/>
    <numFmt numFmtId="166" formatCode="_(* #,##0.000000_);_(* \(#,##0.00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3" fontId="0" fillId="2" borderId="0" xfId="0" applyNumberFormat="1" applyFill="1"/>
    <xf numFmtId="2" fontId="0" fillId="2" borderId="0" xfId="2" applyNumberFormat="1" applyFont="1" applyFill="1"/>
    <xf numFmtId="2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06A5-4303-3845-9C57-D2BAD9468E9A}">
  <dimension ref="A1:O361"/>
  <sheetViews>
    <sheetView zoomScale="140" zoomScaleNormal="140" workbookViewId="0">
      <selection activeCell="B10" sqref="B10"/>
    </sheetView>
  </sheetViews>
  <sheetFormatPr baseColWidth="10" defaultRowHeight="16" x14ac:dyDescent="0.2"/>
  <cols>
    <col min="1" max="1" width="13" bestFit="1" customWidth="1"/>
    <col min="2" max="2" width="11.6640625" bestFit="1" customWidth="1"/>
    <col min="4" max="4" width="13.33203125" bestFit="1" customWidth="1"/>
    <col min="5" max="5" width="15.5" bestFit="1" customWidth="1"/>
    <col min="6" max="6" width="13.1640625" customWidth="1"/>
    <col min="7" max="8" width="13.33203125" bestFit="1" customWidth="1"/>
    <col min="9" max="9" width="15.5" bestFit="1" customWidth="1"/>
    <col min="10" max="10" width="12.1640625" customWidth="1"/>
    <col min="11" max="11" width="11" customWidth="1"/>
    <col min="12" max="12" width="13.33203125" customWidth="1"/>
    <col min="13" max="13" width="15.5" bestFit="1" customWidth="1"/>
    <col min="14" max="14" width="17" bestFit="1" customWidth="1"/>
    <col min="15" max="15" width="13.33203125" bestFit="1" customWidth="1"/>
  </cols>
  <sheetData>
    <row r="1" spans="1:15" ht="102" x14ac:dyDescent="0.2">
      <c r="C1" t="s">
        <v>12</v>
      </c>
      <c r="D1" t="s">
        <v>2</v>
      </c>
      <c r="E1" t="s">
        <v>7</v>
      </c>
      <c r="F1" s="2" t="s">
        <v>3</v>
      </c>
      <c r="G1" s="2" t="s">
        <v>4</v>
      </c>
      <c r="H1" s="2" t="s">
        <v>5</v>
      </c>
      <c r="I1" s="2" t="s">
        <v>15</v>
      </c>
      <c r="J1" s="2" t="s">
        <v>16</v>
      </c>
      <c r="K1" s="2" t="s">
        <v>13</v>
      </c>
      <c r="L1" s="2" t="s">
        <v>14</v>
      </c>
      <c r="M1" s="2" t="s">
        <v>6</v>
      </c>
      <c r="N1" s="2" t="s">
        <v>11</v>
      </c>
      <c r="O1" s="2" t="s">
        <v>19</v>
      </c>
    </row>
    <row r="2" spans="1:15" x14ac:dyDescent="0.2">
      <c r="C2">
        <v>1</v>
      </c>
      <c r="D2">
        <v>360</v>
      </c>
      <c r="E2" s="1">
        <f>B4</f>
        <v>400000000</v>
      </c>
      <c r="F2" s="9">
        <f>(E2*$B$5/1200)/(1-(1+$B$5/1200)^(-D2))</f>
        <v>1909661.1818618113</v>
      </c>
      <c r="G2" s="3">
        <f>($B$5/1200)*E2</f>
        <v>1333333.3333333335</v>
      </c>
      <c r="H2" s="4">
        <f t="shared" ref="H2:H65" si="0">F2-G2</f>
        <v>576327.84852847783</v>
      </c>
      <c r="I2" s="4">
        <f>E2-H2</f>
        <v>399423672.1514715</v>
      </c>
      <c r="J2" s="4">
        <f>($B$9/100)*MIN(30,C2)*0.2</f>
        <v>0.30000000000000004</v>
      </c>
      <c r="K2" s="4">
        <f>100*(1-(1-J2/100)^(1/12))</f>
        <v>2.5034441029880838E-2</v>
      </c>
      <c r="L2" s="4">
        <f>I2*K2/100</f>
        <v>99993.483664144704</v>
      </c>
      <c r="M2" s="4">
        <f t="shared" ref="M2:M33" si="1">E2-H2-L2</f>
        <v>399323678.66780734</v>
      </c>
      <c r="N2" s="9">
        <f t="shared" ref="N2:N65" si="2">E2*$B$8/1200</f>
        <v>1166666.6666666667</v>
      </c>
      <c r="O2" s="4">
        <f>H2+L2</f>
        <v>676321.33219262259</v>
      </c>
    </row>
    <row r="3" spans="1:15" x14ac:dyDescent="0.2">
      <c r="C3">
        <v>2</v>
      </c>
      <c r="D3">
        <v>359</v>
      </c>
      <c r="E3" s="4">
        <f>M2</f>
        <v>399323678.66780734</v>
      </c>
      <c r="F3" s="3">
        <f>(E3*$B$5/1200)/(1-(1+$B$5/1200)^(-D3))</f>
        <v>1909183.1088593674</v>
      </c>
      <c r="G3" s="3">
        <f>($B$5/1200)*E3</f>
        <v>1331078.9288926912</v>
      </c>
      <c r="H3" s="4">
        <f t="shared" si="0"/>
        <v>578104.17996667628</v>
      </c>
      <c r="I3" s="4">
        <f t="shared" ref="I3:I66" si="3">E3-H3</f>
        <v>398745574.48784065</v>
      </c>
      <c r="J3" s="4">
        <f t="shared" ref="J3:J66" si="4">($B$9/100)*MIN(30,C3)*0.2</f>
        <v>0.60000000000000009</v>
      </c>
      <c r="K3" s="4">
        <f t="shared" ref="K3:K66" si="5">100*(1-(1-J3/100)^(1/12))</f>
        <v>5.0138029400215167E-2</v>
      </c>
      <c r="L3" s="4">
        <f t="shared" ref="L3:L66" si="6">I3*K3/100</f>
        <v>199923.1733687704</v>
      </c>
      <c r="M3" s="4">
        <f t="shared" si="1"/>
        <v>398545651.3144719</v>
      </c>
      <c r="N3" s="3">
        <f t="shared" si="2"/>
        <v>1164694.0627811046</v>
      </c>
      <c r="O3" s="4">
        <f t="shared" ref="O3:O66" si="7">H3+L3</f>
        <v>778027.35333544668</v>
      </c>
    </row>
    <row r="4" spans="1:15" x14ac:dyDescent="0.2">
      <c r="A4" s="5" t="s">
        <v>0</v>
      </c>
      <c r="B4" s="6">
        <v>400000000</v>
      </c>
      <c r="C4">
        <v>3</v>
      </c>
      <c r="D4">
        <v>358</v>
      </c>
      <c r="E4" s="4">
        <f t="shared" ref="E4:E67" si="8">M3</f>
        <v>398545651.3144719</v>
      </c>
      <c r="F4" s="3">
        <f t="shared" ref="F4:F67" si="9">(E4*$B$5/1200)/(1-(1+$B$5/1200)^(-D4))</f>
        <v>1908225.8820709437</v>
      </c>
      <c r="G4" s="3">
        <f t="shared" ref="G4:G67" si="10">($B$5/1200)*E4</f>
        <v>1328485.5043815731</v>
      </c>
      <c r="H4" s="4">
        <f t="shared" si="0"/>
        <v>579740.37768937065</v>
      </c>
      <c r="I4" s="4">
        <f t="shared" si="3"/>
        <v>397965910.93678254</v>
      </c>
      <c r="J4" s="4">
        <f t="shared" si="4"/>
        <v>0.9</v>
      </c>
      <c r="K4" s="4">
        <f t="shared" si="5"/>
        <v>7.531116566323881E-2</v>
      </c>
      <c r="L4" s="4">
        <f t="shared" si="6"/>
        <v>299712.76646881772</v>
      </c>
      <c r="M4" s="4">
        <f t="shared" si="1"/>
        <v>397666198.17031372</v>
      </c>
      <c r="N4" s="3">
        <f t="shared" si="2"/>
        <v>1162424.8163338765</v>
      </c>
      <c r="O4" s="4">
        <f t="shared" si="7"/>
        <v>879453.14415818837</v>
      </c>
    </row>
    <row r="5" spans="1:15" x14ac:dyDescent="0.2">
      <c r="A5" s="5" t="s">
        <v>1</v>
      </c>
      <c r="B5" s="7">
        <v>4</v>
      </c>
      <c r="C5">
        <v>4</v>
      </c>
      <c r="D5">
        <v>357</v>
      </c>
      <c r="E5" s="4">
        <f t="shared" si="8"/>
        <v>397666198.17031372</v>
      </c>
      <c r="F5" s="3">
        <f t="shared" si="9"/>
        <v>1906788.7749156686</v>
      </c>
      <c r="G5" s="3">
        <f t="shared" si="10"/>
        <v>1325553.9939010458</v>
      </c>
      <c r="H5" s="4">
        <f t="shared" si="0"/>
        <v>581234.78101462289</v>
      </c>
      <c r="I5" s="4">
        <f t="shared" si="3"/>
        <v>397084963.38929909</v>
      </c>
      <c r="J5" s="4">
        <f t="shared" si="4"/>
        <v>1.2000000000000002</v>
      </c>
      <c r="K5" s="4">
        <f t="shared" si="5"/>
        <v>0.10055425391276573</v>
      </c>
      <c r="L5" s="4">
        <f t="shared" si="6"/>
        <v>399285.82233588869</v>
      </c>
      <c r="M5" s="4">
        <f t="shared" si="1"/>
        <v>396685677.5669632</v>
      </c>
      <c r="N5" s="3">
        <f t="shared" si="2"/>
        <v>1159859.744663415</v>
      </c>
      <c r="O5" s="4">
        <f t="shared" si="7"/>
        <v>980520.60335051152</v>
      </c>
    </row>
    <row r="6" spans="1:15" x14ac:dyDescent="0.2">
      <c r="A6" s="5" t="s">
        <v>8</v>
      </c>
      <c r="B6" s="5">
        <v>0.25</v>
      </c>
      <c r="C6">
        <v>5</v>
      </c>
      <c r="D6">
        <v>356</v>
      </c>
      <c r="E6" s="4">
        <f t="shared" si="8"/>
        <v>396685677.5669632</v>
      </c>
      <c r="F6" s="3">
        <f t="shared" si="9"/>
        <v>1904871.4176893597</v>
      </c>
      <c r="G6" s="3">
        <f t="shared" si="10"/>
        <v>1322285.5918898773</v>
      </c>
      <c r="H6" s="4">
        <f t="shared" si="0"/>
        <v>582585.82579948241</v>
      </c>
      <c r="I6" s="4">
        <f t="shared" si="3"/>
        <v>396103091.74116373</v>
      </c>
      <c r="J6" s="4">
        <f t="shared" si="4"/>
        <v>1.5</v>
      </c>
      <c r="K6" s="4">
        <f t="shared" si="5"/>
        <v>0.12586770182638762</v>
      </c>
      <c r="L6" s="4">
        <f t="shared" si="6"/>
        <v>498565.85843787057</v>
      </c>
      <c r="M6" s="4">
        <f t="shared" si="1"/>
        <v>395604525.88272583</v>
      </c>
      <c r="N6" s="3">
        <f t="shared" si="2"/>
        <v>1156999.8929036427</v>
      </c>
      <c r="O6" s="4">
        <f t="shared" si="7"/>
        <v>1081151.684237353</v>
      </c>
    </row>
    <row r="7" spans="1:15" x14ac:dyDescent="0.2">
      <c r="A7" s="5" t="s">
        <v>9</v>
      </c>
      <c r="B7" s="5">
        <v>0.25</v>
      </c>
      <c r="C7">
        <v>6</v>
      </c>
      <c r="D7">
        <v>355</v>
      </c>
      <c r="E7" s="4">
        <f t="shared" si="8"/>
        <v>395604525.88272583</v>
      </c>
      <c r="F7" s="3">
        <f t="shared" si="9"/>
        <v>1902473.7998131663</v>
      </c>
      <c r="G7" s="3">
        <f t="shared" si="10"/>
        <v>1318681.7529424196</v>
      </c>
      <c r="H7" s="4">
        <f t="shared" si="0"/>
        <v>583792.04687074665</v>
      </c>
      <c r="I7" s="4">
        <f t="shared" si="3"/>
        <v>395020733.83585507</v>
      </c>
      <c r="J7" s="4">
        <f t="shared" si="4"/>
        <v>1.8</v>
      </c>
      <c r="K7" s="4">
        <f t="shared" si="5"/>
        <v>0.15125192070827298</v>
      </c>
      <c r="L7" s="4">
        <f t="shared" si="6"/>
        <v>597476.44712264556</v>
      </c>
      <c r="M7" s="4">
        <f t="shared" si="1"/>
        <v>394423257.38873243</v>
      </c>
      <c r="N7" s="3">
        <f t="shared" si="2"/>
        <v>1153846.533824617</v>
      </c>
      <c r="O7" s="4">
        <f t="shared" si="7"/>
        <v>1181268.4939933922</v>
      </c>
    </row>
    <row r="8" spans="1:15" x14ac:dyDescent="0.2">
      <c r="A8" s="5" t="s">
        <v>10</v>
      </c>
      <c r="B8" s="8">
        <f>B5-B6-B7</f>
        <v>3.5</v>
      </c>
      <c r="C8">
        <v>7</v>
      </c>
      <c r="D8">
        <v>354</v>
      </c>
      <c r="E8" s="4">
        <f t="shared" si="8"/>
        <v>394423257.38873243</v>
      </c>
      <c r="F8" s="3">
        <f t="shared" si="9"/>
        <v>1899596.2716499777</v>
      </c>
      <c r="G8" s="3">
        <f t="shared" si="10"/>
        <v>1314744.1912957749</v>
      </c>
      <c r="H8" s="4">
        <f t="shared" si="0"/>
        <v>584852.08035420277</v>
      </c>
      <c r="I8" s="4">
        <f t="shared" si="3"/>
        <v>393838405.30837822</v>
      </c>
      <c r="J8" s="4">
        <f t="shared" si="4"/>
        <v>2.1</v>
      </c>
      <c r="K8" s="4">
        <f t="shared" si="5"/>
        <v>0.17670732553261015</v>
      </c>
      <c r="L8" s="4">
        <f t="shared" si="6"/>
        <v>695941.31294071639</v>
      </c>
      <c r="M8" s="4">
        <f t="shared" si="1"/>
        <v>393142463.9954375</v>
      </c>
      <c r="N8" s="3">
        <f t="shared" si="2"/>
        <v>1150401.1673838028</v>
      </c>
      <c r="O8" s="4">
        <f t="shared" si="7"/>
        <v>1280793.3932949193</v>
      </c>
    </row>
    <row r="9" spans="1:15" x14ac:dyDescent="0.2">
      <c r="A9" s="5" t="s">
        <v>17</v>
      </c>
      <c r="B9" s="5">
        <v>150</v>
      </c>
      <c r="C9">
        <v>8</v>
      </c>
      <c r="D9">
        <v>353</v>
      </c>
      <c r="E9" s="4">
        <f t="shared" si="8"/>
        <v>393142463.9954375</v>
      </c>
      <c r="F9" s="3">
        <f t="shared" si="9"/>
        <v>1896239.5458824276</v>
      </c>
      <c r="G9" s="3">
        <f t="shared" si="10"/>
        <v>1310474.8799847919</v>
      </c>
      <c r="H9" s="4">
        <f t="shared" si="0"/>
        <v>585764.66589763574</v>
      </c>
      <c r="I9" s="4">
        <f t="shared" si="3"/>
        <v>392556699.3295399</v>
      </c>
      <c r="J9" s="4">
        <f t="shared" si="4"/>
        <v>2.4000000000000004</v>
      </c>
      <c r="K9" s="4">
        <f t="shared" si="5"/>
        <v>0.20223433498771648</v>
      </c>
      <c r="L9" s="4">
        <f t="shared" si="6"/>
        <v>793884.43033882463</v>
      </c>
      <c r="M9" s="4">
        <f t="shared" si="1"/>
        <v>391762814.8992011</v>
      </c>
      <c r="N9" s="3">
        <f t="shared" si="2"/>
        <v>1146665.5199866926</v>
      </c>
      <c r="O9" s="4">
        <f t="shared" si="7"/>
        <v>1379649.0962364604</v>
      </c>
    </row>
    <row r="10" spans="1:15" x14ac:dyDescent="0.2">
      <c r="A10" t="s">
        <v>18</v>
      </c>
      <c r="B10" s="11">
        <f>SUMPRODUCT(C2:C361,O2:O361)/(12*B4)</f>
        <v>8.8103851939187585</v>
      </c>
      <c r="C10">
        <v>9</v>
      </c>
      <c r="D10">
        <v>352</v>
      </c>
      <c r="E10" s="4">
        <f t="shared" si="8"/>
        <v>391762814.8992011</v>
      </c>
      <c r="F10" s="3">
        <f t="shared" si="9"/>
        <v>1892404.6984470384</v>
      </c>
      <c r="G10" s="3">
        <f t="shared" si="10"/>
        <v>1305876.0496640038</v>
      </c>
      <c r="H10" s="4">
        <f t="shared" si="0"/>
        <v>586528.64878303465</v>
      </c>
      <c r="I10" s="4">
        <f t="shared" si="3"/>
        <v>391176286.25041807</v>
      </c>
      <c r="J10" s="4">
        <f t="shared" si="4"/>
        <v>2.7</v>
      </c>
      <c r="K10" s="4">
        <f t="shared" si="5"/>
        <v>0.22783337152086913</v>
      </c>
      <c r="L10" s="4">
        <f t="shared" si="6"/>
        <v>891230.12155445351</v>
      </c>
      <c r="M10" s="4">
        <f t="shared" si="1"/>
        <v>390285056.12886363</v>
      </c>
      <c r="N10" s="3">
        <f t="shared" si="2"/>
        <v>1142641.5434560033</v>
      </c>
      <c r="O10" s="4">
        <f t="shared" si="7"/>
        <v>1477758.770337488</v>
      </c>
    </row>
    <row r="11" spans="1:15" x14ac:dyDescent="0.2">
      <c r="C11">
        <v>10</v>
      </c>
      <c r="D11">
        <v>351</v>
      </c>
      <c r="E11" s="4">
        <f t="shared" si="8"/>
        <v>390285056.12886363</v>
      </c>
      <c r="F11" s="3">
        <f t="shared" si="9"/>
        <v>1888093.1690197473</v>
      </c>
      <c r="G11" s="3">
        <f t="shared" si="10"/>
        <v>1300950.1870962123</v>
      </c>
      <c r="H11" s="4">
        <f t="shared" si="0"/>
        <v>587142.981923535</v>
      </c>
      <c r="I11" s="4">
        <f t="shared" si="3"/>
        <v>389697913.14694011</v>
      </c>
      <c r="J11" s="4">
        <f t="shared" si="4"/>
        <v>3</v>
      </c>
      <c r="K11" s="4">
        <f t="shared" si="5"/>
        <v>0.25350486138366879</v>
      </c>
      <c r="L11" s="4">
        <f t="shared" si="6"/>
        <v>987903.15453820047</v>
      </c>
      <c r="M11" s="4">
        <f t="shared" si="1"/>
        <v>388710009.9924019</v>
      </c>
      <c r="N11" s="3">
        <f t="shared" si="2"/>
        <v>1138331.4137091856</v>
      </c>
      <c r="O11" s="4">
        <f t="shared" si="7"/>
        <v>1575046.1364617355</v>
      </c>
    </row>
    <row r="12" spans="1:15" x14ac:dyDescent="0.2">
      <c r="C12">
        <v>11</v>
      </c>
      <c r="D12">
        <v>350</v>
      </c>
      <c r="E12" s="4">
        <f t="shared" si="8"/>
        <v>388710009.9924019</v>
      </c>
      <c r="F12" s="3">
        <f t="shared" si="9"/>
        <v>1883306.7610488296</v>
      </c>
      <c r="G12" s="3">
        <f t="shared" si="10"/>
        <v>1295700.0333080064</v>
      </c>
      <c r="H12" s="4">
        <f t="shared" si="0"/>
        <v>587606.72774082329</v>
      </c>
      <c r="I12" s="4">
        <f t="shared" si="3"/>
        <v>388122403.26466107</v>
      </c>
      <c r="J12" s="4">
        <f t="shared" si="4"/>
        <v>3.3000000000000003</v>
      </c>
      <c r="K12" s="4">
        <f t="shared" si="5"/>
        <v>0.27924923467828044</v>
      </c>
      <c r="L12" s="4">
        <f t="shared" si="6"/>
        <v>1083828.8407315155</v>
      </c>
      <c r="M12" s="4">
        <f t="shared" si="1"/>
        <v>387038574.42392957</v>
      </c>
      <c r="N12" s="3">
        <f t="shared" si="2"/>
        <v>1133737.5291445055</v>
      </c>
      <c r="O12" s="4">
        <f t="shared" si="7"/>
        <v>1671435.5684723388</v>
      </c>
    </row>
    <row r="13" spans="1:15" x14ac:dyDescent="0.2">
      <c r="C13">
        <v>12</v>
      </c>
      <c r="D13">
        <v>349</v>
      </c>
      <c r="E13" s="4">
        <f t="shared" si="8"/>
        <v>387038574.42392957</v>
      </c>
      <c r="F13" s="3">
        <f t="shared" si="9"/>
        <v>1878047.6413319567</v>
      </c>
      <c r="G13" s="3">
        <f t="shared" si="10"/>
        <v>1290128.5814130986</v>
      </c>
      <c r="H13" s="4">
        <f t="shared" si="0"/>
        <v>587919.05991885811</v>
      </c>
      <c r="I13" s="4">
        <f t="shared" si="3"/>
        <v>386450655.36401069</v>
      </c>
      <c r="J13" s="4">
        <f t="shared" si="4"/>
        <v>3.6</v>
      </c>
      <c r="K13" s="4">
        <f t="shared" si="5"/>
        <v>0.30506692540422931</v>
      </c>
      <c r="L13" s="4">
        <f t="shared" si="6"/>
        <v>1178933.1325234817</v>
      </c>
      <c r="M13" s="4">
        <f t="shared" si="1"/>
        <v>385271722.23148721</v>
      </c>
      <c r="N13" s="3">
        <f t="shared" si="2"/>
        <v>1128862.5087364612</v>
      </c>
      <c r="O13" s="4">
        <f t="shared" si="7"/>
        <v>1766852.1924423398</v>
      </c>
    </row>
    <row r="14" spans="1:15" x14ac:dyDescent="0.2">
      <c r="C14">
        <v>13</v>
      </c>
      <c r="D14">
        <v>348</v>
      </c>
      <c r="E14" s="4">
        <f t="shared" si="8"/>
        <v>385271722.23148721</v>
      </c>
      <c r="F14" s="3">
        <f t="shared" si="9"/>
        <v>1872318.3391349183</v>
      </c>
      <c r="G14" s="3">
        <f t="shared" si="10"/>
        <v>1284239.0741049575</v>
      </c>
      <c r="H14" s="4">
        <f t="shared" si="0"/>
        <v>588079.26502996078</v>
      </c>
      <c r="I14" s="4">
        <f t="shared" si="3"/>
        <v>384683642.96645725</v>
      </c>
      <c r="J14" s="4">
        <f t="shared" si="4"/>
        <v>3.9000000000000004</v>
      </c>
      <c r="K14" s="4">
        <f t="shared" si="5"/>
        <v>0.33095837150599605</v>
      </c>
      <c r="L14" s="4">
        <f t="shared" si="6"/>
        <v>1273142.7202117271</v>
      </c>
      <c r="M14" s="4">
        <f t="shared" si="1"/>
        <v>383410500.2462455</v>
      </c>
      <c r="N14" s="3">
        <f t="shared" si="2"/>
        <v>1123709.1898418376</v>
      </c>
      <c r="O14" s="4">
        <f t="shared" si="7"/>
        <v>1861221.9852416879</v>
      </c>
    </row>
    <row r="15" spans="1:15" x14ac:dyDescent="0.2">
      <c r="C15">
        <v>14</v>
      </c>
      <c r="D15">
        <v>347</v>
      </c>
      <c r="E15" s="4">
        <f t="shared" si="8"/>
        <v>383410500.2462455</v>
      </c>
      <c r="F15" s="3">
        <f t="shared" si="9"/>
        <v>1866121.7448503096</v>
      </c>
      <c r="G15" s="3">
        <f t="shared" si="10"/>
        <v>1278035.0008208184</v>
      </c>
      <c r="H15" s="4">
        <f t="shared" si="0"/>
        <v>588086.74402949121</v>
      </c>
      <c r="I15" s="4">
        <f t="shared" si="3"/>
        <v>382822413.50221604</v>
      </c>
      <c r="J15" s="4">
        <f t="shared" si="4"/>
        <v>4.2</v>
      </c>
      <c r="K15" s="4">
        <f t="shared" si="5"/>
        <v>0.35692401492131154</v>
      </c>
      <c r="L15" s="4">
        <f t="shared" si="6"/>
        <v>1366385.1282907745</v>
      </c>
      <c r="M15" s="4">
        <f t="shared" si="1"/>
        <v>381456028.37392527</v>
      </c>
      <c r="N15" s="3">
        <f t="shared" si="2"/>
        <v>1118280.6257182162</v>
      </c>
      <c r="O15" s="4">
        <f t="shared" si="7"/>
        <v>1954471.8723202657</v>
      </c>
    </row>
    <row r="16" spans="1:15" x14ac:dyDescent="0.2">
      <c r="C16">
        <v>15</v>
      </c>
      <c r="D16">
        <v>346</v>
      </c>
      <c r="E16" s="4">
        <f t="shared" si="8"/>
        <v>381456028.37392527</v>
      </c>
      <c r="F16" s="3">
        <f t="shared" si="9"/>
        <v>1859461.1081952706</v>
      </c>
      <c r="G16" s="3">
        <f t="shared" si="10"/>
        <v>1271520.0945797509</v>
      </c>
      <c r="H16" s="4">
        <f t="shared" si="0"/>
        <v>587941.01361551974</v>
      </c>
      <c r="I16" s="4">
        <f t="shared" si="3"/>
        <v>380868087.36030972</v>
      </c>
      <c r="J16" s="4">
        <f t="shared" si="4"/>
        <v>4.5</v>
      </c>
      <c r="K16" s="4">
        <f t="shared" si="5"/>
        <v>0.38296430163020645</v>
      </c>
      <c r="L16" s="4">
        <f t="shared" si="6"/>
        <v>1458588.8108917347</v>
      </c>
      <c r="M16" s="4">
        <f t="shared" si="1"/>
        <v>379409498.54941797</v>
      </c>
      <c r="N16" s="3">
        <f t="shared" si="2"/>
        <v>1112580.0827572821</v>
      </c>
      <c r="O16" s="4">
        <f t="shared" si="7"/>
        <v>2046529.8245072544</v>
      </c>
    </row>
    <row r="17" spans="3:15" x14ac:dyDescent="0.2">
      <c r="C17">
        <v>16</v>
      </c>
      <c r="D17">
        <v>345</v>
      </c>
      <c r="E17" s="4">
        <f t="shared" si="8"/>
        <v>379409498.54941797</v>
      </c>
      <c r="F17" s="3">
        <f t="shared" si="9"/>
        <v>1852340.035948185</v>
      </c>
      <c r="G17" s="3">
        <f t="shared" si="10"/>
        <v>1264698.3284980599</v>
      </c>
      <c r="H17" s="4">
        <f t="shared" si="0"/>
        <v>587641.70745012513</v>
      </c>
      <c r="I17" s="4">
        <f t="shared" si="3"/>
        <v>378821856.84196782</v>
      </c>
      <c r="J17" s="4">
        <f t="shared" si="4"/>
        <v>4.8000000000000007</v>
      </c>
      <c r="K17" s="4">
        <f t="shared" si="5"/>
        <v>0.40907968170484921</v>
      </c>
      <c r="L17" s="4">
        <f t="shared" si="6"/>
        <v>1549683.2461975215</v>
      </c>
      <c r="M17" s="4">
        <f t="shared" si="1"/>
        <v>377272173.5957703</v>
      </c>
      <c r="N17" s="3">
        <f t="shared" si="2"/>
        <v>1106611.0374358024</v>
      </c>
      <c r="O17" s="4">
        <f t="shared" si="7"/>
        <v>2137324.9536476466</v>
      </c>
    </row>
    <row r="18" spans="3:15" x14ac:dyDescent="0.2">
      <c r="C18">
        <v>17</v>
      </c>
      <c r="D18">
        <v>344</v>
      </c>
      <c r="E18" s="4">
        <f t="shared" si="8"/>
        <v>377272173.5957703</v>
      </c>
      <c r="F18" s="3">
        <f t="shared" si="9"/>
        <v>1844762.4892250362</v>
      </c>
      <c r="G18" s="3">
        <f t="shared" si="10"/>
        <v>1257573.9119859012</v>
      </c>
      <c r="H18" s="4">
        <f t="shared" si="0"/>
        <v>587188.57723913505</v>
      </c>
      <c r="I18" s="4">
        <f t="shared" si="3"/>
        <v>376684985.01853114</v>
      </c>
      <c r="J18" s="4">
        <f t="shared" si="4"/>
        <v>5.1000000000000005</v>
      </c>
      <c r="K18" s="4">
        <f t="shared" si="5"/>
        <v>0.43527060936007222</v>
      </c>
      <c r="L18" s="4">
        <f t="shared" si="6"/>
        <v>1639599.0296580575</v>
      </c>
      <c r="M18" s="4">
        <f t="shared" si="1"/>
        <v>375045385.98887306</v>
      </c>
      <c r="N18" s="3">
        <f t="shared" si="2"/>
        <v>1100377.1729876634</v>
      </c>
      <c r="O18" s="4">
        <f t="shared" si="7"/>
        <v>2226787.6068971925</v>
      </c>
    </row>
    <row r="19" spans="3:15" x14ac:dyDescent="0.2">
      <c r="C19">
        <v>18</v>
      </c>
      <c r="D19">
        <v>343</v>
      </c>
      <c r="E19" s="4">
        <f t="shared" si="8"/>
        <v>375045385.98887306</v>
      </c>
      <c r="F19" s="3">
        <f t="shared" si="9"/>
        <v>1836732.7802969408</v>
      </c>
      <c r="G19" s="3">
        <f t="shared" si="10"/>
        <v>1250151.2866295769</v>
      </c>
      <c r="H19" s="4">
        <f t="shared" si="0"/>
        <v>586581.49366736389</v>
      </c>
      <c r="I19" s="4">
        <f t="shared" si="3"/>
        <v>374458804.4952057</v>
      </c>
      <c r="J19" s="4">
        <f t="shared" si="4"/>
        <v>5.4</v>
      </c>
      <c r="K19" s="4">
        <f t="shared" si="5"/>
        <v>0.46153754300476413</v>
      </c>
      <c r="L19" s="4">
        <f t="shared" si="6"/>
        <v>1728267.9658321857</v>
      </c>
      <c r="M19" s="4">
        <f t="shared" si="1"/>
        <v>372730536.52937353</v>
      </c>
      <c r="N19" s="3">
        <f t="shared" si="2"/>
        <v>1093882.3758008799</v>
      </c>
      <c r="O19" s="4">
        <f t="shared" si="7"/>
        <v>2314849.4594995496</v>
      </c>
    </row>
    <row r="20" spans="3:15" x14ac:dyDescent="0.2">
      <c r="C20">
        <v>19</v>
      </c>
      <c r="D20">
        <v>342</v>
      </c>
      <c r="E20" s="4">
        <f t="shared" si="8"/>
        <v>372730536.52937353</v>
      </c>
      <c r="F20" s="3">
        <f t="shared" si="9"/>
        <v>1828255.5689511949</v>
      </c>
      <c r="G20" s="3">
        <f t="shared" si="10"/>
        <v>1242435.1217645784</v>
      </c>
      <c r="H20" s="4">
        <f t="shared" si="0"/>
        <v>585820.44718661648</v>
      </c>
      <c r="I20" s="4">
        <f t="shared" si="3"/>
        <v>372144716.08218694</v>
      </c>
      <c r="J20" s="10">
        <f>($B$9/100)*MIN(30,C20)*0.2</f>
        <v>5.7</v>
      </c>
      <c r="K20" s="4">
        <f t="shared" si="5"/>
        <v>0.48788094529406134</v>
      </c>
      <c r="L20" s="4">
        <f t="shared" si="6"/>
        <v>1815623.1586836744</v>
      </c>
      <c r="M20" s="4">
        <f t="shared" si="1"/>
        <v>370329092.92350328</v>
      </c>
      <c r="N20" s="3">
        <f t="shared" si="2"/>
        <v>1087130.7315440062</v>
      </c>
      <c r="O20" s="4">
        <f t="shared" si="7"/>
        <v>2401443.6058702907</v>
      </c>
    </row>
    <row r="21" spans="3:15" x14ac:dyDescent="0.2">
      <c r="C21">
        <v>20</v>
      </c>
      <c r="D21">
        <v>341</v>
      </c>
      <c r="E21" s="4">
        <f t="shared" si="8"/>
        <v>370329092.92350328</v>
      </c>
      <c r="F21" s="3">
        <f t="shared" si="9"/>
        <v>1819335.8583990051</v>
      </c>
      <c r="G21" s="3">
        <f t="shared" si="10"/>
        <v>1234430.3097450109</v>
      </c>
      <c r="H21" s="4">
        <f t="shared" si="0"/>
        <v>584905.54865399422</v>
      </c>
      <c r="I21" s="4">
        <f t="shared" si="3"/>
        <v>369744187.37484926</v>
      </c>
      <c r="J21" s="4">
        <f t="shared" si="4"/>
        <v>6</v>
      </c>
      <c r="K21" s="4">
        <f t="shared" si="5"/>
        <v>0.51430128318229462</v>
      </c>
      <c r="L21" s="4">
        <f t="shared" si="6"/>
        <v>1901599.1001607976</v>
      </c>
      <c r="M21" s="4">
        <f t="shared" si="1"/>
        <v>367842588.27468848</v>
      </c>
      <c r="N21" s="3">
        <f t="shared" si="2"/>
        <v>1080126.5210268844</v>
      </c>
      <c r="O21" s="4">
        <f t="shared" si="7"/>
        <v>2486504.6488147918</v>
      </c>
    </row>
    <row r="22" spans="3:15" x14ac:dyDescent="0.2">
      <c r="C22">
        <v>21</v>
      </c>
      <c r="D22">
        <v>340</v>
      </c>
      <c r="E22" s="4">
        <f t="shared" si="8"/>
        <v>367842588.27468848</v>
      </c>
      <c r="F22" s="3">
        <f t="shared" si="9"/>
        <v>1809978.9907338636</v>
      </c>
      <c r="G22" s="3">
        <f t="shared" si="10"/>
        <v>1226141.9609156284</v>
      </c>
      <c r="H22" s="4">
        <f t="shared" si="0"/>
        <v>583837.0298182352</v>
      </c>
      <c r="I22" s="4">
        <f t="shared" si="3"/>
        <v>367258751.24487025</v>
      </c>
      <c r="J22" s="4">
        <f t="shared" si="4"/>
        <v>6.3000000000000007</v>
      </c>
      <c r="K22" s="4">
        <f t="shared" si="5"/>
        <v>0.54079902797683488</v>
      </c>
      <c r="L22" s="4">
        <f t="shared" si="6"/>
        <v>1986131.7568921202</v>
      </c>
      <c r="M22" s="4">
        <f t="shared" si="1"/>
        <v>365272619.4879781</v>
      </c>
      <c r="N22" s="3">
        <f t="shared" si="2"/>
        <v>1072874.2158011748</v>
      </c>
      <c r="O22" s="4">
        <f t="shared" si="7"/>
        <v>2569968.7867103554</v>
      </c>
    </row>
    <row r="23" spans="3:15" x14ac:dyDescent="0.2">
      <c r="C23">
        <v>22</v>
      </c>
      <c r="D23">
        <v>339</v>
      </c>
      <c r="E23" s="4">
        <f t="shared" si="8"/>
        <v>365272619.4879781</v>
      </c>
      <c r="F23" s="3">
        <f t="shared" si="9"/>
        <v>1800190.6419453891</v>
      </c>
      <c r="G23" s="3">
        <f t="shared" si="10"/>
        <v>1217575.3982932605</v>
      </c>
      <c r="H23" s="4">
        <f t="shared" si="0"/>
        <v>582615.24365212861</v>
      </c>
      <c r="I23" s="4">
        <f t="shared" si="3"/>
        <v>364690004.244326</v>
      </c>
      <c r="J23" s="4">
        <f t="shared" si="4"/>
        <v>6.6000000000000005</v>
      </c>
      <c r="K23" s="4">
        <f t="shared" si="5"/>
        <v>0.56737465539274945</v>
      </c>
      <c r="L23" s="4">
        <f t="shared" si="6"/>
        <v>2069158.6548330479</v>
      </c>
      <c r="M23" s="4">
        <f t="shared" si="1"/>
        <v>362620845.58949298</v>
      </c>
      <c r="N23" s="3">
        <f t="shared" si="2"/>
        <v>1065378.4735066029</v>
      </c>
      <c r="O23" s="4">
        <f t="shared" si="7"/>
        <v>2651773.8984851763</v>
      </c>
    </row>
    <row r="24" spans="3:15" x14ac:dyDescent="0.2">
      <c r="C24">
        <v>23</v>
      </c>
      <c r="D24">
        <v>338</v>
      </c>
      <c r="E24" s="4">
        <f t="shared" si="8"/>
        <v>362620845.58949298</v>
      </c>
      <c r="F24" s="3">
        <f t="shared" si="9"/>
        <v>1789976.81649424</v>
      </c>
      <c r="G24" s="3">
        <f t="shared" si="10"/>
        <v>1208736.1519649767</v>
      </c>
      <c r="H24" s="4">
        <f t="shared" si="0"/>
        <v>581240.66452926327</v>
      </c>
      <c r="I24" s="4">
        <f t="shared" si="3"/>
        <v>362039604.92496371</v>
      </c>
      <c r="J24" s="4">
        <f t="shared" si="4"/>
        <v>6.9</v>
      </c>
      <c r="K24" s="4">
        <f t="shared" si="5"/>
        <v>0.59402864560834656</v>
      </c>
      <c r="L24" s="4">
        <f t="shared" si="6"/>
        <v>2150618.9617015705</v>
      </c>
      <c r="M24" s="4">
        <f t="shared" si="1"/>
        <v>359888985.96326214</v>
      </c>
      <c r="N24" s="3">
        <f t="shared" si="2"/>
        <v>1057644.1329693545</v>
      </c>
      <c r="O24" s="4">
        <f t="shared" si="7"/>
        <v>2731859.6262308341</v>
      </c>
    </row>
    <row r="25" spans="3:15" x14ac:dyDescent="0.2">
      <c r="C25">
        <v>24</v>
      </c>
      <c r="D25">
        <v>337</v>
      </c>
      <c r="E25" s="4">
        <f t="shared" si="8"/>
        <v>359888985.96326214</v>
      </c>
      <c r="F25" s="3">
        <f t="shared" si="9"/>
        <v>1779343.8414545155</v>
      </c>
      <c r="G25" s="3">
        <f t="shared" si="10"/>
        <v>1199629.953210874</v>
      </c>
      <c r="H25" s="4">
        <f t="shared" si="0"/>
        <v>579713.88824364147</v>
      </c>
      <c r="I25" s="4">
        <f t="shared" si="3"/>
        <v>359309272.07501853</v>
      </c>
      <c r="J25" s="4">
        <f t="shared" si="4"/>
        <v>7.2</v>
      </c>
      <c r="K25" s="4">
        <f t="shared" si="5"/>
        <v>0.62076148332157466</v>
      </c>
      <c r="L25" s="4">
        <f t="shared" si="6"/>
        <v>2230453.5670448374</v>
      </c>
      <c r="M25" s="4">
        <f t="shared" si="1"/>
        <v>357078818.50797367</v>
      </c>
      <c r="N25" s="3">
        <f t="shared" si="2"/>
        <v>1049676.2090595146</v>
      </c>
      <c r="O25" s="4">
        <f t="shared" si="7"/>
        <v>2810167.4552884791</v>
      </c>
    </row>
    <row r="26" spans="3:15" x14ac:dyDescent="0.2">
      <c r="C26">
        <v>25</v>
      </c>
      <c r="D26">
        <v>336</v>
      </c>
      <c r="E26" s="4">
        <f t="shared" si="8"/>
        <v>357078818.50797367</v>
      </c>
      <c r="F26" s="3">
        <f t="shared" si="9"/>
        <v>1768298.3602309118</v>
      </c>
      <c r="G26" s="3">
        <f t="shared" si="10"/>
        <v>1190262.7283599123</v>
      </c>
      <c r="H26" s="4">
        <f t="shared" si="0"/>
        <v>578035.63187099947</v>
      </c>
      <c r="I26" s="4">
        <f t="shared" si="3"/>
        <v>356500782.87610269</v>
      </c>
      <c r="J26" s="4">
        <f t="shared" si="4"/>
        <v>7.5</v>
      </c>
      <c r="K26" s="4">
        <f t="shared" si="5"/>
        <v>0.64757365780733211</v>
      </c>
      <c r="L26" s="4">
        <f t="shared" si="6"/>
        <v>2308605.1597825531</v>
      </c>
      <c r="M26" s="4">
        <f t="shared" si="1"/>
        <v>354192177.71632016</v>
      </c>
      <c r="N26" s="3">
        <f t="shared" si="2"/>
        <v>1041479.8873149232</v>
      </c>
      <c r="O26" s="4">
        <f t="shared" si="7"/>
        <v>2886640.7916535526</v>
      </c>
    </row>
    <row r="27" spans="3:15" x14ac:dyDescent="0.2">
      <c r="C27">
        <v>26</v>
      </c>
      <c r="D27">
        <v>335</v>
      </c>
      <c r="E27" s="4">
        <f t="shared" si="8"/>
        <v>354192177.71632016</v>
      </c>
      <c r="F27" s="3">
        <f t="shared" si="9"/>
        <v>1756847.3258586172</v>
      </c>
      <c r="G27" s="3">
        <f t="shared" si="10"/>
        <v>1180640.592387734</v>
      </c>
      <c r="H27" s="4">
        <f t="shared" si="0"/>
        <v>576206.73347088322</v>
      </c>
      <c r="I27" s="4">
        <f t="shared" si="3"/>
        <v>353615970.9828493</v>
      </c>
      <c r="J27" s="4">
        <f t="shared" si="4"/>
        <v>7.8000000000000007</v>
      </c>
      <c r="K27" s="4">
        <f t="shared" si="5"/>
        <v>0.67446566297570953</v>
      </c>
      <c r="L27" s="4">
        <f t="shared" si="6"/>
        <v>2385018.3030774673</v>
      </c>
      <c r="M27" s="4">
        <f t="shared" si="1"/>
        <v>351230952.67977184</v>
      </c>
      <c r="N27" s="3">
        <f t="shared" si="2"/>
        <v>1033060.5183392671</v>
      </c>
      <c r="O27" s="4">
        <f t="shared" si="7"/>
        <v>2961225.0365483505</v>
      </c>
    </row>
    <row r="28" spans="3:15" x14ac:dyDescent="0.2">
      <c r="C28">
        <v>27</v>
      </c>
      <c r="D28">
        <v>334</v>
      </c>
      <c r="E28" s="4">
        <f t="shared" si="8"/>
        <v>351230952.67977184</v>
      </c>
      <c r="F28" s="3">
        <f t="shared" si="9"/>
        <v>1744997.9938947943</v>
      </c>
      <c r="G28" s="3">
        <f t="shared" si="10"/>
        <v>1170769.8422659063</v>
      </c>
      <c r="H28" s="4">
        <f t="shared" si="0"/>
        <v>574228.15162888798</v>
      </c>
      <c r="I28" s="4">
        <f t="shared" si="3"/>
        <v>350656724.52814293</v>
      </c>
      <c r="J28" s="4">
        <f t="shared" si="4"/>
        <v>8.1</v>
      </c>
      <c r="K28" s="4">
        <f t="shared" si="5"/>
        <v>0.70143799743113133</v>
      </c>
      <c r="L28" s="4">
        <f t="shared" si="6"/>
        <v>2459639.5063878046</v>
      </c>
      <c r="M28" s="4">
        <f t="shared" si="1"/>
        <v>348197085.0217551</v>
      </c>
      <c r="N28" s="3">
        <f t="shared" si="2"/>
        <v>1024423.6119826678</v>
      </c>
      <c r="O28" s="4">
        <f t="shared" si="7"/>
        <v>3033867.6580166928</v>
      </c>
    </row>
    <row r="29" spans="3:15" x14ac:dyDescent="0.2">
      <c r="C29">
        <v>28</v>
      </c>
      <c r="D29">
        <v>333</v>
      </c>
      <c r="E29" s="4">
        <f t="shared" si="8"/>
        <v>348197085.0217551</v>
      </c>
      <c r="F29" s="3">
        <f t="shared" si="9"/>
        <v>1732757.9149112052</v>
      </c>
      <c r="G29" s="3">
        <f t="shared" si="10"/>
        <v>1160656.9500725172</v>
      </c>
      <c r="H29" s="4">
        <f t="shared" si="0"/>
        <v>572100.96483868803</v>
      </c>
      <c r="I29" s="4">
        <f t="shared" si="3"/>
        <v>347624984.05691642</v>
      </c>
      <c r="J29" s="4">
        <f t="shared" si="4"/>
        <v>8.4</v>
      </c>
      <c r="K29" s="4">
        <f t="shared" si="5"/>
        <v>0.72849116453249652</v>
      </c>
      <c r="L29" s="4">
        <f t="shared" si="6"/>
        <v>2532417.2945621358</v>
      </c>
      <c r="M29" s="4">
        <f t="shared" si="1"/>
        <v>345092566.76235425</v>
      </c>
      <c r="N29" s="3">
        <f t="shared" si="2"/>
        <v>1015574.8313134523</v>
      </c>
      <c r="O29" s="4">
        <f t="shared" si="7"/>
        <v>3104518.2594008241</v>
      </c>
    </row>
    <row r="30" spans="3:15" x14ac:dyDescent="0.2">
      <c r="C30">
        <v>29</v>
      </c>
      <c r="D30">
        <v>332</v>
      </c>
      <c r="E30" s="4">
        <f t="shared" si="8"/>
        <v>345092566.76235425</v>
      </c>
      <c r="F30" s="3">
        <f t="shared" si="9"/>
        <v>1720134.9265983396</v>
      </c>
      <c r="G30" s="3">
        <f t="shared" si="10"/>
        <v>1150308.5558745142</v>
      </c>
      <c r="H30" s="4">
        <f t="shared" si="0"/>
        <v>569826.37072382541</v>
      </c>
      <c r="I30" s="4">
        <f t="shared" si="3"/>
        <v>344522740.39163041</v>
      </c>
      <c r="J30" s="4">
        <f t="shared" si="4"/>
        <v>8.7000000000000011</v>
      </c>
      <c r="K30" s="4">
        <f t="shared" si="5"/>
        <v>0.75562567245421874</v>
      </c>
      <c r="L30" s="4">
        <f t="shared" si="6"/>
        <v>2603302.2738419594</v>
      </c>
      <c r="M30" s="4">
        <f t="shared" si="1"/>
        <v>341919438.11778843</v>
      </c>
      <c r="N30" s="3">
        <f t="shared" si="2"/>
        <v>1006519.9863901999</v>
      </c>
      <c r="O30" s="4">
        <f t="shared" si="7"/>
        <v>3173128.6445657848</v>
      </c>
    </row>
    <row r="31" spans="3:15" x14ac:dyDescent="0.2">
      <c r="C31">
        <v>30</v>
      </c>
      <c r="D31">
        <v>331</v>
      </c>
      <c r="E31" s="4">
        <f t="shared" si="8"/>
        <v>341919438.11778843</v>
      </c>
      <c r="F31" s="3">
        <f t="shared" si="9"/>
        <v>1707137.1454921106</v>
      </c>
      <c r="G31" s="3">
        <f t="shared" si="10"/>
        <v>1139731.4603926281</v>
      </c>
      <c r="H31" s="4">
        <f t="shared" si="0"/>
        <v>567405.68509948254</v>
      </c>
      <c r="I31" s="4">
        <f t="shared" si="3"/>
        <v>341352032.43268895</v>
      </c>
      <c r="J31" s="4">
        <f t="shared" si="4"/>
        <v>9</v>
      </c>
      <c r="K31" s="4">
        <f t="shared" si="5"/>
        <v>0.78284203424832111</v>
      </c>
      <c r="L31" s="4">
        <f t="shared" si="6"/>
        <v>2672247.1946440507</v>
      </c>
      <c r="M31" s="4">
        <f t="shared" si="1"/>
        <v>338679785.23804492</v>
      </c>
      <c r="N31" s="3">
        <f t="shared" si="2"/>
        <v>997265.02784354961</v>
      </c>
      <c r="O31" s="4">
        <f t="shared" si="7"/>
        <v>3239652.8797435332</v>
      </c>
    </row>
    <row r="32" spans="3:15" x14ac:dyDescent="0.2">
      <c r="C32">
        <v>31</v>
      </c>
      <c r="D32">
        <v>330</v>
      </c>
      <c r="E32" s="4">
        <f t="shared" si="8"/>
        <v>338679785.23804492</v>
      </c>
      <c r="F32" s="3">
        <f t="shared" si="9"/>
        <v>1693772.9583349319</v>
      </c>
      <c r="G32" s="3">
        <f t="shared" si="10"/>
        <v>1128932.6174601498</v>
      </c>
      <c r="H32" s="4">
        <f t="shared" si="0"/>
        <v>564840.34087478206</v>
      </c>
      <c r="I32" s="4">
        <f t="shared" si="3"/>
        <v>338114944.89717013</v>
      </c>
      <c r="J32" s="4">
        <f t="shared" si="4"/>
        <v>9</v>
      </c>
      <c r="K32" s="4">
        <f t="shared" si="5"/>
        <v>0.78284203424832111</v>
      </c>
      <c r="L32" s="4">
        <f t="shared" si="6"/>
        <v>2646905.9127305965</v>
      </c>
      <c r="M32" s="4">
        <f t="shared" si="1"/>
        <v>335468038.98443955</v>
      </c>
      <c r="N32" s="3">
        <f t="shared" si="2"/>
        <v>987816.04027763114</v>
      </c>
      <c r="O32" s="4">
        <f t="shared" si="7"/>
        <v>3211746.2536053788</v>
      </c>
    </row>
    <row r="33" spans="3:15" x14ac:dyDescent="0.2">
      <c r="C33">
        <v>32</v>
      </c>
      <c r="D33">
        <v>329</v>
      </c>
      <c r="E33" s="4">
        <f t="shared" si="8"/>
        <v>335468038.98443955</v>
      </c>
      <c r="F33" s="3">
        <f t="shared" si="9"/>
        <v>1680513.391652355</v>
      </c>
      <c r="G33" s="3">
        <f t="shared" si="10"/>
        <v>1118226.7966147985</v>
      </c>
      <c r="H33" s="4">
        <f t="shared" si="0"/>
        <v>562286.59503755649</v>
      </c>
      <c r="I33" s="4">
        <f t="shared" si="3"/>
        <v>334905752.38940197</v>
      </c>
      <c r="J33" s="4">
        <f t="shared" si="4"/>
        <v>9</v>
      </c>
      <c r="K33" s="4">
        <f t="shared" si="5"/>
        <v>0.78284203424832111</v>
      </c>
      <c r="L33" s="4">
        <f t="shared" si="6"/>
        <v>2621783.0048198397</v>
      </c>
      <c r="M33" s="4">
        <f t="shared" si="1"/>
        <v>332283969.38458216</v>
      </c>
      <c r="N33" s="3">
        <f t="shared" si="2"/>
        <v>978448.44703794876</v>
      </c>
      <c r="O33" s="4">
        <f t="shared" si="7"/>
        <v>3184069.5998573964</v>
      </c>
    </row>
    <row r="34" spans="3:15" x14ac:dyDescent="0.2">
      <c r="C34">
        <v>33</v>
      </c>
      <c r="D34">
        <v>328</v>
      </c>
      <c r="E34" s="4">
        <f t="shared" si="8"/>
        <v>332283969.38458216</v>
      </c>
      <c r="F34" s="3">
        <f t="shared" si="9"/>
        <v>1667357.626431328</v>
      </c>
      <c r="G34" s="3">
        <f t="shared" si="10"/>
        <v>1107613.2312819406</v>
      </c>
      <c r="H34" s="4">
        <f t="shared" si="0"/>
        <v>559744.39514938742</v>
      </c>
      <c r="I34" s="4">
        <f t="shared" si="3"/>
        <v>331724224.98943275</v>
      </c>
      <c r="J34" s="4">
        <f t="shared" si="4"/>
        <v>9</v>
      </c>
      <c r="K34" s="4">
        <f t="shared" si="5"/>
        <v>0.78284203424832111</v>
      </c>
      <c r="L34" s="4">
        <f t="shared" si="6"/>
        <v>2596876.6710017528</v>
      </c>
      <c r="M34" s="4">
        <f t="shared" ref="M34:M65" si="11">E34-H34-L34</f>
        <v>329127348.31843102</v>
      </c>
      <c r="N34" s="3">
        <f t="shared" si="2"/>
        <v>969161.57737169799</v>
      </c>
      <c r="O34" s="4">
        <f t="shared" si="7"/>
        <v>3156621.0661511403</v>
      </c>
    </row>
    <row r="35" spans="3:15" x14ac:dyDescent="0.2">
      <c r="C35">
        <v>34</v>
      </c>
      <c r="D35">
        <v>327</v>
      </c>
      <c r="E35" s="4">
        <f t="shared" si="8"/>
        <v>329127348.31843102</v>
      </c>
      <c r="F35" s="3">
        <f t="shared" si="9"/>
        <v>1654304.8500703783</v>
      </c>
      <c r="G35" s="3">
        <f t="shared" si="10"/>
        <v>1097091.1610614369</v>
      </c>
      <c r="H35" s="4">
        <f t="shared" si="0"/>
        <v>557213.68900894141</v>
      </c>
      <c r="I35" s="4">
        <f t="shared" si="3"/>
        <v>328570134.62942207</v>
      </c>
      <c r="J35" s="4">
        <f t="shared" si="4"/>
        <v>9</v>
      </c>
      <c r="K35" s="4">
        <f t="shared" si="5"/>
        <v>0.78284203424832111</v>
      </c>
      <c r="L35" s="4">
        <f t="shared" si="6"/>
        <v>2572185.1258654152</v>
      </c>
      <c r="M35" s="4">
        <f t="shared" si="11"/>
        <v>325997949.50355667</v>
      </c>
      <c r="N35" s="3">
        <f t="shared" si="2"/>
        <v>959954.76592875714</v>
      </c>
      <c r="O35" s="4">
        <f t="shared" si="7"/>
        <v>3129398.8148743566</v>
      </c>
    </row>
    <row r="36" spans="3:15" x14ac:dyDescent="0.2">
      <c r="C36">
        <v>35</v>
      </c>
      <c r="D36">
        <v>326</v>
      </c>
      <c r="E36" s="4">
        <f t="shared" si="8"/>
        <v>325997949.50355667</v>
      </c>
      <c r="F36" s="3">
        <f t="shared" si="9"/>
        <v>1641354.2563294193</v>
      </c>
      <c r="G36" s="3">
        <f t="shared" si="10"/>
        <v>1086659.8316785223</v>
      </c>
      <c r="H36" s="4">
        <f t="shared" si="0"/>
        <v>554694.42465089704</v>
      </c>
      <c r="I36" s="4">
        <f t="shared" si="3"/>
        <v>325443255.07890576</v>
      </c>
      <c r="J36" s="4">
        <f t="shared" si="4"/>
        <v>9</v>
      </c>
      <c r="K36" s="4">
        <f t="shared" si="5"/>
        <v>0.78284203424832111</v>
      </c>
      <c r="L36" s="4">
        <f t="shared" si="6"/>
        <v>2547706.5983836586</v>
      </c>
      <c r="M36" s="4">
        <f t="shared" si="11"/>
        <v>322895548.4805221</v>
      </c>
      <c r="N36" s="3">
        <f t="shared" si="2"/>
        <v>950827.35271870694</v>
      </c>
      <c r="O36" s="4">
        <f t="shared" si="7"/>
        <v>3102401.0230345558</v>
      </c>
    </row>
    <row r="37" spans="3:15" x14ac:dyDescent="0.2">
      <c r="C37">
        <v>36</v>
      </c>
      <c r="D37">
        <v>325</v>
      </c>
      <c r="E37" s="4">
        <f t="shared" si="8"/>
        <v>322895548.4805221</v>
      </c>
      <c r="F37" s="3">
        <f t="shared" si="9"/>
        <v>1628505.0452799487</v>
      </c>
      <c r="G37" s="3">
        <f t="shared" si="10"/>
        <v>1076318.4949350737</v>
      </c>
      <c r="H37" s="4">
        <f t="shared" si="0"/>
        <v>552186.55034487508</v>
      </c>
      <c r="I37" s="4">
        <f t="shared" si="3"/>
        <v>322343361.93017721</v>
      </c>
      <c r="J37" s="4">
        <f t="shared" si="4"/>
        <v>9</v>
      </c>
      <c r="K37" s="4">
        <f t="shared" si="5"/>
        <v>0.78284203424832111</v>
      </c>
      <c r="L37" s="4">
        <f t="shared" si="6"/>
        <v>2523439.3317986275</v>
      </c>
      <c r="M37" s="4">
        <f t="shared" si="11"/>
        <v>319819922.5983786</v>
      </c>
      <c r="N37" s="3">
        <f t="shared" si="2"/>
        <v>941778.68306818942</v>
      </c>
      <c r="O37" s="4">
        <f t="shared" si="7"/>
        <v>3075625.8821435026</v>
      </c>
    </row>
    <row r="38" spans="3:15" x14ac:dyDescent="0.2">
      <c r="C38">
        <v>37</v>
      </c>
      <c r="D38">
        <v>324</v>
      </c>
      <c r="E38" s="4">
        <f t="shared" si="8"/>
        <v>319819922.5983786</v>
      </c>
      <c r="F38" s="3">
        <f t="shared" si="9"/>
        <v>1615756.4232556422</v>
      </c>
      <c r="G38" s="3">
        <f t="shared" si="10"/>
        <v>1066066.4086612621</v>
      </c>
      <c r="H38" s="4">
        <f t="shared" si="0"/>
        <v>549690.01459438005</v>
      </c>
      <c r="I38" s="4">
        <f t="shared" si="3"/>
        <v>319270232.58378422</v>
      </c>
      <c r="J38" s="4">
        <f t="shared" si="4"/>
        <v>9</v>
      </c>
      <c r="K38" s="4">
        <f t="shared" si="5"/>
        <v>0.78284203424832111</v>
      </c>
      <c r="L38" s="4">
        <f t="shared" si="6"/>
        <v>2499381.5835082429</v>
      </c>
      <c r="M38" s="4">
        <f t="shared" si="11"/>
        <v>316770851.00027597</v>
      </c>
      <c r="N38" s="3">
        <f t="shared" si="2"/>
        <v>932808.10757860425</v>
      </c>
      <c r="O38" s="4">
        <f t="shared" si="7"/>
        <v>3049071.5981026227</v>
      </c>
    </row>
    <row r="39" spans="3:15" x14ac:dyDescent="0.2">
      <c r="C39">
        <v>38</v>
      </c>
      <c r="D39">
        <v>323</v>
      </c>
      <c r="E39" s="4">
        <f t="shared" si="8"/>
        <v>316770851.00027597</v>
      </c>
      <c r="F39" s="3">
        <f t="shared" si="9"/>
        <v>1603107.6028033302</v>
      </c>
      <c r="G39" s="3">
        <f t="shared" si="10"/>
        <v>1055902.8366675866</v>
      </c>
      <c r="H39" s="4">
        <f t="shared" si="0"/>
        <v>547204.76613574359</v>
      </c>
      <c r="I39" s="4">
        <f t="shared" si="3"/>
        <v>316223646.23414022</v>
      </c>
      <c r="J39" s="4">
        <f t="shared" si="4"/>
        <v>9</v>
      </c>
      <c r="K39" s="4">
        <f t="shared" si="5"/>
        <v>0.78284203424832111</v>
      </c>
      <c r="L39" s="4">
        <f t="shared" si="6"/>
        <v>2475531.6249535577</v>
      </c>
      <c r="M39" s="4">
        <f t="shared" si="11"/>
        <v>313748114.60918665</v>
      </c>
      <c r="N39" s="3">
        <f t="shared" si="2"/>
        <v>923914.9820841382</v>
      </c>
      <c r="O39" s="4">
        <f t="shared" si="7"/>
        <v>3022736.3910893016</v>
      </c>
    </row>
    <row r="40" spans="3:15" x14ac:dyDescent="0.2">
      <c r="C40">
        <v>39</v>
      </c>
      <c r="D40">
        <v>322</v>
      </c>
      <c r="E40" s="4">
        <f t="shared" si="8"/>
        <v>313748114.60918665</v>
      </c>
      <c r="F40" s="3">
        <f t="shared" si="9"/>
        <v>1590557.8026343551</v>
      </c>
      <c r="G40" s="3">
        <f t="shared" si="10"/>
        <v>1045827.0486972888</v>
      </c>
      <c r="H40" s="4">
        <f t="shared" si="0"/>
        <v>544730.7539370663</v>
      </c>
      <c r="I40" s="4">
        <f t="shared" si="3"/>
        <v>313203383.85524958</v>
      </c>
      <c r="J40" s="4">
        <f t="shared" si="4"/>
        <v>9</v>
      </c>
      <c r="K40" s="4">
        <f t="shared" si="5"/>
        <v>0.78284203424832111</v>
      </c>
      <c r="L40" s="4">
        <f t="shared" si="6"/>
        <v>2451887.7415070133</v>
      </c>
      <c r="M40" s="4">
        <f t="shared" si="11"/>
        <v>310751496.11374259</v>
      </c>
      <c r="N40" s="3">
        <f t="shared" si="2"/>
        <v>915098.66761012771</v>
      </c>
      <c r="O40" s="4">
        <f t="shared" si="7"/>
        <v>2996618.4954440799</v>
      </c>
    </row>
    <row r="41" spans="3:15" x14ac:dyDescent="0.2">
      <c r="C41">
        <v>40</v>
      </c>
      <c r="D41">
        <v>321</v>
      </c>
      <c r="E41" s="4">
        <f t="shared" si="8"/>
        <v>310751496.11374259</v>
      </c>
      <c r="F41" s="3">
        <f t="shared" si="9"/>
        <v>1578106.2475763171</v>
      </c>
      <c r="G41" s="3">
        <f t="shared" si="10"/>
        <v>1035838.3203791421</v>
      </c>
      <c r="H41" s="4">
        <f t="shared" si="0"/>
        <v>542267.92719717498</v>
      </c>
      <c r="I41" s="4">
        <f t="shared" si="3"/>
        <v>310209228.18654543</v>
      </c>
      <c r="J41" s="4">
        <f t="shared" si="4"/>
        <v>9</v>
      </c>
      <c r="K41" s="4">
        <f t="shared" si="5"/>
        <v>0.78284203424832111</v>
      </c>
      <c r="L41" s="4">
        <f t="shared" si="6"/>
        <v>2428448.2323615686</v>
      </c>
      <c r="M41" s="4">
        <f t="shared" si="11"/>
        <v>307780779.95418388</v>
      </c>
      <c r="N41" s="3">
        <f t="shared" si="2"/>
        <v>906358.53033174912</v>
      </c>
      <c r="O41" s="4">
        <f t="shared" si="7"/>
        <v>2970716.1595587437</v>
      </c>
    </row>
    <row r="42" spans="3:15" x14ac:dyDescent="0.2">
      <c r="C42">
        <v>41</v>
      </c>
      <c r="D42">
        <v>320</v>
      </c>
      <c r="E42" s="4">
        <f t="shared" si="8"/>
        <v>307780779.95418388</v>
      </c>
      <c r="F42" s="3">
        <f t="shared" si="9"/>
        <v>1565752.168525191</v>
      </c>
      <c r="G42" s="3">
        <f t="shared" si="10"/>
        <v>1025935.933180613</v>
      </c>
      <c r="H42" s="4">
        <f t="shared" si="0"/>
        <v>539816.23534457805</v>
      </c>
      <c r="I42" s="4">
        <f t="shared" si="3"/>
        <v>307240963.71883929</v>
      </c>
      <c r="J42" s="4">
        <f t="shared" si="4"/>
        <v>9</v>
      </c>
      <c r="K42" s="4">
        <f t="shared" si="5"/>
        <v>0.78284203424832111</v>
      </c>
      <c r="L42" s="4">
        <f t="shared" si="6"/>
        <v>2405211.4104207079</v>
      </c>
      <c r="M42" s="4">
        <f t="shared" si="11"/>
        <v>304835752.30841857</v>
      </c>
      <c r="N42" s="3">
        <f t="shared" si="2"/>
        <v>897693.94153303618</v>
      </c>
      <c r="O42" s="4">
        <f t="shared" si="7"/>
        <v>2945027.6457652859</v>
      </c>
    </row>
    <row r="43" spans="3:15" x14ac:dyDescent="0.2">
      <c r="C43">
        <v>42</v>
      </c>
      <c r="D43">
        <v>319</v>
      </c>
      <c r="E43" s="4">
        <f t="shared" si="8"/>
        <v>304835752.30841857</v>
      </c>
      <c r="F43" s="3">
        <f t="shared" si="9"/>
        <v>1553494.8023978211</v>
      </c>
      <c r="G43" s="3">
        <f t="shared" si="10"/>
        <v>1016119.1743613953</v>
      </c>
      <c r="H43" s="4">
        <f t="shared" si="0"/>
        <v>537375.6280364258</v>
      </c>
      <c r="I43" s="4">
        <f t="shared" si="3"/>
        <v>304298376.68038213</v>
      </c>
      <c r="J43" s="4">
        <f t="shared" si="4"/>
        <v>9</v>
      </c>
      <c r="K43" s="4">
        <f t="shared" si="5"/>
        <v>0.78284203424832111</v>
      </c>
      <c r="L43" s="4">
        <f t="shared" si="6"/>
        <v>2382175.602189322</v>
      </c>
      <c r="M43" s="4">
        <f t="shared" si="11"/>
        <v>301916201.07819283</v>
      </c>
      <c r="N43" s="3">
        <f t="shared" si="2"/>
        <v>889104.27756622084</v>
      </c>
      <c r="O43" s="4">
        <f t="shared" si="7"/>
        <v>2919551.2302257479</v>
      </c>
    </row>
    <row r="44" spans="3:15" x14ac:dyDescent="0.2">
      <c r="C44">
        <v>43</v>
      </c>
      <c r="D44">
        <v>318</v>
      </c>
      <c r="E44" s="4">
        <f t="shared" si="8"/>
        <v>301916201.07819283</v>
      </c>
      <c r="F44" s="3">
        <f t="shared" si="9"/>
        <v>1541333.3920847883</v>
      </c>
      <c r="G44" s="3">
        <f t="shared" si="10"/>
        <v>1006387.3369273095</v>
      </c>
      <c r="H44" s="4">
        <f t="shared" si="0"/>
        <v>534946.05515747878</v>
      </c>
      <c r="I44" s="4">
        <f t="shared" si="3"/>
        <v>301381255.02303535</v>
      </c>
      <c r="J44" s="4">
        <f t="shared" si="4"/>
        <v>9</v>
      </c>
      <c r="K44" s="4">
        <f t="shared" si="5"/>
        <v>0.78284203424832111</v>
      </c>
      <c r="L44" s="4">
        <f t="shared" si="6"/>
        <v>2359339.1476654503</v>
      </c>
      <c r="M44" s="4">
        <f t="shared" si="11"/>
        <v>299021915.87536991</v>
      </c>
      <c r="N44" s="3">
        <f t="shared" si="2"/>
        <v>880588.91981139581</v>
      </c>
      <c r="O44" s="4">
        <f t="shared" si="7"/>
        <v>2894285.2028229292</v>
      </c>
    </row>
    <row r="45" spans="3:15" x14ac:dyDescent="0.2">
      <c r="C45">
        <v>44</v>
      </c>
      <c r="D45">
        <v>317</v>
      </c>
      <c r="E45" s="4">
        <f t="shared" si="8"/>
        <v>299021915.87536991</v>
      </c>
      <c r="F45" s="3">
        <f t="shared" si="9"/>
        <v>1529267.1864036436</v>
      </c>
      <c r="G45" s="3">
        <f t="shared" si="10"/>
        <v>996739.71958456642</v>
      </c>
      <c r="H45" s="4">
        <f t="shared" si="0"/>
        <v>532527.46681907715</v>
      </c>
      <c r="I45" s="4">
        <f t="shared" si="3"/>
        <v>298489388.40855086</v>
      </c>
      <c r="J45" s="4">
        <f t="shared" si="4"/>
        <v>9</v>
      </c>
      <c r="K45" s="4">
        <f t="shared" si="5"/>
        <v>0.78284203424832111</v>
      </c>
      <c r="L45" s="4">
        <f t="shared" si="6"/>
        <v>2336700.400232872</v>
      </c>
      <c r="M45" s="4">
        <f t="shared" si="11"/>
        <v>296152688.00831801</v>
      </c>
      <c r="N45" s="3">
        <f t="shared" si="2"/>
        <v>872147.25463649549</v>
      </c>
      <c r="O45" s="4">
        <f t="shared" si="7"/>
        <v>2869227.8670519493</v>
      </c>
    </row>
    <row r="46" spans="3:15" x14ac:dyDescent="0.2">
      <c r="C46">
        <v>45</v>
      </c>
      <c r="D46">
        <v>316</v>
      </c>
      <c r="E46" s="4">
        <f t="shared" si="8"/>
        <v>296152688.00831801</v>
      </c>
      <c r="F46" s="3">
        <f t="shared" si="9"/>
        <v>1517295.4400525088</v>
      </c>
      <c r="G46" s="3">
        <f t="shared" si="10"/>
        <v>987175.62669439346</v>
      </c>
      <c r="H46" s="4">
        <f t="shared" si="0"/>
        <v>530119.81335811538</v>
      </c>
      <c r="I46" s="4">
        <f t="shared" si="3"/>
        <v>295622568.19495988</v>
      </c>
      <c r="J46" s="4">
        <f t="shared" si="4"/>
        <v>9</v>
      </c>
      <c r="K46" s="4">
        <f t="shared" si="5"/>
        <v>0.78284203424832111</v>
      </c>
      <c r="L46" s="4">
        <f t="shared" si="6"/>
        <v>2314257.726554554</v>
      </c>
      <c r="M46" s="4">
        <f t="shared" si="11"/>
        <v>293308310.46840531</v>
      </c>
      <c r="N46" s="3">
        <f t="shared" si="2"/>
        <v>863778.67335759418</v>
      </c>
      <c r="O46" s="4">
        <f t="shared" si="7"/>
        <v>2844377.5399126695</v>
      </c>
    </row>
    <row r="47" spans="3:15" x14ac:dyDescent="0.2">
      <c r="C47">
        <v>46</v>
      </c>
      <c r="D47">
        <v>315</v>
      </c>
      <c r="E47" s="4">
        <f t="shared" si="8"/>
        <v>293308310.46840531</v>
      </c>
      <c r="F47" s="3">
        <f t="shared" si="9"/>
        <v>1505417.4135640452</v>
      </c>
      <c r="G47" s="3">
        <f t="shared" si="10"/>
        <v>977694.3682280177</v>
      </c>
      <c r="H47" s="4">
        <f t="shared" si="0"/>
        <v>527723.04533602751</v>
      </c>
      <c r="I47" s="4">
        <f t="shared" si="3"/>
        <v>292780587.4230693</v>
      </c>
      <c r="J47" s="4">
        <f t="shared" si="4"/>
        <v>9</v>
      </c>
      <c r="K47" s="4">
        <f t="shared" si="5"/>
        <v>0.78284203424832111</v>
      </c>
      <c r="L47" s="4">
        <f t="shared" si="6"/>
        <v>2292009.5064669396</v>
      </c>
      <c r="M47" s="4">
        <f t="shared" si="11"/>
        <v>290488577.91660237</v>
      </c>
      <c r="N47" s="3">
        <f t="shared" si="2"/>
        <v>855482.57219951553</v>
      </c>
      <c r="O47" s="4">
        <f t="shared" si="7"/>
        <v>2819732.5518029672</v>
      </c>
    </row>
    <row r="48" spans="3:15" x14ac:dyDescent="0.2">
      <c r="C48">
        <v>47</v>
      </c>
      <c r="D48">
        <v>314</v>
      </c>
      <c r="E48" s="4">
        <f t="shared" si="8"/>
        <v>290488577.91660237</v>
      </c>
      <c r="F48" s="3">
        <f t="shared" si="9"/>
        <v>1493632.3732597721</v>
      </c>
      <c r="G48" s="3">
        <f t="shared" si="10"/>
        <v>968295.25972200802</v>
      </c>
      <c r="H48" s="4">
        <f t="shared" si="0"/>
        <v>525337.11353776406</v>
      </c>
      <c r="I48" s="4">
        <f t="shared" si="3"/>
        <v>289963240.80306458</v>
      </c>
      <c r="J48" s="4">
        <f t="shared" si="4"/>
        <v>9</v>
      </c>
      <c r="K48" s="4">
        <f t="shared" si="5"/>
        <v>0.78284203424832111</v>
      </c>
      <c r="L48" s="4">
        <f t="shared" si="6"/>
        <v>2269954.1328750686</v>
      </c>
      <c r="M48" s="4">
        <f t="shared" si="11"/>
        <v>287693286.6701895</v>
      </c>
      <c r="N48" s="3">
        <f t="shared" si="2"/>
        <v>847258.35225675697</v>
      </c>
      <c r="O48" s="4">
        <f t="shared" si="7"/>
        <v>2795291.2464128328</v>
      </c>
    </row>
    <row r="49" spans="3:15" x14ac:dyDescent="0.2">
      <c r="C49">
        <v>48</v>
      </c>
      <c r="D49">
        <v>313</v>
      </c>
      <c r="E49" s="4">
        <f t="shared" si="8"/>
        <v>287693286.6701895</v>
      </c>
      <c r="F49" s="3">
        <f t="shared" si="9"/>
        <v>1481939.5912047538</v>
      </c>
      <c r="G49" s="3">
        <f t="shared" si="10"/>
        <v>958977.62223396508</v>
      </c>
      <c r="H49" s="4">
        <f t="shared" si="0"/>
        <v>522961.96897078876</v>
      </c>
      <c r="I49" s="4">
        <f t="shared" si="3"/>
        <v>287170324.70121872</v>
      </c>
      <c r="J49" s="4">
        <f t="shared" si="4"/>
        <v>9</v>
      </c>
      <c r="K49" s="4">
        <f t="shared" si="5"/>
        <v>0.78284203424832111</v>
      </c>
      <c r="L49" s="4">
        <f t="shared" si="6"/>
        <v>2248090.0116485297</v>
      </c>
      <c r="M49" s="4">
        <f t="shared" si="11"/>
        <v>284922234.68957019</v>
      </c>
      <c r="N49" s="3">
        <f t="shared" si="2"/>
        <v>839105.41945471941</v>
      </c>
      <c r="O49" s="4">
        <f t="shared" si="7"/>
        <v>2771051.9806193183</v>
      </c>
    </row>
    <row r="50" spans="3:15" x14ac:dyDescent="0.2">
      <c r="C50">
        <v>49</v>
      </c>
      <c r="D50">
        <v>312</v>
      </c>
      <c r="E50" s="4">
        <f t="shared" si="8"/>
        <v>284922234.68957019</v>
      </c>
      <c r="F50" s="3">
        <f t="shared" si="9"/>
        <v>1470338.3451626352</v>
      </c>
      <c r="G50" s="3">
        <f t="shared" si="10"/>
        <v>949740.78229856736</v>
      </c>
      <c r="H50" s="4">
        <f t="shared" si="0"/>
        <v>520597.56286406785</v>
      </c>
      <c r="I50" s="4">
        <f t="shared" si="3"/>
        <v>284401637.12670612</v>
      </c>
      <c r="J50" s="4">
        <f t="shared" si="4"/>
        <v>9</v>
      </c>
      <c r="K50" s="4">
        <f t="shared" si="5"/>
        <v>0.78284203424832111</v>
      </c>
      <c r="L50" s="4">
        <f t="shared" si="6"/>
        <v>2226415.5615182347</v>
      </c>
      <c r="M50" s="4">
        <f t="shared" si="11"/>
        <v>282175221.56518787</v>
      </c>
      <c r="N50" s="3">
        <f t="shared" si="2"/>
        <v>831023.18451124639</v>
      </c>
      <c r="O50" s="4">
        <f t="shared" si="7"/>
        <v>2747013.1243823026</v>
      </c>
    </row>
    <row r="51" spans="3:15" x14ac:dyDescent="0.2">
      <c r="C51">
        <v>50</v>
      </c>
      <c r="D51">
        <v>311</v>
      </c>
      <c r="E51" s="4">
        <f t="shared" si="8"/>
        <v>282175221.56518787</v>
      </c>
      <c r="F51" s="3">
        <f t="shared" si="9"/>
        <v>1458827.918551031</v>
      </c>
      <c r="G51" s="3">
        <f t="shared" si="10"/>
        <v>940584.07188395958</v>
      </c>
      <c r="H51" s="4">
        <f t="shared" si="0"/>
        <v>518243.84666707146</v>
      </c>
      <c r="I51" s="4">
        <f t="shared" si="3"/>
        <v>281656977.71852082</v>
      </c>
      <c r="J51" s="4">
        <f t="shared" si="4"/>
        <v>9</v>
      </c>
      <c r="K51" s="4">
        <f t="shared" si="5"/>
        <v>0.78284203424832111</v>
      </c>
      <c r="L51" s="4">
        <f t="shared" si="6"/>
        <v>2204929.2139740088</v>
      </c>
      <c r="M51" s="4">
        <f t="shared" si="11"/>
        <v>279452048.50454682</v>
      </c>
      <c r="N51" s="3">
        <f t="shared" si="2"/>
        <v>823011.06289846462</v>
      </c>
      <c r="O51" s="4">
        <f t="shared" si="7"/>
        <v>2723173.0606410801</v>
      </c>
    </row>
    <row r="52" spans="3:15" x14ac:dyDescent="0.2">
      <c r="C52">
        <v>51</v>
      </c>
      <c r="D52">
        <v>310</v>
      </c>
      <c r="E52" s="4">
        <f t="shared" si="8"/>
        <v>279452048.50454682</v>
      </c>
      <c r="F52" s="3">
        <f t="shared" si="9"/>
        <v>1447407.6003972637</v>
      </c>
      <c r="G52" s="3">
        <f t="shared" si="10"/>
        <v>931506.82834848948</v>
      </c>
      <c r="H52" s="4">
        <f t="shared" si="0"/>
        <v>515900.77204877418</v>
      </c>
      <c r="I52" s="4">
        <f t="shared" si="3"/>
        <v>278936147.73249805</v>
      </c>
      <c r="J52" s="4">
        <f t="shared" si="4"/>
        <v>9</v>
      </c>
      <c r="K52" s="4">
        <f t="shared" si="5"/>
        <v>0.78284203424832111</v>
      </c>
      <c r="L52" s="4">
        <f t="shared" si="6"/>
        <v>2183629.41316299</v>
      </c>
      <c r="M52" s="4">
        <f t="shared" si="11"/>
        <v>276752518.31933504</v>
      </c>
      <c r="N52" s="3">
        <f t="shared" si="2"/>
        <v>815068.47480492818</v>
      </c>
      <c r="O52" s="4">
        <f t="shared" si="7"/>
        <v>2699530.1852117642</v>
      </c>
    </row>
    <row r="53" spans="3:15" x14ac:dyDescent="0.2">
      <c r="C53">
        <v>52</v>
      </c>
      <c r="D53">
        <v>309</v>
      </c>
      <c r="E53" s="4">
        <f t="shared" si="8"/>
        <v>276752518.31933504</v>
      </c>
      <c r="F53" s="3">
        <f t="shared" si="9"/>
        <v>1436076.6852944491</v>
      </c>
      <c r="G53" s="3">
        <f t="shared" si="10"/>
        <v>922508.39439778356</v>
      </c>
      <c r="H53" s="4">
        <f t="shared" si="0"/>
        <v>513568.29089666554</v>
      </c>
      <c r="I53" s="4">
        <f t="shared" si="3"/>
        <v>276238950.02843839</v>
      </c>
      <c r="J53" s="4">
        <f t="shared" si="4"/>
        <v>9</v>
      </c>
      <c r="K53" s="4">
        <f t="shared" si="5"/>
        <v>0.78284203424832111</v>
      </c>
      <c r="L53" s="4">
        <f t="shared" si="6"/>
        <v>2162514.6157888304</v>
      </c>
      <c r="M53" s="4">
        <f t="shared" si="11"/>
        <v>274076435.41264957</v>
      </c>
      <c r="N53" s="3">
        <f t="shared" si="2"/>
        <v>807194.84509806056</v>
      </c>
      <c r="O53" s="4">
        <f t="shared" si="7"/>
        <v>2676082.9066854957</v>
      </c>
    </row>
    <row r="54" spans="3:15" x14ac:dyDescent="0.2">
      <c r="C54">
        <v>53</v>
      </c>
      <c r="D54">
        <v>308</v>
      </c>
      <c r="E54" s="4">
        <f t="shared" si="8"/>
        <v>274076435.41264957</v>
      </c>
      <c r="F54" s="3">
        <f t="shared" si="9"/>
        <v>1424834.4733579245</v>
      </c>
      <c r="G54" s="3">
        <f t="shared" si="10"/>
        <v>913588.1180421653</v>
      </c>
      <c r="H54" s="4">
        <f t="shared" si="0"/>
        <v>511246.3553157592</v>
      </c>
      <c r="I54" s="4">
        <f t="shared" si="3"/>
        <v>273565189.05733383</v>
      </c>
      <c r="J54" s="4">
        <f t="shared" si="4"/>
        <v>9</v>
      </c>
      <c r="K54" s="4">
        <f t="shared" si="5"/>
        <v>0.78284203424832111</v>
      </c>
      <c r="L54" s="4">
        <f t="shared" si="6"/>
        <v>2141583.2910116976</v>
      </c>
      <c r="M54" s="4">
        <f t="shared" si="11"/>
        <v>271423605.76632214</v>
      </c>
      <c r="N54" s="3">
        <f t="shared" si="2"/>
        <v>799389.6032868945</v>
      </c>
      <c r="O54" s="4">
        <f t="shared" si="7"/>
        <v>2652829.6463274569</v>
      </c>
    </row>
    <row r="55" spans="3:15" x14ac:dyDescent="0.2">
      <c r="C55">
        <v>54</v>
      </c>
      <c r="D55">
        <v>307</v>
      </c>
      <c r="E55" s="4">
        <f t="shared" si="8"/>
        <v>271423605.76632214</v>
      </c>
      <c r="F55" s="3">
        <f t="shared" si="9"/>
        <v>1413680.2701820179</v>
      </c>
      <c r="G55" s="3">
        <f t="shared" si="10"/>
        <v>904745.3525544072</v>
      </c>
      <c r="H55" s="4">
        <f t="shared" si="0"/>
        <v>508934.91762761073</v>
      </c>
      <c r="I55" s="4">
        <f t="shared" si="3"/>
        <v>270914670.8486945</v>
      </c>
      <c r="J55" s="4">
        <f t="shared" si="4"/>
        <v>9</v>
      </c>
      <c r="K55" s="4">
        <f t="shared" si="5"/>
        <v>0.78284203424832111</v>
      </c>
      <c r="L55" s="4">
        <f t="shared" si="6"/>
        <v>2120833.9203490634</v>
      </c>
      <c r="M55" s="4">
        <f t="shared" si="11"/>
        <v>268793836.92834544</v>
      </c>
      <c r="N55" s="3">
        <f t="shared" si="2"/>
        <v>791652.18348510622</v>
      </c>
      <c r="O55" s="4">
        <f t="shared" si="7"/>
        <v>2629768.8379766741</v>
      </c>
    </row>
    <row r="56" spans="3:15" x14ac:dyDescent="0.2">
      <c r="C56">
        <v>55</v>
      </c>
      <c r="D56">
        <v>306</v>
      </c>
      <c r="E56" s="4">
        <f t="shared" si="8"/>
        <v>268793836.92834544</v>
      </c>
      <c r="F56" s="3">
        <f t="shared" si="9"/>
        <v>1402613.386797158</v>
      </c>
      <c r="G56" s="3">
        <f t="shared" si="10"/>
        <v>895979.45642781816</v>
      </c>
      <c r="H56" s="4">
        <f t="shared" si="0"/>
        <v>506633.93036933988</v>
      </c>
      <c r="I56" s="4">
        <f t="shared" si="3"/>
        <v>268287202.99797609</v>
      </c>
      <c r="J56" s="4">
        <f t="shared" si="4"/>
        <v>9</v>
      </c>
      <c r="K56" s="4">
        <f t="shared" si="5"/>
        <v>0.78284203424832111</v>
      </c>
      <c r="L56" s="4">
        <f t="shared" si="6"/>
        <v>2100264.9975772789</v>
      </c>
      <c r="M56" s="4">
        <f t="shared" si="11"/>
        <v>266186938.00039881</v>
      </c>
      <c r="N56" s="3">
        <f t="shared" si="2"/>
        <v>783982.02437434089</v>
      </c>
      <c r="O56" s="4">
        <f t="shared" si="7"/>
        <v>2606898.9279466188</v>
      </c>
    </row>
    <row r="57" spans="3:15" x14ac:dyDescent="0.2">
      <c r="C57">
        <v>56</v>
      </c>
      <c r="D57">
        <v>305</v>
      </c>
      <c r="E57" s="4">
        <f t="shared" si="8"/>
        <v>266186938.00039881</v>
      </c>
      <c r="F57" s="3">
        <f t="shared" si="9"/>
        <v>1391633.1396273153</v>
      </c>
      <c r="G57" s="3">
        <f t="shared" si="10"/>
        <v>887289.7933346628</v>
      </c>
      <c r="H57" s="4">
        <f t="shared" si="0"/>
        <v>504343.34629265254</v>
      </c>
      <c r="I57" s="4">
        <f t="shared" si="3"/>
        <v>265682594.65410617</v>
      </c>
      <c r="J57" s="4">
        <f t="shared" si="4"/>
        <v>9</v>
      </c>
      <c r="K57" s="4">
        <f t="shared" si="5"/>
        <v>0.78284203424832111</v>
      </c>
      <c r="L57" s="4">
        <f t="shared" si="6"/>
        <v>2079875.0286339258</v>
      </c>
      <c r="M57" s="4">
        <f t="shared" si="11"/>
        <v>263602719.62547225</v>
      </c>
      <c r="N57" s="3">
        <f t="shared" si="2"/>
        <v>776378.56916782982</v>
      </c>
      <c r="O57" s="4">
        <f t="shared" si="7"/>
        <v>2584218.3749265783</v>
      </c>
    </row>
    <row r="58" spans="3:15" x14ac:dyDescent="0.2">
      <c r="C58">
        <v>57</v>
      </c>
      <c r="D58">
        <v>304</v>
      </c>
      <c r="E58" s="4">
        <f t="shared" si="8"/>
        <v>263602719.62547225</v>
      </c>
      <c r="F58" s="3">
        <f t="shared" si="9"/>
        <v>1380738.8504477835</v>
      </c>
      <c r="G58" s="3">
        <f t="shared" si="10"/>
        <v>878675.73208490759</v>
      </c>
      <c r="H58" s="4">
        <f t="shared" si="0"/>
        <v>502063.11836287589</v>
      </c>
      <c r="I58" s="4">
        <f t="shared" si="3"/>
        <v>263100656.50710937</v>
      </c>
      <c r="J58" s="4">
        <f t="shared" si="4"/>
        <v>9</v>
      </c>
      <c r="K58" s="4">
        <f t="shared" si="5"/>
        <v>0.78284203424832111</v>
      </c>
      <c r="L58" s="4">
        <f t="shared" si="6"/>
        <v>2059662.5315209427</v>
      </c>
      <c r="M58" s="4">
        <f t="shared" si="11"/>
        <v>261040993.97558844</v>
      </c>
      <c r="N58" s="3">
        <f t="shared" si="2"/>
        <v>768841.26557429403</v>
      </c>
      <c r="O58" s="4">
        <f t="shared" si="7"/>
        <v>2561725.6498838188</v>
      </c>
    </row>
    <row r="59" spans="3:15" x14ac:dyDescent="0.2">
      <c r="C59">
        <v>58</v>
      </c>
      <c r="D59">
        <v>303</v>
      </c>
      <c r="E59" s="4">
        <f t="shared" si="8"/>
        <v>261040993.97558844</v>
      </c>
      <c r="F59" s="3">
        <f t="shared" si="9"/>
        <v>1369929.8463432817</v>
      </c>
      <c r="G59" s="3">
        <f t="shared" si="10"/>
        <v>870136.64658529486</v>
      </c>
      <c r="H59" s="4">
        <f t="shared" si="0"/>
        <v>499793.19975798682</v>
      </c>
      <c r="I59" s="4">
        <f t="shared" si="3"/>
        <v>260541200.77583045</v>
      </c>
      <c r="J59" s="4">
        <f t="shared" si="4"/>
        <v>9</v>
      </c>
      <c r="K59" s="4">
        <f t="shared" si="5"/>
        <v>0.78284203424832111</v>
      </c>
      <c r="L59" s="4">
        <f t="shared" si="6"/>
        <v>2039626.0362085137</v>
      </c>
      <c r="M59" s="4">
        <f t="shared" si="11"/>
        <v>258501574.73962194</v>
      </c>
      <c r="N59" s="3">
        <f t="shared" si="2"/>
        <v>761369.56576213299</v>
      </c>
      <c r="O59" s="4">
        <f t="shared" si="7"/>
        <v>2539419.2359665004</v>
      </c>
    </row>
    <row r="60" spans="3:15" x14ac:dyDescent="0.2">
      <c r="C60">
        <v>59</v>
      </c>
      <c r="D60">
        <v>302</v>
      </c>
      <c r="E60" s="4">
        <f t="shared" si="8"/>
        <v>258501574.73962194</v>
      </c>
      <c r="F60" s="3">
        <f t="shared" si="9"/>
        <v>1359205.4596663928</v>
      </c>
      <c r="G60" s="3">
        <f t="shared" si="10"/>
        <v>861671.91579873988</v>
      </c>
      <c r="H60" s="4">
        <f t="shared" si="0"/>
        <v>497533.54386765289</v>
      </c>
      <c r="I60" s="4">
        <f t="shared" si="3"/>
        <v>258004041.19575429</v>
      </c>
      <c r="J60" s="4">
        <f t="shared" si="4"/>
        <v>9</v>
      </c>
      <c r="K60" s="4">
        <f t="shared" si="5"/>
        <v>0.78284203424832111</v>
      </c>
      <c r="L60" s="4">
        <f t="shared" si="6"/>
        <v>2019764.0845397192</v>
      </c>
      <c r="M60" s="4">
        <f t="shared" si="11"/>
        <v>255984277.11121458</v>
      </c>
      <c r="N60" s="3">
        <f t="shared" si="2"/>
        <v>753962.92632389732</v>
      </c>
      <c r="O60" s="4">
        <f t="shared" si="7"/>
        <v>2517297.6284073722</v>
      </c>
    </row>
    <row r="61" spans="3:15" x14ac:dyDescent="0.2">
      <c r="C61">
        <v>60</v>
      </c>
      <c r="D61">
        <v>301</v>
      </c>
      <c r="E61" s="4">
        <f t="shared" si="8"/>
        <v>255984277.11121458</v>
      </c>
      <c r="F61" s="3">
        <f t="shared" si="9"/>
        <v>1348565.0279963266</v>
      </c>
      <c r="G61" s="3">
        <f t="shared" si="10"/>
        <v>853280.92370404862</v>
      </c>
      <c r="H61" s="4">
        <f t="shared" si="0"/>
        <v>495284.10429227795</v>
      </c>
      <c r="I61" s="4">
        <f t="shared" si="3"/>
        <v>255488993.0069223</v>
      </c>
      <c r="J61" s="4">
        <f t="shared" si="4"/>
        <v>9</v>
      </c>
      <c r="K61" s="4">
        <f t="shared" si="5"/>
        <v>0.78284203424832111</v>
      </c>
      <c r="L61" s="4">
        <f t="shared" si="6"/>
        <v>2000075.2301359414</v>
      </c>
      <c r="M61" s="4">
        <f t="shared" si="11"/>
        <v>253488917.77678636</v>
      </c>
      <c r="N61" s="3">
        <f t="shared" si="2"/>
        <v>746620.80824104254</v>
      </c>
      <c r="O61" s="4">
        <f t="shared" si="7"/>
        <v>2495359.3344282191</v>
      </c>
    </row>
    <row r="62" spans="3:15" x14ac:dyDescent="0.2">
      <c r="C62">
        <v>61</v>
      </c>
      <c r="D62">
        <v>300</v>
      </c>
      <c r="E62" s="4">
        <f t="shared" si="8"/>
        <v>253488917.77678636</v>
      </c>
      <c r="F62" s="3">
        <f t="shared" si="9"/>
        <v>1338007.8940979987</v>
      </c>
      <c r="G62" s="3">
        <f t="shared" si="10"/>
        <v>844963.05925595458</v>
      </c>
      <c r="H62" s="4">
        <f t="shared" si="0"/>
        <v>493044.83484204416</v>
      </c>
      <c r="I62" s="4">
        <f t="shared" si="3"/>
        <v>252995872.9419443</v>
      </c>
      <c r="J62" s="4">
        <f t="shared" si="4"/>
        <v>9</v>
      </c>
      <c r="K62" s="4">
        <f t="shared" si="5"/>
        <v>0.78284203424832111</v>
      </c>
      <c r="L62" s="4">
        <f t="shared" si="6"/>
        <v>1980558.0383030146</v>
      </c>
      <c r="M62" s="4">
        <f t="shared" si="11"/>
        <v>251015314.90364128</v>
      </c>
      <c r="N62" s="3">
        <f t="shared" si="2"/>
        <v>739342.67684896023</v>
      </c>
      <c r="O62" s="4">
        <f t="shared" si="7"/>
        <v>2473602.8731450588</v>
      </c>
    </row>
    <row r="63" spans="3:15" x14ac:dyDescent="0.2">
      <c r="C63">
        <v>62</v>
      </c>
      <c r="D63">
        <v>299</v>
      </c>
      <c r="E63" s="4">
        <f t="shared" si="8"/>
        <v>251015314.90364128</v>
      </c>
      <c r="F63" s="3">
        <f t="shared" si="9"/>
        <v>1327533.4058814386</v>
      </c>
      <c r="G63" s="3">
        <f t="shared" si="10"/>
        <v>836717.71634547098</v>
      </c>
      <c r="H63" s="4">
        <f t="shared" si="0"/>
        <v>490815.68953596766</v>
      </c>
      <c r="I63" s="4">
        <f t="shared" si="3"/>
        <v>250524499.21410531</v>
      </c>
      <c r="J63" s="4">
        <f t="shared" si="4"/>
        <v>9</v>
      </c>
      <c r="K63" s="4">
        <f t="shared" si="5"/>
        <v>0.78284203424832111</v>
      </c>
      <c r="L63" s="4">
        <f t="shared" si="6"/>
        <v>1961211.0859381212</v>
      </c>
      <c r="M63" s="4">
        <f t="shared" si="11"/>
        <v>248563288.12816718</v>
      </c>
      <c r="N63" s="3">
        <f t="shared" si="2"/>
        <v>732128.00180228706</v>
      </c>
      <c r="O63" s="4">
        <f t="shared" si="7"/>
        <v>2452026.7754740887</v>
      </c>
    </row>
    <row r="64" spans="3:15" x14ac:dyDescent="0.2">
      <c r="C64">
        <v>63</v>
      </c>
      <c r="D64">
        <v>298</v>
      </c>
      <c r="E64" s="4">
        <f t="shared" si="8"/>
        <v>248563288.12816718</v>
      </c>
      <c r="F64" s="3">
        <f t="shared" si="9"/>
        <v>1317140.9163615103</v>
      </c>
      <c r="G64" s="3">
        <f t="shared" si="10"/>
        <v>828544.29376055731</v>
      </c>
      <c r="H64" s="4">
        <f t="shared" si="0"/>
        <v>488596.62260095298</v>
      </c>
      <c r="I64" s="4">
        <f t="shared" si="3"/>
        <v>248074691.50556624</v>
      </c>
      <c r="J64" s="4">
        <f t="shared" si="4"/>
        <v>9</v>
      </c>
      <c r="K64" s="4">
        <f t="shared" si="5"/>
        <v>0.78284203424832111</v>
      </c>
      <c r="L64" s="4">
        <f t="shared" si="6"/>
        <v>1942032.9614374219</v>
      </c>
      <c r="M64" s="4">
        <f t="shared" si="11"/>
        <v>246132658.54412881</v>
      </c>
      <c r="N64" s="3">
        <f t="shared" si="2"/>
        <v>724976.2570404876</v>
      </c>
      <c r="O64" s="4">
        <f t="shared" si="7"/>
        <v>2430629.5840383749</v>
      </c>
    </row>
    <row r="65" spans="3:15" x14ac:dyDescent="0.2">
      <c r="C65">
        <v>64</v>
      </c>
      <c r="D65">
        <v>297</v>
      </c>
      <c r="E65" s="4">
        <f t="shared" si="8"/>
        <v>246132658.54412881</v>
      </c>
      <c r="F65" s="3">
        <f t="shared" si="9"/>
        <v>1306829.7836179493</v>
      </c>
      <c r="G65" s="3">
        <f t="shared" si="10"/>
        <v>820442.19514709606</v>
      </c>
      <c r="H65" s="4">
        <f t="shared" si="0"/>
        <v>486387.58847085328</v>
      </c>
      <c r="I65" s="4">
        <f t="shared" si="3"/>
        <v>245646270.95565796</v>
      </c>
      <c r="J65" s="4">
        <f t="shared" si="4"/>
        <v>9</v>
      </c>
      <c r="K65" s="4">
        <f t="shared" si="5"/>
        <v>0.78284203424832111</v>
      </c>
      <c r="L65" s="4">
        <f t="shared" si="6"/>
        <v>1923022.2646044155</v>
      </c>
      <c r="M65" s="4">
        <f t="shared" si="11"/>
        <v>243723248.69105354</v>
      </c>
      <c r="N65" s="3">
        <f t="shared" si="2"/>
        <v>717886.92075370892</v>
      </c>
      <c r="O65" s="4">
        <f t="shared" si="7"/>
        <v>2409409.8530752687</v>
      </c>
    </row>
    <row r="66" spans="3:15" x14ac:dyDescent="0.2">
      <c r="C66">
        <v>65</v>
      </c>
      <c r="D66">
        <v>296</v>
      </c>
      <c r="E66" s="4">
        <f t="shared" si="8"/>
        <v>243723248.69105354</v>
      </c>
      <c r="F66" s="3">
        <f t="shared" si="9"/>
        <v>1296599.3707557116</v>
      </c>
      <c r="G66" s="3">
        <f t="shared" si="10"/>
        <v>812410.8289701785</v>
      </c>
      <c r="H66" s="4">
        <f t="shared" ref="H66:H129" si="12">F66-G66</f>
        <v>484188.54178553307</v>
      </c>
      <c r="I66" s="4">
        <f t="shared" si="3"/>
        <v>243239060.149268</v>
      </c>
      <c r="J66" s="4">
        <f t="shared" si="4"/>
        <v>9</v>
      </c>
      <c r="K66" s="4">
        <f t="shared" si="5"/>
        <v>0.78284203424832111</v>
      </c>
      <c r="L66" s="4">
        <f t="shared" si="6"/>
        <v>1904177.6065590268</v>
      </c>
      <c r="M66" s="4">
        <f t="shared" ref="M66" si="13">E66-H66-L66</f>
        <v>241334882.54270896</v>
      </c>
      <c r="N66" s="3">
        <f t="shared" ref="N66:N129" si="14">E66*$B$8/1200</f>
        <v>710859.47534890613</v>
      </c>
      <c r="O66" s="4">
        <f t="shared" si="7"/>
        <v>2388366.1483445596</v>
      </c>
    </row>
    <row r="67" spans="3:15" x14ac:dyDescent="0.2">
      <c r="C67">
        <v>66</v>
      </c>
      <c r="D67">
        <v>295</v>
      </c>
      <c r="E67" s="4">
        <f t="shared" si="8"/>
        <v>241334882.54270896</v>
      </c>
      <c r="F67" s="3">
        <f t="shared" si="9"/>
        <v>1286449.0458656363</v>
      </c>
      <c r="G67" s="3">
        <f t="shared" si="10"/>
        <v>804449.60847569664</v>
      </c>
      <c r="H67" s="4">
        <f t="shared" si="12"/>
        <v>481999.43738993967</v>
      </c>
      <c r="I67" s="4">
        <f t="shared" ref="I67:I130" si="15">E67-H67</f>
        <v>240852883.10531902</v>
      </c>
      <c r="J67" s="4">
        <f t="shared" ref="J67:J130" si="16">($B$9/100)*MIN(30,C67)*0.2</f>
        <v>9</v>
      </c>
      <c r="K67" s="4">
        <f t="shared" ref="K67:K130" si="17">100*(1-(1-J67/100)^(1/12))</f>
        <v>0.78284203424832111</v>
      </c>
      <c r="L67" s="4">
        <f t="shared" ref="L67:L130" si="18">I67*K67/100</f>
        <v>1885497.6096474102</v>
      </c>
      <c r="M67" s="4">
        <f t="shared" ref="M67:M130" si="19">E67-H67-L67</f>
        <v>238967385.4956716</v>
      </c>
      <c r="N67" s="3">
        <f t="shared" si="14"/>
        <v>703893.40741623449</v>
      </c>
      <c r="O67" s="4">
        <f t="shared" ref="O67:O130" si="20">H67+L67</f>
        <v>2367497.04703735</v>
      </c>
    </row>
    <row r="68" spans="3:15" x14ac:dyDescent="0.2">
      <c r="C68">
        <v>67</v>
      </c>
      <c r="D68">
        <v>294</v>
      </c>
      <c r="E68" s="4">
        <f t="shared" ref="E68:E131" si="21">M67</f>
        <v>238967385.4956716</v>
      </c>
      <c r="F68" s="3">
        <f t="shared" ref="F68:F131" si="22">(E68*$B$5/1200)/(1-(1+$B$5/1200)^(-D68))</f>
        <v>1276378.1819854137</v>
      </c>
      <c r="G68" s="3">
        <f t="shared" ref="G68:G131" si="23">($B$5/1200)*E68</f>
        <v>796557.95165223873</v>
      </c>
      <c r="H68" s="4">
        <f t="shared" si="12"/>
        <v>479820.23033317493</v>
      </c>
      <c r="I68" s="4">
        <f t="shared" si="15"/>
        <v>238487565.26533842</v>
      </c>
      <c r="J68" s="4">
        <f t="shared" si="16"/>
        <v>9</v>
      </c>
      <c r="K68" s="4">
        <f t="shared" si="17"/>
        <v>0.78284203424832111</v>
      </c>
      <c r="L68" s="4">
        <f t="shared" si="18"/>
        <v>1866980.9073524678</v>
      </c>
      <c r="M68" s="4">
        <f t="shared" si="19"/>
        <v>236620584.35798594</v>
      </c>
      <c r="N68" s="3">
        <f t="shared" si="14"/>
        <v>696988.20769570884</v>
      </c>
      <c r="O68" s="4">
        <f t="shared" si="20"/>
        <v>2346801.1376856426</v>
      </c>
    </row>
    <row r="69" spans="3:15" x14ac:dyDescent="0.2">
      <c r="C69">
        <v>68</v>
      </c>
      <c r="D69">
        <v>293</v>
      </c>
      <c r="E69" s="4">
        <f t="shared" si="21"/>
        <v>236620584.35798594</v>
      </c>
      <c r="F69" s="3">
        <f t="shared" si="22"/>
        <v>1266386.1570608576</v>
      </c>
      <c r="G69" s="3">
        <f t="shared" si="23"/>
        <v>788735.28119328653</v>
      </c>
      <c r="H69" s="4">
        <f t="shared" si="12"/>
        <v>477650.8758675711</v>
      </c>
      <c r="I69" s="4">
        <f t="shared" si="15"/>
        <v>236142933.48211837</v>
      </c>
      <c r="J69" s="4">
        <f t="shared" si="16"/>
        <v>9</v>
      </c>
      <c r="K69" s="4">
        <f t="shared" si="17"/>
        <v>0.78284203424832111</v>
      </c>
      <c r="L69" s="4">
        <f t="shared" si="18"/>
        <v>1848626.1442050752</v>
      </c>
      <c r="M69" s="4">
        <f t="shared" si="19"/>
        <v>234294307.3379133</v>
      </c>
      <c r="N69" s="3">
        <f t="shared" si="14"/>
        <v>690143.37104412564</v>
      </c>
      <c r="O69" s="4">
        <f t="shared" si="20"/>
        <v>2326277.0200726464</v>
      </c>
    </row>
    <row r="70" spans="3:15" x14ac:dyDescent="0.2">
      <c r="C70">
        <v>69</v>
      </c>
      <c r="D70">
        <v>292</v>
      </c>
      <c r="E70" s="4">
        <f t="shared" si="21"/>
        <v>234294307.3379133</v>
      </c>
      <c r="F70" s="3">
        <f t="shared" si="22"/>
        <v>1256472.3539074832</v>
      </c>
      <c r="G70" s="3">
        <f t="shared" si="23"/>
        <v>780981.02445971104</v>
      </c>
      <c r="H70" s="4">
        <f t="shared" si="12"/>
        <v>475491.32944777212</v>
      </c>
      <c r="I70" s="4">
        <f t="shared" si="15"/>
        <v>233818816.00846553</v>
      </c>
      <c r="J70" s="4">
        <f t="shared" si="16"/>
        <v>9</v>
      </c>
      <c r="K70" s="4">
        <f t="shared" si="17"/>
        <v>0.78284203424832111</v>
      </c>
      <c r="L70" s="4">
        <f t="shared" si="18"/>
        <v>1830431.9756960105</v>
      </c>
      <c r="M70" s="4">
        <f t="shared" si="19"/>
        <v>231988384.03276953</v>
      </c>
      <c r="N70" s="3">
        <f t="shared" si="14"/>
        <v>683358.39640224713</v>
      </c>
      <c r="O70" s="4">
        <f t="shared" si="20"/>
        <v>2305923.3051437829</v>
      </c>
    </row>
    <row r="71" spans="3:15" x14ac:dyDescent="0.2">
      <c r="C71">
        <v>70</v>
      </c>
      <c r="D71">
        <v>291</v>
      </c>
      <c r="E71" s="4">
        <f t="shared" si="21"/>
        <v>231988384.03276953</v>
      </c>
      <c r="F71" s="3">
        <f t="shared" si="22"/>
        <v>1246636.1601723861</v>
      </c>
      <c r="G71" s="3">
        <f t="shared" si="23"/>
        <v>773294.6134425652</v>
      </c>
      <c r="H71" s="4">
        <f t="shared" si="12"/>
        <v>473341.5467298209</v>
      </c>
      <c r="I71" s="4">
        <f t="shared" si="15"/>
        <v>231515042.4860397</v>
      </c>
      <c r="J71" s="4">
        <f t="shared" si="16"/>
        <v>9</v>
      </c>
      <c r="K71" s="4">
        <f t="shared" si="17"/>
        <v>0.78284203424832111</v>
      </c>
      <c r="L71" s="4">
        <f t="shared" si="18"/>
        <v>1812397.0681885781</v>
      </c>
      <c r="M71" s="4">
        <f t="shared" si="19"/>
        <v>229702645.41785112</v>
      </c>
      <c r="N71" s="3">
        <f t="shared" si="14"/>
        <v>676632.78676224453</v>
      </c>
      <c r="O71" s="4">
        <f t="shared" si="20"/>
        <v>2285738.6149183991</v>
      </c>
    </row>
    <row r="72" spans="3:15" x14ac:dyDescent="0.2">
      <c r="C72">
        <v>71</v>
      </c>
      <c r="D72">
        <v>290</v>
      </c>
      <c r="E72" s="4">
        <f t="shared" si="21"/>
        <v>229702645.41785112</v>
      </c>
      <c r="F72" s="3">
        <f t="shared" si="22"/>
        <v>1236876.9682964177</v>
      </c>
      <c r="G72" s="3">
        <f t="shared" si="23"/>
        <v>765675.48472617043</v>
      </c>
      <c r="H72" s="4">
        <f t="shared" si="12"/>
        <v>471201.48357024731</v>
      </c>
      <c r="I72" s="4">
        <f t="shared" si="15"/>
        <v>229231443.93428087</v>
      </c>
      <c r="J72" s="4">
        <f t="shared" si="16"/>
        <v>9</v>
      </c>
      <c r="K72" s="4">
        <f t="shared" si="17"/>
        <v>0.78284203424832111</v>
      </c>
      <c r="L72" s="4">
        <f t="shared" si="18"/>
        <v>1794520.0988319241</v>
      </c>
      <c r="M72" s="4">
        <f t="shared" si="19"/>
        <v>227436923.83544895</v>
      </c>
      <c r="N72" s="3">
        <f t="shared" si="14"/>
        <v>669966.04913539905</v>
      </c>
      <c r="O72" s="4">
        <f t="shared" si="20"/>
        <v>2265721.5824021716</v>
      </c>
    </row>
    <row r="73" spans="3:15" x14ac:dyDescent="0.2">
      <c r="C73">
        <v>72</v>
      </c>
      <c r="D73">
        <v>289</v>
      </c>
      <c r="E73" s="4">
        <f t="shared" si="21"/>
        <v>227436923.83544895</v>
      </c>
      <c r="F73" s="3">
        <f t="shared" si="22"/>
        <v>1227194.175476657</v>
      </c>
      <c r="G73" s="3">
        <f t="shared" si="23"/>
        <v>758123.0794514966</v>
      </c>
      <c r="H73" s="4">
        <f t="shared" si="12"/>
        <v>469071.0960251604</v>
      </c>
      <c r="I73" s="4">
        <f t="shared" si="15"/>
        <v>226967852.73942378</v>
      </c>
      <c r="J73" s="4">
        <f t="shared" si="16"/>
        <v>9</v>
      </c>
      <c r="K73" s="4">
        <f t="shared" si="17"/>
        <v>0.78284203424832111</v>
      </c>
      <c r="L73" s="4">
        <f t="shared" si="18"/>
        <v>1776799.7554750389</v>
      </c>
      <c r="M73" s="4">
        <f t="shared" si="19"/>
        <v>225191052.98394874</v>
      </c>
      <c r="N73" s="3">
        <f t="shared" si="14"/>
        <v>663357.69452005939</v>
      </c>
      <c r="O73" s="4">
        <f t="shared" si="20"/>
        <v>2245870.8515001992</v>
      </c>
    </row>
    <row r="74" spans="3:15" x14ac:dyDescent="0.2">
      <c r="C74">
        <v>73</v>
      </c>
      <c r="D74">
        <v>288</v>
      </c>
      <c r="E74" s="4">
        <f t="shared" si="21"/>
        <v>225191052.98394874</v>
      </c>
      <c r="F74" s="3">
        <f t="shared" si="22"/>
        <v>1217587.1836291787</v>
      </c>
      <c r="G74" s="3">
        <f t="shared" si="23"/>
        <v>750636.84327982913</v>
      </c>
      <c r="H74" s="4">
        <f t="shared" si="12"/>
        <v>466950.34034934954</v>
      </c>
      <c r="I74" s="4">
        <f t="shared" si="15"/>
        <v>224724102.64359939</v>
      </c>
      <c r="J74" s="4">
        <f t="shared" si="16"/>
        <v>9</v>
      </c>
      <c r="K74" s="4">
        <f t="shared" si="17"/>
        <v>0.78284203424832111</v>
      </c>
      <c r="L74" s="4">
        <f t="shared" si="18"/>
        <v>1759234.7365814385</v>
      </c>
      <c r="M74" s="4">
        <f t="shared" si="19"/>
        <v>222964867.90701795</v>
      </c>
      <c r="N74" s="3">
        <f t="shared" si="14"/>
        <v>656807.23786985048</v>
      </c>
      <c r="O74" s="4">
        <f t="shared" si="20"/>
        <v>2226185.0769307879</v>
      </c>
    </row>
    <row r="75" spans="3:15" x14ac:dyDescent="0.2">
      <c r="C75">
        <v>74</v>
      </c>
      <c r="D75">
        <v>287</v>
      </c>
      <c r="E75" s="4">
        <f t="shared" si="21"/>
        <v>222964867.90701795</v>
      </c>
      <c r="F75" s="3">
        <f t="shared" si="22"/>
        <v>1208055.3993521091</v>
      </c>
      <c r="G75" s="3">
        <f t="shared" si="23"/>
        <v>743216.22635672649</v>
      </c>
      <c r="H75" s="4">
        <f t="shared" si="12"/>
        <v>464839.17299538257</v>
      </c>
      <c r="I75" s="4">
        <f t="shared" si="15"/>
        <v>222500028.73402256</v>
      </c>
      <c r="J75" s="4">
        <f t="shared" si="16"/>
        <v>9</v>
      </c>
      <c r="K75" s="4">
        <f t="shared" si="17"/>
        <v>0.78284203424832111</v>
      </c>
      <c r="L75" s="4">
        <f t="shared" si="18"/>
        <v>1741823.7511445212</v>
      </c>
      <c r="M75" s="4">
        <f t="shared" si="19"/>
        <v>220758204.98287803</v>
      </c>
      <c r="N75" s="3">
        <f t="shared" si="14"/>
        <v>650314.19806213572</v>
      </c>
      <c r="O75" s="4">
        <f t="shared" si="20"/>
        <v>2206662.9241399039</v>
      </c>
    </row>
    <row r="76" spans="3:15" x14ac:dyDescent="0.2">
      <c r="C76">
        <v>75</v>
      </c>
      <c r="D76">
        <v>286</v>
      </c>
      <c r="E76" s="4">
        <f t="shared" si="21"/>
        <v>220758204.98287803</v>
      </c>
      <c r="F76" s="3">
        <f t="shared" si="22"/>
        <v>1198598.2338889746</v>
      </c>
      <c r="G76" s="3">
        <f t="shared" si="23"/>
        <v>735860.68327626016</v>
      </c>
      <c r="H76" s="4">
        <f t="shared" si="12"/>
        <v>462737.55061271449</v>
      </c>
      <c r="I76" s="4">
        <f t="shared" si="15"/>
        <v>220295467.43226531</v>
      </c>
      <c r="J76" s="4">
        <f t="shared" si="16"/>
        <v>9</v>
      </c>
      <c r="K76" s="4">
        <f t="shared" si="17"/>
        <v>0.78284203424832111</v>
      </c>
      <c r="L76" s="4">
        <f t="shared" si="18"/>
        <v>1724565.5186035933</v>
      </c>
      <c r="M76" s="4">
        <f t="shared" si="19"/>
        <v>218570901.91366172</v>
      </c>
      <c r="N76" s="3">
        <f t="shared" si="14"/>
        <v>643878.09786672762</v>
      </c>
      <c r="O76" s="4">
        <f t="shared" si="20"/>
        <v>2187303.0692163077</v>
      </c>
    </row>
    <row r="77" spans="3:15" x14ac:dyDescent="0.2">
      <c r="C77">
        <v>76</v>
      </c>
      <c r="D77">
        <v>285</v>
      </c>
      <c r="E77" s="4">
        <f t="shared" si="21"/>
        <v>218570901.91366172</v>
      </c>
      <c r="F77" s="3">
        <f t="shared" si="22"/>
        <v>1189215.1030923338</v>
      </c>
      <c r="G77" s="3">
        <f t="shared" si="23"/>
        <v>728569.67304553906</v>
      </c>
      <c r="H77" s="4">
        <f t="shared" si="12"/>
        <v>460645.4300467947</v>
      </c>
      <c r="I77" s="4">
        <f t="shared" si="15"/>
        <v>218110256.48361492</v>
      </c>
      <c r="J77" s="4">
        <f t="shared" si="16"/>
        <v>9</v>
      </c>
      <c r="K77" s="4">
        <f t="shared" si="17"/>
        <v>0.78284203424832111</v>
      </c>
      <c r="L77" s="4">
        <f t="shared" si="18"/>
        <v>1707458.7687605617</v>
      </c>
      <c r="M77" s="4">
        <f t="shared" si="19"/>
        <v>216402797.71485436</v>
      </c>
      <c r="N77" s="3">
        <f t="shared" si="14"/>
        <v>637498.46391484665</v>
      </c>
      <c r="O77" s="4">
        <f t="shared" si="20"/>
        <v>2168104.1988073564</v>
      </c>
    </row>
    <row r="78" spans="3:15" x14ac:dyDescent="0.2">
      <c r="C78">
        <v>77</v>
      </c>
      <c r="D78">
        <v>284</v>
      </c>
      <c r="E78" s="4">
        <f t="shared" si="21"/>
        <v>216402797.71485436</v>
      </c>
      <c r="F78" s="3">
        <f t="shared" si="22"/>
        <v>1179905.4273876972</v>
      </c>
      <c r="G78" s="3">
        <f t="shared" si="23"/>
        <v>721342.65904951456</v>
      </c>
      <c r="H78" s="4">
        <f t="shared" si="12"/>
        <v>458562.76833818259</v>
      </c>
      <c r="I78" s="4">
        <f t="shared" si="15"/>
        <v>215944234.94651619</v>
      </c>
      <c r="J78" s="4">
        <f t="shared" si="16"/>
        <v>9</v>
      </c>
      <c r="K78" s="4">
        <f t="shared" si="17"/>
        <v>0.78284203424832111</v>
      </c>
      <c r="L78" s="4">
        <f t="shared" si="18"/>
        <v>1690502.2416972814</v>
      </c>
      <c r="M78" s="4">
        <f t="shared" si="19"/>
        <v>214253732.7048189</v>
      </c>
      <c r="N78" s="3">
        <f t="shared" si="14"/>
        <v>631174.82666832523</v>
      </c>
      <c r="O78" s="4">
        <f t="shared" si="20"/>
        <v>2149065.0100354641</v>
      </c>
    </row>
    <row r="79" spans="3:15" x14ac:dyDescent="0.2">
      <c r="C79">
        <v>78</v>
      </c>
      <c r="D79">
        <v>283</v>
      </c>
      <c r="E79" s="4">
        <f t="shared" si="21"/>
        <v>214253732.7048189</v>
      </c>
      <c r="F79" s="3">
        <f t="shared" si="22"/>
        <v>1170668.6317377293</v>
      </c>
      <c r="G79" s="3">
        <f t="shared" si="23"/>
        <v>714179.10901606304</v>
      </c>
      <c r="H79" s="4">
        <f t="shared" si="12"/>
        <v>456489.52272166626</v>
      </c>
      <c r="I79" s="4">
        <f t="shared" si="15"/>
        <v>213797243.18209723</v>
      </c>
      <c r="J79" s="4">
        <f t="shared" si="16"/>
        <v>9</v>
      </c>
      <c r="K79" s="4">
        <f t="shared" si="17"/>
        <v>0.78284203424832111</v>
      </c>
      <c r="L79" s="4">
        <f t="shared" si="18"/>
        <v>1673694.6876935598</v>
      </c>
      <c r="M79" s="4">
        <f t="shared" si="19"/>
        <v>212123548.49440366</v>
      </c>
      <c r="N79" s="3">
        <f t="shared" si="14"/>
        <v>624906.72038905509</v>
      </c>
      <c r="O79" s="4">
        <f t="shared" si="20"/>
        <v>2130184.2104152259</v>
      </c>
    </row>
    <row r="80" spans="3:15" x14ac:dyDescent="0.2">
      <c r="C80">
        <v>79</v>
      </c>
      <c r="D80">
        <v>282</v>
      </c>
      <c r="E80" s="4">
        <f t="shared" si="21"/>
        <v>212123548.49440366</v>
      </c>
      <c r="F80" s="3">
        <f t="shared" si="22"/>
        <v>1161504.1456067264</v>
      </c>
      <c r="G80" s="3">
        <f t="shared" si="23"/>
        <v>707078.4949813456</v>
      </c>
      <c r="H80" s="4">
        <f t="shared" si="12"/>
        <v>454425.6506253808</v>
      </c>
      <c r="I80" s="4">
        <f t="shared" si="15"/>
        <v>211669122.84377828</v>
      </c>
      <c r="J80" s="4">
        <f t="shared" si="16"/>
        <v>9</v>
      </c>
      <c r="K80" s="4">
        <f t="shared" si="17"/>
        <v>0.78284203424832111</v>
      </c>
      <c r="L80" s="4">
        <f t="shared" si="18"/>
        <v>1657034.8671458117</v>
      </c>
      <c r="M80" s="4">
        <f t="shared" si="19"/>
        <v>210012087.97663248</v>
      </c>
      <c r="N80" s="3">
        <f t="shared" si="14"/>
        <v>618693.68310867739</v>
      </c>
      <c r="O80" s="4">
        <f t="shared" si="20"/>
        <v>2111460.5177711924</v>
      </c>
    </row>
    <row r="81" spans="3:15" x14ac:dyDescent="0.2">
      <c r="C81">
        <v>80</v>
      </c>
      <c r="D81">
        <v>281</v>
      </c>
      <c r="E81" s="4">
        <f t="shared" si="21"/>
        <v>210012087.97663248</v>
      </c>
      <c r="F81" s="3">
        <f t="shared" si="22"/>
        <v>1152411.4029253803</v>
      </c>
      <c r="G81" s="3">
        <f t="shared" si="23"/>
        <v>700040.29325544159</v>
      </c>
      <c r="H81" s="4">
        <f t="shared" si="12"/>
        <v>452371.10966993868</v>
      </c>
      <c r="I81" s="4">
        <f t="shared" si="15"/>
        <v>209559716.86696255</v>
      </c>
      <c r="J81" s="4">
        <f t="shared" si="16"/>
        <v>9</v>
      </c>
      <c r="K81" s="4">
        <f t="shared" si="17"/>
        <v>0.78284203424832111</v>
      </c>
      <c r="L81" s="4">
        <f t="shared" si="18"/>
        <v>1640521.5504863518</v>
      </c>
      <c r="M81" s="4">
        <f t="shared" si="19"/>
        <v>207919195.3164762</v>
      </c>
      <c r="N81" s="3">
        <f t="shared" si="14"/>
        <v>612535.25659851136</v>
      </c>
      <c r="O81" s="4">
        <f t="shared" si="20"/>
        <v>2092892.6601562905</v>
      </c>
    </row>
    <row r="82" spans="3:15" x14ac:dyDescent="0.2">
      <c r="C82">
        <v>81</v>
      </c>
      <c r="D82">
        <v>280</v>
      </c>
      <c r="E82" s="4">
        <f t="shared" si="21"/>
        <v>207919195.3164762</v>
      </c>
      <c r="F82" s="3">
        <f t="shared" si="22"/>
        <v>1143389.8420558099</v>
      </c>
      <c r="G82" s="3">
        <f t="shared" si="23"/>
        <v>693063.984388254</v>
      </c>
      <c r="H82" s="4">
        <f t="shared" si="12"/>
        <v>450325.85766755592</v>
      </c>
      <c r="I82" s="4">
        <f t="shared" si="15"/>
        <v>207468869.45880863</v>
      </c>
      <c r="J82" s="4">
        <f t="shared" si="16"/>
        <v>9</v>
      </c>
      <c r="K82" s="4">
        <f t="shared" si="17"/>
        <v>0.78284203424832111</v>
      </c>
      <c r="L82" s="4">
        <f t="shared" si="18"/>
        <v>1624153.5181033313</v>
      </c>
      <c r="M82" s="4">
        <f t="shared" si="19"/>
        <v>205844715.9407053</v>
      </c>
      <c r="N82" s="3">
        <f t="shared" si="14"/>
        <v>606430.98633972229</v>
      </c>
      <c r="O82" s="4">
        <f t="shared" si="20"/>
        <v>2074479.3757708874</v>
      </c>
    </row>
    <row r="83" spans="3:15" x14ac:dyDescent="0.2">
      <c r="C83">
        <v>82</v>
      </c>
      <c r="D83">
        <v>279</v>
      </c>
      <c r="E83" s="4">
        <f t="shared" si="21"/>
        <v>205844715.9407053</v>
      </c>
      <c r="F83" s="3">
        <f t="shared" si="22"/>
        <v>1134438.9057568714</v>
      </c>
      <c r="G83" s="3">
        <f t="shared" si="23"/>
        <v>686149.05313568434</v>
      </c>
      <c r="H83" s="4">
        <f t="shared" si="12"/>
        <v>448289.85262118711</v>
      </c>
      <c r="I83" s="4">
        <f t="shared" si="15"/>
        <v>205396426.0880841</v>
      </c>
      <c r="J83" s="4">
        <f t="shared" si="16"/>
        <v>9</v>
      </c>
      <c r="K83" s="4">
        <f t="shared" si="17"/>
        <v>0.78284203424832111</v>
      </c>
      <c r="L83" s="4">
        <f t="shared" si="18"/>
        <v>1607929.5602613068</v>
      </c>
      <c r="M83" s="4">
        <f t="shared" si="19"/>
        <v>203788496.52782279</v>
      </c>
      <c r="N83" s="3">
        <f t="shared" si="14"/>
        <v>600380.42149372376</v>
      </c>
      <c r="O83" s="4">
        <f t="shared" si="20"/>
        <v>2056219.4128824938</v>
      </c>
    </row>
    <row r="84" spans="3:15" x14ac:dyDescent="0.2">
      <c r="C84">
        <v>83</v>
      </c>
      <c r="D84">
        <v>278</v>
      </c>
      <c r="E84" s="4">
        <f t="shared" si="21"/>
        <v>203788496.52782279</v>
      </c>
      <c r="F84" s="3">
        <f t="shared" si="22"/>
        <v>1125558.0411497399</v>
      </c>
      <c r="G84" s="3">
        <f t="shared" si="23"/>
        <v>679294.98842607602</v>
      </c>
      <c r="H84" s="4">
        <f t="shared" si="12"/>
        <v>446263.05272366386</v>
      </c>
      <c r="I84" s="4">
        <f t="shared" si="15"/>
        <v>203342233.47509912</v>
      </c>
      <c r="J84" s="4">
        <f t="shared" si="16"/>
        <v>9</v>
      </c>
      <c r="K84" s="4">
        <f t="shared" si="17"/>
        <v>0.78284203424832111</v>
      </c>
      <c r="L84" s="4">
        <f t="shared" si="18"/>
        <v>1591848.4770224364</v>
      </c>
      <c r="M84" s="4">
        <f t="shared" si="19"/>
        <v>201750384.99807668</v>
      </c>
      <c r="N84" s="3">
        <f t="shared" si="14"/>
        <v>594383.11487281648</v>
      </c>
      <c r="O84" s="4">
        <f t="shared" si="20"/>
        <v>2038111.5297461003</v>
      </c>
    </row>
    <row r="85" spans="3:15" x14ac:dyDescent="0.2">
      <c r="C85">
        <v>84</v>
      </c>
      <c r="D85">
        <v>277</v>
      </c>
      <c r="E85" s="4">
        <f t="shared" si="21"/>
        <v>201750384.99807668</v>
      </c>
      <c r="F85" s="3">
        <f t="shared" si="22"/>
        <v>1116746.699683758</v>
      </c>
      <c r="G85" s="3">
        <f t="shared" si="23"/>
        <v>672501.28332692233</v>
      </c>
      <c r="H85" s="4">
        <f t="shared" si="12"/>
        <v>444245.41635683563</v>
      </c>
      <c r="I85" s="4">
        <f t="shared" si="15"/>
        <v>201306139.58171985</v>
      </c>
      <c r="J85" s="4">
        <f t="shared" si="16"/>
        <v>9</v>
      </c>
      <c r="K85" s="4">
        <f t="shared" si="17"/>
        <v>0.78284203424832111</v>
      </c>
      <c r="L85" s="4">
        <f t="shared" si="18"/>
        <v>1575909.0781683004</v>
      </c>
      <c r="M85" s="4">
        <f t="shared" si="19"/>
        <v>199730230.50355154</v>
      </c>
      <c r="N85" s="3">
        <f t="shared" si="14"/>
        <v>588438.62291105697</v>
      </c>
      <c r="O85" s="4">
        <f t="shared" si="20"/>
        <v>2020154.494525136</v>
      </c>
    </row>
    <row r="86" spans="3:15" x14ac:dyDescent="0.2">
      <c r="C86">
        <v>85</v>
      </c>
      <c r="D86">
        <v>276</v>
      </c>
      <c r="E86" s="4">
        <f t="shared" si="21"/>
        <v>199730230.50355154</v>
      </c>
      <c r="F86" s="3">
        <f t="shared" si="22"/>
        <v>1108004.3371025526</v>
      </c>
      <c r="G86" s="3">
        <f t="shared" si="23"/>
        <v>665767.43501183856</v>
      </c>
      <c r="H86" s="4">
        <f t="shared" si="12"/>
        <v>442236.90209071408</v>
      </c>
      <c r="I86" s="4">
        <f t="shared" si="15"/>
        <v>199287993.60146081</v>
      </c>
      <c r="J86" s="4">
        <f t="shared" si="16"/>
        <v>9</v>
      </c>
      <c r="K86" s="4">
        <f t="shared" si="17"/>
        <v>0.78284203424832111</v>
      </c>
      <c r="L86" s="4">
        <f t="shared" si="18"/>
        <v>1560110.1831223399</v>
      </c>
      <c r="M86" s="4">
        <f t="shared" si="19"/>
        <v>197727883.41833848</v>
      </c>
      <c r="N86" s="3">
        <f t="shared" si="14"/>
        <v>582546.50563535874</v>
      </c>
      <c r="O86" s="4">
        <f t="shared" si="20"/>
        <v>2002347.085213054</v>
      </c>
    </row>
    <row r="87" spans="3:15" x14ac:dyDescent="0.2">
      <c r="C87">
        <v>86</v>
      </c>
      <c r="D87">
        <v>275</v>
      </c>
      <c r="E87" s="4">
        <f t="shared" si="21"/>
        <v>197727883.41833848</v>
      </c>
      <c r="F87" s="3">
        <f t="shared" si="22"/>
        <v>1099330.4134104194</v>
      </c>
      <c r="G87" s="3">
        <f t="shared" si="23"/>
        <v>659092.94472779497</v>
      </c>
      <c r="H87" s="4">
        <f t="shared" si="12"/>
        <v>440237.4686826244</v>
      </c>
      <c r="I87" s="4">
        <f t="shared" si="15"/>
        <v>197287645.94965586</v>
      </c>
      <c r="J87" s="4">
        <f t="shared" si="16"/>
        <v>9</v>
      </c>
      <c r="K87" s="4">
        <f t="shared" si="17"/>
        <v>0.78284203424832111</v>
      </c>
      <c r="L87" s="4">
        <f t="shared" si="18"/>
        <v>1544450.6208729115</v>
      </c>
      <c r="M87" s="4">
        <f t="shared" si="19"/>
        <v>195743195.32878295</v>
      </c>
      <c r="N87" s="3">
        <f t="shared" si="14"/>
        <v>576706.32663682057</v>
      </c>
      <c r="O87" s="4">
        <f t="shared" si="20"/>
        <v>1984688.0895555359</v>
      </c>
    </row>
    <row r="88" spans="3:15" x14ac:dyDescent="0.2">
      <c r="C88">
        <v>87</v>
      </c>
      <c r="D88">
        <v>274</v>
      </c>
      <c r="E88" s="4">
        <f t="shared" si="21"/>
        <v>195743195.32878295</v>
      </c>
      <c r="F88" s="3">
        <f t="shared" si="22"/>
        <v>1090724.3928389668</v>
      </c>
      <c r="G88" s="3">
        <f t="shared" si="23"/>
        <v>652477.3177626098</v>
      </c>
      <c r="H88" s="4">
        <f t="shared" si="12"/>
        <v>438247.075076357</v>
      </c>
      <c r="I88" s="4">
        <f t="shared" si="15"/>
        <v>195304948.25370657</v>
      </c>
      <c r="J88" s="4">
        <f t="shared" si="16"/>
        <v>9</v>
      </c>
      <c r="K88" s="4">
        <f t="shared" si="17"/>
        <v>0.78284203424832111</v>
      </c>
      <c r="L88" s="4">
        <f t="shared" si="18"/>
        <v>1528929.2298969475</v>
      </c>
      <c r="M88" s="4">
        <f t="shared" si="19"/>
        <v>193776019.02380964</v>
      </c>
      <c r="N88" s="3">
        <f t="shared" si="14"/>
        <v>570917.65304228361</v>
      </c>
      <c r="O88" s="4">
        <f t="shared" si="20"/>
        <v>1967176.3049733045</v>
      </c>
    </row>
    <row r="89" spans="3:15" x14ac:dyDescent="0.2">
      <c r="C89">
        <v>88</v>
      </c>
      <c r="D89">
        <v>273</v>
      </c>
      <c r="E89" s="4">
        <f t="shared" si="21"/>
        <v>193776019.02380964</v>
      </c>
      <c r="F89" s="3">
        <f t="shared" si="22"/>
        <v>1082185.7438140234</v>
      </c>
      <c r="G89" s="3">
        <f t="shared" si="23"/>
        <v>645920.0634126988</v>
      </c>
      <c r="H89" s="4">
        <f t="shared" si="12"/>
        <v>436265.68040132464</v>
      </c>
      <c r="I89" s="4">
        <f t="shared" si="15"/>
        <v>193339753.34340832</v>
      </c>
      <c r="J89" s="4">
        <f t="shared" si="16"/>
        <v>9</v>
      </c>
      <c r="K89" s="4">
        <f t="shared" si="17"/>
        <v>0.78284203424832111</v>
      </c>
      <c r="L89" s="4">
        <f t="shared" si="18"/>
        <v>1513544.8580842242</v>
      </c>
      <c r="M89" s="4">
        <f t="shared" si="19"/>
        <v>191826208.48532408</v>
      </c>
      <c r="N89" s="3">
        <f t="shared" si="14"/>
        <v>565180.05548611144</v>
      </c>
      <c r="O89" s="4">
        <f t="shared" si="20"/>
        <v>1949810.5384855489</v>
      </c>
    </row>
    <row r="90" spans="3:15" x14ac:dyDescent="0.2">
      <c r="C90">
        <v>89</v>
      </c>
      <c r="D90">
        <v>272</v>
      </c>
      <c r="E90" s="4">
        <f t="shared" si="21"/>
        <v>191826208.48532408</v>
      </c>
      <c r="F90" s="3">
        <f t="shared" si="22"/>
        <v>1073713.9389228045</v>
      </c>
      <c r="G90" s="3">
        <f t="shared" si="23"/>
        <v>639420.69495108037</v>
      </c>
      <c r="H90" s="4">
        <f t="shared" si="12"/>
        <v>434293.24397172418</v>
      </c>
      <c r="I90" s="4">
        <f t="shared" si="15"/>
        <v>191391915.24135235</v>
      </c>
      <c r="J90" s="4">
        <f t="shared" si="16"/>
        <v>9</v>
      </c>
      <c r="K90" s="4">
        <f t="shared" si="17"/>
        <v>0.78284203424832111</v>
      </c>
      <c r="L90" s="4">
        <f t="shared" si="18"/>
        <v>1498296.3626622253</v>
      </c>
      <c r="M90" s="4">
        <f t="shared" si="19"/>
        <v>189893618.87869012</v>
      </c>
      <c r="N90" s="3">
        <f t="shared" si="14"/>
        <v>559493.10808219528</v>
      </c>
      <c r="O90" s="4">
        <f t="shared" si="20"/>
        <v>1932589.6066339496</v>
      </c>
    </row>
    <row r="91" spans="3:15" x14ac:dyDescent="0.2">
      <c r="C91">
        <v>90</v>
      </c>
      <c r="D91">
        <v>271</v>
      </c>
      <c r="E91" s="4">
        <f t="shared" si="21"/>
        <v>189893618.87869012</v>
      </c>
      <c r="F91" s="3">
        <f t="shared" si="22"/>
        <v>1065308.4548813333</v>
      </c>
      <c r="G91" s="3">
        <f t="shared" si="23"/>
        <v>632978.72959563381</v>
      </c>
      <c r="H91" s="4">
        <f t="shared" si="12"/>
        <v>432329.72528569947</v>
      </c>
      <c r="I91" s="4">
        <f t="shared" si="15"/>
        <v>189461289.15340441</v>
      </c>
      <c r="J91" s="4">
        <f t="shared" si="16"/>
        <v>9</v>
      </c>
      <c r="K91" s="4">
        <f t="shared" si="17"/>
        <v>0.78284203424832111</v>
      </c>
      <c r="L91" s="4">
        <f t="shared" si="18"/>
        <v>1483182.6101216048</v>
      </c>
      <c r="M91" s="4">
        <f t="shared" si="19"/>
        <v>187978106.54328281</v>
      </c>
      <c r="N91" s="3">
        <f t="shared" si="14"/>
        <v>553856.38839617942</v>
      </c>
      <c r="O91" s="4">
        <f t="shared" si="20"/>
        <v>1915512.3354073041</v>
      </c>
    </row>
    <row r="92" spans="3:15" x14ac:dyDescent="0.2">
      <c r="C92">
        <v>91</v>
      </c>
      <c r="D92">
        <v>270</v>
      </c>
      <c r="E92" s="4">
        <f t="shared" si="21"/>
        <v>187978106.54328281</v>
      </c>
      <c r="F92" s="3">
        <f t="shared" si="22"/>
        <v>1056968.7725021213</v>
      </c>
      <c r="G92" s="3">
        <f t="shared" si="23"/>
        <v>626593.68847760942</v>
      </c>
      <c r="H92" s="4">
        <f t="shared" si="12"/>
        <v>430375.08402451186</v>
      </c>
      <c r="I92" s="4">
        <f t="shared" si="15"/>
        <v>187547731.45925829</v>
      </c>
      <c r="J92" s="4">
        <f t="shared" si="16"/>
        <v>9</v>
      </c>
      <c r="K92" s="4">
        <f t="shared" si="17"/>
        <v>0.78284203424832111</v>
      </c>
      <c r="L92" s="4">
        <f t="shared" si="18"/>
        <v>1468202.476142236</v>
      </c>
      <c r="M92" s="4">
        <f t="shared" si="19"/>
        <v>186079528.98311606</v>
      </c>
      <c r="N92" s="3">
        <f t="shared" si="14"/>
        <v>548269.47741790826</v>
      </c>
      <c r="O92" s="4">
        <f t="shared" si="20"/>
        <v>1898577.5601667478</v>
      </c>
    </row>
    <row r="93" spans="3:15" x14ac:dyDescent="0.2">
      <c r="C93">
        <v>92</v>
      </c>
      <c r="D93">
        <v>269</v>
      </c>
      <c r="E93" s="4">
        <f t="shared" si="21"/>
        <v>186079528.98311606</v>
      </c>
      <c r="F93" s="3">
        <f t="shared" si="22"/>
        <v>1048694.3766620962</v>
      </c>
      <c r="G93" s="3">
        <f t="shared" si="23"/>
        <v>620265.09661038686</v>
      </c>
      <c r="H93" s="4">
        <f t="shared" si="12"/>
        <v>428429.28005170939</v>
      </c>
      <c r="I93" s="4">
        <f t="shared" si="15"/>
        <v>185651099.70306435</v>
      </c>
      <c r="J93" s="4">
        <f t="shared" si="16"/>
        <v>9</v>
      </c>
      <c r="K93" s="4">
        <f t="shared" si="17"/>
        <v>0.78284203424832111</v>
      </c>
      <c r="L93" s="4">
        <f t="shared" si="18"/>
        <v>1453354.8455198479</v>
      </c>
      <c r="M93" s="4">
        <f t="shared" si="19"/>
        <v>184197744.85754451</v>
      </c>
      <c r="N93" s="3">
        <f t="shared" si="14"/>
        <v>542731.9595340885</v>
      </c>
      <c r="O93" s="4">
        <f t="shared" si="20"/>
        <v>1881784.1255715573</v>
      </c>
    </row>
    <row r="94" spans="3:15" x14ac:dyDescent="0.2">
      <c r="C94">
        <v>93</v>
      </c>
      <c r="D94">
        <v>268</v>
      </c>
      <c r="E94" s="4">
        <f t="shared" si="21"/>
        <v>184197744.85754451</v>
      </c>
      <c r="F94" s="3">
        <f t="shared" si="22"/>
        <v>1040484.756270787</v>
      </c>
      <c r="G94" s="3">
        <f t="shared" si="23"/>
        <v>613992.4828584817</v>
      </c>
      <c r="H94" s="4">
        <f t="shared" si="12"/>
        <v>426492.27341230528</v>
      </c>
      <c r="I94" s="4">
        <f t="shared" si="15"/>
        <v>183771252.58413219</v>
      </c>
      <c r="J94" s="4">
        <f t="shared" si="16"/>
        <v>9</v>
      </c>
      <c r="K94" s="4">
        <f t="shared" si="17"/>
        <v>0.78284203424832111</v>
      </c>
      <c r="L94" s="4">
        <f t="shared" si="18"/>
        <v>1438638.612093241</v>
      </c>
      <c r="M94" s="4">
        <f t="shared" si="19"/>
        <v>182332613.97203895</v>
      </c>
      <c r="N94" s="3">
        <f t="shared" si="14"/>
        <v>537243.42250117147</v>
      </c>
      <c r="O94" s="4">
        <f t="shared" si="20"/>
        <v>1865130.8855055464</v>
      </c>
    </row>
    <row r="95" spans="3:15" x14ac:dyDescent="0.2">
      <c r="C95">
        <v>94</v>
      </c>
      <c r="D95">
        <v>267</v>
      </c>
      <c r="E95" s="4">
        <f t="shared" si="21"/>
        <v>182332613.97203895</v>
      </c>
      <c r="F95" s="3">
        <f t="shared" si="22"/>
        <v>1032339.4042387529</v>
      </c>
      <c r="G95" s="3">
        <f t="shared" si="23"/>
        <v>607775.3799067965</v>
      </c>
      <c r="H95" s="4">
        <f t="shared" si="12"/>
        <v>424564.0243319564</v>
      </c>
      <c r="I95" s="4">
        <f t="shared" si="15"/>
        <v>181908049.947707</v>
      </c>
      <c r="J95" s="4">
        <f t="shared" si="16"/>
        <v>9</v>
      </c>
      <c r="K95" s="4">
        <f t="shared" si="17"/>
        <v>0.78284203424832111</v>
      </c>
      <c r="L95" s="4">
        <f t="shared" si="18"/>
        <v>1424052.6786720816</v>
      </c>
      <c r="M95" s="4">
        <f t="shared" si="19"/>
        <v>180483997.26903492</v>
      </c>
      <c r="N95" s="3">
        <f t="shared" si="14"/>
        <v>531803.45741844689</v>
      </c>
      <c r="O95" s="4">
        <f t="shared" si="20"/>
        <v>1848616.703004038</v>
      </c>
    </row>
    <row r="96" spans="3:15" x14ac:dyDescent="0.2">
      <c r="C96">
        <v>95</v>
      </c>
      <c r="D96">
        <v>266</v>
      </c>
      <c r="E96" s="4">
        <f t="shared" si="21"/>
        <v>180483997.26903492</v>
      </c>
      <c r="F96" s="3">
        <f t="shared" si="22"/>
        <v>1024257.8174462636</v>
      </c>
      <c r="G96" s="3">
        <f t="shared" si="23"/>
        <v>601613.32423011644</v>
      </c>
      <c r="H96" s="4">
        <f t="shared" si="12"/>
        <v>422644.49321614718</v>
      </c>
      <c r="I96" s="4">
        <f t="shared" si="15"/>
        <v>180061352.77581877</v>
      </c>
      <c r="J96" s="4">
        <f t="shared" si="16"/>
        <v>9</v>
      </c>
      <c r="K96" s="4">
        <f t="shared" si="17"/>
        <v>0.78284203424832111</v>
      </c>
      <c r="L96" s="4">
        <f t="shared" si="18"/>
        <v>1409595.9569652656</v>
      </c>
      <c r="M96" s="4">
        <f t="shared" si="19"/>
        <v>178651756.8188535</v>
      </c>
      <c r="N96" s="3">
        <f t="shared" si="14"/>
        <v>526411.65870135184</v>
      </c>
      <c r="O96" s="4">
        <f t="shared" si="20"/>
        <v>1832240.4501814127</v>
      </c>
    </row>
    <row r="97" spans="3:15" x14ac:dyDescent="0.2">
      <c r="C97">
        <v>96</v>
      </c>
      <c r="D97">
        <v>265</v>
      </c>
      <c r="E97" s="4">
        <f t="shared" si="21"/>
        <v>178651756.8188535</v>
      </c>
      <c r="F97" s="3">
        <f t="shared" si="22"/>
        <v>1016239.4967122198</v>
      </c>
      <c r="G97" s="3">
        <f t="shared" si="23"/>
        <v>595505.85606284498</v>
      </c>
      <c r="H97" s="4">
        <f t="shared" si="12"/>
        <v>420733.64064937481</v>
      </c>
      <c r="I97" s="4">
        <f t="shared" si="15"/>
        <v>178231023.17820412</v>
      </c>
      <c r="J97" s="4">
        <f t="shared" si="16"/>
        <v>9</v>
      </c>
      <c r="K97" s="4">
        <f t="shared" si="17"/>
        <v>0.78284203424832111</v>
      </c>
      <c r="L97" s="4">
        <f t="shared" si="18"/>
        <v>1395267.3675098501</v>
      </c>
      <c r="M97" s="4">
        <f t="shared" si="19"/>
        <v>176835755.81069428</v>
      </c>
      <c r="N97" s="3">
        <f t="shared" si="14"/>
        <v>521067.62405498943</v>
      </c>
      <c r="O97" s="4">
        <f t="shared" si="20"/>
        <v>1816001.0081592249</v>
      </c>
    </row>
    <row r="98" spans="3:15" x14ac:dyDescent="0.2">
      <c r="C98">
        <v>97</v>
      </c>
      <c r="D98">
        <v>264</v>
      </c>
      <c r="E98" s="4">
        <f t="shared" si="21"/>
        <v>176835755.81069428</v>
      </c>
      <c r="F98" s="3">
        <f t="shared" si="22"/>
        <v>1008283.946763323</v>
      </c>
      <c r="G98" s="3">
        <f t="shared" si="23"/>
        <v>589452.51936898101</v>
      </c>
      <c r="H98" s="4">
        <f t="shared" si="12"/>
        <v>418831.42739434203</v>
      </c>
      <c r="I98" s="4">
        <f t="shared" si="15"/>
        <v>176416924.38329995</v>
      </c>
      <c r="J98" s="4">
        <f t="shared" si="16"/>
        <v>9</v>
      </c>
      <c r="K98" s="4">
        <f t="shared" si="17"/>
        <v>0.78284203424832111</v>
      </c>
      <c r="L98" s="4">
        <f t="shared" si="18"/>
        <v>1381065.8396005479</v>
      </c>
      <c r="M98" s="4">
        <f t="shared" si="19"/>
        <v>175035858.54369941</v>
      </c>
      <c r="N98" s="3">
        <f t="shared" si="14"/>
        <v>515770.95444785833</v>
      </c>
      <c r="O98" s="4">
        <f t="shared" si="20"/>
        <v>1799897.2669948898</v>
      </c>
    </row>
    <row r="99" spans="3:15" x14ac:dyDescent="0.2">
      <c r="C99">
        <v>98</v>
      </c>
      <c r="D99">
        <v>263</v>
      </c>
      <c r="E99" s="4">
        <f t="shared" si="21"/>
        <v>175035858.54369941</v>
      </c>
      <c r="F99" s="3">
        <f t="shared" si="22"/>
        <v>1000390.6762034819</v>
      </c>
      <c r="G99" s="3">
        <f t="shared" si="23"/>
        <v>583452.86181233136</v>
      </c>
      <c r="H99" s="4">
        <f t="shared" si="12"/>
        <v>416937.81439115049</v>
      </c>
      <c r="I99" s="4">
        <f t="shared" si="15"/>
        <v>174618920.72930828</v>
      </c>
      <c r="J99" s="4">
        <f t="shared" si="16"/>
        <v>9</v>
      </c>
      <c r="K99" s="4">
        <f t="shared" si="17"/>
        <v>0.78284203424832111</v>
      </c>
      <c r="L99" s="4">
        <f t="shared" si="18"/>
        <v>1366990.3112197802</v>
      </c>
      <c r="M99" s="4">
        <f t="shared" si="19"/>
        <v>173251930.4180885</v>
      </c>
      <c r="N99" s="3">
        <f t="shared" si="14"/>
        <v>510521.2540857899</v>
      </c>
      <c r="O99" s="4">
        <f t="shared" si="20"/>
        <v>1783928.1256109308</v>
      </c>
    </row>
    <row r="100" spans="3:15" x14ac:dyDescent="0.2">
      <c r="C100">
        <v>99</v>
      </c>
      <c r="D100">
        <v>262</v>
      </c>
      <c r="E100" s="4">
        <f t="shared" si="21"/>
        <v>173251930.4180885</v>
      </c>
      <c r="F100" s="3">
        <f t="shared" si="22"/>
        <v>992559.19748346019</v>
      </c>
      <c r="G100" s="3">
        <f t="shared" si="23"/>
        <v>577506.43472696166</v>
      </c>
      <c r="H100" s="4">
        <f t="shared" si="12"/>
        <v>415052.76275649853</v>
      </c>
      <c r="I100" s="4">
        <f t="shared" si="15"/>
        <v>172836877.655332</v>
      </c>
      <c r="J100" s="4">
        <f t="shared" si="16"/>
        <v>9</v>
      </c>
      <c r="K100" s="4">
        <f t="shared" si="17"/>
        <v>0.78284203424832111</v>
      </c>
      <c r="L100" s="4">
        <f t="shared" si="18"/>
        <v>1353039.7289682829</v>
      </c>
      <c r="M100" s="4">
        <f t="shared" si="19"/>
        <v>171483837.92636371</v>
      </c>
      <c r="N100" s="3">
        <f t="shared" si="14"/>
        <v>505318.13038609148</v>
      </c>
      <c r="O100" s="4">
        <f t="shared" si="20"/>
        <v>1768092.4917247815</v>
      </c>
    </row>
    <row r="101" spans="3:15" x14ac:dyDescent="0.2">
      <c r="C101">
        <v>100</v>
      </c>
      <c r="D101">
        <v>261</v>
      </c>
      <c r="E101" s="4">
        <f t="shared" si="21"/>
        <v>171483837.92636371</v>
      </c>
      <c r="F101" s="3">
        <f t="shared" si="22"/>
        <v>984789.026870762</v>
      </c>
      <c r="G101" s="3">
        <f t="shared" si="23"/>
        <v>571612.79308787908</v>
      </c>
      <c r="H101" s="4">
        <f t="shared" si="12"/>
        <v>413176.23378288292</v>
      </c>
      <c r="I101" s="4">
        <f t="shared" si="15"/>
        <v>171070661.69258082</v>
      </c>
      <c r="J101" s="4">
        <f t="shared" si="16"/>
        <v>9</v>
      </c>
      <c r="K101" s="4">
        <f t="shared" si="17"/>
        <v>0.78284203424832111</v>
      </c>
      <c r="L101" s="10">
        <f>I101*K101/100</f>
        <v>1339213.047996263</v>
      </c>
      <c r="M101" s="4">
        <f t="shared" si="19"/>
        <v>169731448.64458457</v>
      </c>
      <c r="N101" s="3">
        <f t="shared" si="14"/>
        <v>500161.19395189412</v>
      </c>
      <c r="O101" s="4">
        <f t="shared" si="20"/>
        <v>1752389.2817791458</v>
      </c>
    </row>
    <row r="102" spans="3:15" x14ac:dyDescent="0.2">
      <c r="C102">
        <v>101</v>
      </c>
      <c r="D102">
        <v>260</v>
      </c>
      <c r="E102" s="4">
        <f t="shared" si="21"/>
        <v>169731448.64458457</v>
      </c>
      <c r="F102" s="3">
        <f t="shared" si="22"/>
        <v>977079.6844197528</v>
      </c>
      <c r="G102" s="3">
        <f t="shared" si="23"/>
        <v>565771.4954819486</v>
      </c>
      <c r="H102" s="4">
        <f t="shared" si="12"/>
        <v>411308.1889378042</v>
      </c>
      <c r="I102" s="4">
        <f t="shared" si="15"/>
        <v>169320140.45564675</v>
      </c>
      <c r="J102" s="4">
        <f t="shared" si="16"/>
        <v>9</v>
      </c>
      <c r="K102" s="4">
        <f t="shared" si="17"/>
        <v>0.78284203424832111</v>
      </c>
      <c r="L102" s="4">
        <f t="shared" si="18"/>
        <v>1325509.2319350995</v>
      </c>
      <c r="M102" s="4">
        <f t="shared" si="19"/>
        <v>167994631.22371164</v>
      </c>
      <c r="N102" s="3">
        <f t="shared" si="14"/>
        <v>495050.05854670494</v>
      </c>
      <c r="O102" s="4">
        <f t="shared" si="20"/>
        <v>1736817.4208729037</v>
      </c>
    </row>
    <row r="103" spans="3:15" x14ac:dyDescent="0.2">
      <c r="C103">
        <v>102</v>
      </c>
      <c r="D103">
        <v>259</v>
      </c>
      <c r="E103" s="4">
        <f t="shared" si="21"/>
        <v>167994631.22371164</v>
      </c>
      <c r="F103" s="3">
        <f t="shared" si="22"/>
        <v>969430.6939420139</v>
      </c>
      <c r="G103" s="3">
        <f t="shared" si="23"/>
        <v>559982.10407903884</v>
      </c>
      <c r="H103" s="4">
        <f t="shared" si="12"/>
        <v>409448.58986297506</v>
      </c>
      <c r="I103" s="4">
        <f t="shared" si="15"/>
        <v>167585182.63384867</v>
      </c>
      <c r="J103" s="4">
        <f t="shared" si="16"/>
        <v>9</v>
      </c>
      <c r="K103" s="4">
        <f t="shared" si="17"/>
        <v>0.78284203424832111</v>
      </c>
      <c r="L103" s="4">
        <f t="shared" si="18"/>
        <v>1311927.252829585</v>
      </c>
      <c r="M103" s="4">
        <f t="shared" si="19"/>
        <v>166273255.38101909</v>
      </c>
      <c r="N103" s="3">
        <f t="shared" si="14"/>
        <v>489984.34106915892</v>
      </c>
      <c r="O103" s="4">
        <f t="shared" si="20"/>
        <v>1721375.8426925601</v>
      </c>
    </row>
    <row r="104" spans="3:15" x14ac:dyDescent="0.2">
      <c r="C104">
        <v>103</v>
      </c>
      <c r="D104">
        <v>258</v>
      </c>
      <c r="E104" s="4">
        <f t="shared" si="21"/>
        <v>166273255.38101909</v>
      </c>
      <c r="F104" s="3">
        <f t="shared" si="22"/>
        <v>961841.58297693077</v>
      </c>
      <c r="G104" s="3">
        <f t="shared" si="23"/>
        <v>554244.18460339704</v>
      </c>
      <c r="H104" s="4">
        <f t="shared" si="12"/>
        <v>407597.39837353374</v>
      </c>
      <c r="I104" s="4">
        <f t="shared" si="15"/>
        <v>165865657.98264554</v>
      </c>
      <c r="J104" s="4">
        <f t="shared" si="16"/>
        <v>9</v>
      </c>
      <c r="K104" s="4">
        <f t="shared" si="17"/>
        <v>0.78284203424832111</v>
      </c>
      <c r="L104" s="4">
        <f t="shared" si="18"/>
        <v>1298466.0910707051</v>
      </c>
      <c r="M104" s="4">
        <f t="shared" si="19"/>
        <v>164567191.89157483</v>
      </c>
      <c r="N104" s="3">
        <f t="shared" si="14"/>
        <v>484963.66152797232</v>
      </c>
      <c r="O104" s="4">
        <f t="shared" si="20"/>
        <v>1706063.4894442388</v>
      </c>
    </row>
    <row r="105" spans="3:15" x14ac:dyDescent="0.2">
      <c r="C105">
        <v>104</v>
      </c>
      <c r="D105">
        <v>257</v>
      </c>
      <c r="E105" s="4">
        <f t="shared" si="21"/>
        <v>164567191.89157483</v>
      </c>
      <c r="F105" s="3">
        <f t="shared" si="22"/>
        <v>954311.882762508</v>
      </c>
      <c r="G105" s="3">
        <f t="shared" si="23"/>
        <v>548557.30630524945</v>
      </c>
      <c r="H105" s="4">
        <f t="shared" si="12"/>
        <v>405754.57645725855</v>
      </c>
      <c r="I105" s="4">
        <f t="shared" si="15"/>
        <v>164161437.31511757</v>
      </c>
      <c r="J105" s="4">
        <f t="shared" si="16"/>
        <v>9</v>
      </c>
      <c r="K105" s="4">
        <f t="shared" si="17"/>
        <v>0.78284203424832111</v>
      </c>
      <c r="L105" s="4">
        <f t="shared" si="18"/>
        <v>1285124.7353289488</v>
      </c>
      <c r="M105" s="4">
        <f t="shared" si="19"/>
        <v>162876312.57978863</v>
      </c>
      <c r="N105" s="3">
        <f t="shared" si="14"/>
        <v>479987.64301709324</v>
      </c>
      <c r="O105" s="4">
        <f t="shared" si="20"/>
        <v>1690879.3117862074</v>
      </c>
    </row>
    <row r="106" spans="3:15" x14ac:dyDescent="0.2">
      <c r="C106">
        <v>105</v>
      </c>
      <c r="D106">
        <v>256</v>
      </c>
      <c r="E106" s="4">
        <f t="shared" si="21"/>
        <v>162876312.57978863</v>
      </c>
      <c r="F106" s="3">
        <f t="shared" si="22"/>
        <v>946841.1282064165</v>
      </c>
      <c r="G106" s="3">
        <f t="shared" si="23"/>
        <v>542921.04193262884</v>
      </c>
      <c r="H106" s="4">
        <f t="shared" si="12"/>
        <v>403920.08627378766</v>
      </c>
      <c r="I106" s="4">
        <f t="shared" si="15"/>
        <v>162472392.49351484</v>
      </c>
      <c r="J106" s="4">
        <f t="shared" si="16"/>
        <v>9</v>
      </c>
      <c r="K106" s="4">
        <f t="shared" si="17"/>
        <v>0.78284203424832111</v>
      </c>
      <c r="L106" s="4">
        <f t="shared" si="18"/>
        <v>1271902.1824881481</v>
      </c>
      <c r="M106" s="4">
        <f t="shared" si="19"/>
        <v>161200490.31102669</v>
      </c>
      <c r="N106" s="3">
        <f t="shared" si="14"/>
        <v>475055.9116910501</v>
      </c>
      <c r="O106" s="4">
        <f t="shared" si="20"/>
        <v>1675822.2687619356</v>
      </c>
    </row>
    <row r="107" spans="3:15" x14ac:dyDescent="0.2">
      <c r="C107">
        <v>106</v>
      </c>
      <c r="D107">
        <v>255</v>
      </c>
      <c r="E107" s="4">
        <f t="shared" si="21"/>
        <v>161200490.31102669</v>
      </c>
      <c r="F107" s="3">
        <f t="shared" si="22"/>
        <v>939428.85785726574</v>
      </c>
      <c r="G107" s="3">
        <f t="shared" si="23"/>
        <v>537334.9677034223</v>
      </c>
      <c r="H107" s="4">
        <f t="shared" si="12"/>
        <v>402093.89015384344</v>
      </c>
      <c r="I107" s="4">
        <f t="shared" si="15"/>
        <v>160798396.42087284</v>
      </c>
      <c r="J107" s="4">
        <f t="shared" si="16"/>
        <v>9</v>
      </c>
      <c r="K107" s="4">
        <f t="shared" si="17"/>
        <v>0.78284203424832111</v>
      </c>
      <c r="L107" s="4">
        <f t="shared" si="18"/>
        <v>1258797.4375798404</v>
      </c>
      <c r="M107" s="4">
        <f t="shared" si="19"/>
        <v>159539598.983293</v>
      </c>
      <c r="N107" s="3">
        <f t="shared" si="14"/>
        <v>470168.09674049454</v>
      </c>
      <c r="O107" s="4">
        <f t="shared" si="20"/>
        <v>1660891.3277336839</v>
      </c>
    </row>
    <row r="108" spans="3:15" x14ac:dyDescent="0.2">
      <c r="C108">
        <v>107</v>
      </c>
      <c r="D108">
        <v>254</v>
      </c>
      <c r="E108" s="4">
        <f t="shared" si="21"/>
        <v>159539598.983293</v>
      </c>
      <c r="F108" s="3">
        <f t="shared" si="22"/>
        <v>932074.61387610005</v>
      </c>
      <c r="G108" s="3">
        <f t="shared" si="23"/>
        <v>531798.66327764338</v>
      </c>
      <c r="H108" s="4">
        <f t="shared" si="12"/>
        <v>400275.95059845666</v>
      </c>
      <c r="I108" s="4">
        <f t="shared" si="15"/>
        <v>159139323.03269455</v>
      </c>
      <c r="J108" s="4">
        <f t="shared" si="16"/>
        <v>9</v>
      </c>
      <c r="K108" s="4">
        <f t="shared" si="17"/>
        <v>0.78284203424832111</v>
      </c>
      <c r="L108" s="4">
        <f t="shared" si="18"/>
        <v>1245809.5137181529</v>
      </c>
      <c r="M108" s="4">
        <f t="shared" si="19"/>
        <v>157893513.51897639</v>
      </c>
      <c r="N108" s="3">
        <f t="shared" si="14"/>
        <v>465323.83036793786</v>
      </c>
      <c r="O108" s="4">
        <f t="shared" si="20"/>
        <v>1646085.4643166095</v>
      </c>
    </row>
    <row r="109" spans="3:15" x14ac:dyDescent="0.2">
      <c r="C109">
        <v>108</v>
      </c>
      <c r="D109">
        <v>253</v>
      </c>
      <c r="E109" s="4">
        <f t="shared" si="21"/>
        <v>157893513.51897639</v>
      </c>
      <c r="F109" s="3">
        <f t="shared" si="22"/>
        <v>924777.94200812059</v>
      </c>
      <c r="G109" s="3">
        <f t="shared" si="23"/>
        <v>526311.71172992128</v>
      </c>
      <c r="H109" s="4">
        <f t="shared" si="12"/>
        <v>398466.23027819931</v>
      </c>
      <c r="I109" s="4">
        <f t="shared" si="15"/>
        <v>157495047.2886982</v>
      </c>
      <c r="J109" s="4">
        <f t="shared" si="16"/>
        <v>9</v>
      </c>
      <c r="K109" s="4">
        <f t="shared" si="17"/>
        <v>0.78284203424832111</v>
      </c>
      <c r="L109" s="4">
        <f t="shared" si="18"/>
        <v>1232937.4320352003</v>
      </c>
      <c r="M109" s="4">
        <f t="shared" si="19"/>
        <v>156262109.85666299</v>
      </c>
      <c r="N109" s="3">
        <f t="shared" si="14"/>
        <v>460522.74776368111</v>
      </c>
      <c r="O109" s="4">
        <f t="shared" si="20"/>
        <v>1631403.6623133996</v>
      </c>
    </row>
    <row r="110" spans="3:15" x14ac:dyDescent="0.2">
      <c r="C110">
        <v>109</v>
      </c>
      <c r="D110">
        <v>252</v>
      </c>
      <c r="E110" s="4">
        <f t="shared" si="21"/>
        <v>156262109.85666299</v>
      </c>
      <c r="F110" s="3">
        <f t="shared" si="22"/>
        <v>917538.39155462419</v>
      </c>
      <c r="G110" s="3">
        <f t="shared" si="23"/>
        <v>520873.69952220999</v>
      </c>
      <c r="H110" s="4">
        <f t="shared" si="12"/>
        <v>396664.6920324142</v>
      </c>
      <c r="I110" s="4">
        <f t="shared" si="15"/>
        <v>155865445.16463056</v>
      </c>
      <c r="J110" s="4">
        <f t="shared" si="16"/>
        <v>9</v>
      </c>
      <c r="K110" s="4">
        <f t="shared" si="17"/>
        <v>0.78284203424832111</v>
      </c>
      <c r="L110" s="4">
        <f t="shared" si="18"/>
        <v>1220180.2216169953</v>
      </c>
      <c r="M110" s="4">
        <f t="shared" si="19"/>
        <v>154645264.94301358</v>
      </c>
      <c r="N110" s="3">
        <f t="shared" si="14"/>
        <v>455764.48708193371</v>
      </c>
      <c r="O110" s="4">
        <f t="shared" si="20"/>
        <v>1616844.9136494095</v>
      </c>
    </row>
    <row r="111" spans="3:15" x14ac:dyDescent="0.2">
      <c r="C111">
        <v>110</v>
      </c>
      <c r="D111">
        <v>251</v>
      </c>
      <c r="E111" s="4">
        <f t="shared" si="21"/>
        <v>154645264.94301358</v>
      </c>
      <c r="F111" s="3">
        <f t="shared" si="22"/>
        <v>910355.51534516888</v>
      </c>
      <c r="G111" s="3">
        <f t="shared" si="23"/>
        <v>515484.21647671197</v>
      </c>
      <c r="H111" s="4">
        <f t="shared" si="12"/>
        <v>394871.29886845691</v>
      </c>
      <c r="I111" s="4">
        <f t="shared" si="15"/>
        <v>154250393.64414513</v>
      </c>
      <c r="J111" s="4">
        <f t="shared" si="16"/>
        <v>9</v>
      </c>
      <c r="K111" s="4">
        <f t="shared" si="17"/>
        <v>0.78284203424832111</v>
      </c>
      <c r="L111" s="4">
        <f t="shared" si="18"/>
        <v>1207536.9194398688</v>
      </c>
      <c r="M111" s="4">
        <f t="shared" si="19"/>
        <v>153042856.72470525</v>
      </c>
      <c r="N111" s="3">
        <f t="shared" si="14"/>
        <v>451048.68941712292</v>
      </c>
      <c r="O111" s="4">
        <f t="shared" si="20"/>
        <v>1602408.2183083256</v>
      </c>
    </row>
    <row r="112" spans="3:15" x14ac:dyDescent="0.2">
      <c r="C112">
        <v>111</v>
      </c>
      <c r="D112">
        <v>250</v>
      </c>
      <c r="E112" s="4">
        <f t="shared" si="21"/>
        <v>153042856.72470525</v>
      </c>
      <c r="F112" s="3">
        <f t="shared" si="22"/>
        <v>903228.86970994889</v>
      </c>
      <c r="G112" s="3">
        <f t="shared" si="23"/>
        <v>510142.8557490175</v>
      </c>
      <c r="H112" s="4">
        <f t="shared" si="12"/>
        <v>393086.01396093139</v>
      </c>
      <c r="I112" s="4">
        <f t="shared" si="15"/>
        <v>152649770.71074432</v>
      </c>
      <c r="J112" s="4">
        <f t="shared" si="16"/>
        <v>9</v>
      </c>
      <c r="K112" s="4">
        <f t="shared" si="17"/>
        <v>0.78284203424832111</v>
      </c>
      <c r="L112" s="4">
        <f t="shared" si="18"/>
        <v>1195006.5703073887</v>
      </c>
      <c r="M112" s="4">
        <f t="shared" si="19"/>
        <v>151454764.14043695</v>
      </c>
      <c r="N112" s="3">
        <f t="shared" si="14"/>
        <v>446374.99878039031</v>
      </c>
      <c r="O112" s="4">
        <f t="shared" si="20"/>
        <v>1588092.5842683201</v>
      </c>
    </row>
    <row r="113" spans="3:15" x14ac:dyDescent="0.2">
      <c r="C113">
        <v>112</v>
      </c>
      <c r="D113">
        <v>249</v>
      </c>
      <c r="E113" s="4">
        <f t="shared" si="21"/>
        <v>151454764.14043695</v>
      </c>
      <c r="F113" s="3">
        <f t="shared" si="22"/>
        <v>896158.01445239363</v>
      </c>
      <c r="G113" s="3">
        <f t="shared" si="23"/>
        <v>504849.2138014565</v>
      </c>
      <c r="H113" s="4">
        <f t="shared" si="12"/>
        <v>391308.80065093713</v>
      </c>
      <c r="I113" s="4">
        <f t="shared" si="15"/>
        <v>151063455.33978602</v>
      </c>
      <c r="J113" s="4">
        <f t="shared" si="16"/>
        <v>9</v>
      </c>
      <c r="K113" s="4">
        <f t="shared" si="17"/>
        <v>0.78284203424832111</v>
      </c>
      <c r="L113" s="4">
        <f t="shared" si="18"/>
        <v>1182588.2267877851</v>
      </c>
      <c r="M113" s="4">
        <f t="shared" si="19"/>
        <v>149880867.11299825</v>
      </c>
      <c r="N113" s="3">
        <f t="shared" si="14"/>
        <v>441743.06207627448</v>
      </c>
      <c r="O113" s="4">
        <f t="shared" si="20"/>
        <v>1573897.0274387221</v>
      </c>
    </row>
    <row r="114" spans="3:15" x14ac:dyDescent="0.2">
      <c r="C114">
        <v>113</v>
      </c>
      <c r="D114">
        <v>248</v>
      </c>
      <c r="E114" s="4">
        <f t="shared" si="21"/>
        <v>149880867.11299825</v>
      </c>
      <c r="F114" s="3">
        <f t="shared" si="22"/>
        <v>889142.5128219754</v>
      </c>
      <c r="G114" s="3">
        <f t="shared" si="23"/>
        <v>499602.89037666086</v>
      </c>
      <c r="H114" s="4">
        <f t="shared" si="12"/>
        <v>389539.62244531454</v>
      </c>
      <c r="I114" s="4">
        <f t="shared" si="15"/>
        <v>149491327.49055293</v>
      </c>
      <c r="J114" s="4">
        <f t="shared" si="16"/>
        <v>9</v>
      </c>
      <c r="K114" s="4">
        <f t="shared" si="17"/>
        <v>0.78284203424832111</v>
      </c>
      <c r="L114" s="4">
        <f t="shared" si="18"/>
        <v>1170280.9491518643</v>
      </c>
      <c r="M114" s="4">
        <f t="shared" si="19"/>
        <v>148321046.54140106</v>
      </c>
      <c r="N114" s="3">
        <f t="shared" si="14"/>
        <v>437152.52907957823</v>
      </c>
      <c r="O114" s="4">
        <f t="shared" si="20"/>
        <v>1559820.5715971789</v>
      </c>
    </row>
    <row r="115" spans="3:15" x14ac:dyDescent="0.2">
      <c r="C115">
        <v>114</v>
      </c>
      <c r="D115">
        <v>247</v>
      </c>
      <c r="E115" s="4">
        <f t="shared" si="21"/>
        <v>148321046.54140106</v>
      </c>
      <c r="F115" s="3">
        <f t="shared" si="22"/>
        <v>882181.93148723291</v>
      </c>
      <c r="G115" s="3">
        <f t="shared" si="23"/>
        <v>494403.4884713369</v>
      </c>
      <c r="H115" s="4">
        <f t="shared" si="12"/>
        <v>387778.44301589602</v>
      </c>
      <c r="I115" s="4">
        <f t="shared" si="15"/>
        <v>147933268.09838516</v>
      </c>
      <c r="J115" s="4">
        <f t="shared" si="16"/>
        <v>9</v>
      </c>
      <c r="K115" s="4">
        <f t="shared" si="17"/>
        <v>0.78284203424832111</v>
      </c>
      <c r="L115" s="4">
        <f t="shared" si="18"/>
        <v>1158083.8053114209</v>
      </c>
      <c r="M115" s="4">
        <f t="shared" si="19"/>
        <v>146775184.29307374</v>
      </c>
      <c r="N115" s="3">
        <f t="shared" si="14"/>
        <v>432603.05241241975</v>
      </c>
      <c r="O115" s="4">
        <f t="shared" si="20"/>
        <v>1545862.2483273169</v>
      </c>
    </row>
    <row r="116" spans="3:15" x14ac:dyDescent="0.2">
      <c r="C116">
        <v>115</v>
      </c>
      <c r="D116">
        <v>246</v>
      </c>
      <c r="E116" s="4">
        <f t="shared" si="21"/>
        <v>146775184.29307374</v>
      </c>
      <c r="F116" s="3">
        <f t="shared" si="22"/>
        <v>875275.84050900722</v>
      </c>
      <c r="G116" s="3">
        <f t="shared" si="23"/>
        <v>489250.61431024584</v>
      </c>
      <c r="H116" s="4">
        <f t="shared" si="12"/>
        <v>386025.22619876137</v>
      </c>
      <c r="I116" s="4">
        <f t="shared" si="15"/>
        <v>146389159.06687498</v>
      </c>
      <c r="J116" s="4">
        <f t="shared" si="16"/>
        <v>9</v>
      </c>
      <c r="K116" s="4">
        <f t="shared" si="17"/>
        <v>0.78284203424832111</v>
      </c>
      <c r="L116" s="4">
        <f t="shared" si="18"/>
        <v>1145995.8707581346</v>
      </c>
      <c r="M116" s="4">
        <f t="shared" si="19"/>
        <v>145243163.19611683</v>
      </c>
      <c r="N116" s="3">
        <f t="shared" si="14"/>
        <v>428094.2875214651</v>
      </c>
      <c r="O116" s="4">
        <f t="shared" si="20"/>
        <v>1532021.0969568961</v>
      </c>
    </row>
    <row r="117" spans="3:15" x14ac:dyDescent="0.2">
      <c r="C117">
        <v>116</v>
      </c>
      <c r="D117">
        <v>245</v>
      </c>
      <c r="E117" s="4">
        <f t="shared" si="21"/>
        <v>145243163.19611683</v>
      </c>
      <c r="F117" s="3">
        <f t="shared" si="22"/>
        <v>868423.81331388268</v>
      </c>
      <c r="G117" s="3">
        <f t="shared" si="23"/>
        <v>484143.8773203895</v>
      </c>
      <c r="H117" s="4">
        <f t="shared" si="12"/>
        <v>384279.93599349319</v>
      </c>
      <c r="I117" s="4">
        <f t="shared" si="15"/>
        <v>144858883.26012334</v>
      </c>
      <c r="J117" s="4">
        <f t="shared" si="16"/>
        <v>9</v>
      </c>
      <c r="K117" s="4">
        <f t="shared" si="17"/>
        <v>0.78284203424832111</v>
      </c>
      <c r="L117" s="4">
        <f t="shared" si="18"/>
        <v>1134016.2285029502</v>
      </c>
      <c r="M117" s="4">
        <f t="shared" si="19"/>
        <v>143724867.03162038</v>
      </c>
      <c r="N117" s="3">
        <f t="shared" si="14"/>
        <v>423625.89265534078</v>
      </c>
      <c r="O117" s="4">
        <f t="shared" si="20"/>
        <v>1518296.1644964432</v>
      </c>
    </row>
    <row r="118" spans="3:15" x14ac:dyDescent="0.2">
      <c r="C118">
        <v>117</v>
      </c>
      <c r="D118">
        <v>244</v>
      </c>
      <c r="E118" s="4">
        <f t="shared" si="21"/>
        <v>143724867.03162038</v>
      </c>
      <c r="F118" s="3">
        <f t="shared" si="22"/>
        <v>861625.42666783941</v>
      </c>
      <c r="G118" s="3">
        <f t="shared" si="23"/>
        <v>479082.89010540128</v>
      </c>
      <c r="H118" s="4">
        <f t="shared" si="12"/>
        <v>382542.53656243812</v>
      </c>
      <c r="I118" s="4">
        <f t="shared" si="15"/>
        <v>143342324.49505794</v>
      </c>
      <c r="J118" s="4">
        <f t="shared" si="16"/>
        <v>9</v>
      </c>
      <c r="K118" s="4">
        <f t="shared" si="17"/>
        <v>0.78284203424832111</v>
      </c>
      <c r="L118" s="4">
        <f t="shared" si="18"/>
        <v>1122143.969015941</v>
      </c>
      <c r="M118" s="4">
        <f t="shared" si="19"/>
        <v>142220180.52604198</v>
      </c>
      <c r="N118" s="3">
        <f t="shared" si="14"/>
        <v>419197.52884222614</v>
      </c>
      <c r="O118" s="4">
        <f t="shared" si="20"/>
        <v>1504686.5055783791</v>
      </c>
    </row>
    <row r="119" spans="3:15" x14ac:dyDescent="0.2">
      <c r="C119">
        <v>118</v>
      </c>
      <c r="D119">
        <v>243</v>
      </c>
      <c r="E119" s="4">
        <f t="shared" si="21"/>
        <v>142220180.52604198</v>
      </c>
      <c r="F119" s="3">
        <f t="shared" si="22"/>
        <v>854880.26065011183</v>
      </c>
      <c r="G119" s="3">
        <f t="shared" si="23"/>
        <v>474067.26842013997</v>
      </c>
      <c r="H119" s="4">
        <f t="shared" si="12"/>
        <v>380812.99222997186</v>
      </c>
      <c r="I119" s="4">
        <f t="shared" si="15"/>
        <v>141839367.53381202</v>
      </c>
      <c r="J119" s="4">
        <f t="shared" si="16"/>
        <v>9</v>
      </c>
      <c r="K119" s="4">
        <f t="shared" si="17"/>
        <v>0.78284203424832111</v>
      </c>
      <c r="L119" s="4">
        <f t="shared" si="18"/>
        <v>1110378.1901666466</v>
      </c>
      <c r="M119" s="4">
        <f t="shared" si="19"/>
        <v>140728989.34364536</v>
      </c>
      <c r="N119" s="3">
        <f t="shared" si="14"/>
        <v>414808.85986762244</v>
      </c>
      <c r="O119" s="4">
        <f t="shared" si="20"/>
        <v>1491191.1823966184</v>
      </c>
    </row>
    <row r="120" spans="3:15" x14ac:dyDescent="0.2">
      <c r="C120">
        <v>119</v>
      </c>
      <c r="D120">
        <v>242</v>
      </c>
      <c r="E120" s="4">
        <f t="shared" si="21"/>
        <v>140728989.34364536</v>
      </c>
      <c r="F120" s="3">
        <f t="shared" si="22"/>
        <v>848187.89862725162</v>
      </c>
      <c r="G120" s="3">
        <f t="shared" si="23"/>
        <v>469096.63114548457</v>
      </c>
      <c r="H120" s="4">
        <f t="shared" si="12"/>
        <v>379091.26748176705</v>
      </c>
      <c r="I120" s="4">
        <f t="shared" si="15"/>
        <v>140349898.07616359</v>
      </c>
      <c r="J120" s="4">
        <f t="shared" si="16"/>
        <v>9</v>
      </c>
      <c r="K120" s="4">
        <f t="shared" si="17"/>
        <v>0.78284203424832111</v>
      </c>
      <c r="L120" s="4">
        <f t="shared" si="18"/>
        <v>1098717.9971648843</v>
      </c>
      <c r="M120" s="4">
        <f t="shared" si="19"/>
        <v>139251180.07899871</v>
      </c>
      <c r="N120" s="3">
        <f t="shared" si="14"/>
        <v>410459.55225229898</v>
      </c>
      <c r="O120" s="4">
        <f t="shared" si="20"/>
        <v>1477809.2646466515</v>
      </c>
    </row>
    <row r="121" spans="3:15" x14ac:dyDescent="0.2">
      <c r="C121">
        <v>120</v>
      </c>
      <c r="D121">
        <v>241</v>
      </c>
      <c r="E121" s="4">
        <f t="shared" si="21"/>
        <v>139251180.07899871</v>
      </c>
      <c r="F121" s="3">
        <f t="shared" si="22"/>
        <v>841547.92722738988</v>
      </c>
      <c r="G121" s="3">
        <f t="shared" si="23"/>
        <v>464170.60026332911</v>
      </c>
      <c r="H121" s="4">
        <f t="shared" si="12"/>
        <v>377377.32696406078</v>
      </c>
      <c r="I121" s="4">
        <f t="shared" si="15"/>
        <v>138873802.75203466</v>
      </c>
      <c r="J121" s="4">
        <f t="shared" si="16"/>
        <v>9</v>
      </c>
      <c r="K121" s="4">
        <f t="shared" si="17"/>
        <v>0.78284203424832111</v>
      </c>
      <c r="L121" s="4">
        <f t="shared" si="18"/>
        <v>1087162.5025020291</v>
      </c>
      <c r="M121" s="4">
        <f t="shared" si="19"/>
        <v>137786640.24953264</v>
      </c>
      <c r="N121" s="3">
        <f t="shared" si="14"/>
        <v>406149.27523041295</v>
      </c>
      <c r="O121" s="4">
        <f t="shared" si="20"/>
        <v>1464539.8294660898</v>
      </c>
    </row>
    <row r="122" spans="3:15" x14ac:dyDescent="0.2">
      <c r="C122">
        <v>121</v>
      </c>
      <c r="D122">
        <v>240</v>
      </c>
      <c r="E122" s="4">
        <f t="shared" si="21"/>
        <v>137786640.24953264</v>
      </c>
      <c r="F122" s="3">
        <f t="shared" si="22"/>
        <v>834959.93631470855</v>
      </c>
      <c r="G122" s="3">
        <f t="shared" si="23"/>
        <v>459288.80083177547</v>
      </c>
      <c r="H122" s="4">
        <f t="shared" si="12"/>
        <v>375671.13548293308</v>
      </c>
      <c r="I122" s="4">
        <f t="shared" si="15"/>
        <v>137410969.1140497</v>
      </c>
      <c r="J122" s="4">
        <f t="shared" si="16"/>
        <v>9</v>
      </c>
      <c r="K122" s="4">
        <f t="shared" si="17"/>
        <v>0.78284203424832111</v>
      </c>
      <c r="L122" s="4">
        <f t="shared" si="18"/>
        <v>1075710.825892759</v>
      </c>
      <c r="M122" s="4">
        <f t="shared" si="19"/>
        <v>136335258.28815696</v>
      </c>
      <c r="N122" s="3">
        <f t="shared" si="14"/>
        <v>401877.70072780352</v>
      </c>
      <c r="O122" s="4">
        <f t="shared" si="20"/>
        <v>1451381.9613756922</v>
      </c>
    </row>
    <row r="123" spans="3:15" x14ac:dyDescent="0.2">
      <c r="C123">
        <v>122</v>
      </c>
      <c r="D123">
        <v>239</v>
      </c>
      <c r="E123" s="4">
        <f t="shared" si="21"/>
        <v>136335258.28815696</v>
      </c>
      <c r="F123" s="3">
        <f t="shared" si="22"/>
        <v>828423.51896410401</v>
      </c>
      <c r="G123" s="3">
        <f t="shared" si="23"/>
        <v>454450.86096052319</v>
      </c>
      <c r="H123" s="4">
        <f t="shared" si="12"/>
        <v>373972.65800358081</v>
      </c>
      <c r="I123" s="4">
        <f t="shared" si="15"/>
        <v>135961285.63015339</v>
      </c>
      <c r="J123" s="4">
        <f t="shared" si="16"/>
        <v>9</v>
      </c>
      <c r="K123" s="4">
        <f t="shared" si="17"/>
        <v>0.78284203424832111</v>
      </c>
      <c r="L123" s="4">
        <f t="shared" si="18"/>
        <v>1064362.0942172629</v>
      </c>
      <c r="M123" s="4">
        <f t="shared" si="19"/>
        <v>134896923.53593612</v>
      </c>
      <c r="N123" s="3">
        <f t="shared" si="14"/>
        <v>397644.5033404578</v>
      </c>
      <c r="O123" s="4">
        <f t="shared" si="20"/>
        <v>1438334.7522208437</v>
      </c>
    </row>
    <row r="124" spans="3:15" x14ac:dyDescent="0.2">
      <c r="C124">
        <v>123</v>
      </c>
      <c r="D124">
        <v>238</v>
      </c>
      <c r="E124" s="4">
        <f t="shared" si="21"/>
        <v>134896923.53593612</v>
      </c>
      <c r="F124" s="3">
        <f t="shared" si="22"/>
        <v>821938.27143605391</v>
      </c>
      <c r="G124" s="3">
        <f t="shared" si="23"/>
        <v>449656.41178645374</v>
      </c>
      <c r="H124" s="4">
        <f t="shared" si="12"/>
        <v>372281.85964960017</v>
      </c>
      <c r="I124" s="4">
        <f t="shared" si="15"/>
        <v>134524641.67628652</v>
      </c>
      <c r="J124" s="4">
        <f t="shared" si="16"/>
        <v>9</v>
      </c>
      <c r="K124" s="4">
        <f t="shared" si="17"/>
        <v>0.78284203424832111</v>
      </c>
      <c r="L124" s="4">
        <f t="shared" si="18"/>
        <v>1053115.4414639061</v>
      </c>
      <c r="M124" s="4">
        <f t="shared" si="19"/>
        <v>133471526.23482262</v>
      </c>
      <c r="N124" s="3">
        <f t="shared" si="14"/>
        <v>393449.36031314702</v>
      </c>
      <c r="O124" s="4">
        <f t="shared" si="20"/>
        <v>1425397.3011135063</v>
      </c>
    </row>
    <row r="125" spans="3:15" x14ac:dyDescent="0.2">
      <c r="C125">
        <v>124</v>
      </c>
      <c r="D125">
        <v>237</v>
      </c>
      <c r="E125" s="4">
        <f t="shared" si="21"/>
        <v>133471526.23482262</v>
      </c>
      <c r="F125" s="3">
        <f t="shared" si="22"/>
        <v>815503.79315167863</v>
      </c>
      <c r="G125" s="3">
        <f t="shared" si="23"/>
        <v>444905.08744940878</v>
      </c>
      <c r="H125" s="4">
        <f t="shared" si="12"/>
        <v>370598.70570226986</v>
      </c>
      <c r="I125" s="4">
        <f t="shared" si="15"/>
        <v>133100927.52912034</v>
      </c>
      <c r="J125" s="4">
        <f t="shared" si="16"/>
        <v>9</v>
      </c>
      <c r="K125" s="4">
        <f t="shared" si="17"/>
        <v>0.78284203424832111</v>
      </c>
      <c r="L125" s="4">
        <f t="shared" si="18"/>
        <v>1041970.0086723493</v>
      </c>
      <c r="M125" s="4">
        <f t="shared" si="19"/>
        <v>132058957.52044798</v>
      </c>
      <c r="N125" s="3">
        <f t="shared" si="14"/>
        <v>389291.95151823264</v>
      </c>
      <c r="O125" s="4">
        <f t="shared" si="20"/>
        <v>1412568.7143746191</v>
      </c>
    </row>
    <row r="126" spans="3:15" x14ac:dyDescent="0.2">
      <c r="C126">
        <v>125</v>
      </c>
      <c r="D126">
        <v>236</v>
      </c>
      <c r="E126" s="4">
        <f t="shared" si="21"/>
        <v>132058957.52044798</v>
      </c>
      <c r="F126" s="3">
        <f t="shared" si="22"/>
        <v>809119.68666799774</v>
      </c>
      <c r="G126" s="3">
        <f t="shared" si="23"/>
        <v>440196.52506815997</v>
      </c>
      <c r="H126" s="4">
        <f t="shared" si="12"/>
        <v>368923.16159983777</v>
      </c>
      <c r="I126" s="4">
        <f t="shared" si="15"/>
        <v>131690034.35884814</v>
      </c>
      <c r="J126" s="4">
        <f t="shared" si="16"/>
        <v>9</v>
      </c>
      <c r="K126" s="4">
        <f t="shared" si="17"/>
        <v>0.78284203424832111</v>
      </c>
      <c r="L126" s="4">
        <f t="shared" si="18"/>
        <v>1030924.9438771197</v>
      </c>
      <c r="M126" s="4">
        <f t="shared" si="19"/>
        <v>130659109.41497102</v>
      </c>
      <c r="N126" s="3">
        <f t="shared" si="14"/>
        <v>385171.95943463995</v>
      </c>
      <c r="O126" s="4">
        <f t="shared" si="20"/>
        <v>1399848.1054769575</v>
      </c>
    </row>
    <row r="127" spans="3:15" x14ac:dyDescent="0.2">
      <c r="C127">
        <v>126</v>
      </c>
      <c r="D127">
        <v>235</v>
      </c>
      <c r="E127" s="4">
        <f t="shared" si="21"/>
        <v>130659109.41497102</v>
      </c>
      <c r="F127" s="3">
        <f t="shared" si="22"/>
        <v>802785.5576533823</v>
      </c>
      <c r="G127" s="3">
        <f t="shared" si="23"/>
        <v>435530.36471657013</v>
      </c>
      <c r="H127" s="4">
        <f t="shared" si="12"/>
        <v>367255.19293681218</v>
      </c>
      <c r="I127" s="4">
        <f t="shared" si="15"/>
        <v>130291854.22203422</v>
      </c>
      <c r="J127" s="4">
        <f t="shared" si="16"/>
        <v>9</v>
      </c>
      <c r="K127" s="4">
        <f t="shared" si="17"/>
        <v>0.78284203424832111</v>
      </c>
      <c r="L127" s="4">
        <f t="shared" si="18"/>
        <v>1019979.4020516297</v>
      </c>
      <c r="M127" s="4">
        <f t="shared" si="19"/>
        <v>129271874.81998259</v>
      </c>
      <c r="N127" s="3">
        <f t="shared" si="14"/>
        <v>381089.06912699883</v>
      </c>
      <c r="O127" s="4">
        <f t="shared" si="20"/>
        <v>1387234.594988442</v>
      </c>
    </row>
    <row r="128" spans="3:15" x14ac:dyDescent="0.2">
      <c r="C128">
        <v>127</v>
      </c>
      <c r="D128">
        <v>234</v>
      </c>
      <c r="E128" s="4">
        <f t="shared" si="21"/>
        <v>129271874.81998259</v>
      </c>
      <c r="F128" s="3">
        <f t="shared" si="22"/>
        <v>796501.01486319688</v>
      </c>
      <c r="G128" s="3">
        <f t="shared" si="23"/>
        <v>430906.249399942</v>
      </c>
      <c r="H128" s="4">
        <f t="shared" si="12"/>
        <v>365594.76546325488</v>
      </c>
      <c r="I128" s="4">
        <f t="shared" si="15"/>
        <v>128906280.05451934</v>
      </c>
      <c r="J128" s="4">
        <f t="shared" si="16"/>
        <v>9</v>
      </c>
      <c r="K128" s="4">
        <f t="shared" si="17"/>
        <v>0.78284203424832111</v>
      </c>
      <c r="L128" s="4">
        <f t="shared" si="18"/>
        <v>1009132.545052637</v>
      </c>
      <c r="M128" s="4">
        <f t="shared" si="19"/>
        <v>127897147.50946671</v>
      </c>
      <c r="N128" s="3">
        <f t="shared" si="14"/>
        <v>377042.96822494926</v>
      </c>
      <c r="O128" s="4">
        <f t="shared" si="20"/>
        <v>1374727.3105158918</v>
      </c>
    </row>
    <row r="129" spans="3:15" x14ac:dyDescent="0.2">
      <c r="C129">
        <v>128</v>
      </c>
      <c r="D129">
        <v>233</v>
      </c>
      <c r="E129" s="4">
        <f t="shared" si="21"/>
        <v>127897147.50946671</v>
      </c>
      <c r="F129" s="3">
        <f t="shared" si="22"/>
        <v>790265.67011563363</v>
      </c>
      <c r="G129" s="3">
        <f t="shared" si="23"/>
        <v>426323.82503155572</v>
      </c>
      <c r="H129" s="4">
        <f t="shared" si="12"/>
        <v>363941.84508407791</v>
      </c>
      <c r="I129" s="4">
        <f t="shared" si="15"/>
        <v>127533205.66438264</v>
      </c>
      <c r="J129" s="4">
        <f t="shared" si="16"/>
        <v>9</v>
      </c>
      <c r="K129" s="4">
        <f t="shared" si="17"/>
        <v>0.78284203424832111</v>
      </c>
      <c r="L129" s="4">
        <f t="shared" si="18"/>
        <v>998383.54156514804</v>
      </c>
      <c r="M129" s="4">
        <f t="shared" si="19"/>
        <v>126534822.12281749</v>
      </c>
      <c r="N129" s="3">
        <f t="shared" si="14"/>
        <v>373033.34690261126</v>
      </c>
      <c r="O129" s="4">
        <f t="shared" si="20"/>
        <v>1362325.3866492258</v>
      </c>
    </row>
    <row r="130" spans="3:15" x14ac:dyDescent="0.2">
      <c r="C130">
        <v>129</v>
      </c>
      <c r="D130">
        <v>232</v>
      </c>
      <c r="E130" s="4">
        <f t="shared" si="21"/>
        <v>126534822.12281749</v>
      </c>
      <c r="F130" s="3">
        <f t="shared" si="22"/>
        <v>784079.13826773444</v>
      </c>
      <c r="G130" s="3">
        <f t="shared" si="23"/>
        <v>421782.74040939164</v>
      </c>
      <c r="H130" s="4">
        <f t="shared" ref="H130:H193" si="24">F130-G130</f>
        <v>362296.3978583428</v>
      </c>
      <c r="I130" s="4">
        <f t="shared" si="15"/>
        <v>126172525.72495915</v>
      </c>
      <c r="J130" s="4">
        <f t="shared" si="16"/>
        <v>9</v>
      </c>
      <c r="K130" s="4">
        <f t="shared" si="17"/>
        <v>0.78284203424832111</v>
      </c>
      <c r="L130" s="4">
        <f t="shared" si="18"/>
        <v>987731.56704775651</v>
      </c>
      <c r="M130" s="4">
        <f t="shared" si="19"/>
        <v>125184794.15791139</v>
      </c>
      <c r="N130" s="3">
        <f t="shared" ref="N130:N193" si="25">E130*$B$8/1200</f>
        <v>369059.89785821765</v>
      </c>
      <c r="O130" s="4">
        <f t="shared" si="20"/>
        <v>1350027.9649060993</v>
      </c>
    </row>
    <row r="131" spans="3:15" x14ac:dyDescent="0.2">
      <c r="C131">
        <v>130</v>
      </c>
      <c r="D131">
        <v>231</v>
      </c>
      <c r="E131" s="4">
        <f t="shared" si="21"/>
        <v>125184794.15791139</v>
      </c>
      <c r="F131" s="3">
        <f t="shared" si="22"/>
        <v>777941.03719160252</v>
      </c>
      <c r="G131" s="3">
        <f t="shared" si="23"/>
        <v>417282.64719303802</v>
      </c>
      <c r="H131" s="4">
        <f t="shared" si="24"/>
        <v>360658.3899985645</v>
      </c>
      <c r="I131" s="4">
        <f t="shared" ref="I131:I194" si="26">E131-H131</f>
        <v>124824135.76791282</v>
      </c>
      <c r="J131" s="4">
        <f t="shared" ref="J131:J194" si="27">($B$9/100)*MIN(30,C131)*0.2</f>
        <v>9</v>
      </c>
      <c r="K131" s="4">
        <f t="shared" ref="K131:K194" si="28">100*(1-(1-J131/100)^(1/12))</f>
        <v>0.78284203424832111</v>
      </c>
      <c r="L131" s="4">
        <f t="shared" ref="L131:L194" si="29">I131*K131/100</f>
        <v>977175.80367841502</v>
      </c>
      <c r="M131" s="4">
        <f t="shared" ref="M131:M194" si="30">E131-H131-L131</f>
        <v>123846959.96423441</v>
      </c>
      <c r="N131" s="3">
        <f t="shared" si="25"/>
        <v>365122.31629390822</v>
      </c>
      <c r="O131" s="4">
        <f t="shared" ref="O131:O194" si="31">H131+L131</f>
        <v>1337834.1936769795</v>
      </c>
    </row>
    <row r="132" spans="3:15" x14ac:dyDescent="0.2">
      <c r="C132">
        <v>131</v>
      </c>
      <c r="D132">
        <v>230</v>
      </c>
      <c r="E132" s="4">
        <f t="shared" ref="E132:E195" si="32">M131</f>
        <v>123846959.96423441</v>
      </c>
      <c r="F132" s="3">
        <f t="shared" ref="F132:F195" si="33">(E132*$B$5/1200)/(1-(1+$B$5/1200)^(-D132))</f>
        <v>771850.9877507994</v>
      </c>
      <c r="G132" s="3">
        <f t="shared" ref="G132:G195" si="34">($B$5/1200)*E132</f>
        <v>412823.19988078141</v>
      </c>
      <c r="H132" s="4">
        <f t="shared" si="24"/>
        <v>359027.78787001799</v>
      </c>
      <c r="I132" s="4">
        <f t="shared" si="26"/>
        <v>123487932.17636439</v>
      </c>
      <c r="J132" s="4">
        <f t="shared" si="27"/>
        <v>9</v>
      </c>
      <c r="K132" s="4">
        <f t="shared" si="28"/>
        <v>0.78284203424832111</v>
      </c>
      <c r="L132" s="4">
        <f t="shared" si="29"/>
        <v>966715.44030063809</v>
      </c>
      <c r="M132" s="4">
        <f t="shared" si="30"/>
        <v>122521216.73606375</v>
      </c>
      <c r="N132" s="3">
        <f t="shared" si="25"/>
        <v>361220.29989568371</v>
      </c>
      <c r="O132" s="4">
        <f t="shared" si="31"/>
        <v>1325743.2281706561</v>
      </c>
    </row>
    <row r="133" spans="3:15" x14ac:dyDescent="0.2">
      <c r="C133">
        <v>132</v>
      </c>
      <c r="D133">
        <v>229</v>
      </c>
      <c r="E133" s="4">
        <f t="shared" si="32"/>
        <v>122521216.73606375</v>
      </c>
      <c r="F133" s="3">
        <f t="shared" si="33"/>
        <v>765808.61377692537</v>
      </c>
      <c r="G133" s="3">
        <f t="shared" si="34"/>
        <v>408404.05578687921</v>
      </c>
      <c r="H133" s="4">
        <f t="shared" si="24"/>
        <v>357404.55799004616</v>
      </c>
      <c r="I133" s="4">
        <f t="shared" si="26"/>
        <v>122163812.1780737</v>
      </c>
      <c r="J133" s="4">
        <f t="shared" si="27"/>
        <v>9</v>
      </c>
      <c r="K133" s="4">
        <f t="shared" si="28"/>
        <v>0.78284203424832111</v>
      </c>
      <c r="L133" s="4">
        <f t="shared" si="29"/>
        <v>956349.67237013043</v>
      </c>
      <c r="M133" s="4">
        <f t="shared" si="30"/>
        <v>121207462.50570357</v>
      </c>
      <c r="N133" s="3">
        <f t="shared" si="25"/>
        <v>357353.5488135193</v>
      </c>
      <c r="O133" s="4">
        <f t="shared" si="31"/>
        <v>1313754.2303601766</v>
      </c>
    </row>
    <row r="134" spans="3:15" x14ac:dyDescent="0.2">
      <c r="C134">
        <v>133</v>
      </c>
      <c r="D134">
        <v>228</v>
      </c>
      <c r="E134" s="4">
        <f t="shared" si="32"/>
        <v>121207462.50570357</v>
      </c>
      <c r="F134" s="3">
        <f t="shared" si="33"/>
        <v>759813.54204638524</v>
      </c>
      <c r="G134" s="3">
        <f t="shared" si="34"/>
        <v>404024.8750190119</v>
      </c>
      <c r="H134" s="4">
        <f t="shared" si="24"/>
        <v>355788.66702737333</v>
      </c>
      <c r="I134" s="4">
        <f t="shared" si="26"/>
        <v>120851673.8386762</v>
      </c>
      <c r="J134" s="4">
        <f t="shared" si="27"/>
        <v>9</v>
      </c>
      <c r="K134" s="4">
        <f t="shared" si="28"/>
        <v>0.78284203424832111</v>
      </c>
      <c r="L134" s="4">
        <f t="shared" si="29"/>
        <v>946077.70190183877</v>
      </c>
      <c r="M134" s="4">
        <f t="shared" si="30"/>
        <v>119905596.13677436</v>
      </c>
      <c r="N134" s="3">
        <f t="shared" si="25"/>
        <v>353521.7656416354</v>
      </c>
      <c r="O134" s="4">
        <f t="shared" si="31"/>
        <v>1301866.368929212</v>
      </c>
    </row>
    <row r="135" spans="3:15" x14ac:dyDescent="0.2">
      <c r="C135">
        <v>134</v>
      </c>
      <c r="D135">
        <v>227</v>
      </c>
      <c r="E135" s="4">
        <f t="shared" si="32"/>
        <v>119905596.13677436</v>
      </c>
      <c r="F135" s="3">
        <f t="shared" si="33"/>
        <v>753865.40225733514</v>
      </c>
      <c r="G135" s="3">
        <f t="shared" si="34"/>
        <v>399685.32045591454</v>
      </c>
      <c r="H135" s="4">
        <f t="shared" si="24"/>
        <v>354180.0818014206</v>
      </c>
      <c r="I135" s="4">
        <f t="shared" si="26"/>
        <v>119551416.05497295</v>
      </c>
      <c r="J135" s="4">
        <f t="shared" si="27"/>
        <v>9</v>
      </c>
      <c r="K135" s="4">
        <f t="shared" si="28"/>
        <v>0.78284203424832111</v>
      </c>
      <c r="L135" s="4">
        <f t="shared" si="29"/>
        <v>935898.73741742421</v>
      </c>
      <c r="M135" s="4">
        <f t="shared" si="30"/>
        <v>118615517.31755552</v>
      </c>
      <c r="N135" s="3">
        <f t="shared" si="25"/>
        <v>349724.65539892524</v>
      </c>
      <c r="O135" s="4">
        <f t="shared" si="31"/>
        <v>1290078.8192188449</v>
      </c>
    </row>
    <row r="136" spans="3:15" x14ac:dyDescent="0.2">
      <c r="C136">
        <v>135</v>
      </c>
      <c r="D136">
        <v>226</v>
      </c>
      <c r="E136" s="4">
        <f t="shared" si="32"/>
        <v>118615517.31755552</v>
      </c>
      <c r="F136" s="3">
        <f t="shared" si="33"/>
        <v>747963.82700680965</v>
      </c>
      <c r="G136" s="3">
        <f t="shared" si="34"/>
        <v>395385.05772518506</v>
      </c>
      <c r="H136" s="4">
        <f t="shared" si="24"/>
        <v>352578.76928162458</v>
      </c>
      <c r="I136" s="4">
        <f t="shared" si="26"/>
        <v>118262938.54827389</v>
      </c>
      <c r="J136" s="4">
        <f t="shared" si="27"/>
        <v>9</v>
      </c>
      <c r="K136" s="4">
        <f t="shared" si="28"/>
        <v>0.78284203424832111</v>
      </c>
      <c r="L136" s="4">
        <f t="shared" si="29"/>
        <v>925811.99389314919</v>
      </c>
      <c r="M136" s="4">
        <f t="shared" si="30"/>
        <v>117337126.55438074</v>
      </c>
      <c r="N136" s="3">
        <f t="shared" si="25"/>
        <v>345961.92550953693</v>
      </c>
      <c r="O136" s="4">
        <f t="shared" si="31"/>
        <v>1278390.7631747737</v>
      </c>
    </row>
    <row r="137" spans="3:15" x14ac:dyDescent="0.2">
      <c r="C137">
        <v>136</v>
      </c>
      <c r="D137">
        <v>225</v>
      </c>
      <c r="E137" s="4">
        <f t="shared" si="32"/>
        <v>117337126.55438074</v>
      </c>
      <c r="F137" s="3">
        <f t="shared" si="33"/>
        <v>742108.45176802797</v>
      </c>
      <c r="G137" s="3">
        <f t="shared" si="34"/>
        <v>391123.7551812692</v>
      </c>
      <c r="H137" s="4">
        <f t="shared" si="24"/>
        <v>350984.69658675877</v>
      </c>
      <c r="I137" s="4">
        <f t="shared" si="26"/>
        <v>116986141.85779399</v>
      </c>
      <c r="J137" s="4">
        <f t="shared" si="27"/>
        <v>9</v>
      </c>
      <c r="K137" s="4">
        <f t="shared" si="28"/>
        <v>0.78284203424832111</v>
      </c>
      <c r="L137" s="4">
        <f t="shared" si="29"/>
        <v>915816.6927081811</v>
      </c>
      <c r="M137" s="4">
        <f t="shared" si="30"/>
        <v>116070325.16508581</v>
      </c>
      <c r="N137" s="3">
        <f t="shared" si="25"/>
        <v>342233.28578361048</v>
      </c>
      <c r="O137" s="4">
        <f t="shared" si="31"/>
        <v>1266801.3892949398</v>
      </c>
    </row>
    <row r="138" spans="3:15" x14ac:dyDescent="0.2">
      <c r="C138">
        <v>137</v>
      </c>
      <c r="D138">
        <v>224</v>
      </c>
      <c r="E138" s="4">
        <f t="shared" si="32"/>
        <v>116070325.16508581</v>
      </c>
      <c r="F138" s="3">
        <f t="shared" si="33"/>
        <v>736298.91486787843</v>
      </c>
      <c r="G138" s="3">
        <f t="shared" si="34"/>
        <v>386901.0838836194</v>
      </c>
      <c r="H138" s="4">
        <f t="shared" si="24"/>
        <v>349397.83098425902</v>
      </c>
      <c r="I138" s="4">
        <f t="shared" si="26"/>
        <v>115720927.33410154</v>
      </c>
      <c r="J138" s="4">
        <f t="shared" si="27"/>
        <v>9</v>
      </c>
      <c r="K138" s="4">
        <f t="shared" si="28"/>
        <v>0.78284203424832111</v>
      </c>
      <c r="L138" s="4">
        <f t="shared" si="29"/>
        <v>905912.06159330206</v>
      </c>
      <c r="M138" s="4">
        <f t="shared" si="30"/>
        <v>114815015.27250823</v>
      </c>
      <c r="N138" s="3">
        <f t="shared" si="25"/>
        <v>338538.44839816692</v>
      </c>
      <c r="O138" s="4">
        <f t="shared" si="31"/>
        <v>1255309.8925775611</v>
      </c>
    </row>
    <row r="139" spans="3:15" x14ac:dyDescent="0.2">
      <c r="C139">
        <v>138</v>
      </c>
      <c r="D139">
        <v>223</v>
      </c>
      <c r="E139" s="4">
        <f t="shared" si="32"/>
        <v>114815015.27250823</v>
      </c>
      <c r="F139" s="3">
        <f t="shared" si="33"/>
        <v>730534.85746457858</v>
      </c>
      <c r="G139" s="3">
        <f t="shared" si="34"/>
        <v>382716.71757502749</v>
      </c>
      <c r="H139" s="4">
        <f t="shared" si="24"/>
        <v>347818.13988955109</v>
      </c>
      <c r="I139" s="4">
        <f t="shared" si="26"/>
        <v>114467197.13261868</v>
      </c>
      <c r="J139" s="4">
        <f t="shared" si="27"/>
        <v>9</v>
      </c>
      <c r="K139" s="4">
        <f t="shared" si="28"/>
        <v>0.78284203424832111</v>
      </c>
      <c r="L139" s="4">
        <f t="shared" si="29"/>
        <v>896097.33458002796</v>
      </c>
      <c r="M139" s="4">
        <f t="shared" si="30"/>
        <v>113571099.79803865</v>
      </c>
      <c r="N139" s="3">
        <f t="shared" si="25"/>
        <v>334877.12787814898</v>
      </c>
      <c r="O139" s="4">
        <f t="shared" si="31"/>
        <v>1243915.4744695791</v>
      </c>
    </row>
    <row r="140" spans="3:15" x14ac:dyDescent="0.2">
      <c r="C140">
        <v>139</v>
      </c>
      <c r="D140">
        <v>222</v>
      </c>
      <c r="E140" s="4">
        <f t="shared" si="32"/>
        <v>113571099.79803865</v>
      </c>
      <c r="F140" s="3">
        <f t="shared" si="33"/>
        <v>724815.92352550977</v>
      </c>
      <c r="G140" s="3">
        <f t="shared" si="34"/>
        <v>378570.33266012883</v>
      </c>
      <c r="H140" s="4">
        <f t="shared" si="24"/>
        <v>346245.59086538095</v>
      </c>
      <c r="I140" s="4">
        <f t="shared" si="26"/>
        <v>113224854.20717327</v>
      </c>
      <c r="J140" s="4">
        <f t="shared" si="27"/>
        <v>9</v>
      </c>
      <c r="K140" s="4">
        <f t="shared" si="28"/>
        <v>0.78284203424832111</v>
      </c>
      <c r="L140" s="4">
        <f t="shared" si="29"/>
        <v>886371.75195013103</v>
      </c>
      <c r="M140" s="4">
        <f t="shared" si="30"/>
        <v>112338482.45522314</v>
      </c>
      <c r="N140" s="3">
        <f t="shared" si="25"/>
        <v>331249.04107761272</v>
      </c>
      <c r="O140" s="4">
        <f t="shared" si="31"/>
        <v>1232617.3428155119</v>
      </c>
    </row>
    <row r="141" spans="3:15" x14ac:dyDescent="0.2">
      <c r="C141">
        <v>140</v>
      </c>
      <c r="D141">
        <v>221</v>
      </c>
      <c r="E141" s="4">
        <f t="shared" si="32"/>
        <v>112338482.45522314</v>
      </c>
      <c r="F141" s="3">
        <f t="shared" si="33"/>
        <v>719141.75980522705</v>
      </c>
      <c r="G141" s="3">
        <f t="shared" si="34"/>
        <v>374461.60818407719</v>
      </c>
      <c r="H141" s="4">
        <f t="shared" si="24"/>
        <v>344680.15162114985</v>
      </c>
      <c r="I141" s="4">
        <f t="shared" si="26"/>
        <v>111993802.303602</v>
      </c>
      <c r="J141" s="4">
        <f t="shared" si="27"/>
        <v>9</v>
      </c>
      <c r="K141" s="4">
        <f t="shared" si="28"/>
        <v>0.78284203424832111</v>
      </c>
      <c r="L141" s="4">
        <f t="shared" si="29"/>
        <v>876734.56018556107</v>
      </c>
      <c r="M141" s="4">
        <f t="shared" si="30"/>
        <v>111117067.74341643</v>
      </c>
      <c r="N141" s="3">
        <f t="shared" si="25"/>
        <v>327653.90716106753</v>
      </c>
      <c r="O141" s="4">
        <f t="shared" si="31"/>
        <v>1221414.7118067108</v>
      </c>
    </row>
    <row r="142" spans="3:15" x14ac:dyDescent="0.2">
      <c r="C142">
        <v>141</v>
      </c>
      <c r="D142">
        <v>220</v>
      </c>
      <c r="E142" s="4">
        <f t="shared" si="32"/>
        <v>111117067.74341643</v>
      </c>
      <c r="F142" s="3">
        <f t="shared" si="33"/>
        <v>713512.01582363877</v>
      </c>
      <c r="G142" s="3">
        <f t="shared" si="34"/>
        <v>370390.22581138811</v>
      </c>
      <c r="H142" s="4">
        <f t="shared" si="24"/>
        <v>343121.79001225065</v>
      </c>
      <c r="I142" s="4">
        <f t="shared" si="26"/>
        <v>110773945.95340417</v>
      </c>
      <c r="J142" s="4">
        <f t="shared" si="27"/>
        <v>9</v>
      </c>
      <c r="K142" s="4">
        <f t="shared" si="28"/>
        <v>0.78284203424832111</v>
      </c>
      <c r="L142" s="4">
        <f t="shared" si="29"/>
        <v>867185.01191876503</v>
      </c>
      <c r="M142" s="4">
        <f t="shared" si="30"/>
        <v>109906760.9414854</v>
      </c>
      <c r="N142" s="3">
        <f t="shared" si="25"/>
        <v>324091.44758496457</v>
      </c>
      <c r="O142" s="4">
        <f t="shared" si="31"/>
        <v>1210306.8019310157</v>
      </c>
    </row>
    <row r="143" spans="3:15" x14ac:dyDescent="0.2">
      <c r="C143">
        <v>142</v>
      </c>
      <c r="D143">
        <v>219</v>
      </c>
      <c r="E143" s="4">
        <f t="shared" si="32"/>
        <v>109906760.9414854</v>
      </c>
      <c r="F143" s="3">
        <f t="shared" si="33"/>
        <v>707926.34384435846</v>
      </c>
      <c r="G143" s="3">
        <f t="shared" si="34"/>
        <v>366355.86980495136</v>
      </c>
      <c r="H143" s="4">
        <f t="shared" si="24"/>
        <v>341570.4740394071</v>
      </c>
      <c r="I143" s="4">
        <f t="shared" si="26"/>
        <v>109565190.467446</v>
      </c>
      <c r="J143" s="4">
        <f t="shared" si="27"/>
        <v>9</v>
      </c>
      <c r="K143" s="4">
        <f t="shared" si="28"/>
        <v>0.78284203424832111</v>
      </c>
      <c r="L143" s="4">
        <f t="shared" si="29"/>
        <v>857722.36588340194</v>
      </c>
      <c r="M143" s="4">
        <f t="shared" si="30"/>
        <v>108707468.1015626</v>
      </c>
      <c r="N143" s="3">
        <f t="shared" si="25"/>
        <v>320561.38607933244</v>
      </c>
      <c r="O143" s="4">
        <f t="shared" si="31"/>
        <v>1199292.839922809</v>
      </c>
    </row>
    <row r="144" spans="3:15" x14ac:dyDescent="0.2">
      <c r="C144">
        <v>143</v>
      </c>
      <c r="D144">
        <v>218</v>
      </c>
      <c r="E144" s="4">
        <f t="shared" si="32"/>
        <v>108707468.1015626</v>
      </c>
      <c r="F144" s="3">
        <f t="shared" si="33"/>
        <v>702384.39885322785</v>
      </c>
      <c r="G144" s="3">
        <f t="shared" si="34"/>
        <v>362358.22700520873</v>
      </c>
      <c r="H144" s="4">
        <f t="shared" si="24"/>
        <v>340026.17184801912</v>
      </c>
      <c r="I144" s="4">
        <f t="shared" si="26"/>
        <v>108367441.92971459</v>
      </c>
      <c r="J144" s="4">
        <f t="shared" si="27"/>
        <v>9</v>
      </c>
      <c r="K144" s="4">
        <f t="shared" si="28"/>
        <v>0.78284203424832111</v>
      </c>
      <c r="L144" s="4">
        <f t="shared" si="29"/>
        <v>848345.88686544588</v>
      </c>
      <c r="M144" s="4">
        <f t="shared" si="30"/>
        <v>107519096.04284914</v>
      </c>
      <c r="N144" s="3">
        <f t="shared" si="25"/>
        <v>317063.44862955756</v>
      </c>
      <c r="O144" s="4">
        <f t="shared" si="31"/>
        <v>1188372.058713465</v>
      </c>
    </row>
    <row r="145" spans="3:15" x14ac:dyDescent="0.2">
      <c r="C145">
        <v>144</v>
      </c>
      <c r="D145">
        <v>217</v>
      </c>
      <c r="E145" s="4">
        <f t="shared" si="32"/>
        <v>107519096.04284914</v>
      </c>
      <c r="F145" s="3">
        <f t="shared" si="33"/>
        <v>696885.83853700233</v>
      </c>
      <c r="G145" s="3">
        <f t="shared" si="34"/>
        <v>358396.98680949718</v>
      </c>
      <c r="H145" s="4">
        <f t="shared" si="24"/>
        <v>338488.85172750516</v>
      </c>
      <c r="I145" s="4">
        <f t="shared" si="26"/>
        <v>107180607.19112164</v>
      </c>
      <c r="J145" s="4">
        <f t="shared" si="27"/>
        <v>9</v>
      </c>
      <c r="K145" s="4">
        <f t="shared" si="28"/>
        <v>0.78284203424832111</v>
      </c>
      <c r="L145" s="4">
        <f t="shared" si="29"/>
        <v>839054.845654679</v>
      </c>
      <c r="M145" s="4">
        <f t="shared" si="30"/>
        <v>106341552.34546696</v>
      </c>
      <c r="N145" s="3">
        <f t="shared" si="25"/>
        <v>313597.36345830996</v>
      </c>
      <c r="O145" s="4">
        <f t="shared" si="31"/>
        <v>1177543.6973821842</v>
      </c>
    </row>
    <row r="146" spans="3:15" x14ac:dyDescent="0.2">
      <c r="C146">
        <v>145</v>
      </c>
      <c r="D146">
        <v>216</v>
      </c>
      <c r="E146" s="4">
        <f t="shared" si="32"/>
        <v>106341552.34546696</v>
      </c>
      <c r="F146" s="3">
        <f t="shared" si="33"/>
        <v>691430.32326221094</v>
      </c>
      <c r="G146" s="3">
        <f t="shared" si="34"/>
        <v>354471.84115155652</v>
      </c>
      <c r="H146" s="4">
        <f t="shared" si="24"/>
        <v>336958.48211065441</v>
      </c>
      <c r="I146" s="4">
        <f t="shared" si="26"/>
        <v>106004593.86335631</v>
      </c>
      <c r="J146" s="4">
        <f t="shared" si="27"/>
        <v>9</v>
      </c>
      <c r="K146" s="4">
        <f t="shared" si="28"/>
        <v>0.78284203424832111</v>
      </c>
      <c r="L146" s="4">
        <f t="shared" si="29"/>
        <v>829848.51899656956</v>
      </c>
      <c r="M146" s="4">
        <f t="shared" si="30"/>
        <v>105174745.34435974</v>
      </c>
      <c r="N146" s="3">
        <f t="shared" si="25"/>
        <v>310162.86100761197</v>
      </c>
      <c r="O146" s="4">
        <f t="shared" si="31"/>
        <v>1166807.001107224</v>
      </c>
    </row>
    <row r="147" spans="3:15" x14ac:dyDescent="0.2">
      <c r="C147">
        <v>146</v>
      </c>
      <c r="D147">
        <v>215</v>
      </c>
      <c r="E147" s="4">
        <f t="shared" si="32"/>
        <v>105174745.34435974</v>
      </c>
      <c r="F147" s="3">
        <f t="shared" si="33"/>
        <v>686017.51605417544</v>
      </c>
      <c r="G147" s="3">
        <f t="shared" si="34"/>
        <v>350582.48448119918</v>
      </c>
      <c r="H147" s="4">
        <f t="shared" si="24"/>
        <v>335435.03157297627</v>
      </c>
      <c r="I147" s="4">
        <f t="shared" si="26"/>
        <v>104839310.31278676</v>
      </c>
      <c r="J147" s="4">
        <f t="shared" si="27"/>
        <v>9</v>
      </c>
      <c r="K147" s="4">
        <f t="shared" si="28"/>
        <v>0.78284203424832111</v>
      </c>
      <c r="L147" s="4">
        <f t="shared" si="29"/>
        <v>820726.18954452977</v>
      </c>
      <c r="M147" s="4">
        <f t="shared" si="30"/>
        <v>104018584.12324223</v>
      </c>
      <c r="N147" s="3">
        <f t="shared" si="25"/>
        <v>306759.67392104922</v>
      </c>
      <c r="O147" s="4">
        <f t="shared" si="31"/>
        <v>1156161.221117506</v>
      </c>
    </row>
    <row r="148" spans="3:15" x14ac:dyDescent="0.2">
      <c r="C148">
        <v>147</v>
      </c>
      <c r="D148">
        <v>214</v>
      </c>
      <c r="E148" s="4">
        <f t="shared" si="32"/>
        <v>104018584.12324223</v>
      </c>
      <c r="F148" s="3">
        <f t="shared" si="33"/>
        <v>680647.08257619711</v>
      </c>
      <c r="G148" s="3">
        <f t="shared" si="34"/>
        <v>346728.61374414078</v>
      </c>
      <c r="H148" s="4">
        <f t="shared" si="24"/>
        <v>333918.46883205633</v>
      </c>
      <c r="I148" s="4">
        <f t="shared" si="26"/>
        <v>103684665.65441017</v>
      </c>
      <c r="J148" s="4">
        <f t="shared" si="27"/>
        <v>9</v>
      </c>
      <c r="K148" s="4">
        <f t="shared" si="28"/>
        <v>0.78284203424832111</v>
      </c>
      <c r="L148" s="4">
        <f t="shared" si="29"/>
        <v>811687.14581255498</v>
      </c>
      <c r="M148" s="4">
        <f t="shared" si="30"/>
        <v>102872978.50859761</v>
      </c>
      <c r="N148" s="3">
        <f t="shared" si="25"/>
        <v>303387.53702612314</v>
      </c>
      <c r="O148" s="4">
        <f t="shared" si="31"/>
        <v>1145605.6146446113</v>
      </c>
    </row>
    <row r="149" spans="3:15" x14ac:dyDescent="0.2">
      <c r="C149">
        <v>148</v>
      </c>
      <c r="D149">
        <v>213</v>
      </c>
      <c r="E149" s="4">
        <f t="shared" si="32"/>
        <v>102872978.50859761</v>
      </c>
      <c r="F149" s="3">
        <f t="shared" si="33"/>
        <v>675318.69110890594</v>
      </c>
      <c r="G149" s="3">
        <f t="shared" si="34"/>
        <v>342909.92836199206</v>
      </c>
      <c r="H149" s="4">
        <f t="shared" si="24"/>
        <v>332408.76274691388</v>
      </c>
      <c r="I149" s="4">
        <f t="shared" si="26"/>
        <v>102540569.7458507</v>
      </c>
      <c r="J149" s="4">
        <f t="shared" si="27"/>
        <v>9</v>
      </c>
      <c r="K149" s="4">
        <f t="shared" si="28"/>
        <v>0.78284203424832111</v>
      </c>
      <c r="L149" s="4">
        <f t="shared" si="29"/>
        <v>802730.68212823616</v>
      </c>
      <c r="M149" s="4">
        <f t="shared" si="30"/>
        <v>101737839.06372246</v>
      </c>
      <c r="N149" s="3">
        <f t="shared" si="25"/>
        <v>300046.18731674302</v>
      </c>
      <c r="O149" s="4">
        <f t="shared" si="31"/>
        <v>1135139.44487515</v>
      </c>
    </row>
    <row r="150" spans="3:15" x14ac:dyDescent="0.2">
      <c r="C150">
        <v>149</v>
      </c>
      <c r="D150">
        <v>212</v>
      </c>
      <c r="E150" s="4">
        <f t="shared" si="32"/>
        <v>101737839.06372246</v>
      </c>
      <c r="F150" s="3">
        <f t="shared" si="33"/>
        <v>670032.01252976956</v>
      </c>
      <c r="G150" s="3">
        <f t="shared" si="34"/>
        <v>339126.1302124082</v>
      </c>
      <c r="H150" s="4">
        <f t="shared" si="24"/>
        <v>330905.88231736136</v>
      </c>
      <c r="I150" s="4">
        <f t="shared" si="26"/>
        <v>101406933.1814051</v>
      </c>
      <c r="J150" s="4">
        <f t="shared" si="27"/>
        <v>9</v>
      </c>
      <c r="K150" s="4">
        <f t="shared" si="28"/>
        <v>0.78284203424832111</v>
      </c>
      <c r="L150" s="4">
        <f t="shared" si="29"/>
        <v>793856.09858614742</v>
      </c>
      <c r="M150" s="4">
        <f t="shared" si="30"/>
        <v>100613077.08281896</v>
      </c>
      <c r="N150" s="3">
        <f t="shared" si="25"/>
        <v>296735.36393585714</v>
      </c>
      <c r="O150" s="4">
        <f t="shared" si="31"/>
        <v>1124761.9809035088</v>
      </c>
    </row>
    <row r="151" spans="3:15" x14ac:dyDescent="0.2">
      <c r="C151">
        <v>150</v>
      </c>
      <c r="D151">
        <v>211</v>
      </c>
      <c r="E151" s="4">
        <f t="shared" si="32"/>
        <v>100613077.08281896</v>
      </c>
      <c r="F151" s="3">
        <f t="shared" si="33"/>
        <v>664786.72029276658</v>
      </c>
      <c r="G151" s="3">
        <f t="shared" si="34"/>
        <v>335376.92360939656</v>
      </c>
      <c r="H151" s="4">
        <f t="shared" si="24"/>
        <v>329409.79668337002</v>
      </c>
      <c r="I151" s="4">
        <f t="shared" si="26"/>
        <v>100283667.28613558</v>
      </c>
      <c r="J151" s="4">
        <f t="shared" si="27"/>
        <v>9</v>
      </c>
      <c r="K151" s="4">
        <f t="shared" si="28"/>
        <v>0.78284203424832111</v>
      </c>
      <c r="L151" s="4">
        <f t="shared" si="29"/>
        <v>785062.70100160199</v>
      </c>
      <c r="M151" s="4">
        <f t="shared" si="30"/>
        <v>99498604.585133985</v>
      </c>
      <c r="N151" s="3">
        <f t="shared" si="25"/>
        <v>293454.80815822195</v>
      </c>
      <c r="O151" s="4">
        <f t="shared" si="31"/>
        <v>1114472.4976849719</v>
      </c>
    </row>
    <row r="152" spans="3:15" x14ac:dyDescent="0.2">
      <c r="C152">
        <v>151</v>
      </c>
      <c r="D152">
        <v>210</v>
      </c>
      <c r="E152" s="4">
        <f t="shared" si="32"/>
        <v>99498604.585133985</v>
      </c>
      <c r="F152" s="3">
        <f t="shared" si="33"/>
        <v>659582.49040821416</v>
      </c>
      <c r="G152" s="3">
        <f t="shared" si="34"/>
        <v>331662.01528378</v>
      </c>
      <c r="H152" s="4">
        <f t="shared" si="24"/>
        <v>327920.47512443416</v>
      </c>
      <c r="I152" s="4">
        <f t="shared" si="26"/>
        <v>99170684.110009551</v>
      </c>
      <c r="J152" s="4">
        <f t="shared" si="27"/>
        <v>9</v>
      </c>
      <c r="K152" s="4">
        <f t="shared" si="28"/>
        <v>0.78284203424832111</v>
      </c>
      <c r="L152" s="4">
        <f t="shared" si="29"/>
        <v>776349.80086477532</v>
      </c>
      <c r="M152" s="4">
        <f t="shared" si="30"/>
        <v>98394334.30914478</v>
      </c>
      <c r="N152" s="3">
        <f t="shared" si="25"/>
        <v>290204.26337330742</v>
      </c>
      <c r="O152" s="4">
        <f t="shared" si="31"/>
        <v>1104270.2759892095</v>
      </c>
    </row>
    <row r="153" spans="3:15" x14ac:dyDescent="0.2">
      <c r="C153">
        <v>152</v>
      </c>
      <c r="D153">
        <v>209</v>
      </c>
      <c r="E153" s="4">
        <f t="shared" si="32"/>
        <v>98394334.30914478</v>
      </c>
      <c r="F153" s="3">
        <f t="shared" si="33"/>
        <v>654419.00142275693</v>
      </c>
      <c r="G153" s="3">
        <f t="shared" si="34"/>
        <v>327981.11436381593</v>
      </c>
      <c r="H153" s="4">
        <f t="shared" si="24"/>
        <v>326437.88705894101</v>
      </c>
      <c r="I153" s="4">
        <f t="shared" si="26"/>
        <v>98067896.422085837</v>
      </c>
      <c r="J153" s="4">
        <f t="shared" si="27"/>
        <v>9</v>
      </c>
      <c r="K153" s="4">
        <f t="shared" si="28"/>
        <v>0.78284203424832111</v>
      </c>
      <c r="L153" s="4">
        <f t="shared" si="29"/>
        <v>767716.71529519337</v>
      </c>
      <c r="M153" s="4">
        <f t="shared" si="30"/>
        <v>97300179.706790641</v>
      </c>
      <c r="N153" s="3">
        <f t="shared" si="25"/>
        <v>286983.47506833897</v>
      </c>
      <c r="O153" s="4">
        <f t="shared" si="31"/>
        <v>1094154.6023541344</v>
      </c>
    </row>
    <row r="154" spans="3:15" x14ac:dyDescent="0.2">
      <c r="C154">
        <v>153</v>
      </c>
      <c r="D154">
        <v>208</v>
      </c>
      <c r="E154" s="4">
        <f t="shared" si="32"/>
        <v>97300179.706790641</v>
      </c>
      <c r="F154" s="3">
        <f t="shared" si="33"/>
        <v>649295.93439951143</v>
      </c>
      <c r="G154" s="3">
        <f t="shared" si="34"/>
        <v>324333.93235596881</v>
      </c>
      <c r="H154" s="4">
        <f t="shared" si="24"/>
        <v>324962.00204354263</v>
      </c>
      <c r="I154" s="4">
        <f t="shared" si="26"/>
        <v>96975217.704747096</v>
      </c>
      <c r="J154" s="4">
        <f t="shared" si="27"/>
        <v>9</v>
      </c>
      <c r="K154" s="4">
        <f t="shared" si="28"/>
        <v>0.78284203424832111</v>
      </c>
      <c r="L154" s="4">
        <f t="shared" si="29"/>
        <v>759162.76699658018</v>
      </c>
      <c r="M154" s="4">
        <f t="shared" si="30"/>
        <v>96216054.937750518</v>
      </c>
      <c r="N154" s="3">
        <f t="shared" si="25"/>
        <v>283792.19081147271</v>
      </c>
      <c r="O154" s="4">
        <f t="shared" si="31"/>
        <v>1084124.7690401229</v>
      </c>
    </row>
    <row r="155" spans="3:15" x14ac:dyDescent="0.2">
      <c r="C155">
        <v>154</v>
      </c>
      <c r="D155">
        <v>207</v>
      </c>
      <c r="E155" s="4">
        <f t="shared" si="32"/>
        <v>96216054.937750518</v>
      </c>
      <c r="F155" s="3">
        <f t="shared" si="33"/>
        <v>644212.97289836686</v>
      </c>
      <c r="G155" s="3">
        <f t="shared" si="34"/>
        <v>320720.18312583509</v>
      </c>
      <c r="H155" s="4">
        <f t="shared" si="24"/>
        <v>323492.78977253177</v>
      </c>
      <c r="I155" s="4">
        <f t="shared" si="26"/>
        <v>95892562.147977993</v>
      </c>
      <c r="J155" s="4">
        <f t="shared" si="27"/>
        <v>9</v>
      </c>
      <c r="K155" s="4">
        <f t="shared" si="28"/>
        <v>0.78284203424832111</v>
      </c>
      <c r="L155" s="4">
        <f t="shared" si="29"/>
        <v>750687.28421206656</v>
      </c>
      <c r="M155" s="4">
        <f t="shared" si="30"/>
        <v>95141874.863765925</v>
      </c>
      <c r="N155" s="3">
        <f t="shared" si="25"/>
        <v>280630.16023510566</v>
      </c>
      <c r="O155" s="4">
        <f t="shared" si="31"/>
        <v>1074180.0739845983</v>
      </c>
    </row>
    <row r="156" spans="3:15" x14ac:dyDescent="0.2">
      <c r="C156">
        <v>155</v>
      </c>
      <c r="D156">
        <v>206</v>
      </c>
      <c r="E156" s="4">
        <f t="shared" si="32"/>
        <v>95141874.863765925</v>
      </c>
      <c r="F156" s="3">
        <f t="shared" si="33"/>
        <v>639169.80295643781</v>
      </c>
      <c r="G156" s="3">
        <f t="shared" si="34"/>
        <v>317139.58287921979</v>
      </c>
      <c r="H156" s="4">
        <f t="shared" si="24"/>
        <v>322030.22007721802</v>
      </c>
      <c r="I156" s="4">
        <f t="shared" si="26"/>
        <v>94819844.643688709</v>
      </c>
      <c r="J156" s="4">
        <f t="shared" si="27"/>
        <v>9</v>
      </c>
      <c r="K156" s="4">
        <f t="shared" si="28"/>
        <v>0.78284203424832111</v>
      </c>
      <c r="L156" s="4">
        <f t="shared" si="29"/>
        <v>742289.60067975044</v>
      </c>
      <c r="M156" s="4">
        <f t="shared" si="30"/>
        <v>94077555.043008953</v>
      </c>
      <c r="N156" s="3">
        <f t="shared" si="25"/>
        <v>277497.13501931727</v>
      </c>
      <c r="O156" s="4">
        <f t="shared" si="31"/>
        <v>1064319.8207569686</v>
      </c>
    </row>
    <row r="157" spans="3:15" x14ac:dyDescent="0.2">
      <c r="C157">
        <v>156</v>
      </c>
      <c r="D157">
        <v>205</v>
      </c>
      <c r="E157" s="4">
        <f t="shared" si="32"/>
        <v>94077555.043008953</v>
      </c>
      <c r="F157" s="3">
        <f t="shared" si="33"/>
        <v>634166.11306867271</v>
      </c>
      <c r="G157" s="3">
        <f t="shared" si="34"/>
        <v>313591.85014336318</v>
      </c>
      <c r="H157" s="4">
        <f t="shared" si="24"/>
        <v>320574.26292530954</v>
      </c>
      <c r="I157" s="4">
        <f t="shared" si="26"/>
        <v>93756980.780083641</v>
      </c>
      <c r="J157" s="4">
        <f t="shared" si="27"/>
        <v>9</v>
      </c>
      <c r="K157" s="4">
        <f t="shared" si="28"/>
        <v>0.78284203424832111</v>
      </c>
      <c r="L157" s="4">
        <f t="shared" si="29"/>
        <v>733969.0555886142</v>
      </c>
      <c r="M157" s="4">
        <f t="shared" si="30"/>
        <v>93023011.724495023</v>
      </c>
      <c r="N157" s="3">
        <f t="shared" si="25"/>
        <v>274392.86887544277</v>
      </c>
      <c r="O157" s="4">
        <f t="shared" si="31"/>
        <v>1054543.3185139238</v>
      </c>
    </row>
    <row r="158" spans="3:15" x14ac:dyDescent="0.2">
      <c r="C158">
        <v>157</v>
      </c>
      <c r="D158">
        <v>204</v>
      </c>
      <c r="E158" s="4">
        <f t="shared" si="32"/>
        <v>93023011.724495023</v>
      </c>
      <c r="F158" s="3">
        <f t="shared" si="33"/>
        <v>629201.59416861238</v>
      </c>
      <c r="G158" s="3">
        <f t="shared" si="34"/>
        <v>310076.70574831677</v>
      </c>
      <c r="H158" s="4">
        <f t="shared" si="24"/>
        <v>319124.88842029561</v>
      </c>
      <c r="I158" s="4">
        <f t="shared" si="26"/>
        <v>92703886.836074725</v>
      </c>
      <c r="J158" s="4">
        <f t="shared" si="27"/>
        <v>9</v>
      </c>
      <c r="K158" s="4">
        <f t="shared" si="28"/>
        <v>0.78284203424832111</v>
      </c>
      <c r="L158" s="4">
        <f t="shared" si="29"/>
        <v>725724.99353478896</v>
      </c>
      <c r="M158" s="4">
        <f t="shared" si="30"/>
        <v>91978161.842539936</v>
      </c>
      <c r="N158" s="3">
        <f t="shared" si="25"/>
        <v>271317.11752977711</v>
      </c>
      <c r="O158" s="4">
        <f t="shared" si="31"/>
        <v>1044849.8819550846</v>
      </c>
    </row>
    <row r="159" spans="3:15" x14ac:dyDescent="0.2">
      <c r="C159">
        <v>158</v>
      </c>
      <c r="D159">
        <v>203</v>
      </c>
      <c r="E159" s="4">
        <f t="shared" si="32"/>
        <v>91978161.842539936</v>
      </c>
      <c r="F159" s="3">
        <f t="shared" si="33"/>
        <v>624275.93960929976</v>
      </c>
      <c r="G159" s="3">
        <f t="shared" si="34"/>
        <v>306593.87280846649</v>
      </c>
      <c r="H159" s="4">
        <f t="shared" si="24"/>
        <v>317682.06680083327</v>
      </c>
      <c r="I159" s="4">
        <f t="shared" si="26"/>
        <v>91660479.775739104</v>
      </c>
      <c r="J159" s="4">
        <f t="shared" si="27"/>
        <v>9</v>
      </c>
      <c r="K159" s="4">
        <f t="shared" si="28"/>
        <v>0.78284203424832111</v>
      </c>
      <c r="L159" s="4">
        <f t="shared" si="29"/>
        <v>717556.76447816705</v>
      </c>
      <c r="M159" s="4">
        <f t="shared" si="30"/>
        <v>90942923.011260942</v>
      </c>
      <c r="N159" s="3">
        <f t="shared" si="25"/>
        <v>268269.63870740816</v>
      </c>
      <c r="O159" s="4">
        <f t="shared" si="31"/>
        <v>1035238.8312790003</v>
      </c>
    </row>
    <row r="160" spans="3:15" x14ac:dyDescent="0.2">
      <c r="C160">
        <v>159</v>
      </c>
      <c r="D160">
        <v>202</v>
      </c>
      <c r="E160" s="4">
        <f t="shared" si="32"/>
        <v>90942923.011260942</v>
      </c>
      <c r="F160" s="3">
        <f t="shared" si="33"/>
        <v>619388.84514433984</v>
      </c>
      <c r="G160" s="3">
        <f t="shared" si="34"/>
        <v>303143.07670420315</v>
      </c>
      <c r="H160" s="4">
        <f t="shared" si="24"/>
        <v>316245.76844013669</v>
      </c>
      <c r="I160" s="4">
        <f t="shared" si="26"/>
        <v>90626677.242820799</v>
      </c>
      <c r="J160" s="4">
        <f t="shared" si="27"/>
        <v>9</v>
      </c>
      <c r="K160" s="4">
        <f t="shared" si="28"/>
        <v>0.78284203424832111</v>
      </c>
      <c r="L160" s="4">
        <f t="shared" si="29"/>
        <v>709463.72369935876</v>
      </c>
      <c r="M160" s="4">
        <f t="shared" si="30"/>
        <v>89917213.519121438</v>
      </c>
      <c r="N160" s="3">
        <f t="shared" si="25"/>
        <v>265250.1921161777</v>
      </c>
      <c r="O160" s="4">
        <f t="shared" si="31"/>
        <v>1025709.4921394954</v>
      </c>
    </row>
    <row r="161" spans="3:15" x14ac:dyDescent="0.2">
      <c r="C161">
        <v>160</v>
      </c>
      <c r="D161">
        <v>201</v>
      </c>
      <c r="E161" s="4">
        <f t="shared" si="32"/>
        <v>89917213.519121438</v>
      </c>
      <c r="F161" s="3">
        <f t="shared" si="33"/>
        <v>614540.00890910474</v>
      </c>
      <c r="G161" s="3">
        <f t="shared" si="34"/>
        <v>299724.04506373813</v>
      </c>
      <c r="H161" s="4">
        <f t="shared" si="24"/>
        <v>314815.96384536661</v>
      </c>
      <c r="I161" s="4">
        <f t="shared" si="26"/>
        <v>89602397.555276066</v>
      </c>
      <c r="J161" s="4">
        <f t="shared" si="27"/>
        <v>9</v>
      </c>
      <c r="K161" s="4">
        <f t="shared" si="28"/>
        <v>0.78284203424832111</v>
      </c>
      <c r="L161" s="4">
        <f t="shared" si="29"/>
        <v>701445.23175699112</v>
      </c>
      <c r="M161" s="4">
        <f t="shared" si="30"/>
        <v>88900952.323519081</v>
      </c>
      <c r="N161" s="3">
        <f t="shared" si="25"/>
        <v>262258.53943077085</v>
      </c>
      <c r="O161" s="4">
        <f t="shared" si="31"/>
        <v>1016261.1956023577</v>
      </c>
    </row>
    <row r="162" spans="3:15" x14ac:dyDescent="0.2">
      <c r="C162">
        <v>161</v>
      </c>
      <c r="D162">
        <v>200</v>
      </c>
      <c r="E162" s="4">
        <f t="shared" si="32"/>
        <v>88900952.323519081</v>
      </c>
      <c r="F162" s="3">
        <f t="shared" si="33"/>
        <v>609729.13140209089</v>
      </c>
      <c r="G162" s="3">
        <f t="shared" si="34"/>
        <v>296336.50774506363</v>
      </c>
      <c r="H162" s="4">
        <f t="shared" si="24"/>
        <v>313392.62365702726</v>
      </c>
      <c r="I162" s="4">
        <f t="shared" si="26"/>
        <v>88587559.699862048</v>
      </c>
      <c r="J162" s="4">
        <f t="shared" si="27"/>
        <v>9</v>
      </c>
      <c r="K162" s="4">
        <f t="shared" si="28"/>
        <v>0.78284203424832111</v>
      </c>
      <c r="L162" s="4">
        <f t="shared" si="29"/>
        <v>693500.65444534598</v>
      </c>
      <c r="M162" s="4">
        <f t="shared" si="30"/>
        <v>87894059.045416698</v>
      </c>
      <c r="N162" s="3">
        <f t="shared" si="25"/>
        <v>259294.44427693065</v>
      </c>
      <c r="O162" s="4">
        <f t="shared" si="31"/>
        <v>1006893.2781023732</v>
      </c>
    </row>
    <row r="163" spans="3:15" x14ac:dyDescent="0.2">
      <c r="C163">
        <v>162</v>
      </c>
      <c r="D163">
        <v>199</v>
      </c>
      <c r="E163" s="4">
        <f t="shared" si="32"/>
        <v>87894059.045416698</v>
      </c>
      <c r="F163" s="3">
        <f t="shared" si="33"/>
        <v>604955.91546641791</v>
      </c>
      <c r="G163" s="3">
        <f t="shared" si="34"/>
        <v>292980.1968180557</v>
      </c>
      <c r="H163" s="4">
        <f t="shared" si="24"/>
        <v>311975.71864836221</v>
      </c>
      <c r="I163" s="4">
        <f t="shared" si="26"/>
        <v>87582083.326768339</v>
      </c>
      <c r="J163" s="4">
        <f t="shared" si="27"/>
        <v>9</v>
      </c>
      <c r="K163" s="4">
        <f t="shared" si="28"/>
        <v>0.78284203424832111</v>
      </c>
      <c r="L163" s="4">
        <f t="shared" si="29"/>
        <v>685629.36275233293</v>
      </c>
      <c r="M163" s="4">
        <f t="shared" si="30"/>
        <v>86896453.964016005</v>
      </c>
      <c r="N163" s="3">
        <f t="shared" si="25"/>
        <v>256357.6722157987</v>
      </c>
      <c r="O163" s="4">
        <f t="shared" si="31"/>
        <v>997605.08140069514</v>
      </c>
    </row>
    <row r="164" spans="3:15" x14ac:dyDescent="0.2">
      <c r="C164">
        <v>163</v>
      </c>
      <c r="D164">
        <v>198</v>
      </c>
      <c r="E164" s="4">
        <f t="shared" si="32"/>
        <v>86896453.964016005</v>
      </c>
      <c r="F164" s="3">
        <f t="shared" si="33"/>
        <v>600220.06627147528</v>
      </c>
      <c r="G164" s="3">
        <f t="shared" si="34"/>
        <v>289654.84654672001</v>
      </c>
      <c r="H164" s="4">
        <f t="shared" si="24"/>
        <v>310565.21972475527</v>
      </c>
      <c r="I164" s="4">
        <f t="shared" si="26"/>
        <v>86585888.744291246</v>
      </c>
      <c r="J164" s="4">
        <f t="shared" si="27"/>
        <v>9</v>
      </c>
      <c r="K164" s="4">
        <f t="shared" si="28"/>
        <v>0.78284203424832111</v>
      </c>
      <c r="L164" s="4">
        <f t="shared" si="29"/>
        <v>677830.73281779769</v>
      </c>
      <c r="M164" s="4">
        <f t="shared" si="30"/>
        <v>85908058.011473447</v>
      </c>
      <c r="N164" s="3">
        <f t="shared" si="25"/>
        <v>253447.99072838004</v>
      </c>
      <c r="O164" s="4">
        <f t="shared" si="31"/>
        <v>988395.95254255296</v>
      </c>
    </row>
    <row r="165" spans="3:15" x14ac:dyDescent="0.2">
      <c r="C165">
        <v>164</v>
      </c>
      <c r="D165">
        <v>197</v>
      </c>
      <c r="E165" s="4">
        <f t="shared" si="32"/>
        <v>85908058.011473447</v>
      </c>
      <c r="F165" s="3">
        <f t="shared" si="33"/>
        <v>595521.29129470931</v>
      </c>
      <c r="G165" s="3">
        <f t="shared" si="34"/>
        <v>286360.19337157818</v>
      </c>
      <c r="H165" s="4">
        <f t="shared" si="24"/>
        <v>309161.09792313114</v>
      </c>
      <c r="I165" s="4">
        <f t="shared" si="26"/>
        <v>85598896.913550317</v>
      </c>
      <c r="J165" s="4">
        <f t="shared" si="27"/>
        <v>9</v>
      </c>
      <c r="K165" s="4">
        <f t="shared" si="28"/>
        <v>0.78284203424832111</v>
      </c>
      <c r="L165" s="4">
        <f t="shared" si="29"/>
        <v>670104.14589216071</v>
      </c>
      <c r="M165" s="4">
        <f t="shared" si="30"/>
        <v>84928792.767658159</v>
      </c>
      <c r="N165" s="3">
        <f t="shared" si="25"/>
        <v>250565.16920013091</v>
      </c>
      <c r="O165" s="4">
        <f t="shared" si="31"/>
        <v>979265.24381529191</v>
      </c>
    </row>
    <row r="166" spans="3:15" x14ac:dyDescent="0.2">
      <c r="C166">
        <v>165</v>
      </c>
      <c r="D166">
        <v>196</v>
      </c>
      <c r="E166" s="4">
        <f t="shared" si="32"/>
        <v>84928792.767658159</v>
      </c>
      <c r="F166" s="3">
        <f t="shared" si="33"/>
        <v>590859.30030355579</v>
      </c>
      <c r="G166" s="3">
        <f t="shared" si="34"/>
        <v>283095.97589219391</v>
      </c>
      <c r="H166" s="4">
        <f t="shared" si="24"/>
        <v>307763.32441136189</v>
      </c>
      <c r="I166" s="4">
        <f t="shared" si="26"/>
        <v>84621029.443246797</v>
      </c>
      <c r="J166" s="4">
        <f t="shared" si="27"/>
        <v>9</v>
      </c>
      <c r="K166" s="4">
        <f t="shared" si="28"/>
        <v>0.78284203424832111</v>
      </c>
      <c r="L166" s="4">
        <f t="shared" si="29"/>
        <v>662448.98829538398</v>
      </c>
      <c r="M166" s="4">
        <f t="shared" si="30"/>
        <v>83958580.454951406</v>
      </c>
      <c r="N166" s="3">
        <f t="shared" si="25"/>
        <v>247708.97890566965</v>
      </c>
      <c r="O166" s="4">
        <f t="shared" si="31"/>
        <v>970212.31270674593</v>
      </c>
    </row>
    <row r="167" spans="3:15" x14ac:dyDescent="0.2">
      <c r="C167">
        <v>166</v>
      </c>
      <c r="D167">
        <v>195</v>
      </c>
      <c r="E167" s="4">
        <f t="shared" si="32"/>
        <v>83958580.454951406</v>
      </c>
      <c r="F167" s="3">
        <f t="shared" si="33"/>
        <v>586233.80533751391</v>
      </c>
      <c r="G167" s="3">
        <f t="shared" si="34"/>
        <v>279861.93484983803</v>
      </c>
      <c r="H167" s="4">
        <f t="shared" si="24"/>
        <v>306371.87048767589</v>
      </c>
      <c r="I167" s="4">
        <f t="shared" si="26"/>
        <v>83652208.58446373</v>
      </c>
      <c r="J167" s="4">
        <f t="shared" si="27"/>
        <v>9</v>
      </c>
      <c r="K167" s="4">
        <f t="shared" si="28"/>
        <v>0.78284203424832111</v>
      </c>
      <c r="L167" s="4">
        <f t="shared" si="29"/>
        <v>654864.65137626452</v>
      </c>
      <c r="M167" s="4">
        <f t="shared" si="30"/>
        <v>82997343.933087468</v>
      </c>
      <c r="N167" s="3">
        <f t="shared" si="25"/>
        <v>244879.19299360827</v>
      </c>
      <c r="O167" s="4">
        <f t="shared" si="31"/>
        <v>961236.5218639404</v>
      </c>
    </row>
    <row r="168" spans="3:15" x14ac:dyDescent="0.2">
      <c r="C168">
        <v>167</v>
      </c>
      <c r="D168">
        <v>194</v>
      </c>
      <c r="E168" s="4">
        <f t="shared" si="32"/>
        <v>82997343.933087468</v>
      </c>
      <c r="F168" s="3">
        <f t="shared" si="33"/>
        <v>581644.52069035859</v>
      </c>
      <c r="G168" s="3">
        <f t="shared" si="34"/>
        <v>276657.81311029155</v>
      </c>
      <c r="H168" s="4">
        <f t="shared" si="24"/>
        <v>304986.70758006704</v>
      </c>
      <c r="I168" s="4">
        <f t="shared" si="26"/>
        <v>82692357.225507408</v>
      </c>
      <c r="J168" s="4">
        <f t="shared" si="27"/>
        <v>9</v>
      </c>
      <c r="K168" s="4">
        <f t="shared" si="28"/>
        <v>0.78284203424832111</v>
      </c>
      <c r="L168" s="4">
        <f t="shared" si="29"/>
        <v>647350.53147205082</v>
      </c>
      <c r="M168" s="4">
        <f t="shared" si="30"/>
        <v>82045006.694035351</v>
      </c>
      <c r="N168" s="3">
        <f t="shared" si="25"/>
        <v>242075.58647150511</v>
      </c>
      <c r="O168" s="4">
        <f t="shared" si="31"/>
        <v>952337.2390521178</v>
      </c>
    </row>
    <row r="169" spans="3:15" x14ac:dyDescent="0.2">
      <c r="C169">
        <v>168</v>
      </c>
      <c r="D169">
        <v>193</v>
      </c>
      <c r="E169" s="4">
        <f t="shared" si="32"/>
        <v>82045006.694035351</v>
      </c>
      <c r="F169" s="3">
        <f t="shared" si="33"/>
        <v>577091.16289249237</v>
      </c>
      <c r="G169" s="3">
        <f t="shared" si="34"/>
        <v>273483.35564678453</v>
      </c>
      <c r="H169" s="4">
        <f t="shared" si="24"/>
        <v>303607.80724570784</v>
      </c>
      <c r="I169" s="4">
        <f t="shared" si="26"/>
        <v>81741398.88678965</v>
      </c>
      <c r="J169" s="4">
        <f t="shared" si="27"/>
        <v>9</v>
      </c>
      <c r="K169" s="4">
        <f t="shared" si="28"/>
        <v>0.78284203424832111</v>
      </c>
      <c r="L169" s="4">
        <f t="shared" si="29"/>
        <v>639906.02986837854</v>
      </c>
      <c r="M169" s="4">
        <f t="shared" si="30"/>
        <v>81101492.85692127</v>
      </c>
      <c r="N169" s="3">
        <f t="shared" si="25"/>
        <v>239297.93619093645</v>
      </c>
      <c r="O169" s="4">
        <f t="shared" si="31"/>
        <v>943513.83711408637</v>
      </c>
    </row>
    <row r="170" spans="3:15" x14ac:dyDescent="0.2">
      <c r="C170">
        <v>169</v>
      </c>
      <c r="D170">
        <v>192</v>
      </c>
      <c r="E170" s="4">
        <f t="shared" si="32"/>
        <v>81101492.85692127</v>
      </c>
      <c r="F170" s="3">
        <f t="shared" si="33"/>
        <v>572573.4506934376</v>
      </c>
      <c r="G170" s="3">
        <f t="shared" si="34"/>
        <v>270338.30952307093</v>
      </c>
      <c r="H170" s="4">
        <f t="shared" si="24"/>
        <v>302235.14117036667</v>
      </c>
      <c r="I170" s="4">
        <f t="shared" si="26"/>
        <v>80799257.715750903</v>
      </c>
      <c r="J170" s="4">
        <f t="shared" si="27"/>
        <v>9</v>
      </c>
      <c r="K170" s="4">
        <f t="shared" si="28"/>
        <v>0.78284203424832111</v>
      </c>
      <c r="L170" s="4">
        <f t="shared" si="29"/>
        <v>632530.55275952793</v>
      </c>
      <c r="M170" s="4">
        <f t="shared" si="30"/>
        <v>80166727.162991375</v>
      </c>
      <c r="N170" s="3">
        <f t="shared" si="25"/>
        <v>236546.02083268703</v>
      </c>
      <c r="O170" s="4">
        <f t="shared" si="31"/>
        <v>934765.69392989459</v>
      </c>
    </row>
    <row r="171" spans="3:15" x14ac:dyDescent="0.2">
      <c r="C171">
        <v>170</v>
      </c>
      <c r="D171">
        <v>191</v>
      </c>
      <c r="E171" s="4">
        <f t="shared" si="32"/>
        <v>80166727.162991375</v>
      </c>
      <c r="F171" s="3">
        <f t="shared" si="33"/>
        <v>568091.1050444633</v>
      </c>
      <c r="G171" s="3">
        <f t="shared" si="34"/>
        <v>267222.42387663794</v>
      </c>
      <c r="H171" s="4">
        <f t="shared" si="24"/>
        <v>300868.68116782536</v>
      </c>
      <c r="I171" s="4">
        <f t="shared" si="26"/>
        <v>79865858.481823549</v>
      </c>
      <c r="J171" s="4">
        <f t="shared" si="27"/>
        <v>9</v>
      </c>
      <c r="K171" s="4">
        <f t="shared" si="28"/>
        <v>0.78284203424832111</v>
      </c>
      <c r="L171" s="4">
        <f t="shared" si="29"/>
        <v>625223.5112089928</v>
      </c>
      <c r="M171" s="4">
        <f t="shared" si="30"/>
        <v>79240634.970614552</v>
      </c>
      <c r="N171" s="3">
        <f t="shared" si="25"/>
        <v>233819.62089205816</v>
      </c>
      <c r="O171" s="4">
        <f t="shared" si="31"/>
        <v>926092.19237681816</v>
      </c>
    </row>
    <row r="172" spans="3:15" x14ac:dyDescent="0.2">
      <c r="C172">
        <v>171</v>
      </c>
      <c r="D172">
        <v>190</v>
      </c>
      <c r="E172" s="4">
        <f t="shared" si="32"/>
        <v>79240634.970614552</v>
      </c>
      <c r="F172" s="3">
        <f t="shared" si="33"/>
        <v>563643.84908134956</v>
      </c>
      <c r="G172" s="3">
        <f t="shared" si="34"/>
        <v>264135.44990204851</v>
      </c>
      <c r="H172" s="4">
        <f t="shared" si="24"/>
        <v>299508.39917930105</v>
      </c>
      <c r="I172" s="4">
        <f t="shared" si="26"/>
        <v>78941126.571435258</v>
      </c>
      <c r="J172" s="4">
        <f t="shared" si="27"/>
        <v>9</v>
      </c>
      <c r="K172" s="4">
        <f t="shared" si="28"/>
        <v>0.78284203424832111</v>
      </c>
      <c r="L172" s="4">
        <f t="shared" si="29"/>
        <v>617984.32111036568</v>
      </c>
      <c r="M172" s="4">
        <f t="shared" si="30"/>
        <v>78323142.25032489</v>
      </c>
      <c r="N172" s="3">
        <f t="shared" si="25"/>
        <v>231118.51866429244</v>
      </c>
      <c r="O172" s="4">
        <f t="shared" si="31"/>
        <v>917492.72028966667</v>
      </c>
    </row>
    <row r="173" spans="3:15" x14ac:dyDescent="0.2">
      <c r="C173">
        <v>172</v>
      </c>
      <c r="D173">
        <v>189</v>
      </c>
      <c r="E173" s="4">
        <f t="shared" si="32"/>
        <v>78323142.25032489</v>
      </c>
      <c r="F173" s="3">
        <f t="shared" si="33"/>
        <v>559231.40810728585</v>
      </c>
      <c r="G173" s="3">
        <f t="shared" si="34"/>
        <v>261077.14083441632</v>
      </c>
      <c r="H173" s="4">
        <f t="shared" si="24"/>
        <v>298154.26727286953</v>
      </c>
      <c r="I173" s="4">
        <f t="shared" si="26"/>
        <v>78024987.983052015</v>
      </c>
      <c r="J173" s="4">
        <f t="shared" si="27"/>
        <v>9</v>
      </c>
      <c r="K173" s="4">
        <f t="shared" si="28"/>
        <v>0.78284203424832111</v>
      </c>
      <c r="L173" s="4">
        <f t="shared" si="29"/>
        <v>610812.4031485325</v>
      </c>
      <c r="M173" s="4">
        <f t="shared" si="30"/>
        <v>77414175.579903483</v>
      </c>
      <c r="N173" s="3">
        <f t="shared" si="25"/>
        <v>228442.49823011429</v>
      </c>
      <c r="O173" s="4">
        <f t="shared" si="31"/>
        <v>908966.67042140197</v>
      </c>
    </row>
    <row r="174" spans="3:15" x14ac:dyDescent="0.2">
      <c r="C174">
        <v>173</v>
      </c>
      <c r="D174">
        <v>188</v>
      </c>
      <c r="E174" s="4">
        <f t="shared" si="32"/>
        <v>77414175.579903483</v>
      </c>
      <c r="F174" s="3">
        <f t="shared" si="33"/>
        <v>554853.50957590307</v>
      </c>
      <c r="G174" s="3">
        <f t="shared" si="34"/>
        <v>258047.25193301163</v>
      </c>
      <c r="H174" s="4">
        <f t="shared" si="24"/>
        <v>296806.25764289143</v>
      </c>
      <c r="I174" s="4">
        <f t="shared" si="26"/>
        <v>77117369.322260588</v>
      </c>
      <c r="J174" s="4">
        <f t="shared" si="27"/>
        <v>9</v>
      </c>
      <c r="K174" s="4">
        <f t="shared" si="28"/>
        <v>0.78284203424832111</v>
      </c>
      <c r="L174" s="4">
        <f t="shared" si="29"/>
        <v>603707.18276117544</v>
      </c>
      <c r="M174" s="4">
        <f t="shared" si="30"/>
        <v>76513662.139499411</v>
      </c>
      <c r="N174" s="3">
        <f t="shared" si="25"/>
        <v>225791.34544138517</v>
      </c>
      <c r="O174" s="4">
        <f t="shared" si="31"/>
        <v>900513.44040406682</v>
      </c>
    </row>
    <row r="175" spans="3:15" x14ac:dyDescent="0.2">
      <c r="C175">
        <v>174</v>
      </c>
      <c r="D175">
        <v>187</v>
      </c>
      <c r="E175" s="4">
        <f t="shared" si="32"/>
        <v>76513662.139499411</v>
      </c>
      <c r="F175" s="3">
        <f t="shared" si="33"/>
        <v>550509.88307444088</v>
      </c>
      <c r="G175" s="3">
        <f t="shared" si="34"/>
        <v>255045.54046499805</v>
      </c>
      <c r="H175" s="4">
        <f t="shared" si="24"/>
        <v>295464.34260944283</v>
      </c>
      <c r="I175" s="4">
        <f t="shared" si="26"/>
        <v>76218197.796889961</v>
      </c>
      <c r="J175" s="4">
        <f t="shared" si="27"/>
        <v>9</v>
      </c>
      <c r="K175" s="4">
        <f t="shared" si="28"/>
        <v>0.78284203424832111</v>
      </c>
      <c r="L175" s="4">
        <f t="shared" si="29"/>
        <v>596668.09010058246</v>
      </c>
      <c r="M175" s="4">
        <f t="shared" si="30"/>
        <v>75621529.706789374</v>
      </c>
      <c r="N175" s="3">
        <f t="shared" si="25"/>
        <v>223164.84790687327</v>
      </c>
      <c r="O175" s="4">
        <f t="shared" si="31"/>
        <v>892132.43271002523</v>
      </c>
    </row>
    <row r="176" spans="3:15" x14ac:dyDescent="0.2">
      <c r="C176">
        <v>175</v>
      </c>
      <c r="D176">
        <v>186</v>
      </c>
      <c r="E176" s="4">
        <f t="shared" si="32"/>
        <v>75621529.706789374</v>
      </c>
      <c r="F176" s="3">
        <f t="shared" si="33"/>
        <v>546200.26030704286</v>
      </c>
      <c r="G176" s="3">
        <f t="shared" si="34"/>
        <v>252071.76568929793</v>
      </c>
      <c r="H176" s="4">
        <f t="shared" si="24"/>
        <v>294128.49461774493</v>
      </c>
      <c r="I176" s="4">
        <f t="shared" si="26"/>
        <v>75327401.212171629</v>
      </c>
      <c r="J176" s="4">
        <f t="shared" si="27"/>
        <v>9</v>
      </c>
      <c r="K176" s="4">
        <f t="shared" si="28"/>
        <v>0.78284203424832111</v>
      </c>
      <c r="L176" s="4">
        <f t="shared" si="29"/>
        <v>589694.55999575893</v>
      </c>
      <c r="M176" s="4">
        <f t="shared" si="30"/>
        <v>74737706.652175874</v>
      </c>
      <c r="N176" s="3">
        <f t="shared" si="25"/>
        <v>220562.79497813567</v>
      </c>
      <c r="O176" s="4">
        <f t="shared" si="31"/>
        <v>883823.05461350386</v>
      </c>
    </row>
    <row r="177" spans="3:15" x14ac:dyDescent="0.2">
      <c r="C177">
        <v>176</v>
      </c>
      <c r="D177">
        <v>185</v>
      </c>
      <c r="E177" s="4">
        <f t="shared" si="32"/>
        <v>74737706.652175874</v>
      </c>
      <c r="F177" s="3">
        <f t="shared" si="33"/>
        <v>541924.37507818569</v>
      </c>
      <c r="G177" s="3">
        <f t="shared" si="34"/>
        <v>249125.68884058626</v>
      </c>
      <c r="H177" s="4">
        <f t="shared" si="24"/>
        <v>292798.68623759947</v>
      </c>
      <c r="I177" s="4">
        <f t="shared" si="26"/>
        <v>74444907.96593827</v>
      </c>
      <c r="J177" s="4">
        <f t="shared" si="27"/>
        <v>9</v>
      </c>
      <c r="K177" s="4">
        <f t="shared" si="28"/>
        <v>0.78284203424832111</v>
      </c>
      <c r="L177" s="4">
        <f t="shared" si="29"/>
        <v>582786.03191484162</v>
      </c>
      <c r="M177" s="4">
        <f t="shared" si="30"/>
        <v>73862121.934023425</v>
      </c>
      <c r="N177" s="3">
        <f t="shared" si="25"/>
        <v>217984.97773551295</v>
      </c>
      <c r="O177" s="4">
        <f t="shared" si="31"/>
        <v>875584.71815244108</v>
      </c>
    </row>
    <row r="178" spans="3:15" x14ac:dyDescent="0.2">
      <c r="C178">
        <v>177</v>
      </c>
      <c r="D178">
        <v>184</v>
      </c>
      <c r="E178" s="4">
        <f t="shared" si="32"/>
        <v>73862121.934023425</v>
      </c>
      <c r="F178" s="3">
        <f t="shared" si="33"/>
        <v>537681.96327623597</v>
      </c>
      <c r="G178" s="3">
        <f t="shared" si="34"/>
        <v>246207.07311341143</v>
      </c>
      <c r="H178" s="4">
        <f t="shared" si="24"/>
        <v>291474.89016282454</v>
      </c>
      <c r="I178" s="4">
        <f t="shared" si="26"/>
        <v>73570647.043860599</v>
      </c>
      <c r="J178" s="4">
        <f t="shared" si="27"/>
        <v>9</v>
      </c>
      <c r="K178" s="4">
        <f t="shared" si="28"/>
        <v>0.78284203424832111</v>
      </c>
      <c r="L178" s="4">
        <f t="shared" si="29"/>
        <v>575941.9499278107</v>
      </c>
      <c r="M178" s="4">
        <f t="shared" si="30"/>
        <v>72994705.093932793</v>
      </c>
      <c r="N178" s="3">
        <f t="shared" si="25"/>
        <v>215431.18897423497</v>
      </c>
      <c r="O178" s="4">
        <f t="shared" si="31"/>
        <v>867416.84009063523</v>
      </c>
    </row>
    <row r="179" spans="3:15" x14ac:dyDescent="0.2">
      <c r="C179">
        <v>178</v>
      </c>
      <c r="D179">
        <v>183</v>
      </c>
      <c r="E179" s="4">
        <f t="shared" si="32"/>
        <v>72994705.093932793</v>
      </c>
      <c r="F179" s="3">
        <f t="shared" si="33"/>
        <v>533472.76285713795</v>
      </c>
      <c r="G179" s="3">
        <f t="shared" si="34"/>
        <v>243315.68364644266</v>
      </c>
      <c r="H179" s="4">
        <f t="shared" si="24"/>
        <v>290157.07921069529</v>
      </c>
      <c r="I179" s="4">
        <f t="shared" si="26"/>
        <v>72704548.014722094</v>
      </c>
      <c r="J179" s="4">
        <f t="shared" si="27"/>
        <v>9</v>
      </c>
      <c r="K179" s="4">
        <f t="shared" si="28"/>
        <v>0.78284203424832111</v>
      </c>
      <c r="L179" s="4">
        <f t="shared" si="29"/>
        <v>569161.76266949775</v>
      </c>
      <c r="M179" s="4">
        <f t="shared" si="30"/>
        <v>72135386.25205259</v>
      </c>
      <c r="N179" s="3">
        <f t="shared" si="25"/>
        <v>212901.22319063731</v>
      </c>
      <c r="O179" s="4">
        <f t="shared" si="31"/>
        <v>859318.84188019298</v>
      </c>
    </row>
    <row r="180" spans="3:15" x14ac:dyDescent="0.2">
      <c r="C180">
        <v>179</v>
      </c>
      <c r="D180">
        <v>182</v>
      </c>
      <c r="E180" s="4">
        <f t="shared" si="32"/>
        <v>72135386.25205259</v>
      </c>
      <c r="F180" s="3">
        <f t="shared" si="33"/>
        <v>529296.51382822648</v>
      </c>
      <c r="G180" s="3">
        <f t="shared" si="34"/>
        <v>240451.287506842</v>
      </c>
      <c r="H180" s="4">
        <f t="shared" si="24"/>
        <v>288845.22632138449</v>
      </c>
      <c r="I180" s="4">
        <f t="shared" si="26"/>
        <v>71846541.025731206</v>
      </c>
      <c r="J180" s="4">
        <f t="shared" si="27"/>
        <v>9</v>
      </c>
      <c r="K180" s="4">
        <f t="shared" si="28"/>
        <v>0.78284203424832111</v>
      </c>
      <c r="L180" s="4">
        <f t="shared" si="29"/>
        <v>562444.92330288875</v>
      </c>
      <c r="M180" s="4">
        <f t="shared" si="30"/>
        <v>71284096.102428317</v>
      </c>
      <c r="N180" s="3">
        <f t="shared" si="25"/>
        <v>210394.87656848671</v>
      </c>
      <c r="O180" s="4">
        <f t="shared" si="31"/>
        <v>851290.14962427318</v>
      </c>
    </row>
    <row r="181" spans="3:15" x14ac:dyDescent="0.2">
      <c r="C181">
        <v>180</v>
      </c>
      <c r="D181">
        <v>181</v>
      </c>
      <c r="E181" s="4">
        <f t="shared" si="32"/>
        <v>71284096.102428317</v>
      </c>
      <c r="F181" s="3">
        <f t="shared" si="33"/>
        <v>525152.95823216822</v>
      </c>
      <c r="G181" s="3">
        <f t="shared" si="34"/>
        <v>237613.65367476107</v>
      </c>
      <c r="H181" s="4">
        <f t="shared" si="24"/>
        <v>287539.30455740716</v>
      </c>
      <c r="I181" s="4">
        <f t="shared" si="26"/>
        <v>70996556.797870904</v>
      </c>
      <c r="J181" s="4">
        <f t="shared" si="27"/>
        <v>9</v>
      </c>
      <c r="K181" s="4">
        <f t="shared" si="28"/>
        <v>0.78284203424832111</v>
      </c>
      <c r="L181" s="4">
        <f t="shared" si="29"/>
        <v>555790.88948271726</v>
      </c>
      <c r="M181" s="4">
        <f t="shared" si="30"/>
        <v>70440765.908388183</v>
      </c>
      <c r="N181" s="3">
        <f t="shared" si="25"/>
        <v>207911.94696541593</v>
      </c>
      <c r="O181" s="4">
        <f t="shared" si="31"/>
        <v>843330.19404012442</v>
      </c>
    </row>
    <row r="182" spans="3:15" x14ac:dyDescent="0.2">
      <c r="C182">
        <v>181</v>
      </c>
      <c r="D182">
        <v>180</v>
      </c>
      <c r="E182" s="4">
        <f t="shared" si="32"/>
        <v>70440765.908388183</v>
      </c>
      <c r="F182" s="3">
        <f t="shared" si="33"/>
        <v>521041.84013102838</v>
      </c>
      <c r="G182" s="3">
        <f t="shared" si="34"/>
        <v>234802.55302796062</v>
      </c>
      <c r="H182" s="4">
        <f t="shared" si="24"/>
        <v>286239.28710306773</v>
      </c>
      <c r="I182" s="4">
        <f t="shared" si="26"/>
        <v>70154526.621285111</v>
      </c>
      <c r="J182" s="4">
        <f t="shared" si="27"/>
        <v>9</v>
      </c>
      <c r="K182" s="4">
        <f t="shared" si="28"/>
        <v>0.78284203424832111</v>
      </c>
      <c r="L182" s="4">
        <f t="shared" si="29"/>
        <v>549199.12331934832</v>
      </c>
      <c r="M182" s="4">
        <f t="shared" si="30"/>
        <v>69605327.497965768</v>
      </c>
      <c r="N182" s="3">
        <f t="shared" si="25"/>
        <v>205452.23389946553</v>
      </c>
      <c r="O182" s="4">
        <f t="shared" si="31"/>
        <v>835438.41042241605</v>
      </c>
    </row>
    <row r="183" spans="3:15" x14ac:dyDescent="0.2">
      <c r="C183">
        <v>182</v>
      </c>
      <c r="D183">
        <v>179</v>
      </c>
      <c r="E183" s="4">
        <f t="shared" si="32"/>
        <v>69605327.497965768</v>
      </c>
      <c r="F183" s="3">
        <f t="shared" si="33"/>
        <v>516962.90559046157</v>
      </c>
      <c r="G183" s="3">
        <f t="shared" si="34"/>
        <v>232017.75832655258</v>
      </c>
      <c r="H183" s="4">
        <f t="shared" si="24"/>
        <v>284945.14726390899</v>
      </c>
      <c r="I183" s="4">
        <f t="shared" si="26"/>
        <v>69320382.350701854</v>
      </c>
      <c r="J183" s="4">
        <f t="shared" si="27"/>
        <v>9</v>
      </c>
      <c r="K183" s="4">
        <f t="shared" si="28"/>
        <v>0.78284203424832111</v>
      </c>
      <c r="L183" s="4">
        <f t="shared" si="29"/>
        <v>542669.09134294849</v>
      </c>
      <c r="M183" s="4">
        <f t="shared" si="30"/>
        <v>68777713.259358898</v>
      </c>
      <c r="N183" s="3">
        <f t="shared" si="25"/>
        <v>203015.5385357335</v>
      </c>
      <c r="O183" s="4">
        <f t="shared" si="31"/>
        <v>827614.23860685749</v>
      </c>
    </row>
    <row r="184" spans="3:15" x14ac:dyDescent="0.2">
      <c r="C184">
        <v>183</v>
      </c>
      <c r="D184">
        <v>178</v>
      </c>
      <c r="E184" s="4">
        <f t="shared" si="32"/>
        <v>68777713.259358898</v>
      </c>
      <c r="F184" s="3">
        <f t="shared" si="33"/>
        <v>512915.90266402805</v>
      </c>
      <c r="G184" s="3">
        <f t="shared" si="34"/>
        <v>229259.044197863</v>
      </c>
      <c r="H184" s="4">
        <f t="shared" si="24"/>
        <v>283656.85846616502</v>
      </c>
      <c r="I184" s="4">
        <f t="shared" si="26"/>
        <v>68494056.400892735</v>
      </c>
      <c r="J184" s="4">
        <f t="shared" si="27"/>
        <v>9</v>
      </c>
      <c r="K184" s="4">
        <f t="shared" si="28"/>
        <v>0.78284203424832111</v>
      </c>
      <c r="L184" s="4">
        <f t="shared" si="29"/>
        <v>536200.26446794113</v>
      </c>
      <c r="M184" s="4">
        <f t="shared" si="30"/>
        <v>67957856.136424795</v>
      </c>
      <c r="N184" s="3">
        <f t="shared" si="25"/>
        <v>200601.66367313013</v>
      </c>
      <c r="O184" s="4">
        <f t="shared" si="31"/>
        <v>819857.12293410616</v>
      </c>
    </row>
    <row r="185" spans="3:15" x14ac:dyDescent="0.2">
      <c r="C185">
        <v>184</v>
      </c>
      <c r="D185">
        <v>177</v>
      </c>
      <c r="E185" s="4">
        <f t="shared" si="32"/>
        <v>67957856.136424795</v>
      </c>
      <c r="F185" s="3">
        <f t="shared" si="33"/>
        <v>508900.58137762995</v>
      </c>
      <c r="G185" s="3">
        <f t="shared" si="34"/>
        <v>226526.18712141601</v>
      </c>
      <c r="H185" s="4">
        <f t="shared" si="24"/>
        <v>282374.39425621391</v>
      </c>
      <c r="I185" s="4">
        <f t="shared" si="26"/>
        <v>67675481.742168576</v>
      </c>
      <c r="J185" s="4">
        <f t="shared" si="27"/>
        <v>9</v>
      </c>
      <c r="K185" s="4">
        <f t="shared" si="28"/>
        <v>0.78284203424832111</v>
      </c>
      <c r="L185" s="4">
        <f t="shared" si="29"/>
        <v>529792.11795774358</v>
      </c>
      <c r="M185" s="4">
        <f t="shared" si="30"/>
        <v>67145689.624210835</v>
      </c>
      <c r="N185" s="3">
        <f t="shared" si="25"/>
        <v>198210.41373123898</v>
      </c>
      <c r="O185" s="4">
        <f t="shared" si="31"/>
        <v>812166.5122139575</v>
      </c>
    </row>
    <row r="186" spans="3:15" x14ac:dyDescent="0.2">
      <c r="C186">
        <v>185</v>
      </c>
      <c r="D186">
        <v>176</v>
      </c>
      <c r="E186" s="4">
        <f t="shared" si="32"/>
        <v>67145689.624210835</v>
      </c>
      <c r="F186" s="3">
        <f t="shared" si="33"/>
        <v>504916.69371407182</v>
      </c>
      <c r="G186" s="3">
        <f t="shared" si="34"/>
        <v>223818.96541403612</v>
      </c>
      <c r="H186" s="4">
        <f t="shared" si="24"/>
        <v>281097.7283000357</v>
      </c>
      <c r="I186" s="4">
        <f t="shared" si="26"/>
        <v>66864591.8959108</v>
      </c>
      <c r="J186" s="4">
        <f t="shared" si="27"/>
        <v>9</v>
      </c>
      <c r="K186" s="4">
        <f t="shared" si="28"/>
        <v>0.78284203424832111</v>
      </c>
      <c r="L186" s="4">
        <f t="shared" si="29"/>
        <v>523444.13138978614</v>
      </c>
      <c r="M186" s="4">
        <f t="shared" si="30"/>
        <v>66341147.76452101</v>
      </c>
      <c r="N186" s="3">
        <f t="shared" si="25"/>
        <v>195841.59473728159</v>
      </c>
      <c r="O186" s="4">
        <f t="shared" si="31"/>
        <v>804541.85968982184</v>
      </c>
    </row>
    <row r="187" spans="3:15" x14ac:dyDescent="0.2">
      <c r="C187">
        <v>186</v>
      </c>
      <c r="D187">
        <v>175</v>
      </c>
      <c r="E187" s="4">
        <f t="shared" si="32"/>
        <v>66341147.76452101</v>
      </c>
      <c r="F187" s="3">
        <f t="shared" si="33"/>
        <v>500963.99359774124</v>
      </c>
      <c r="G187" s="3">
        <f t="shared" si="34"/>
        <v>221137.15921507005</v>
      </c>
      <c r="H187" s="4">
        <f t="shared" si="24"/>
        <v>279826.83438267116</v>
      </c>
      <c r="I187" s="4">
        <f t="shared" si="26"/>
        <v>66061320.930138342</v>
      </c>
      <c r="J187" s="4">
        <f t="shared" si="27"/>
        <v>9</v>
      </c>
      <c r="K187" s="4">
        <f t="shared" si="28"/>
        <v>0.78284203424832111</v>
      </c>
      <c r="L187" s="4">
        <f t="shared" si="29"/>
        <v>517155.78862080694</v>
      </c>
      <c r="M187" s="4">
        <f t="shared" si="30"/>
        <v>65544165.141517535</v>
      </c>
      <c r="N187" s="3">
        <f t="shared" si="25"/>
        <v>193495.01431318629</v>
      </c>
      <c r="O187" s="4">
        <f t="shared" si="31"/>
        <v>796982.62300347816</v>
      </c>
    </row>
    <row r="188" spans="3:15" x14ac:dyDescent="0.2">
      <c r="C188">
        <v>187</v>
      </c>
      <c r="D188">
        <v>174</v>
      </c>
      <c r="E188" s="4">
        <f t="shared" si="32"/>
        <v>65544165.141517535</v>
      </c>
      <c r="F188" s="3">
        <f t="shared" si="33"/>
        <v>497042.23687940923</v>
      </c>
      <c r="G188" s="3">
        <f t="shared" si="34"/>
        <v>218480.55047172512</v>
      </c>
      <c r="H188" s="4">
        <f t="shared" si="24"/>
        <v>278561.68640768412</v>
      </c>
      <c r="I188" s="4">
        <f t="shared" si="26"/>
        <v>65265603.45510985</v>
      </c>
      <c r="J188" s="4">
        <f t="shared" si="27"/>
        <v>9</v>
      </c>
      <c r="K188" s="4">
        <f t="shared" si="28"/>
        <v>0.78284203424832111</v>
      </c>
      <c r="L188" s="4">
        <f t="shared" si="29"/>
        <v>510926.57775242446</v>
      </c>
      <c r="M188" s="4">
        <f t="shared" si="30"/>
        <v>64754676.877357423</v>
      </c>
      <c r="N188" s="3">
        <f t="shared" si="25"/>
        <v>191170.48166275947</v>
      </c>
      <c r="O188" s="4">
        <f t="shared" si="31"/>
        <v>789488.26416010852</v>
      </c>
    </row>
    <row r="189" spans="3:15" x14ac:dyDescent="0.2">
      <c r="C189">
        <v>188</v>
      </c>
      <c r="D189">
        <v>173</v>
      </c>
      <c r="E189" s="4">
        <f t="shared" si="32"/>
        <v>64754676.877357423</v>
      </c>
      <c r="F189" s="3">
        <f t="shared" si="33"/>
        <v>493151.18132114917</v>
      </c>
      <c r="G189" s="3">
        <f t="shared" si="34"/>
        <v>215848.92292452476</v>
      </c>
      <c r="H189" s="4">
        <f t="shared" si="24"/>
        <v>277302.25839662441</v>
      </c>
      <c r="I189" s="4">
        <f t="shared" si="26"/>
        <v>64477374.618960798</v>
      </c>
      <c r="J189" s="4">
        <f t="shared" si="27"/>
        <v>9</v>
      </c>
      <c r="K189" s="4">
        <f t="shared" si="28"/>
        <v>0.78284203424832111</v>
      </c>
      <c r="L189" s="4">
        <f t="shared" si="29"/>
        <v>504755.99109698343</v>
      </c>
      <c r="M189" s="4">
        <f t="shared" si="30"/>
        <v>63972618.627863817</v>
      </c>
      <c r="N189" s="3">
        <f t="shared" si="25"/>
        <v>188867.80755895915</v>
      </c>
      <c r="O189" s="4">
        <f t="shared" si="31"/>
        <v>782058.24949360779</v>
      </c>
    </row>
    <row r="190" spans="3:15" x14ac:dyDescent="0.2">
      <c r="C190">
        <v>189</v>
      </c>
      <c r="D190">
        <v>172</v>
      </c>
      <c r="E190" s="4">
        <f t="shared" si="32"/>
        <v>63972618.627863817</v>
      </c>
      <c r="F190" s="3">
        <f t="shared" si="33"/>
        <v>489290.58658137516</v>
      </c>
      <c r="G190" s="3">
        <f t="shared" si="34"/>
        <v>213242.06209287941</v>
      </c>
      <c r="H190" s="4">
        <f t="shared" si="24"/>
        <v>276048.52448849578</v>
      </c>
      <c r="I190" s="4">
        <f t="shared" si="26"/>
        <v>63696570.103375323</v>
      </c>
      <c r="J190" s="4">
        <f t="shared" si="27"/>
        <v>9</v>
      </c>
      <c r="K190" s="4">
        <f t="shared" si="28"/>
        <v>0.78284203424832111</v>
      </c>
      <c r="L190" s="4">
        <f t="shared" si="29"/>
        <v>498643.52514367132</v>
      </c>
      <c r="M190" s="4">
        <f t="shared" si="30"/>
        <v>63197926.578231655</v>
      </c>
      <c r="N190" s="3">
        <f t="shared" si="25"/>
        <v>186586.80433126946</v>
      </c>
      <c r="O190" s="4">
        <f t="shared" si="31"/>
        <v>774692.04963216709</v>
      </c>
    </row>
    <row r="191" spans="3:15" x14ac:dyDescent="0.2">
      <c r="C191">
        <v>190</v>
      </c>
      <c r="D191">
        <v>171</v>
      </c>
      <c r="E191" s="4">
        <f t="shared" si="32"/>
        <v>63197926.578231655</v>
      </c>
      <c r="F191" s="3">
        <f t="shared" si="33"/>
        <v>485460.21419999585</v>
      </c>
      <c r="G191" s="3">
        <f t="shared" si="34"/>
        <v>210659.75526077219</v>
      </c>
      <c r="H191" s="4">
        <f t="shared" si="24"/>
        <v>274800.45893922367</v>
      </c>
      <c r="I191" s="4">
        <f t="shared" si="26"/>
        <v>62923126.119292431</v>
      </c>
      <c r="J191" s="4">
        <f t="shared" si="27"/>
        <v>9</v>
      </c>
      <c r="K191" s="4">
        <f t="shared" si="28"/>
        <v>0.78284203424832111</v>
      </c>
      <c r="L191" s="4">
        <f t="shared" si="29"/>
        <v>492588.68052490556</v>
      </c>
      <c r="M191" s="4">
        <f t="shared" si="30"/>
        <v>62430537.438767523</v>
      </c>
      <c r="N191" s="3">
        <f t="shared" si="25"/>
        <v>184327.28585317568</v>
      </c>
      <c r="O191" s="4">
        <f t="shared" si="31"/>
        <v>767389.13946412923</v>
      </c>
    </row>
    <row r="192" spans="3:15" x14ac:dyDescent="0.2">
      <c r="C192">
        <v>191</v>
      </c>
      <c r="D192">
        <v>170</v>
      </c>
      <c r="E192" s="4">
        <f t="shared" si="32"/>
        <v>62430537.438767523</v>
      </c>
      <c r="F192" s="3">
        <f t="shared" si="33"/>
        <v>481659.82758368645</v>
      </c>
      <c r="G192" s="3">
        <f t="shared" si="34"/>
        <v>208101.79146255841</v>
      </c>
      <c r="H192" s="4">
        <f t="shared" si="24"/>
        <v>273558.03612112801</v>
      </c>
      <c r="I192" s="4">
        <f t="shared" si="26"/>
        <v>62156979.402646393</v>
      </c>
      <c r="J192" s="4">
        <f t="shared" si="27"/>
        <v>9</v>
      </c>
      <c r="K192" s="4">
        <f t="shared" si="28"/>
        <v>0.78284203424832111</v>
      </c>
      <c r="L192" s="4">
        <f t="shared" si="29"/>
        <v>486590.96198298701</v>
      </c>
      <c r="M192" s="4">
        <f t="shared" si="30"/>
        <v>61670388.440663405</v>
      </c>
      <c r="N192" s="3">
        <f t="shared" si="25"/>
        <v>182089.06752973859</v>
      </c>
      <c r="O192" s="4">
        <f t="shared" si="31"/>
        <v>760148.99810411502</v>
      </c>
    </row>
    <row r="193" spans="3:15" x14ac:dyDescent="0.2">
      <c r="C193">
        <v>192</v>
      </c>
      <c r="D193">
        <v>169</v>
      </c>
      <c r="E193" s="4">
        <f t="shared" si="32"/>
        <v>61670388.440663405</v>
      </c>
      <c r="F193" s="3">
        <f t="shared" si="33"/>
        <v>477889.19199127355</v>
      </c>
      <c r="G193" s="3">
        <f t="shared" si="34"/>
        <v>205567.96146887803</v>
      </c>
      <c r="H193" s="4">
        <f t="shared" si="24"/>
        <v>272321.23052239552</v>
      </c>
      <c r="I193" s="4">
        <f t="shared" si="26"/>
        <v>61398067.210141011</v>
      </c>
      <c r="J193" s="4">
        <f t="shared" si="27"/>
        <v>9</v>
      </c>
      <c r="K193" s="4">
        <f t="shared" si="28"/>
        <v>0.78284203424832111</v>
      </c>
      <c r="L193" s="4">
        <f t="shared" si="29"/>
        <v>480649.8783370193</v>
      </c>
      <c r="M193" s="4">
        <f t="shared" si="30"/>
        <v>60917417.331803992</v>
      </c>
      <c r="N193" s="3">
        <f t="shared" si="25"/>
        <v>179871.96628526828</v>
      </c>
      <c r="O193" s="4">
        <f t="shared" si="31"/>
        <v>752971.10885941482</v>
      </c>
    </row>
    <row r="194" spans="3:15" x14ac:dyDescent="0.2">
      <c r="C194">
        <v>193</v>
      </c>
      <c r="D194">
        <v>168</v>
      </c>
      <c r="E194" s="4">
        <f t="shared" si="32"/>
        <v>60917417.331803992</v>
      </c>
      <c r="F194" s="3">
        <f t="shared" si="33"/>
        <v>474148.07451923622</v>
      </c>
      <c r="G194" s="3">
        <f t="shared" si="34"/>
        <v>203058.05777267998</v>
      </c>
      <c r="H194" s="4">
        <f t="shared" ref="H194:H257" si="35">F194-G194</f>
        <v>271090.01674655627</v>
      </c>
      <c r="I194" s="4">
        <f t="shared" si="26"/>
        <v>60646327.315057434</v>
      </c>
      <c r="J194" s="4">
        <f t="shared" si="27"/>
        <v>9</v>
      </c>
      <c r="K194" s="4">
        <f t="shared" si="28"/>
        <v>0.78284203424832111</v>
      </c>
      <c r="L194" s="4">
        <f t="shared" si="29"/>
        <v>474764.94245009089</v>
      </c>
      <c r="M194" s="4">
        <f t="shared" si="30"/>
        <v>60171562.372607343</v>
      </c>
      <c r="N194" s="3">
        <f t="shared" ref="N194:N257" si="36">E194*$B$8/1200</f>
        <v>177675.80055109499</v>
      </c>
      <c r="O194" s="4">
        <f t="shared" si="31"/>
        <v>745854.95919664716</v>
      </c>
    </row>
    <row r="195" spans="3:15" x14ac:dyDescent="0.2">
      <c r="C195">
        <v>194</v>
      </c>
      <c r="D195">
        <v>167</v>
      </c>
      <c r="E195" s="4">
        <f t="shared" si="32"/>
        <v>60171562.372607343</v>
      </c>
      <c r="F195" s="3">
        <f t="shared" si="33"/>
        <v>470436.2440873204</v>
      </c>
      <c r="G195" s="3">
        <f t="shared" si="34"/>
        <v>200571.87457535783</v>
      </c>
      <c r="H195" s="4">
        <f t="shared" si="35"/>
        <v>269864.36951196258</v>
      </c>
      <c r="I195" s="4">
        <f t="shared" ref="I195:I258" si="37">E195-H195</f>
        <v>59901698.003095381</v>
      </c>
      <c r="J195" s="4">
        <f t="shared" ref="J195:J258" si="38">($B$9/100)*MIN(30,C195)*0.2</f>
        <v>9</v>
      </c>
      <c r="K195" s="4">
        <f t="shared" ref="K195:K258" si="39">100*(1-(1-J195/100)^(1/12))</f>
        <v>0.78284203424832111</v>
      </c>
      <c r="L195" s="4">
        <f t="shared" ref="L195:L258" si="40">I195*K195/100</f>
        <v>468935.67119671783</v>
      </c>
      <c r="M195" s="4">
        <f t="shared" ref="M195:M258" si="41">E195-H195-L195</f>
        <v>59432762.331898659</v>
      </c>
      <c r="N195" s="3">
        <f t="shared" si="36"/>
        <v>175500.39025343809</v>
      </c>
      <c r="O195" s="4">
        <f t="shared" ref="O195:O258" si="42">H195+L195</f>
        <v>738800.0407086804</v>
      </c>
    </row>
    <row r="196" spans="3:15" x14ac:dyDescent="0.2">
      <c r="C196">
        <v>195</v>
      </c>
      <c r="D196">
        <v>166</v>
      </c>
      <c r="E196" s="4">
        <f t="shared" ref="E196:E259" si="43">M195</f>
        <v>59432762.331898659</v>
      </c>
      <c r="F196" s="3">
        <f t="shared" ref="F196:F259" si="44">(E196*$B$5/1200)/(1-(1+$B$5/1200)^(-D196))</f>
        <v>466753.47142426588</v>
      </c>
      <c r="G196" s="3">
        <f t="shared" ref="G196:G259" si="45">($B$5/1200)*E196</f>
        <v>198109.20777299555</v>
      </c>
      <c r="H196" s="4">
        <f t="shared" si="35"/>
        <v>268644.2636512703</v>
      </c>
      <c r="I196" s="4">
        <f t="shared" si="37"/>
        <v>59164118.068247393</v>
      </c>
      <c r="J196" s="4">
        <f t="shared" si="38"/>
        <v>9</v>
      </c>
      <c r="K196" s="4">
        <f t="shared" si="39"/>
        <v>0.78284203424832111</v>
      </c>
      <c r="L196" s="4">
        <f t="shared" si="40"/>
        <v>463161.58543054643</v>
      </c>
      <c r="M196" s="4">
        <f t="shared" si="41"/>
        <v>58700956.482816845</v>
      </c>
      <c r="N196" s="3">
        <f t="shared" si="36"/>
        <v>173345.55680137107</v>
      </c>
      <c r="O196" s="4">
        <f t="shared" si="42"/>
        <v>731805.84908181673</v>
      </c>
    </row>
    <row r="197" spans="3:15" x14ac:dyDescent="0.2">
      <c r="C197">
        <v>196</v>
      </c>
      <c r="D197">
        <v>165</v>
      </c>
      <c r="E197" s="4">
        <f t="shared" si="43"/>
        <v>58700956.482816845</v>
      </c>
      <c r="F197" s="3">
        <f t="shared" si="44"/>
        <v>463099.52905364381</v>
      </c>
      <c r="G197" s="3">
        <f t="shared" si="45"/>
        <v>195669.85494272283</v>
      </c>
      <c r="H197" s="4">
        <f t="shared" si="35"/>
        <v>267429.67411092098</v>
      </c>
      <c r="I197" s="4">
        <f t="shared" si="37"/>
        <v>58433526.808705926</v>
      </c>
      <c r="J197" s="4">
        <f t="shared" si="38"/>
        <v>9</v>
      </c>
      <c r="K197" s="4">
        <f t="shared" si="39"/>
        <v>0.78284203424832111</v>
      </c>
      <c r="L197" s="4">
        <f t="shared" si="40"/>
        <v>457442.20995231153</v>
      </c>
      <c r="M197" s="4">
        <f t="shared" si="41"/>
        <v>57976084.598753616</v>
      </c>
      <c r="N197" s="3">
        <f t="shared" si="36"/>
        <v>171211.12307488249</v>
      </c>
      <c r="O197" s="4">
        <f t="shared" si="42"/>
        <v>724871.88406323246</v>
      </c>
    </row>
    <row r="198" spans="3:15" x14ac:dyDescent="0.2">
      <c r="C198">
        <v>197</v>
      </c>
      <c r="D198">
        <v>164</v>
      </c>
      <c r="E198" s="4">
        <f t="shared" si="43"/>
        <v>57976084.598753616</v>
      </c>
      <c r="F198" s="3">
        <f t="shared" si="44"/>
        <v>459474.19127980596</v>
      </c>
      <c r="G198" s="3">
        <f t="shared" si="45"/>
        <v>193253.61532917872</v>
      </c>
      <c r="H198" s="4">
        <f t="shared" si="35"/>
        <v>266220.57595062722</v>
      </c>
      <c r="I198" s="4">
        <f t="shared" si="37"/>
        <v>57709864.022802986</v>
      </c>
      <c r="J198" s="4">
        <f t="shared" si="38"/>
        <v>9</v>
      </c>
      <c r="K198" s="4">
        <f t="shared" si="39"/>
        <v>0.78284203424832111</v>
      </c>
      <c r="L198" s="4">
        <f t="shared" si="40"/>
        <v>451777.07347805088</v>
      </c>
      <c r="M198" s="4">
        <f t="shared" si="41"/>
        <v>57258086.949324936</v>
      </c>
      <c r="N198" s="3">
        <f t="shared" si="36"/>
        <v>169096.91341303138</v>
      </c>
      <c r="O198" s="4">
        <f t="shared" si="42"/>
        <v>717997.64942867809</v>
      </c>
    </row>
    <row r="199" spans="3:15" x14ac:dyDescent="0.2">
      <c r="C199">
        <v>198</v>
      </c>
      <c r="D199">
        <v>163</v>
      </c>
      <c r="E199" s="4">
        <f t="shared" si="43"/>
        <v>57258086.949324936</v>
      </c>
      <c r="F199" s="3">
        <f t="shared" si="44"/>
        <v>455877.23417394486</v>
      </c>
      <c r="G199" s="3">
        <f t="shared" si="45"/>
        <v>190860.28983108312</v>
      </c>
      <c r="H199" s="4">
        <f t="shared" si="35"/>
        <v>265016.94434286177</v>
      </c>
      <c r="I199" s="4">
        <f t="shared" si="37"/>
        <v>56993070.004982077</v>
      </c>
      <c r="J199" s="4">
        <f t="shared" si="38"/>
        <v>9</v>
      </c>
      <c r="K199" s="4">
        <f t="shared" si="39"/>
        <v>0.78284203424832111</v>
      </c>
      <c r="L199" s="4">
        <f t="shared" si="40"/>
        <v>446165.70860757143</v>
      </c>
      <c r="M199" s="4">
        <f t="shared" si="41"/>
        <v>56546904.296374507</v>
      </c>
      <c r="N199" s="3">
        <f t="shared" si="36"/>
        <v>167002.75360219771</v>
      </c>
      <c r="O199" s="4">
        <f t="shared" si="42"/>
        <v>711182.6529504332</v>
      </c>
    </row>
    <row r="200" spans="3:15" x14ac:dyDescent="0.2">
      <c r="C200">
        <v>199</v>
      </c>
      <c r="D200">
        <v>162</v>
      </c>
      <c r="E200" s="4">
        <f t="shared" si="43"/>
        <v>56546904.296374507</v>
      </c>
      <c r="F200" s="3">
        <f t="shared" si="44"/>
        <v>452308.43556026282</v>
      </c>
      <c r="G200" s="3">
        <f t="shared" si="45"/>
        <v>188489.68098791502</v>
      </c>
      <c r="H200" s="4">
        <f t="shared" si="35"/>
        <v>263818.7545723478</v>
      </c>
      <c r="I200" s="4">
        <f t="shared" si="37"/>
        <v>56283085.54180216</v>
      </c>
      <c r="J200" s="4">
        <f t="shared" si="38"/>
        <v>9</v>
      </c>
      <c r="K200" s="4">
        <f t="shared" si="39"/>
        <v>0.78284203424832111</v>
      </c>
      <c r="L200" s="4">
        <f t="shared" si="40"/>
        <v>440607.6517931667</v>
      </c>
      <c r="M200" s="4">
        <f t="shared" si="41"/>
        <v>55842477.890008993</v>
      </c>
      <c r="N200" s="3">
        <f t="shared" si="36"/>
        <v>164928.47086442565</v>
      </c>
      <c r="O200" s="4">
        <f t="shared" si="42"/>
        <v>704426.4063655145</v>
      </c>
    </row>
    <row r="201" spans="3:15" x14ac:dyDescent="0.2">
      <c r="C201">
        <v>200</v>
      </c>
      <c r="D201">
        <v>161</v>
      </c>
      <c r="E201" s="4">
        <f t="shared" si="43"/>
        <v>55842477.890008993</v>
      </c>
      <c r="F201" s="3">
        <f t="shared" si="44"/>
        <v>448767.57500224613</v>
      </c>
      <c r="G201" s="3">
        <f t="shared" si="45"/>
        <v>186141.59296669665</v>
      </c>
      <c r="H201" s="4">
        <f t="shared" si="35"/>
        <v>262625.98203554947</v>
      </c>
      <c r="I201" s="4">
        <f t="shared" si="37"/>
        <v>55579851.907973446</v>
      </c>
      <c r="J201" s="4">
        <f t="shared" si="38"/>
        <v>9</v>
      </c>
      <c r="K201" s="4">
        <f t="shared" si="39"/>
        <v>0.78284203424832111</v>
      </c>
      <c r="L201" s="4">
        <f t="shared" si="40"/>
        <v>435102.44330858364</v>
      </c>
      <c r="M201" s="4">
        <f t="shared" si="41"/>
        <v>55144749.464664862</v>
      </c>
      <c r="N201" s="3">
        <f t="shared" si="36"/>
        <v>162873.89384585957</v>
      </c>
      <c r="O201" s="4">
        <f t="shared" si="42"/>
        <v>697728.42534413305</v>
      </c>
    </row>
    <row r="202" spans="3:15" x14ac:dyDescent="0.2">
      <c r="C202">
        <v>201</v>
      </c>
      <c r="D202">
        <v>160</v>
      </c>
      <c r="E202" s="4">
        <f t="shared" si="43"/>
        <v>55144749.464664862</v>
      </c>
      <c r="F202" s="3">
        <f t="shared" si="44"/>
        <v>445254.43378905184</v>
      </c>
      <c r="G202" s="3">
        <f t="shared" si="45"/>
        <v>183815.83154888288</v>
      </c>
      <c r="H202" s="4">
        <f t="shared" si="35"/>
        <v>261438.60224016896</v>
      </c>
      <c r="I202" s="4">
        <f t="shared" si="37"/>
        <v>54883310.862424694</v>
      </c>
      <c r="J202" s="4">
        <f t="shared" si="38"/>
        <v>9</v>
      </c>
      <c r="K202" s="4">
        <f t="shared" si="39"/>
        <v>0.78284203424832111</v>
      </c>
      <c r="L202" s="4">
        <f t="shared" si="40"/>
        <v>429649.62721823528</v>
      </c>
      <c r="M202" s="4">
        <f t="shared" si="41"/>
        <v>54453661.235206455</v>
      </c>
      <c r="N202" s="3">
        <f t="shared" si="36"/>
        <v>160838.85260527252</v>
      </c>
      <c r="O202" s="4">
        <f t="shared" si="42"/>
        <v>691088.22945840424</v>
      </c>
    </row>
    <row r="203" spans="3:15" x14ac:dyDescent="0.2">
      <c r="C203">
        <v>202</v>
      </c>
      <c r="D203">
        <v>159</v>
      </c>
      <c r="E203" s="4">
        <f t="shared" si="43"/>
        <v>54453661.235206455</v>
      </c>
      <c r="F203" s="3">
        <f t="shared" si="44"/>
        <v>441768.79492199683</v>
      </c>
      <c r="G203" s="3">
        <f t="shared" si="45"/>
        <v>181512.20411735485</v>
      </c>
      <c r="H203" s="4">
        <f t="shared" si="35"/>
        <v>260256.59080464198</v>
      </c>
      <c r="I203" s="4">
        <f t="shared" si="37"/>
        <v>54193404.644401811</v>
      </c>
      <c r="J203" s="4">
        <f t="shared" si="38"/>
        <v>9</v>
      </c>
      <c r="K203" s="4">
        <f t="shared" si="39"/>
        <v>0.78284203424832111</v>
      </c>
      <c r="L203" s="4">
        <f t="shared" si="40"/>
        <v>424248.75134665926</v>
      </c>
      <c r="M203" s="4">
        <f t="shared" si="41"/>
        <v>53769155.893055148</v>
      </c>
      <c r="N203" s="3">
        <f t="shared" si="36"/>
        <v>158823.17860268548</v>
      </c>
      <c r="O203" s="4">
        <f t="shared" si="42"/>
        <v>684505.34215130121</v>
      </c>
    </row>
    <row r="204" spans="3:15" x14ac:dyDescent="0.2">
      <c r="C204">
        <v>203</v>
      </c>
      <c r="D204">
        <v>158</v>
      </c>
      <c r="E204" s="4">
        <f t="shared" si="43"/>
        <v>53769155.893055148</v>
      </c>
      <c r="F204" s="3">
        <f t="shared" si="44"/>
        <v>438310.44310115522</v>
      </c>
      <c r="G204" s="3">
        <f t="shared" si="45"/>
        <v>179230.51964351718</v>
      </c>
      <c r="H204" s="4">
        <f t="shared" si="35"/>
        <v>259079.92345763804</v>
      </c>
      <c r="I204" s="4">
        <f t="shared" si="37"/>
        <v>53510075.969597511</v>
      </c>
      <c r="J204" s="4">
        <f t="shared" si="38"/>
        <v>9</v>
      </c>
      <c r="K204" s="4">
        <f t="shared" si="39"/>
        <v>0.78284203424832111</v>
      </c>
      <c r="L204" s="4">
        <f t="shared" si="40"/>
        <v>418899.36724821921</v>
      </c>
      <c r="M204" s="4">
        <f t="shared" si="41"/>
        <v>53091176.602349289</v>
      </c>
      <c r="N204" s="3">
        <f t="shared" si="36"/>
        <v>156826.70468807753</v>
      </c>
      <c r="O204" s="4">
        <f t="shared" si="42"/>
        <v>677979.29070585722</v>
      </c>
    </row>
    <row r="205" spans="3:15" x14ac:dyDescent="0.2">
      <c r="C205">
        <v>204</v>
      </c>
      <c r="D205">
        <v>157</v>
      </c>
      <c r="E205" s="4">
        <f t="shared" si="43"/>
        <v>53091176.602349289</v>
      </c>
      <c r="F205" s="3">
        <f t="shared" si="44"/>
        <v>434879.16471205943</v>
      </c>
      <c r="G205" s="3">
        <f t="shared" si="45"/>
        <v>176970.58867449765</v>
      </c>
      <c r="H205" s="4">
        <f t="shared" si="35"/>
        <v>257908.57603756178</v>
      </c>
      <c r="I205" s="4">
        <f t="shared" si="37"/>
        <v>52833268.026311725</v>
      </c>
      <c r="J205" s="4">
        <f t="shared" si="38"/>
        <v>9</v>
      </c>
      <c r="K205" s="4">
        <f t="shared" si="39"/>
        <v>0.78284203424832111</v>
      </c>
      <c r="L205" s="4">
        <f t="shared" si="40"/>
        <v>413601.03017704649</v>
      </c>
      <c r="M205" s="4">
        <f t="shared" si="41"/>
        <v>52419666.996134676</v>
      </c>
      <c r="N205" s="3">
        <f t="shared" si="36"/>
        <v>154849.26509018542</v>
      </c>
      <c r="O205" s="4">
        <f t="shared" si="42"/>
        <v>671509.6062146083</v>
      </c>
    </row>
    <row r="206" spans="3:15" x14ac:dyDescent="0.2">
      <c r="C206">
        <v>205</v>
      </c>
      <c r="D206">
        <v>156</v>
      </c>
      <c r="E206" s="4">
        <f t="shared" si="43"/>
        <v>52419666.996134676</v>
      </c>
      <c r="F206" s="3">
        <f t="shared" si="44"/>
        <v>431474.74781250523</v>
      </c>
      <c r="G206" s="3">
        <f t="shared" si="45"/>
        <v>174732.22332044895</v>
      </c>
      <c r="H206" s="4">
        <f t="shared" si="35"/>
        <v>256742.52449205628</v>
      </c>
      <c r="I206" s="4">
        <f t="shared" si="37"/>
        <v>52162924.471642621</v>
      </c>
      <c r="J206" s="4">
        <f t="shared" si="38"/>
        <v>9</v>
      </c>
      <c r="K206" s="4">
        <f t="shared" si="39"/>
        <v>0.78284203424832111</v>
      </c>
      <c r="L206" s="4">
        <f t="shared" si="40"/>
        <v>408353.29905722238</v>
      </c>
      <c r="M206" s="4">
        <f t="shared" si="41"/>
        <v>51754571.172585398</v>
      </c>
      <c r="N206" s="3">
        <f t="shared" si="36"/>
        <v>152890.69540539279</v>
      </c>
      <c r="O206" s="4">
        <f t="shared" si="42"/>
        <v>665095.82354927866</v>
      </c>
    </row>
    <row r="207" spans="3:15" x14ac:dyDescent="0.2">
      <c r="C207">
        <v>206</v>
      </c>
      <c r="D207">
        <v>155</v>
      </c>
      <c r="E207" s="4">
        <f t="shared" si="43"/>
        <v>51754571.172585398</v>
      </c>
      <c r="F207" s="3">
        <f t="shared" si="44"/>
        <v>428096.9821194621</v>
      </c>
      <c r="G207" s="3">
        <f t="shared" si="45"/>
        <v>172515.23724195134</v>
      </c>
      <c r="H207" s="4">
        <f t="shared" si="35"/>
        <v>255581.74487751076</v>
      </c>
      <c r="I207" s="4">
        <f t="shared" si="37"/>
        <v>51498989.427707888</v>
      </c>
      <c r="J207" s="4">
        <f t="shared" si="38"/>
        <v>9</v>
      </c>
      <c r="K207" s="4">
        <f t="shared" si="39"/>
        <v>0.78284203424832111</v>
      </c>
      <c r="L207" s="4">
        <f t="shared" si="40"/>
        <v>403155.73645319627</v>
      </c>
      <c r="M207" s="4">
        <f t="shared" si="41"/>
        <v>51095833.69125469</v>
      </c>
      <c r="N207" s="3">
        <f t="shared" si="36"/>
        <v>150950.83258670743</v>
      </c>
      <c r="O207" s="4">
        <f t="shared" si="42"/>
        <v>658737.48133070697</v>
      </c>
    </row>
    <row r="208" spans="3:15" x14ac:dyDescent="0.2">
      <c r="C208">
        <v>207</v>
      </c>
      <c r="D208">
        <v>154</v>
      </c>
      <c r="E208" s="4">
        <f t="shared" si="43"/>
        <v>51095833.69125469</v>
      </c>
      <c r="F208" s="3">
        <f t="shared" si="44"/>
        <v>424745.65899608255</v>
      </c>
      <c r="G208" s="3">
        <f t="shared" si="45"/>
        <v>170319.44563751566</v>
      </c>
      <c r="H208" s="4">
        <f t="shared" si="35"/>
        <v>254426.21335856689</v>
      </c>
      <c r="I208" s="4">
        <f t="shared" si="37"/>
        <v>50841407.477896124</v>
      </c>
      <c r="J208" s="4">
        <f t="shared" si="38"/>
        <v>9</v>
      </c>
      <c r="K208" s="4">
        <f t="shared" si="39"/>
        <v>0.78284203424832111</v>
      </c>
      <c r="L208" s="4">
        <f t="shared" si="40"/>
        <v>398007.90854044002</v>
      </c>
      <c r="M208" s="4">
        <f t="shared" si="41"/>
        <v>50443399.569355682</v>
      </c>
      <c r="N208" s="3">
        <f t="shared" si="36"/>
        <v>149029.51493282619</v>
      </c>
      <c r="O208" s="4">
        <f t="shared" si="42"/>
        <v>652434.12189900689</v>
      </c>
    </row>
    <row r="209" spans="3:15" x14ac:dyDescent="0.2">
      <c r="C209">
        <v>208</v>
      </c>
      <c r="D209">
        <v>153</v>
      </c>
      <c r="E209" s="4">
        <f t="shared" si="43"/>
        <v>50443399.569355682</v>
      </c>
      <c r="F209" s="3">
        <f t="shared" si="44"/>
        <v>421420.57143881626</v>
      </c>
      <c r="G209" s="3">
        <f t="shared" si="45"/>
        <v>168144.66523118562</v>
      </c>
      <c r="H209" s="4">
        <f t="shared" si="35"/>
        <v>253275.90620763064</v>
      </c>
      <c r="I209" s="4">
        <f t="shared" si="37"/>
        <v>50190123.663148053</v>
      </c>
      <c r="J209" s="4">
        <f t="shared" si="38"/>
        <v>9</v>
      </c>
      <c r="K209" s="4">
        <f t="shared" si="39"/>
        <v>0.78284203424832111</v>
      </c>
      <c r="L209" s="4">
        <f t="shared" si="40"/>
        <v>392909.38507633621</v>
      </c>
      <c r="M209" s="4">
        <f t="shared" si="41"/>
        <v>49797214.278071716</v>
      </c>
      <c r="N209" s="3">
        <f t="shared" si="36"/>
        <v>147126.5820772874</v>
      </c>
      <c r="O209" s="4">
        <f t="shared" si="42"/>
        <v>646185.29128396686</v>
      </c>
    </row>
    <row r="210" spans="3:15" x14ac:dyDescent="0.2">
      <c r="C210">
        <v>209</v>
      </c>
      <c r="D210">
        <v>152</v>
      </c>
      <c r="E210" s="4">
        <f t="shared" si="43"/>
        <v>49797214.278071716</v>
      </c>
      <c r="F210" s="3">
        <f t="shared" si="44"/>
        <v>418121.5140646238</v>
      </c>
      <c r="G210" s="3">
        <f t="shared" si="45"/>
        <v>165990.71426023907</v>
      </c>
      <c r="H210" s="4">
        <f t="shared" si="35"/>
        <v>252130.79980438473</v>
      </c>
      <c r="I210" s="4">
        <f t="shared" si="37"/>
        <v>49545083.478267334</v>
      </c>
      <c r="J210" s="4">
        <f t="shared" si="38"/>
        <v>9</v>
      </c>
      <c r="K210" s="4">
        <f t="shared" si="39"/>
        <v>0.78284203424832111</v>
      </c>
      <c r="L210" s="4">
        <f t="shared" si="40"/>
        <v>387859.73937129683</v>
      </c>
      <c r="M210" s="4">
        <f t="shared" si="41"/>
        <v>49157223.738896035</v>
      </c>
      <c r="N210" s="3">
        <f t="shared" si="36"/>
        <v>145241.87497770917</v>
      </c>
      <c r="O210" s="4">
        <f t="shared" si="42"/>
        <v>639990.53917568154</v>
      </c>
    </row>
    <row r="211" spans="3:15" x14ac:dyDescent="0.2">
      <c r="C211">
        <v>210</v>
      </c>
      <c r="D211">
        <v>151</v>
      </c>
      <c r="E211" s="4">
        <f t="shared" si="43"/>
        <v>49157223.738896035</v>
      </c>
      <c r="F211" s="3">
        <f t="shared" si="44"/>
        <v>414848.28309829033</v>
      </c>
      <c r="G211" s="3">
        <f t="shared" si="45"/>
        <v>163857.4124629868</v>
      </c>
      <c r="H211" s="4">
        <f t="shared" si="35"/>
        <v>250990.87063530352</v>
      </c>
      <c r="I211" s="4">
        <f t="shared" si="37"/>
        <v>48906232.868260734</v>
      </c>
      <c r="J211" s="4">
        <f t="shared" si="38"/>
        <v>9</v>
      </c>
      <c r="K211" s="4">
        <f t="shared" si="39"/>
        <v>0.78284203424832111</v>
      </c>
      <c r="L211" s="4">
        <f t="shared" si="40"/>
        <v>382858.5482601134</v>
      </c>
      <c r="M211" s="4">
        <f t="shared" si="41"/>
        <v>48523374.320000619</v>
      </c>
      <c r="N211" s="3">
        <f t="shared" si="36"/>
        <v>143375.23590511346</v>
      </c>
      <c r="O211" s="4">
        <f t="shared" si="42"/>
        <v>633849.41889541689</v>
      </c>
    </row>
    <row r="212" spans="3:15" x14ac:dyDescent="0.2">
      <c r="C212">
        <v>211</v>
      </c>
      <c r="D212">
        <v>150</v>
      </c>
      <c r="E212" s="4">
        <f t="shared" si="43"/>
        <v>48523374.320000619</v>
      </c>
      <c r="F212" s="3">
        <f t="shared" si="44"/>
        <v>411600.6763598395</v>
      </c>
      <c r="G212" s="3">
        <f t="shared" si="45"/>
        <v>161744.58106666873</v>
      </c>
      <c r="H212" s="4">
        <f t="shared" si="35"/>
        <v>249856.09529317077</v>
      </c>
      <c r="I212" s="4">
        <f t="shared" si="37"/>
        <v>48273518.224707447</v>
      </c>
      <c r="J212" s="4">
        <f t="shared" si="38"/>
        <v>9</v>
      </c>
      <c r="K212" s="4">
        <f t="shared" si="39"/>
        <v>0.78284203424832111</v>
      </c>
      <c r="L212" s="4">
        <f t="shared" si="40"/>
        <v>377905.39207353385</v>
      </c>
      <c r="M212" s="4">
        <f t="shared" si="41"/>
        <v>47895612.832633913</v>
      </c>
      <c r="N212" s="3">
        <f t="shared" si="36"/>
        <v>141526.50843333511</v>
      </c>
      <c r="O212" s="4">
        <f t="shared" si="42"/>
        <v>627761.48736670462</v>
      </c>
    </row>
    <row r="213" spans="3:15" x14ac:dyDescent="0.2">
      <c r="C213">
        <v>212</v>
      </c>
      <c r="D213">
        <v>149</v>
      </c>
      <c r="E213" s="4">
        <f t="shared" si="43"/>
        <v>47895612.832633913</v>
      </c>
      <c r="F213" s="3">
        <f t="shared" si="44"/>
        <v>408378.49325204454</v>
      </c>
      <c r="G213" s="3">
        <f t="shared" si="45"/>
        <v>159652.04277544637</v>
      </c>
      <c r="H213" s="4">
        <f t="shared" si="35"/>
        <v>248726.45047659817</v>
      </c>
      <c r="I213" s="4">
        <f t="shared" si="37"/>
        <v>47646886.382157311</v>
      </c>
      <c r="J213" s="4">
        <f t="shared" si="38"/>
        <v>9</v>
      </c>
      <c r="K213" s="4">
        <f t="shared" si="39"/>
        <v>0.78284203424832111</v>
      </c>
      <c r="L213" s="4">
        <f t="shared" si="40"/>
        <v>372999.85461006657</v>
      </c>
      <c r="M213" s="4">
        <f t="shared" si="41"/>
        <v>47273886.527547248</v>
      </c>
      <c r="N213" s="3">
        <f t="shared" si="36"/>
        <v>139695.53742851558</v>
      </c>
      <c r="O213" s="4">
        <f t="shared" si="42"/>
        <v>621726.30508666474</v>
      </c>
    </row>
    <row r="214" spans="3:15" x14ac:dyDescent="0.2">
      <c r="C214">
        <v>213</v>
      </c>
      <c r="D214">
        <v>148</v>
      </c>
      <c r="E214" s="4">
        <f t="shared" si="43"/>
        <v>47273886.527547248</v>
      </c>
      <c r="F214" s="3">
        <f t="shared" si="44"/>
        <v>405181.5347480374</v>
      </c>
      <c r="G214" s="3">
        <f t="shared" si="45"/>
        <v>157579.62175849083</v>
      </c>
      <c r="H214" s="4">
        <f t="shared" si="35"/>
        <v>247601.91298954657</v>
      </c>
      <c r="I214" s="4">
        <f t="shared" si="37"/>
        <v>47026284.614557698</v>
      </c>
      <c r="J214" s="4">
        <f t="shared" si="38"/>
        <v>9</v>
      </c>
      <c r="K214" s="4">
        <f t="shared" si="39"/>
        <v>0.78284203424832111</v>
      </c>
      <c r="L214" s="4">
        <f t="shared" si="40"/>
        <v>368141.52310800873</v>
      </c>
      <c r="M214" s="4">
        <f t="shared" si="41"/>
        <v>46658143.091449693</v>
      </c>
      <c r="N214" s="3">
        <f t="shared" si="36"/>
        <v>137882.16903867948</v>
      </c>
      <c r="O214" s="4">
        <f t="shared" si="42"/>
        <v>615743.43609755533</v>
      </c>
    </row>
    <row r="215" spans="3:15" x14ac:dyDescent="0.2">
      <c r="C215">
        <v>214</v>
      </c>
      <c r="D215">
        <v>147</v>
      </c>
      <c r="E215" s="4">
        <f t="shared" si="43"/>
        <v>46658143.091449693</v>
      </c>
      <c r="F215" s="3">
        <f t="shared" si="44"/>
        <v>402009.60337901738</v>
      </c>
      <c r="G215" s="3">
        <f t="shared" si="45"/>
        <v>155527.14363816564</v>
      </c>
      <c r="H215" s="4">
        <f t="shared" si="35"/>
        <v>246482.45974085174</v>
      </c>
      <c r="I215" s="4">
        <f t="shared" si="37"/>
        <v>46411660.631708838</v>
      </c>
      <c r="J215" s="4">
        <f t="shared" si="38"/>
        <v>9</v>
      </c>
      <c r="K215" s="4">
        <f t="shared" si="39"/>
        <v>0.78284203424832111</v>
      </c>
      <c r="L215" s="4">
        <f t="shared" si="40"/>
        <v>363329.98821769672</v>
      </c>
      <c r="M215" s="4">
        <f t="shared" si="41"/>
        <v>46048330.643491141</v>
      </c>
      <c r="N215" s="3">
        <f t="shared" si="36"/>
        <v>136086.25068339493</v>
      </c>
      <c r="O215" s="4">
        <f t="shared" si="42"/>
        <v>609812.44795854844</v>
      </c>
    </row>
    <row r="216" spans="3:15" x14ac:dyDescent="0.2">
      <c r="C216">
        <v>215</v>
      </c>
      <c r="D216">
        <v>146</v>
      </c>
      <c r="E216" s="4">
        <f t="shared" si="43"/>
        <v>46048330.643491141</v>
      </c>
      <c r="F216" s="3">
        <f t="shared" si="44"/>
        <v>398862.5032220516</v>
      </c>
      <c r="G216" s="3">
        <f t="shared" si="45"/>
        <v>153494.43547830381</v>
      </c>
      <c r="H216" s="4">
        <f t="shared" si="35"/>
        <v>245368.06774374779</v>
      </c>
      <c r="I216" s="4">
        <f t="shared" si="37"/>
        <v>45802962.575747393</v>
      </c>
      <c r="J216" s="4">
        <f t="shared" si="38"/>
        <v>9</v>
      </c>
      <c r="K216" s="4">
        <f t="shared" si="39"/>
        <v>0.78284203424832111</v>
      </c>
      <c r="L216" s="4">
        <f t="shared" si="40"/>
        <v>358564.84397397807</v>
      </c>
      <c r="M216" s="4">
        <f t="shared" si="41"/>
        <v>45444397.731773414</v>
      </c>
      <c r="N216" s="3">
        <f t="shared" si="36"/>
        <v>134307.63104351584</v>
      </c>
      <c r="O216" s="4">
        <f t="shared" si="42"/>
        <v>603932.91171772592</v>
      </c>
    </row>
    <row r="217" spans="3:15" x14ac:dyDescent="0.2">
      <c r="C217">
        <v>216</v>
      </c>
      <c r="D217">
        <v>145</v>
      </c>
      <c r="E217" s="4">
        <f t="shared" si="43"/>
        <v>45444397.731773414</v>
      </c>
      <c r="F217" s="3">
        <f t="shared" si="44"/>
        <v>395740.03988797433</v>
      </c>
      <c r="G217" s="3">
        <f t="shared" si="45"/>
        <v>151481.32577257804</v>
      </c>
      <c r="H217" s="4">
        <f t="shared" si="35"/>
        <v>244258.71411539629</v>
      </c>
      <c r="I217" s="4">
        <f t="shared" si="37"/>
        <v>45200139.017658018</v>
      </c>
      <c r="J217" s="4">
        <f t="shared" si="38"/>
        <v>9</v>
      </c>
      <c r="K217" s="4">
        <f t="shared" si="39"/>
        <v>0.78284203424832111</v>
      </c>
      <c r="L217" s="4">
        <f t="shared" si="40"/>
        <v>353845.68776890315</v>
      </c>
      <c r="M217" s="4">
        <f t="shared" si="41"/>
        <v>44846293.329889111</v>
      </c>
      <c r="N217" s="3">
        <f t="shared" si="36"/>
        <v>132546.16005100578</v>
      </c>
      <c r="O217" s="4">
        <f t="shared" si="42"/>
        <v>598104.40188429947</v>
      </c>
    </row>
    <row r="218" spans="3:15" x14ac:dyDescent="0.2">
      <c r="C218">
        <v>217</v>
      </c>
      <c r="D218">
        <v>144</v>
      </c>
      <c r="E218" s="4">
        <f t="shared" si="43"/>
        <v>44846293.329889111</v>
      </c>
      <c r="F218" s="3">
        <f t="shared" si="44"/>
        <v>392642.02050938032</v>
      </c>
      <c r="G218" s="3">
        <f t="shared" si="45"/>
        <v>149487.64443296372</v>
      </c>
      <c r="H218" s="4">
        <f t="shared" si="35"/>
        <v>243154.37607641661</v>
      </c>
      <c r="I218" s="4">
        <f t="shared" si="37"/>
        <v>44603138.953812696</v>
      </c>
      <c r="J218" s="4">
        <f t="shared" si="38"/>
        <v>9</v>
      </c>
      <c r="K218" s="4">
        <f t="shared" si="39"/>
        <v>0.78284203424832111</v>
      </c>
      <c r="L218" s="4">
        <f t="shared" si="40"/>
        <v>349172.12032463268</v>
      </c>
      <c r="M218" s="4">
        <f t="shared" si="41"/>
        <v>44253966.833488062</v>
      </c>
      <c r="N218" s="3">
        <f t="shared" si="36"/>
        <v>130801.68887884324</v>
      </c>
      <c r="O218" s="4">
        <f t="shared" si="42"/>
        <v>592326.49640104931</v>
      </c>
    </row>
    <row r="219" spans="3:15" x14ac:dyDescent="0.2">
      <c r="C219">
        <v>218</v>
      </c>
      <c r="D219">
        <v>143</v>
      </c>
      <c r="E219" s="4">
        <f t="shared" si="43"/>
        <v>44253966.833488062</v>
      </c>
      <c r="F219" s="3">
        <f t="shared" si="44"/>
        <v>389568.25372871087</v>
      </c>
      <c r="G219" s="3">
        <f t="shared" si="45"/>
        <v>147513.22277829354</v>
      </c>
      <c r="H219" s="4">
        <f t="shared" si="35"/>
        <v>242055.03095041733</v>
      </c>
      <c r="I219" s="4">
        <f t="shared" si="37"/>
        <v>44011911.802537642</v>
      </c>
      <c r="J219" s="4">
        <f t="shared" si="38"/>
        <v>9</v>
      </c>
      <c r="K219" s="4">
        <f t="shared" si="39"/>
        <v>0.78284203424832111</v>
      </c>
      <c r="L219" s="4">
        <f t="shared" si="40"/>
        <v>344543.74566656264</v>
      </c>
      <c r="M219" s="4">
        <f t="shared" si="41"/>
        <v>43667368.056871079</v>
      </c>
      <c r="N219" s="3">
        <f t="shared" si="36"/>
        <v>129074.06993100686</v>
      </c>
      <c r="O219" s="4">
        <f t="shared" si="42"/>
        <v>586598.77661697997</v>
      </c>
    </row>
    <row r="220" spans="3:15" x14ac:dyDescent="0.2">
      <c r="C220">
        <v>219</v>
      </c>
      <c r="D220">
        <v>142</v>
      </c>
      <c r="E220" s="4">
        <f t="shared" si="43"/>
        <v>43667368.056871079</v>
      </c>
      <c r="F220" s="3">
        <f t="shared" si="44"/>
        <v>386518.54968643555</v>
      </c>
      <c r="G220" s="3">
        <f t="shared" si="45"/>
        <v>145557.89352290361</v>
      </c>
      <c r="H220" s="4">
        <f t="shared" si="35"/>
        <v>240960.65616353194</v>
      </c>
      <c r="I220" s="4">
        <f t="shared" si="37"/>
        <v>43426407.40070755</v>
      </c>
      <c r="J220" s="4">
        <f t="shared" si="38"/>
        <v>9</v>
      </c>
      <c r="K220" s="4">
        <f t="shared" si="39"/>
        <v>0.78284203424832111</v>
      </c>
      <c r="L220" s="4">
        <f t="shared" si="40"/>
        <v>339960.17109666241</v>
      </c>
      <c r="M220" s="4">
        <f t="shared" si="41"/>
        <v>43086447.22961089</v>
      </c>
      <c r="N220" s="3">
        <f t="shared" si="36"/>
        <v>127363.15683254066</v>
      </c>
      <c r="O220" s="4">
        <f t="shared" si="42"/>
        <v>580920.82726019435</v>
      </c>
    </row>
    <row r="221" spans="3:15" x14ac:dyDescent="0.2">
      <c r="C221">
        <v>220</v>
      </c>
      <c r="D221">
        <v>141</v>
      </c>
      <c r="E221" s="4">
        <f t="shared" si="43"/>
        <v>43086447.22961089</v>
      </c>
      <c r="F221" s="3">
        <f t="shared" si="44"/>
        <v>383492.72000932333</v>
      </c>
      <c r="G221" s="3">
        <f t="shared" si="45"/>
        <v>143621.49076536964</v>
      </c>
      <c r="H221" s="4">
        <f t="shared" si="35"/>
        <v>239871.22924395368</v>
      </c>
      <c r="I221" s="4">
        <f t="shared" si="37"/>
        <v>42846576.000366934</v>
      </c>
      <c r="J221" s="4">
        <f t="shared" si="38"/>
        <v>9</v>
      </c>
      <c r="K221" s="4">
        <f t="shared" si="39"/>
        <v>0.78284203424832111</v>
      </c>
      <c r="L221" s="4">
        <f t="shared" si="40"/>
        <v>335421.00716702541</v>
      </c>
      <c r="M221" s="4">
        <f t="shared" si="41"/>
        <v>42511154.993199907</v>
      </c>
      <c r="N221" s="3">
        <f t="shared" si="36"/>
        <v>125668.80441969841</v>
      </c>
      <c r="O221" s="4">
        <f t="shared" si="42"/>
        <v>575292.23641097907</v>
      </c>
    </row>
    <row r="222" spans="3:15" x14ac:dyDescent="0.2">
      <c r="C222">
        <v>221</v>
      </c>
      <c r="D222">
        <v>140</v>
      </c>
      <c r="E222" s="4">
        <f t="shared" si="43"/>
        <v>42511154.993199907</v>
      </c>
      <c r="F222" s="3">
        <f t="shared" si="44"/>
        <v>380490.57779880794</v>
      </c>
      <c r="G222" s="3">
        <f t="shared" si="45"/>
        <v>141703.84997733304</v>
      </c>
      <c r="H222" s="4">
        <f t="shared" si="35"/>
        <v>238786.72782147489</v>
      </c>
      <c r="I222" s="4">
        <f t="shared" si="37"/>
        <v>42272368.26537843</v>
      </c>
      <c r="J222" s="4">
        <f t="shared" si="38"/>
        <v>9</v>
      </c>
      <c r="K222" s="4">
        <f t="shared" si="39"/>
        <v>0.78284203424832111</v>
      </c>
      <c r="L222" s="4">
        <f t="shared" si="40"/>
        <v>330925.86765363021</v>
      </c>
      <c r="M222" s="4">
        <f t="shared" si="41"/>
        <v>41941442.3977248</v>
      </c>
      <c r="N222" s="3">
        <f t="shared" si="36"/>
        <v>123990.8687301664</v>
      </c>
      <c r="O222" s="4">
        <f t="shared" si="42"/>
        <v>569712.5954751051</v>
      </c>
    </row>
    <row r="223" spans="3:15" x14ac:dyDescent="0.2">
      <c r="C223">
        <v>222</v>
      </c>
      <c r="D223">
        <v>139</v>
      </c>
      <c r="E223" s="4">
        <f t="shared" si="43"/>
        <v>41941442.3977248</v>
      </c>
      <c r="F223" s="3">
        <f t="shared" si="44"/>
        <v>377511.93761944456</v>
      </c>
      <c r="G223" s="3">
        <f t="shared" si="45"/>
        <v>139804.807992416</v>
      </c>
      <c r="H223" s="4">
        <f t="shared" si="35"/>
        <v>237707.12962702857</v>
      </c>
      <c r="I223" s="4">
        <f t="shared" si="37"/>
        <v>41703735.268097773</v>
      </c>
      <c r="J223" s="4">
        <f t="shared" si="38"/>
        <v>9</v>
      </c>
      <c r="K223" s="4">
        <f t="shared" si="39"/>
        <v>0.78284203424832111</v>
      </c>
      <c r="L223" s="4">
        <f t="shared" si="40"/>
        <v>326474.36953031115</v>
      </c>
      <c r="M223" s="4">
        <f t="shared" si="41"/>
        <v>41377260.89856746</v>
      </c>
      <c r="N223" s="3">
        <f t="shared" si="36"/>
        <v>122329.206993364</v>
      </c>
      <c r="O223" s="4">
        <f t="shared" si="42"/>
        <v>564181.49915733968</v>
      </c>
    </row>
    <row r="224" spans="3:15" x14ac:dyDescent="0.2">
      <c r="C224">
        <v>223</v>
      </c>
      <c r="D224">
        <v>138</v>
      </c>
      <c r="E224" s="4">
        <f t="shared" si="43"/>
        <v>41377260.89856746</v>
      </c>
      <c r="F224" s="3">
        <f t="shared" si="44"/>
        <v>374556.6154874544</v>
      </c>
      <c r="G224" s="3">
        <f t="shared" si="45"/>
        <v>137924.20299522488</v>
      </c>
      <c r="H224" s="4">
        <f t="shared" si="35"/>
        <v>236632.41249222952</v>
      </c>
      <c r="I224" s="4">
        <f t="shared" si="37"/>
        <v>41140628.48607523</v>
      </c>
      <c r="J224" s="4">
        <f t="shared" si="38"/>
        <v>9</v>
      </c>
      <c r="K224" s="4">
        <f t="shared" si="39"/>
        <v>0.78284203424832111</v>
      </c>
      <c r="L224" s="4">
        <f t="shared" si="40"/>
        <v>322066.13294293563</v>
      </c>
      <c r="M224" s="4">
        <f t="shared" si="41"/>
        <v>40818562.353132293</v>
      </c>
      <c r="N224" s="3">
        <f t="shared" si="36"/>
        <v>120683.67762082176</v>
      </c>
      <c r="O224" s="4">
        <f t="shared" si="42"/>
        <v>558698.54543516517</v>
      </c>
    </row>
    <row r="225" spans="3:15" x14ac:dyDescent="0.2">
      <c r="C225">
        <v>224</v>
      </c>
      <c r="D225">
        <v>137</v>
      </c>
      <c r="E225" s="4">
        <f t="shared" si="43"/>
        <v>40818562.353132293</v>
      </c>
      <c r="F225" s="3">
        <f t="shared" si="44"/>
        <v>371624.42885936087</v>
      </c>
      <c r="G225" s="3">
        <f t="shared" si="45"/>
        <v>136061.87451044098</v>
      </c>
      <c r="H225" s="4">
        <f t="shared" si="35"/>
        <v>235562.55434891989</v>
      </c>
      <c r="I225" s="4">
        <f t="shared" si="37"/>
        <v>40582999.798783369</v>
      </c>
      <c r="J225" s="4">
        <f t="shared" si="38"/>
        <v>9</v>
      </c>
      <c r="K225" s="4">
        <f t="shared" si="39"/>
        <v>0.78284203424832111</v>
      </c>
      <c r="L225" s="4">
        <f t="shared" si="40"/>
        <v>317700.7811837878</v>
      </c>
      <c r="M225" s="4">
        <f t="shared" si="41"/>
        <v>40265299.017599583</v>
      </c>
      <c r="N225" s="3">
        <f t="shared" si="36"/>
        <v>119054.14019663585</v>
      </c>
      <c r="O225" s="4">
        <f t="shared" si="42"/>
        <v>553263.33553270763</v>
      </c>
    </row>
    <row r="226" spans="3:15" x14ac:dyDescent="0.2">
      <c r="C226">
        <v>225</v>
      </c>
      <c r="D226">
        <v>136</v>
      </c>
      <c r="E226" s="4">
        <f t="shared" si="43"/>
        <v>40265299.017599583</v>
      </c>
      <c r="F226" s="3">
        <f t="shared" si="44"/>
        <v>368715.19662071456</v>
      </c>
      <c r="G226" s="3">
        <f t="shared" si="45"/>
        <v>134217.66339199862</v>
      </c>
      <c r="H226" s="4">
        <f t="shared" si="35"/>
        <v>234497.53322871594</v>
      </c>
      <c r="I226" s="4">
        <f t="shared" si="37"/>
        <v>40030801.484370865</v>
      </c>
      <c r="J226" s="4">
        <f t="shared" si="38"/>
        <v>9</v>
      </c>
      <c r="K226" s="4">
        <f t="shared" si="39"/>
        <v>0.78284203424832111</v>
      </c>
      <c r="L226" s="4">
        <f t="shared" si="40"/>
        <v>313377.94066615601</v>
      </c>
      <c r="M226" s="4">
        <f t="shared" si="41"/>
        <v>39717423.543704711</v>
      </c>
      <c r="N226" s="3">
        <f t="shared" si="36"/>
        <v>117440.45546799878</v>
      </c>
      <c r="O226" s="4">
        <f t="shared" si="42"/>
        <v>547875.473894872</v>
      </c>
    </row>
    <row r="227" spans="3:15" x14ac:dyDescent="0.2">
      <c r="C227">
        <v>226</v>
      </c>
      <c r="D227">
        <v>135</v>
      </c>
      <c r="E227" s="4">
        <f t="shared" si="43"/>
        <v>39717423.543704711</v>
      </c>
      <c r="F227" s="3">
        <f t="shared" si="44"/>
        <v>365828.73907490622</v>
      </c>
      <c r="G227" s="3">
        <f t="shared" si="45"/>
        <v>132391.41181234905</v>
      </c>
      <c r="H227" s="4">
        <f t="shared" si="35"/>
        <v>233437.32726255717</v>
      </c>
      <c r="I227" s="4">
        <f t="shared" si="37"/>
        <v>39483986.216442153</v>
      </c>
      <c r="J227" s="4">
        <f t="shared" si="38"/>
        <v>9</v>
      </c>
      <c r="K227" s="4">
        <f t="shared" si="39"/>
        <v>0.78284203424832111</v>
      </c>
      <c r="L227" s="4">
        <f t="shared" si="40"/>
        <v>309097.24089912249</v>
      </c>
      <c r="M227" s="4">
        <f t="shared" si="41"/>
        <v>39174888.97554303</v>
      </c>
      <c r="N227" s="3">
        <f t="shared" si="36"/>
        <v>115842.48533580541</v>
      </c>
      <c r="O227" s="4">
        <f t="shared" si="42"/>
        <v>542534.56816167966</v>
      </c>
    </row>
    <row r="228" spans="3:15" x14ac:dyDescent="0.2">
      <c r="C228">
        <v>227</v>
      </c>
      <c r="D228">
        <v>134</v>
      </c>
      <c r="E228" s="4">
        <f t="shared" si="43"/>
        <v>39174888.97554303</v>
      </c>
      <c r="F228" s="3">
        <f t="shared" si="44"/>
        <v>362964.87793206732</v>
      </c>
      <c r="G228" s="3">
        <f t="shared" si="45"/>
        <v>130582.96325181011</v>
      </c>
      <c r="H228" s="4">
        <f t="shared" si="35"/>
        <v>232381.91468025721</v>
      </c>
      <c r="I228" s="4">
        <f t="shared" si="37"/>
        <v>38942507.060862772</v>
      </c>
      <c r="J228" s="4">
        <f t="shared" si="38"/>
        <v>9</v>
      </c>
      <c r="K228" s="4">
        <f t="shared" si="39"/>
        <v>0.78284203424832111</v>
      </c>
      <c r="L228" s="4">
        <f t="shared" si="40"/>
        <v>304858.31446255418</v>
      </c>
      <c r="M228" s="4">
        <f t="shared" si="41"/>
        <v>38637648.746400215</v>
      </c>
      <c r="N228" s="3">
        <f t="shared" si="36"/>
        <v>114260.09284533384</v>
      </c>
      <c r="O228" s="4">
        <f t="shared" si="42"/>
        <v>537240.22914281138</v>
      </c>
    </row>
    <row r="229" spans="3:15" x14ac:dyDescent="0.2">
      <c r="C229">
        <v>228</v>
      </c>
      <c r="D229">
        <v>133</v>
      </c>
      <c r="E229" s="4">
        <f t="shared" si="43"/>
        <v>38637648.746400215</v>
      </c>
      <c r="F229" s="3">
        <f t="shared" si="44"/>
        <v>360123.43629805709</v>
      </c>
      <c r="G229" s="3">
        <f t="shared" si="45"/>
        <v>128792.16248800073</v>
      </c>
      <c r="H229" s="4">
        <f t="shared" si="35"/>
        <v>231331.27381005636</v>
      </c>
      <c r="I229" s="4">
        <f t="shared" si="37"/>
        <v>38406317.472590156</v>
      </c>
      <c r="J229" s="4">
        <f t="shared" si="38"/>
        <v>9</v>
      </c>
      <c r="K229" s="4">
        <f t="shared" si="39"/>
        <v>0.78284203424832111</v>
      </c>
      <c r="L229" s="4">
        <f t="shared" si="40"/>
        <v>300660.79698229319</v>
      </c>
      <c r="M229" s="4">
        <f t="shared" si="41"/>
        <v>38105656.67560786</v>
      </c>
      <c r="N229" s="3">
        <f t="shared" si="36"/>
        <v>112693.14217700061</v>
      </c>
      <c r="O229" s="4">
        <f t="shared" si="42"/>
        <v>531992.07079234952</v>
      </c>
    </row>
    <row r="230" spans="3:15" x14ac:dyDescent="0.2">
      <c r="C230">
        <v>229</v>
      </c>
      <c r="D230">
        <v>132</v>
      </c>
      <c r="E230" s="4">
        <f t="shared" si="43"/>
        <v>38105656.67560786</v>
      </c>
      <c r="F230" s="3">
        <f t="shared" si="44"/>
        <v>357304.23866353638</v>
      </c>
      <c r="G230" s="3">
        <f t="shared" si="45"/>
        <v>127018.85558535955</v>
      </c>
      <c r="H230" s="4">
        <f t="shared" si="35"/>
        <v>230285.38307817682</v>
      </c>
      <c r="I230" s="4">
        <f t="shared" si="37"/>
        <v>37875371.29252968</v>
      </c>
      <c r="J230" s="4">
        <f t="shared" si="38"/>
        <v>9</v>
      </c>
      <c r="K230" s="4">
        <f t="shared" si="39"/>
        <v>0.78284203424832111</v>
      </c>
      <c r="L230" s="4">
        <f t="shared" si="40"/>
        <v>296504.32710554398</v>
      </c>
      <c r="M230" s="4">
        <f t="shared" si="41"/>
        <v>37578866.965424135</v>
      </c>
      <c r="N230" s="3">
        <f t="shared" si="36"/>
        <v>111141.49863718959</v>
      </c>
      <c r="O230" s="4">
        <f t="shared" si="42"/>
        <v>526789.7101837208</v>
      </c>
    </row>
    <row r="231" spans="3:15" x14ac:dyDescent="0.2">
      <c r="C231">
        <v>230</v>
      </c>
      <c r="D231">
        <v>131</v>
      </c>
      <c r="E231" s="4">
        <f t="shared" si="43"/>
        <v>37578866.965424135</v>
      </c>
      <c r="F231" s="3">
        <f t="shared" si="44"/>
        <v>354507.11089312728</v>
      </c>
      <c r="G231" s="3">
        <f t="shared" si="45"/>
        <v>125262.88988474713</v>
      </c>
      <c r="H231" s="4">
        <f t="shared" si="35"/>
        <v>229244.22100838015</v>
      </c>
      <c r="I231" s="4">
        <f t="shared" si="37"/>
        <v>37349622.744415753</v>
      </c>
      <c r="J231" s="4">
        <f t="shared" si="38"/>
        <v>9</v>
      </c>
      <c r="K231" s="4">
        <f t="shared" si="39"/>
        <v>0.78284203424832111</v>
      </c>
      <c r="L231" s="4">
        <f t="shared" si="40"/>
        <v>292388.54647645791</v>
      </c>
      <c r="M231" s="4">
        <f t="shared" si="41"/>
        <v>37057234.197939292</v>
      </c>
      <c r="N231" s="3">
        <f t="shared" si="36"/>
        <v>109605.02864915374</v>
      </c>
      <c r="O231" s="4">
        <f t="shared" si="42"/>
        <v>521632.76748483803</v>
      </c>
    </row>
    <row r="232" spans="3:15" x14ac:dyDescent="0.2">
      <c r="C232">
        <v>231</v>
      </c>
      <c r="D232">
        <v>130</v>
      </c>
      <c r="E232" s="4">
        <f t="shared" si="43"/>
        <v>37057234.197939292</v>
      </c>
      <c r="F232" s="3">
        <f t="shared" si="44"/>
        <v>351731.88021465664</v>
      </c>
      <c r="G232" s="3">
        <f t="shared" si="45"/>
        <v>123524.11399313097</v>
      </c>
      <c r="H232" s="4">
        <f t="shared" si="35"/>
        <v>228207.76622152567</v>
      </c>
      <c r="I232" s="4">
        <f t="shared" si="37"/>
        <v>36829026.431717768</v>
      </c>
      <c r="J232" s="4">
        <f t="shared" si="38"/>
        <v>9</v>
      </c>
      <c r="K232" s="4">
        <f t="shared" si="39"/>
        <v>0.78284203424832111</v>
      </c>
      <c r="L232" s="4">
        <f t="shared" si="40"/>
        <v>288313.09971191123</v>
      </c>
      <c r="M232" s="4">
        <f t="shared" si="41"/>
        <v>36540713.332005858</v>
      </c>
      <c r="N232" s="3">
        <f t="shared" si="36"/>
        <v>108083.5997439896</v>
      </c>
      <c r="O232" s="4">
        <f t="shared" si="42"/>
        <v>516520.8659334369</v>
      </c>
    </row>
    <row r="233" spans="3:15" x14ac:dyDescent="0.2">
      <c r="C233">
        <v>232</v>
      </c>
      <c r="D233">
        <v>129</v>
      </c>
      <c r="E233" s="4">
        <f t="shared" si="43"/>
        <v>36540713.332005858</v>
      </c>
      <c r="F233" s="3">
        <f t="shared" si="44"/>
        <v>348978.37520848442</v>
      </c>
      <c r="G233" s="3">
        <f t="shared" si="45"/>
        <v>121802.37777335287</v>
      </c>
      <c r="H233" s="4">
        <f t="shared" si="35"/>
        <v>227175.99743513155</v>
      </c>
      <c r="I233" s="4">
        <f t="shared" si="37"/>
        <v>36313537.334570728</v>
      </c>
      <c r="J233" s="4">
        <f t="shared" si="38"/>
        <v>9</v>
      </c>
      <c r="K233" s="4">
        <f t="shared" si="39"/>
        <v>0.78284203424832111</v>
      </c>
      <c r="L233" s="4">
        <f t="shared" si="40"/>
        <v>284277.63437747705</v>
      </c>
      <c r="M233" s="4">
        <f t="shared" si="41"/>
        <v>36029259.700193249</v>
      </c>
      <c r="N233" s="3">
        <f t="shared" si="36"/>
        <v>106577.08055168376</v>
      </c>
      <c r="O233" s="4">
        <f t="shared" si="42"/>
        <v>511453.63181260857</v>
      </c>
    </row>
    <row r="234" spans="3:15" x14ac:dyDescent="0.2">
      <c r="C234">
        <v>233</v>
      </c>
      <c r="D234">
        <v>128</v>
      </c>
      <c r="E234" s="4">
        <f t="shared" si="43"/>
        <v>36029259.700193249</v>
      </c>
      <c r="F234" s="3">
        <f t="shared" si="44"/>
        <v>346246.4257969156</v>
      </c>
      <c r="G234" s="3">
        <f t="shared" si="45"/>
        <v>120097.53233397751</v>
      </c>
      <c r="H234" s="4">
        <f t="shared" si="35"/>
        <v>226148.89346293808</v>
      </c>
      <c r="I234" s="4">
        <f t="shared" si="37"/>
        <v>35803110.806730308</v>
      </c>
      <c r="J234" s="4">
        <f t="shared" si="38"/>
        <v>9</v>
      </c>
      <c r="K234" s="4">
        <f t="shared" si="39"/>
        <v>0.78284203424832111</v>
      </c>
      <c r="L234" s="4">
        <f t="shared" si="40"/>
        <v>280281.800963588</v>
      </c>
      <c r="M234" s="4">
        <f t="shared" si="41"/>
        <v>35522829.00576672</v>
      </c>
      <c r="N234" s="3">
        <f t="shared" si="36"/>
        <v>105085.3407922303</v>
      </c>
      <c r="O234" s="4">
        <f t="shared" si="42"/>
        <v>506430.69442652608</v>
      </c>
    </row>
    <row r="235" spans="3:15" x14ac:dyDescent="0.2">
      <c r="C235">
        <v>234</v>
      </c>
      <c r="D235">
        <v>127</v>
      </c>
      <c r="E235" s="4">
        <f t="shared" si="43"/>
        <v>35522829.00576672</v>
      </c>
      <c r="F235" s="3">
        <f t="shared" si="44"/>
        <v>343535.86323369492</v>
      </c>
      <c r="G235" s="3">
        <f t="shared" si="45"/>
        <v>118409.4300192224</v>
      </c>
      <c r="H235" s="4">
        <f t="shared" si="35"/>
        <v>225126.43321447252</v>
      </c>
      <c r="I235" s="4">
        <f t="shared" si="37"/>
        <v>35297702.572552249</v>
      </c>
      <c r="J235" s="4">
        <f t="shared" si="38"/>
        <v>9</v>
      </c>
      <c r="K235" s="4">
        <f t="shared" si="39"/>
        <v>0.78284203424832111</v>
      </c>
      <c r="L235" s="4">
        <f t="shared" si="40"/>
        <v>276325.25286189001</v>
      </c>
      <c r="M235" s="4">
        <f t="shared" si="41"/>
        <v>35021377.319690362</v>
      </c>
      <c r="N235" s="3">
        <f t="shared" si="36"/>
        <v>103608.2512668196</v>
      </c>
      <c r="O235" s="4">
        <f t="shared" si="42"/>
        <v>501451.6860763625</v>
      </c>
    </row>
    <row r="236" spans="3:15" x14ac:dyDescent="0.2">
      <c r="C236">
        <v>235</v>
      </c>
      <c r="D236">
        <v>126</v>
      </c>
      <c r="E236" s="4">
        <f t="shared" si="43"/>
        <v>35021377.319690362</v>
      </c>
      <c r="F236" s="3">
        <f t="shared" si="44"/>
        <v>340846.52009358391</v>
      </c>
      <c r="G236" s="3">
        <f t="shared" si="45"/>
        <v>116737.92439896788</v>
      </c>
      <c r="H236" s="4">
        <f t="shared" si="35"/>
        <v>224108.59569461603</v>
      </c>
      <c r="I236" s="4">
        <f t="shared" si="37"/>
        <v>34797268.723995745</v>
      </c>
      <c r="J236" s="4">
        <f t="shared" si="38"/>
        <v>9</v>
      </c>
      <c r="K236" s="4">
        <f t="shared" si="39"/>
        <v>0.78284203424832111</v>
      </c>
      <c r="L236" s="4">
        <f t="shared" si="40"/>
        <v>272407.64634178311</v>
      </c>
      <c r="M236" s="4">
        <f t="shared" si="41"/>
        <v>34524861.077653959</v>
      </c>
      <c r="N236" s="3">
        <f t="shared" si="36"/>
        <v>102145.68384909689</v>
      </c>
      <c r="O236" s="4">
        <f t="shared" si="42"/>
        <v>496516.24203639914</v>
      </c>
    </row>
    <row r="237" spans="3:15" x14ac:dyDescent="0.2">
      <c r="C237">
        <v>236</v>
      </c>
      <c r="D237">
        <v>125</v>
      </c>
      <c r="E237" s="4">
        <f t="shared" si="43"/>
        <v>34524861.077653959</v>
      </c>
      <c r="F237" s="3">
        <f t="shared" si="44"/>
        <v>338178.23026201891</v>
      </c>
      <c r="G237" s="3">
        <f t="shared" si="45"/>
        <v>115082.87025884654</v>
      </c>
      <c r="H237" s="4">
        <f t="shared" si="35"/>
        <v>223095.36000317236</v>
      </c>
      <c r="I237" s="4">
        <f t="shared" si="37"/>
        <v>34301765.717650786</v>
      </c>
      <c r="J237" s="4">
        <f t="shared" si="38"/>
        <v>9</v>
      </c>
      <c r="K237" s="4">
        <f t="shared" si="39"/>
        <v>0.78284203424832111</v>
      </c>
      <c r="L237" s="4">
        <f t="shared" si="40"/>
        <v>268528.64052715065</v>
      </c>
      <c r="M237" s="4">
        <f t="shared" si="41"/>
        <v>34033237.077123635</v>
      </c>
      <c r="N237" s="3">
        <f t="shared" si="36"/>
        <v>100697.51147649072</v>
      </c>
      <c r="O237" s="4">
        <f t="shared" si="42"/>
        <v>491624.00053032301</v>
      </c>
    </row>
    <row r="238" spans="3:15" x14ac:dyDescent="0.2">
      <c r="C238">
        <v>237</v>
      </c>
      <c r="D238">
        <v>124</v>
      </c>
      <c r="E238" s="4">
        <f t="shared" si="43"/>
        <v>34033237.077123635</v>
      </c>
      <c r="F238" s="3">
        <f t="shared" si="44"/>
        <v>335530.82892485056</v>
      </c>
      <c r="G238" s="3">
        <f t="shared" si="45"/>
        <v>113444.12359041213</v>
      </c>
      <c r="H238" s="4">
        <f t="shared" si="35"/>
        <v>222086.70533443842</v>
      </c>
      <c r="I238" s="4">
        <f t="shared" si="37"/>
        <v>33811150.371789195</v>
      </c>
      <c r="J238" s="4">
        <f t="shared" si="38"/>
        <v>9</v>
      </c>
      <c r="K238" s="4">
        <f t="shared" si="39"/>
        <v>0.78284203424832111</v>
      </c>
      <c r="L238" s="4">
        <f t="shared" si="40"/>
        <v>264687.89737327327</v>
      </c>
      <c r="M238" s="4">
        <f t="shared" si="41"/>
        <v>33546462.474415921</v>
      </c>
      <c r="N238" s="3">
        <f t="shared" si="36"/>
        <v>99263.608141610603</v>
      </c>
      <c r="O238" s="4">
        <f t="shared" si="42"/>
        <v>486774.60270771169</v>
      </c>
    </row>
    <row r="239" spans="3:15" x14ac:dyDescent="0.2">
      <c r="C239">
        <v>238</v>
      </c>
      <c r="D239">
        <v>123</v>
      </c>
      <c r="E239" s="4">
        <f t="shared" si="43"/>
        <v>33546462.474415921</v>
      </c>
      <c r="F239" s="3">
        <f t="shared" si="44"/>
        <v>332904.15255816514</v>
      </c>
      <c r="G239" s="3">
        <f t="shared" si="45"/>
        <v>111821.54158138641</v>
      </c>
      <c r="H239" s="4">
        <f t="shared" si="35"/>
        <v>221082.61097677873</v>
      </c>
      <c r="I239" s="4">
        <f t="shared" si="37"/>
        <v>33325379.863439143</v>
      </c>
      <c r="J239" s="4">
        <f t="shared" si="38"/>
        <v>9</v>
      </c>
      <c r="K239" s="4">
        <f t="shared" si="39"/>
        <v>0.78284203424832111</v>
      </c>
      <c r="L239" s="4">
        <f t="shared" si="40"/>
        <v>260885.08164392735</v>
      </c>
      <c r="M239" s="4">
        <f t="shared" si="41"/>
        <v>33064494.781795215</v>
      </c>
      <c r="N239" s="3">
        <f t="shared" si="36"/>
        <v>97843.848883713101</v>
      </c>
      <c r="O239" s="4">
        <f t="shared" si="42"/>
        <v>481967.69262070605</v>
      </c>
    </row>
    <row r="240" spans="3:15" x14ac:dyDescent="0.2">
      <c r="C240">
        <v>239</v>
      </c>
      <c r="D240">
        <v>122</v>
      </c>
      <c r="E240" s="4">
        <f t="shared" si="43"/>
        <v>33064494.781795215</v>
      </c>
      <c r="F240" s="3">
        <f t="shared" si="44"/>
        <v>330298.03891818179</v>
      </c>
      <c r="G240" s="3">
        <f t="shared" si="45"/>
        <v>110214.98260598406</v>
      </c>
      <c r="H240" s="4">
        <f t="shared" si="35"/>
        <v>220083.05631219773</v>
      </c>
      <c r="I240" s="4">
        <f t="shared" si="37"/>
        <v>32844411.725483019</v>
      </c>
      <c r="J240" s="4">
        <f t="shared" si="38"/>
        <v>9</v>
      </c>
      <c r="K240" s="4">
        <f t="shared" si="39"/>
        <v>0.78284203424832111</v>
      </c>
      <c r="L240" s="4">
        <f t="shared" si="40"/>
        <v>257119.86088866537</v>
      </c>
      <c r="M240" s="4">
        <f t="shared" si="41"/>
        <v>32587291.864594355</v>
      </c>
      <c r="N240" s="3">
        <f t="shared" si="36"/>
        <v>96438.109780236045</v>
      </c>
      <c r="O240" s="4">
        <f t="shared" si="42"/>
        <v>477202.91720086313</v>
      </c>
    </row>
    <row r="241" spans="3:15" x14ac:dyDescent="0.2">
      <c r="C241">
        <v>240</v>
      </c>
      <c r="D241">
        <v>121</v>
      </c>
      <c r="E241" s="4">
        <f t="shared" si="43"/>
        <v>32587291.864594355</v>
      </c>
      <c r="F241" s="3">
        <f t="shared" si="44"/>
        <v>327712.3270312323</v>
      </c>
      <c r="G241" s="3">
        <f t="shared" si="45"/>
        <v>108624.30621531453</v>
      </c>
      <c r="H241" s="4">
        <f t="shared" si="35"/>
        <v>219088.02081591776</v>
      </c>
      <c r="I241" s="4">
        <f t="shared" si="37"/>
        <v>32368203.843778439</v>
      </c>
      <c r="J241" s="4">
        <f t="shared" si="38"/>
        <v>9</v>
      </c>
      <c r="K241" s="4">
        <f t="shared" si="39"/>
        <v>0.78284203424832111</v>
      </c>
      <c r="L241" s="4">
        <f t="shared" si="40"/>
        <v>253391.90542027837</v>
      </c>
      <c r="M241" s="4">
        <f t="shared" si="41"/>
        <v>32114811.938358162</v>
      </c>
      <c r="N241" s="3">
        <f t="shared" si="36"/>
        <v>95046.267938400211</v>
      </c>
      <c r="O241" s="4">
        <f t="shared" si="42"/>
        <v>472479.92623619613</v>
      </c>
    </row>
    <row r="242" spans="3:15" x14ac:dyDescent="0.2">
      <c r="C242">
        <v>241</v>
      </c>
      <c r="D242">
        <v>120</v>
      </c>
      <c r="E242" s="4">
        <f t="shared" si="43"/>
        <v>32114811.938358162</v>
      </c>
      <c r="F242" s="3">
        <f t="shared" si="44"/>
        <v>325146.85718381865</v>
      </c>
      <c r="G242" s="3">
        <f t="shared" si="45"/>
        <v>107049.37312786054</v>
      </c>
      <c r="H242" s="4">
        <f t="shared" si="35"/>
        <v>218097.48405595811</v>
      </c>
      <c r="I242" s="4">
        <f t="shared" si="37"/>
        <v>31896714.454302203</v>
      </c>
      <c r="J242" s="4">
        <f t="shared" si="38"/>
        <v>9</v>
      </c>
      <c r="K242" s="4">
        <f t="shared" si="39"/>
        <v>0.78284203424832111</v>
      </c>
      <c r="L242" s="4">
        <f t="shared" si="40"/>
        <v>249700.88829243765</v>
      </c>
      <c r="M242" s="4">
        <f t="shared" si="41"/>
        <v>31647013.566009764</v>
      </c>
      <c r="N242" s="3">
        <f t="shared" si="36"/>
        <v>93668.201486877966</v>
      </c>
      <c r="O242" s="4">
        <f t="shared" si="42"/>
        <v>467798.37234839576</v>
      </c>
    </row>
    <row r="243" spans="3:15" x14ac:dyDescent="0.2">
      <c r="C243">
        <v>242</v>
      </c>
      <c r="D243">
        <v>119</v>
      </c>
      <c r="E243" s="4">
        <f t="shared" si="43"/>
        <v>31647013.566009764</v>
      </c>
      <c r="F243" s="3">
        <f t="shared" si="44"/>
        <v>322601.47091274633</v>
      </c>
      <c r="G243" s="3">
        <f t="shared" si="45"/>
        <v>105490.04522003255</v>
      </c>
      <c r="H243" s="4">
        <f t="shared" si="35"/>
        <v>217111.42569271376</v>
      </c>
      <c r="I243" s="4">
        <f t="shared" si="37"/>
        <v>31429902.140317049</v>
      </c>
      <c r="J243" s="4">
        <f t="shared" si="38"/>
        <v>9</v>
      </c>
      <c r="K243" s="4">
        <f t="shared" si="39"/>
        <v>0.78284203424832111</v>
      </c>
      <c r="L243" s="4">
        <f t="shared" si="40"/>
        <v>246046.48527751461</v>
      </c>
      <c r="M243" s="4">
        <f t="shared" si="41"/>
        <v>31183855.655039534</v>
      </c>
      <c r="N243" s="3">
        <f t="shared" si="36"/>
        <v>92303.789567528482</v>
      </c>
      <c r="O243" s="4">
        <f t="shared" si="42"/>
        <v>463157.91097022837</v>
      </c>
    </row>
    <row r="244" spans="3:15" x14ac:dyDescent="0.2">
      <c r="C244">
        <v>243</v>
      </c>
      <c r="D244">
        <v>118</v>
      </c>
      <c r="E244" s="4">
        <f t="shared" si="43"/>
        <v>31183855.655039534</v>
      </c>
      <c r="F244" s="3">
        <f t="shared" si="44"/>
        <v>320076.01099533797</v>
      </c>
      <c r="G244" s="3">
        <f t="shared" si="45"/>
        <v>103946.18551679845</v>
      </c>
      <c r="H244" s="4">
        <f t="shared" si="35"/>
        <v>216129.82547853951</v>
      </c>
      <c r="I244" s="4">
        <f t="shared" si="37"/>
        <v>30967725.829560995</v>
      </c>
      <c r="J244" s="4">
        <f t="shared" si="38"/>
        <v>9</v>
      </c>
      <c r="K244" s="4">
        <f t="shared" si="39"/>
        <v>0.78284203424832111</v>
      </c>
      <c r="L244" s="4">
        <f t="shared" si="40"/>
        <v>242428.37484457807</v>
      </c>
      <c r="M244" s="4">
        <f t="shared" si="41"/>
        <v>30725297.454716418</v>
      </c>
      <c r="N244" s="3">
        <f t="shared" si="36"/>
        <v>90952.912327198632</v>
      </c>
      <c r="O244" s="4">
        <f t="shared" si="42"/>
        <v>458558.20032311755</v>
      </c>
    </row>
    <row r="245" spans="3:15" x14ac:dyDescent="0.2">
      <c r="C245">
        <v>244</v>
      </c>
      <c r="D245">
        <v>117</v>
      </c>
      <c r="E245" s="4">
        <f t="shared" si="43"/>
        <v>30725297.454716418</v>
      </c>
      <c r="F245" s="3">
        <f t="shared" si="44"/>
        <v>317570.32143972133</v>
      </c>
      <c r="G245" s="3">
        <f t="shared" si="45"/>
        <v>102417.65818238807</v>
      </c>
      <c r="H245" s="4">
        <f t="shared" si="35"/>
        <v>215152.66325733328</v>
      </c>
      <c r="I245" s="4">
        <f t="shared" si="37"/>
        <v>30510144.791459084</v>
      </c>
      <c r="J245" s="4">
        <f t="shared" si="38"/>
        <v>9</v>
      </c>
      <c r="K245" s="4">
        <f t="shared" si="39"/>
        <v>0.78284203424832111</v>
      </c>
      <c r="L245" s="4">
        <f t="shared" si="40"/>
        <v>238846.23813756648</v>
      </c>
      <c r="M245" s="4">
        <f t="shared" si="41"/>
        <v>30271298.553321518</v>
      </c>
      <c r="N245" s="3">
        <f t="shared" si="36"/>
        <v>89615.450909589548</v>
      </c>
      <c r="O245" s="4">
        <f t="shared" si="42"/>
        <v>453998.90139489976</v>
      </c>
    </row>
    <row r="246" spans="3:15" x14ac:dyDescent="0.2">
      <c r="C246">
        <v>245</v>
      </c>
      <c r="D246">
        <v>116</v>
      </c>
      <c r="E246" s="4">
        <f t="shared" si="43"/>
        <v>30271298.553321518</v>
      </c>
      <c r="F246" s="3">
        <f t="shared" si="44"/>
        <v>315084.24747519376</v>
      </c>
      <c r="G246" s="3">
        <f t="shared" si="45"/>
        <v>100904.32851107173</v>
      </c>
      <c r="H246" s="4">
        <f t="shared" si="35"/>
        <v>214179.91896412201</v>
      </c>
      <c r="I246" s="4">
        <f t="shared" si="37"/>
        <v>30057118.634357397</v>
      </c>
      <c r="J246" s="4">
        <f t="shared" si="38"/>
        <v>9</v>
      </c>
      <c r="K246" s="4">
        <f t="shared" si="39"/>
        <v>0.78284203424832111</v>
      </c>
      <c r="L246" s="4">
        <f t="shared" si="40"/>
        <v>235299.75895363465</v>
      </c>
      <c r="M246" s="4">
        <f t="shared" si="41"/>
        <v>29821818.875403762</v>
      </c>
      <c r="N246" s="3">
        <f t="shared" si="36"/>
        <v>88291.287447187759</v>
      </c>
      <c r="O246" s="4">
        <f t="shared" si="42"/>
        <v>449479.67791775666</v>
      </c>
    </row>
    <row r="247" spans="3:15" x14ac:dyDescent="0.2">
      <c r="C247">
        <v>246</v>
      </c>
      <c r="D247">
        <v>115</v>
      </c>
      <c r="E247" s="4">
        <f t="shared" si="43"/>
        <v>29821818.875403762</v>
      </c>
      <c r="F247" s="3">
        <f t="shared" si="44"/>
        <v>312617.63554266281</v>
      </c>
      <c r="G247" s="3">
        <f t="shared" si="45"/>
        <v>99406.06291801254</v>
      </c>
      <c r="H247" s="4">
        <f t="shared" si="35"/>
        <v>213211.57262465026</v>
      </c>
      <c r="I247" s="4">
        <f t="shared" si="37"/>
        <v>29608607.302779112</v>
      </c>
      <c r="J247" s="4">
        <f t="shared" si="38"/>
        <v>9</v>
      </c>
      <c r="K247" s="4">
        <f t="shared" si="39"/>
        <v>0.78284203424832111</v>
      </c>
      <c r="L247" s="4">
        <f t="shared" si="40"/>
        <v>231788.62372167298</v>
      </c>
      <c r="M247" s="4">
        <f t="shared" si="41"/>
        <v>29376818.679057438</v>
      </c>
      <c r="N247" s="3">
        <f t="shared" si="36"/>
        <v>86980.305053260978</v>
      </c>
      <c r="O247" s="4">
        <f t="shared" si="42"/>
        <v>445000.19634632324</v>
      </c>
    </row>
    <row r="248" spans="3:15" x14ac:dyDescent="0.2">
      <c r="C248">
        <v>247</v>
      </c>
      <c r="D248">
        <v>114</v>
      </c>
      <c r="E248" s="4">
        <f t="shared" si="43"/>
        <v>29376818.679057438</v>
      </c>
      <c r="F248" s="3">
        <f t="shared" si="44"/>
        <v>310170.33328516188</v>
      </c>
      <c r="G248" s="3">
        <f t="shared" si="45"/>
        <v>97922.728930191472</v>
      </c>
      <c r="H248" s="4">
        <f t="shared" si="35"/>
        <v>212247.60435497039</v>
      </c>
      <c r="I248" s="4">
        <f t="shared" si="37"/>
        <v>29164571.074702468</v>
      </c>
      <c r="J248" s="4">
        <f t="shared" si="38"/>
        <v>9</v>
      </c>
      <c r="K248" s="4">
        <f t="shared" si="39"/>
        <v>0.78284203424832111</v>
      </c>
      <c r="L248" s="4">
        <f t="shared" si="40"/>
        <v>228312.52148099826</v>
      </c>
      <c r="M248" s="4">
        <f t="shared" si="41"/>
        <v>28936258.553221468</v>
      </c>
      <c r="N248" s="3">
        <f t="shared" si="36"/>
        <v>85682.387813917521</v>
      </c>
      <c r="O248" s="4">
        <f t="shared" si="42"/>
        <v>440560.12583596865</v>
      </c>
    </row>
    <row r="249" spans="3:15" x14ac:dyDescent="0.2">
      <c r="C249">
        <v>248</v>
      </c>
      <c r="D249">
        <v>113</v>
      </c>
      <c r="E249" s="4">
        <f t="shared" si="43"/>
        <v>28936258.553221468</v>
      </c>
      <c r="F249" s="3">
        <f t="shared" si="44"/>
        <v>307742.18953843764</v>
      </c>
      <c r="G249" s="3">
        <f t="shared" si="45"/>
        <v>96454.195177404894</v>
      </c>
      <c r="H249" s="4">
        <f t="shared" si="35"/>
        <v>211287.99436103273</v>
      </c>
      <c r="I249" s="4">
        <f t="shared" si="37"/>
        <v>28724970.558860436</v>
      </c>
      <c r="J249" s="4">
        <f t="shared" si="38"/>
        <v>9</v>
      </c>
      <c r="K249" s="4">
        <f t="shared" si="39"/>
        <v>0.78284203424832111</v>
      </c>
      <c r="L249" s="4">
        <f t="shared" si="40"/>
        <v>224871.14386021436</v>
      </c>
      <c r="M249" s="4">
        <f t="shared" si="41"/>
        <v>28500099.415000223</v>
      </c>
      <c r="N249" s="3">
        <f t="shared" si="36"/>
        <v>84397.42078022928</v>
      </c>
      <c r="O249" s="4">
        <f t="shared" si="42"/>
        <v>436159.13822124712</v>
      </c>
    </row>
    <row r="250" spans="3:15" x14ac:dyDescent="0.2">
      <c r="C250">
        <v>249</v>
      </c>
      <c r="D250">
        <v>112</v>
      </c>
      <c r="E250" s="4">
        <f t="shared" si="43"/>
        <v>28500099.415000223</v>
      </c>
      <c r="F250" s="3">
        <f t="shared" si="44"/>
        <v>305333.05432161468</v>
      </c>
      <c r="G250" s="3">
        <f t="shared" si="45"/>
        <v>95000.33138333408</v>
      </c>
      <c r="H250" s="4">
        <f t="shared" si="35"/>
        <v>210332.72293828061</v>
      </c>
      <c r="I250" s="4">
        <f t="shared" si="37"/>
        <v>28289766.692061942</v>
      </c>
      <c r="J250" s="4">
        <f t="shared" si="38"/>
        <v>9</v>
      </c>
      <c r="K250" s="4">
        <f t="shared" si="39"/>
        <v>0.78284203424832111</v>
      </c>
      <c r="L250" s="4">
        <f t="shared" si="40"/>
        <v>221464.18505624167</v>
      </c>
      <c r="M250" s="4">
        <f t="shared" si="41"/>
        <v>28068302.507005699</v>
      </c>
      <c r="N250" s="3">
        <f t="shared" si="36"/>
        <v>83125.289960417314</v>
      </c>
      <c r="O250" s="4">
        <f t="shared" si="42"/>
        <v>431796.90799452225</v>
      </c>
    </row>
    <row r="251" spans="3:15" x14ac:dyDescent="0.2">
      <c r="C251">
        <v>250</v>
      </c>
      <c r="D251">
        <v>111</v>
      </c>
      <c r="E251" s="4">
        <f t="shared" si="43"/>
        <v>28068302.507005699</v>
      </c>
      <c r="F251" s="3">
        <f t="shared" si="44"/>
        <v>302942.77882793074</v>
      </c>
      <c r="G251" s="3">
        <f t="shared" si="45"/>
        <v>93561.008356685663</v>
      </c>
      <c r="H251" s="4">
        <f t="shared" si="35"/>
        <v>209381.77047124508</v>
      </c>
      <c r="I251" s="4">
        <f t="shared" si="37"/>
        <v>27858920.736534454</v>
      </c>
      <c r="J251" s="4">
        <f t="shared" si="38"/>
        <v>9</v>
      </c>
      <c r="K251" s="4">
        <f t="shared" si="39"/>
        <v>0.78284203424832111</v>
      </c>
      <c r="L251" s="4">
        <f t="shared" si="40"/>
        <v>218091.34181351366</v>
      </c>
      <c r="M251" s="4">
        <f t="shared" si="41"/>
        <v>27640829.394720942</v>
      </c>
      <c r="N251" s="3">
        <f t="shared" si="36"/>
        <v>81865.882312099959</v>
      </c>
      <c r="O251" s="4">
        <f t="shared" si="42"/>
        <v>427473.11228475871</v>
      </c>
    </row>
    <row r="252" spans="3:15" x14ac:dyDescent="0.2">
      <c r="C252">
        <v>251</v>
      </c>
      <c r="D252">
        <v>110</v>
      </c>
      <c r="E252" s="4">
        <f t="shared" si="43"/>
        <v>27640829.394720942</v>
      </c>
      <c r="F252" s="3">
        <f t="shared" si="44"/>
        <v>300571.21541554591</v>
      </c>
      <c r="G252" s="3">
        <f t="shared" si="45"/>
        <v>92136.097982403138</v>
      </c>
      <c r="H252" s="4">
        <f t="shared" si="35"/>
        <v>208435.11743314279</v>
      </c>
      <c r="I252" s="4">
        <f t="shared" si="37"/>
        <v>27432394.2772878</v>
      </c>
      <c r="J252" s="4">
        <f t="shared" si="38"/>
        <v>9</v>
      </c>
      <c r="K252" s="4">
        <f t="shared" si="39"/>
        <v>0.78284203424832111</v>
      </c>
      <c r="L252" s="4">
        <f t="shared" si="40"/>
        <v>214752.31340333982</v>
      </c>
      <c r="M252" s="4">
        <f t="shared" si="41"/>
        <v>27217641.963884462</v>
      </c>
      <c r="N252" s="3">
        <f t="shared" si="36"/>
        <v>80619.085734602748</v>
      </c>
      <c r="O252" s="4">
        <f t="shared" si="42"/>
        <v>423187.43083648261</v>
      </c>
    </row>
    <row r="253" spans="3:15" x14ac:dyDescent="0.2">
      <c r="C253">
        <v>252</v>
      </c>
      <c r="D253">
        <v>109</v>
      </c>
      <c r="E253" s="4">
        <f t="shared" si="43"/>
        <v>27217641.963884462</v>
      </c>
      <c r="F253" s="3">
        <f t="shared" si="44"/>
        <v>298218.21759842208</v>
      </c>
      <c r="G253" s="3">
        <f t="shared" si="45"/>
        <v>90725.473212948214</v>
      </c>
      <c r="H253" s="4">
        <f t="shared" si="35"/>
        <v>207492.74438547387</v>
      </c>
      <c r="I253" s="4">
        <f t="shared" si="37"/>
        <v>27010149.219498988</v>
      </c>
      <c r="J253" s="4">
        <f t="shared" si="38"/>
        <v>9</v>
      </c>
      <c r="K253" s="4">
        <f t="shared" si="39"/>
        <v>0.78284203424832111</v>
      </c>
      <c r="L253" s="4">
        <f t="shared" si="40"/>
        <v>211446.80160343289</v>
      </c>
      <c r="M253" s="4">
        <f t="shared" si="41"/>
        <v>26798702.417895555</v>
      </c>
      <c r="N253" s="3">
        <f t="shared" si="36"/>
        <v>79384.789061329677</v>
      </c>
      <c r="O253" s="4">
        <f t="shared" si="42"/>
        <v>418939.54598890676</v>
      </c>
    </row>
    <row r="254" spans="3:15" x14ac:dyDescent="0.2">
      <c r="C254">
        <v>253</v>
      </c>
      <c r="D254">
        <v>108</v>
      </c>
      <c r="E254" s="4">
        <f t="shared" si="43"/>
        <v>26798702.417895555</v>
      </c>
      <c r="F254" s="3">
        <f t="shared" si="44"/>
        <v>295883.64003727562</v>
      </c>
      <c r="G254" s="3">
        <f t="shared" si="45"/>
        <v>89329.008059651853</v>
      </c>
      <c r="H254" s="4">
        <f t="shared" si="35"/>
        <v>206554.63197762377</v>
      </c>
      <c r="I254" s="4">
        <f t="shared" si="37"/>
        <v>26592147.78591793</v>
      </c>
      <c r="J254" s="4">
        <f t="shared" si="38"/>
        <v>9</v>
      </c>
      <c r="K254" s="4">
        <f t="shared" si="39"/>
        <v>0.78284203424832111</v>
      </c>
      <c r="L254" s="4">
        <f t="shared" si="40"/>
        <v>208174.51067759978</v>
      </c>
      <c r="M254" s="4">
        <f t="shared" si="41"/>
        <v>26383973.275240332</v>
      </c>
      <c r="N254" s="3">
        <f t="shared" si="36"/>
        <v>78162.882052195375</v>
      </c>
      <c r="O254" s="4">
        <f t="shared" si="42"/>
        <v>414729.14265522355</v>
      </c>
    </row>
    <row r="255" spans="3:15" x14ac:dyDescent="0.2">
      <c r="C255">
        <v>254</v>
      </c>
      <c r="D255">
        <v>107</v>
      </c>
      <c r="E255" s="4">
        <f t="shared" si="43"/>
        <v>26383973.275240332</v>
      </c>
      <c r="F255" s="3">
        <f t="shared" si="44"/>
        <v>293567.33853059972</v>
      </c>
      <c r="G255" s="3">
        <f t="shared" si="45"/>
        <v>87946.577584134444</v>
      </c>
      <c r="H255" s="4">
        <f t="shared" si="35"/>
        <v>205620.76094646528</v>
      </c>
      <c r="I255" s="4">
        <f t="shared" si="37"/>
        <v>26178352.514293868</v>
      </c>
      <c r="J255" s="4">
        <f t="shared" si="38"/>
        <v>9</v>
      </c>
      <c r="K255" s="4">
        <f t="shared" si="39"/>
        <v>0.78284203424832111</v>
      </c>
      <c r="L255" s="4">
        <f t="shared" si="40"/>
        <v>204935.14735559464</v>
      </c>
      <c r="M255" s="4">
        <f t="shared" si="41"/>
        <v>25973417.366938274</v>
      </c>
      <c r="N255" s="3">
        <f t="shared" si="36"/>
        <v>76953.255386117627</v>
      </c>
      <c r="O255" s="4">
        <f t="shared" si="42"/>
        <v>410555.90830205992</v>
      </c>
    </row>
    <row r="256" spans="3:15" x14ac:dyDescent="0.2">
      <c r="C256">
        <v>255</v>
      </c>
      <c r="D256">
        <v>106</v>
      </c>
      <c r="E256" s="4">
        <f t="shared" si="43"/>
        <v>25973417.366938274</v>
      </c>
      <c r="F256" s="3">
        <f t="shared" si="44"/>
        <v>291269.17000575818</v>
      </c>
      <c r="G256" s="3">
        <f t="shared" si="45"/>
        <v>86578.057889794247</v>
      </c>
      <c r="H256" s="4">
        <f t="shared" si="35"/>
        <v>204691.11211596394</v>
      </c>
      <c r="I256" s="4">
        <f t="shared" si="37"/>
        <v>25768726.25482231</v>
      </c>
      <c r="J256" s="4">
        <f t="shared" si="38"/>
        <v>9</v>
      </c>
      <c r="K256" s="4">
        <f t="shared" si="39"/>
        <v>0.78284203424832111</v>
      </c>
      <c r="L256" s="4">
        <f t="shared" si="40"/>
        <v>201728.42081313219</v>
      </c>
      <c r="M256" s="4">
        <f t="shared" si="41"/>
        <v>25566997.834009178</v>
      </c>
      <c r="N256" s="3">
        <f t="shared" si="36"/>
        <v>75755.800653569968</v>
      </c>
      <c r="O256" s="4">
        <f t="shared" si="42"/>
        <v>406419.53292909614</v>
      </c>
    </row>
    <row r="257" spans="3:15" x14ac:dyDescent="0.2">
      <c r="C257">
        <v>256</v>
      </c>
      <c r="D257">
        <v>105</v>
      </c>
      <c r="E257" s="4">
        <f t="shared" si="43"/>
        <v>25566997.834009178</v>
      </c>
      <c r="F257" s="3">
        <f t="shared" si="44"/>
        <v>288988.99251014722</v>
      </c>
      <c r="G257" s="3">
        <f t="shared" si="45"/>
        <v>85223.326113363932</v>
      </c>
      <c r="H257" s="4">
        <f t="shared" si="35"/>
        <v>203765.66639678329</v>
      </c>
      <c r="I257" s="4">
        <f t="shared" si="37"/>
        <v>25363232.167612396</v>
      </c>
      <c r="J257" s="4">
        <f t="shared" si="38"/>
        <v>9</v>
      </c>
      <c r="K257" s="4">
        <f t="shared" si="39"/>
        <v>0.78284203424832111</v>
      </c>
      <c r="L257" s="4">
        <f t="shared" si="40"/>
        <v>198554.04265206144</v>
      </c>
      <c r="M257" s="4">
        <f t="shared" si="41"/>
        <v>25164678.124960333</v>
      </c>
      <c r="N257" s="3">
        <f t="shared" si="36"/>
        <v>74570.410349193437</v>
      </c>
      <c r="O257" s="4">
        <f t="shared" si="42"/>
        <v>402319.70904884476</v>
      </c>
    </row>
    <row r="258" spans="3:15" x14ac:dyDescent="0.2">
      <c r="C258">
        <v>257</v>
      </c>
      <c r="D258">
        <v>104</v>
      </c>
      <c r="E258" s="4">
        <f t="shared" si="43"/>
        <v>25164678.124960333</v>
      </c>
      <c r="F258" s="3">
        <f t="shared" si="44"/>
        <v>286726.66520242696</v>
      </c>
      <c r="G258" s="3">
        <f t="shared" si="45"/>
        <v>83882.260416534453</v>
      </c>
      <c r="H258" s="4">
        <f t="shared" ref="H258:H321" si="46">F258-G258</f>
        <v>202844.40478589252</v>
      </c>
      <c r="I258" s="4">
        <f t="shared" si="37"/>
        <v>24961833.720174439</v>
      </c>
      <c r="J258" s="4">
        <f t="shared" si="38"/>
        <v>9</v>
      </c>
      <c r="K258" s="4">
        <f t="shared" si="39"/>
        <v>0.78284203424832111</v>
      </c>
      <c r="L258" s="4">
        <f t="shared" si="40"/>
        <v>195411.72688069695</v>
      </c>
      <c r="M258" s="4">
        <f t="shared" si="41"/>
        <v>24766421.993293744</v>
      </c>
      <c r="N258" s="3">
        <f t="shared" ref="N258:N321" si="47">E258*$B$8/1200</f>
        <v>73396.977864467641</v>
      </c>
      <c r="O258" s="4">
        <f t="shared" si="42"/>
        <v>398256.13166658947</v>
      </c>
    </row>
    <row r="259" spans="3:15" x14ac:dyDescent="0.2">
      <c r="C259">
        <v>258</v>
      </c>
      <c r="D259">
        <v>103</v>
      </c>
      <c r="E259" s="4">
        <f t="shared" si="43"/>
        <v>24766421.993293744</v>
      </c>
      <c r="F259" s="3">
        <f t="shared" si="44"/>
        <v>284482.04834382387</v>
      </c>
      <c r="G259" s="3">
        <f t="shared" si="45"/>
        <v>82554.739977645819</v>
      </c>
      <c r="H259" s="4">
        <f t="shared" si="46"/>
        <v>201927.30836617807</v>
      </c>
      <c r="I259" s="4">
        <f t="shared" ref="I259:I322" si="48">E259-H259</f>
        <v>24564494.684927564</v>
      </c>
      <c r="J259" s="4">
        <f t="shared" ref="J259:J322" si="49">($B$9/100)*MIN(30,C259)*0.2</f>
        <v>9</v>
      </c>
      <c r="K259" s="4">
        <f t="shared" ref="K259:K322" si="50">100*(1-(1-J259/100)^(1/12))</f>
        <v>0.78284203424832111</v>
      </c>
      <c r="L259" s="4">
        <f t="shared" ref="L259:L322" si="51">I259*K259/100</f>
        <v>192301.18989430767</v>
      </c>
      <c r="M259" s="4">
        <f t="shared" ref="M259:M322" si="52">E259-H259-L259</f>
        <v>24372193.495033257</v>
      </c>
      <c r="N259" s="3">
        <f t="shared" si="47"/>
        <v>72235.397480440093</v>
      </c>
      <c r="O259" s="4">
        <f t="shared" ref="O259:O322" si="53">H259+L259</f>
        <v>394228.49826048571</v>
      </c>
    </row>
    <row r="260" spans="3:15" x14ac:dyDescent="0.2">
      <c r="C260">
        <v>259</v>
      </c>
      <c r="D260">
        <v>102</v>
      </c>
      <c r="E260" s="4">
        <f t="shared" ref="E260:E323" si="54">M259</f>
        <v>24372193.495033257</v>
      </c>
      <c r="F260" s="3">
        <f t="shared" ref="F260:F323" si="55">(E260*$B$5/1200)/(1-(1+$B$5/1200)^(-D260))</f>
        <v>282255.00328949792</v>
      </c>
      <c r="G260" s="3">
        <f t="shared" ref="G260:G323" si="56">($B$5/1200)*E260</f>
        <v>81240.644983444188</v>
      </c>
      <c r="H260" s="4">
        <f t="shared" si="46"/>
        <v>201014.35830605373</v>
      </c>
      <c r="I260" s="4">
        <f t="shared" si="48"/>
        <v>24171179.136727203</v>
      </c>
      <c r="J260" s="4">
        <f t="shared" si="49"/>
        <v>9</v>
      </c>
      <c r="K260" s="4">
        <f t="shared" si="50"/>
        <v>0.78284203424832111</v>
      </c>
      <c r="L260" s="4">
        <f t="shared" si="51"/>
        <v>189222.15045576103</v>
      </c>
      <c r="M260" s="4">
        <f t="shared" si="52"/>
        <v>23981956.986271441</v>
      </c>
      <c r="N260" s="3">
        <f t="shared" si="47"/>
        <v>71085.564360513657</v>
      </c>
      <c r="O260" s="4">
        <f t="shared" si="53"/>
        <v>390236.5087618148</v>
      </c>
    </row>
    <row r="261" spans="3:15" x14ac:dyDescent="0.2">
      <c r="C261">
        <v>260</v>
      </c>
      <c r="D261">
        <v>101</v>
      </c>
      <c r="E261" s="4">
        <f t="shared" si="54"/>
        <v>23981956.986271441</v>
      </c>
      <c r="F261" s="3">
        <f t="shared" si="55"/>
        <v>280045.39247997885</v>
      </c>
      <c r="G261" s="3">
        <f t="shared" si="56"/>
        <v>79939.856620904815</v>
      </c>
      <c r="H261" s="4">
        <f t="shared" si="46"/>
        <v>200105.53585907404</v>
      </c>
      <c r="I261" s="4">
        <f t="shared" si="48"/>
        <v>23781851.450412367</v>
      </c>
      <c r="J261" s="4">
        <f t="shared" si="49"/>
        <v>9</v>
      </c>
      <c r="K261" s="4">
        <f t="shared" si="50"/>
        <v>0.78284203424832111</v>
      </c>
      <c r="L261" s="4">
        <f t="shared" si="51"/>
        <v>186174.32967632206</v>
      </c>
      <c r="M261" s="4">
        <f t="shared" si="52"/>
        <v>23595677.120736044</v>
      </c>
      <c r="N261" s="3">
        <f t="shared" si="47"/>
        <v>69947.374543291706</v>
      </c>
      <c r="O261" s="4">
        <f t="shared" si="53"/>
        <v>386279.86553539609</v>
      </c>
    </row>
    <row r="262" spans="3:15" x14ac:dyDescent="0.2">
      <c r="C262">
        <v>261</v>
      </c>
      <c r="D262">
        <v>100</v>
      </c>
      <c r="E262" s="4">
        <f t="shared" si="54"/>
        <v>23595677.120736044</v>
      </c>
      <c r="F262" s="3">
        <f t="shared" si="55"/>
        <v>277853.07943267003</v>
      </c>
      <c r="G262" s="3">
        <f t="shared" si="56"/>
        <v>78652.257069120154</v>
      </c>
      <c r="H262" s="4">
        <f t="shared" si="46"/>
        <v>199200.82236354987</v>
      </c>
      <c r="I262" s="4">
        <f t="shared" si="48"/>
        <v>23396476.298372492</v>
      </c>
      <c r="J262" s="4">
        <f t="shared" si="49"/>
        <v>9</v>
      </c>
      <c r="K262" s="4">
        <f t="shared" si="50"/>
        <v>0.78284203424832111</v>
      </c>
      <c r="L262" s="4">
        <f t="shared" si="51"/>
        <v>183157.45099660553</v>
      </c>
      <c r="M262" s="4">
        <f t="shared" si="52"/>
        <v>23213318.847375888</v>
      </c>
      <c r="N262" s="3">
        <f t="shared" si="47"/>
        <v>68820.724935480132</v>
      </c>
      <c r="O262" s="4">
        <f t="shared" si="53"/>
        <v>382358.27336015541</v>
      </c>
    </row>
    <row r="263" spans="3:15" x14ac:dyDescent="0.2">
      <c r="C263">
        <v>262</v>
      </c>
      <c r="D263">
        <v>99</v>
      </c>
      <c r="E263" s="4">
        <f t="shared" si="54"/>
        <v>23213318.847375888</v>
      </c>
      <c r="F263" s="3">
        <f t="shared" si="55"/>
        <v>275677.92873341742</v>
      </c>
      <c r="G263" s="3">
        <f t="shared" si="56"/>
        <v>77377.729491252961</v>
      </c>
      <c r="H263" s="4">
        <f t="shared" si="46"/>
        <v>198300.19924216444</v>
      </c>
      <c r="I263" s="4">
        <f t="shared" si="48"/>
        <v>23015018.648133725</v>
      </c>
      <c r="J263" s="4">
        <f t="shared" si="49"/>
        <v>9</v>
      </c>
      <c r="K263" s="4">
        <f t="shared" si="50"/>
        <v>0.78284203424832111</v>
      </c>
      <c r="L263" s="4">
        <f t="shared" si="51"/>
        <v>180171.24016768049</v>
      </c>
      <c r="M263" s="4">
        <f t="shared" si="52"/>
        <v>22834847.407966044</v>
      </c>
      <c r="N263" s="3">
        <f t="shared" si="47"/>
        <v>67705.513304846332</v>
      </c>
      <c r="O263" s="4">
        <f t="shared" si="53"/>
        <v>378471.43940984493</v>
      </c>
    </row>
    <row r="264" spans="3:15" x14ac:dyDescent="0.2">
      <c r="C264">
        <v>263</v>
      </c>
      <c r="D264">
        <v>98</v>
      </c>
      <c r="E264" s="4">
        <f t="shared" si="54"/>
        <v>22834847.407966044</v>
      </c>
      <c r="F264" s="3">
        <f t="shared" si="55"/>
        <v>273519.8060281474</v>
      </c>
      <c r="G264" s="3">
        <f t="shared" si="56"/>
        <v>76116.158026553487</v>
      </c>
      <c r="H264" s="4">
        <f t="shared" si="46"/>
        <v>197403.64800159392</v>
      </c>
      <c r="I264" s="4">
        <f t="shared" si="48"/>
        <v>22637443.759964451</v>
      </c>
      <c r="J264" s="4">
        <f t="shared" si="49"/>
        <v>9</v>
      </c>
      <c r="K264" s="4">
        <f t="shared" si="50"/>
        <v>0.78284203424832111</v>
      </c>
      <c r="L264" s="4">
        <f t="shared" si="51"/>
        <v>177215.42523232533</v>
      </c>
      <c r="M264" s="4">
        <f t="shared" si="52"/>
        <v>22460228.334732126</v>
      </c>
      <c r="N264" s="3">
        <f t="shared" si="47"/>
        <v>66601.63827323429</v>
      </c>
      <c r="O264" s="4">
        <f t="shared" si="53"/>
        <v>374619.07323391922</v>
      </c>
    </row>
    <row r="265" spans="3:15" x14ac:dyDescent="0.2">
      <c r="C265">
        <v>264</v>
      </c>
      <c r="D265">
        <v>97</v>
      </c>
      <c r="E265" s="4">
        <f t="shared" si="54"/>
        <v>22460228.334732126</v>
      </c>
      <c r="F265" s="3">
        <f t="shared" si="55"/>
        <v>271378.57801456476</v>
      </c>
      <c r="G265" s="3">
        <f t="shared" si="56"/>
        <v>74867.427782440427</v>
      </c>
      <c r="H265" s="4">
        <f t="shared" si="46"/>
        <v>196511.15023212432</v>
      </c>
      <c r="I265" s="4">
        <f t="shared" si="48"/>
        <v>22263717.184500001</v>
      </c>
      <c r="J265" s="4">
        <f t="shared" si="49"/>
        <v>9</v>
      </c>
      <c r="K265" s="4">
        <f t="shared" si="50"/>
        <v>0.78284203424832111</v>
      </c>
      <c r="L265" s="4">
        <f t="shared" si="51"/>
        <v>174289.73650643285</v>
      </c>
      <c r="M265" s="4">
        <f t="shared" si="52"/>
        <v>22089427.447993569</v>
      </c>
      <c r="N265" s="3">
        <f t="shared" si="47"/>
        <v>65508.999309635372</v>
      </c>
      <c r="O265" s="4">
        <f t="shared" si="53"/>
        <v>370800.88673855714</v>
      </c>
    </row>
    <row r="266" spans="3:15" x14ac:dyDescent="0.2">
      <c r="C266">
        <v>265</v>
      </c>
      <c r="D266">
        <v>96</v>
      </c>
      <c r="E266" s="4">
        <f t="shared" si="54"/>
        <v>22089427.447993569</v>
      </c>
      <c r="F266" s="3">
        <f t="shared" si="55"/>
        <v>269254.11243392143</v>
      </c>
      <c r="G266" s="3">
        <f t="shared" si="56"/>
        <v>73631.424826645234</v>
      </c>
      <c r="H266" s="4">
        <f t="shared" si="46"/>
        <v>195622.6876072762</v>
      </c>
      <c r="I266" s="4">
        <f t="shared" si="48"/>
        <v>21893804.760386292</v>
      </c>
      <c r="J266" s="4">
        <f t="shared" si="49"/>
        <v>9</v>
      </c>
      <c r="K266" s="4">
        <f t="shared" si="50"/>
        <v>0.78284203424832111</v>
      </c>
      <c r="L266" s="4">
        <f t="shared" si="51"/>
        <v>171393.90656056383</v>
      </c>
      <c r="M266" s="4">
        <f t="shared" si="52"/>
        <v>21722410.853825729</v>
      </c>
      <c r="N266" s="3">
        <f t="shared" si="47"/>
        <v>64427.496723314573</v>
      </c>
      <c r="O266" s="4">
        <f t="shared" si="53"/>
        <v>367016.59416784003</v>
      </c>
    </row>
    <row r="267" spans="3:15" x14ac:dyDescent="0.2">
      <c r="C267">
        <v>266</v>
      </c>
      <c r="D267">
        <v>95</v>
      </c>
      <c r="E267" s="4">
        <f t="shared" si="54"/>
        <v>21722410.853825729</v>
      </c>
      <c r="F267" s="3">
        <f t="shared" si="55"/>
        <v>267146.27806284657</v>
      </c>
      <c r="G267" s="3">
        <f t="shared" si="56"/>
        <v>72408.036179419098</v>
      </c>
      <c r="H267" s="4">
        <f t="shared" si="46"/>
        <v>194738.24188342749</v>
      </c>
      <c r="I267" s="4">
        <f t="shared" si="48"/>
        <v>21527672.611942302</v>
      </c>
      <c r="J267" s="4">
        <f t="shared" si="49"/>
        <v>9</v>
      </c>
      <c r="K267" s="4">
        <f t="shared" si="50"/>
        <v>0.78284203424832111</v>
      </c>
      <c r="L267" s="4">
        <f t="shared" si="51"/>
        <v>168527.67020164779</v>
      </c>
      <c r="M267" s="4">
        <f t="shared" si="52"/>
        <v>21359144.941740654</v>
      </c>
      <c r="N267" s="3">
        <f t="shared" si="47"/>
        <v>63357.031656991712</v>
      </c>
      <c r="O267" s="4">
        <f t="shared" si="53"/>
        <v>363265.91208507528</v>
      </c>
    </row>
    <row r="268" spans="3:15" x14ac:dyDescent="0.2">
      <c r="C268">
        <v>267</v>
      </c>
      <c r="D268">
        <v>94</v>
      </c>
      <c r="E268" s="4">
        <f t="shared" si="54"/>
        <v>21359144.941740654</v>
      </c>
      <c r="F268" s="3">
        <f t="shared" si="55"/>
        <v>265054.94470524072</v>
      </c>
      <c r="G268" s="3">
        <f t="shared" si="56"/>
        <v>71197.149805802183</v>
      </c>
      <c r="H268" s="4">
        <f t="shared" si="46"/>
        <v>193857.79489943854</v>
      </c>
      <c r="I268" s="4">
        <f t="shared" si="48"/>
        <v>21165287.146841217</v>
      </c>
      <c r="J268" s="4">
        <f t="shared" si="49"/>
        <v>9</v>
      </c>
      <c r="K268" s="4">
        <f t="shared" si="50"/>
        <v>0.78284203424832111</v>
      </c>
      <c r="L268" s="4">
        <f t="shared" si="51"/>
        <v>165690.76445483023</v>
      </c>
      <c r="M268" s="4">
        <f t="shared" si="52"/>
        <v>20999596.382386386</v>
      </c>
      <c r="N268" s="3">
        <f t="shared" si="47"/>
        <v>62297.506080076906</v>
      </c>
      <c r="O268" s="4">
        <f t="shared" si="53"/>
        <v>359548.55935426877</v>
      </c>
    </row>
    <row r="269" spans="3:15" x14ac:dyDescent="0.2">
      <c r="C269">
        <v>268</v>
      </c>
      <c r="D269">
        <v>93</v>
      </c>
      <c r="E269" s="4">
        <f t="shared" si="54"/>
        <v>20999596.382386386</v>
      </c>
      <c r="F269" s="3">
        <f t="shared" si="55"/>
        <v>262979.98318423459</v>
      </c>
      <c r="G269" s="3">
        <f t="shared" si="56"/>
        <v>69998.654607954624</v>
      </c>
      <c r="H269" s="4">
        <f t="shared" si="46"/>
        <v>192981.32857627998</v>
      </c>
      <c r="I269" s="4">
        <f t="shared" si="48"/>
        <v>20806615.053810105</v>
      </c>
      <c r="J269" s="4">
        <f t="shared" si="49"/>
        <v>9</v>
      </c>
      <c r="K269" s="4">
        <f t="shared" si="50"/>
        <v>0.78284203424832111</v>
      </c>
      <c r="L269" s="4">
        <f t="shared" si="51"/>
        <v>162882.92854546441</v>
      </c>
      <c r="M269" s="4">
        <f t="shared" si="52"/>
        <v>20643732.125264641</v>
      </c>
      <c r="N269" s="3">
        <f t="shared" si="47"/>
        <v>61248.822781960291</v>
      </c>
      <c r="O269" s="4">
        <f t="shared" si="53"/>
        <v>355864.25712174439</v>
      </c>
    </row>
    <row r="270" spans="3:15" x14ac:dyDescent="0.2">
      <c r="C270">
        <v>269</v>
      </c>
      <c r="D270">
        <v>92</v>
      </c>
      <c r="E270" s="4">
        <f t="shared" si="54"/>
        <v>20643732.125264641</v>
      </c>
      <c r="F270" s="3">
        <f t="shared" si="55"/>
        <v>260921.26533420911</v>
      </c>
      <c r="G270" s="3">
        <f t="shared" si="56"/>
        <v>68812.440417548802</v>
      </c>
      <c r="H270" s="4">
        <f t="shared" si="46"/>
        <v>192108.82491666032</v>
      </c>
      <c r="I270" s="4">
        <f t="shared" si="48"/>
        <v>20451623.30034798</v>
      </c>
      <c r="J270" s="4">
        <f t="shared" si="49"/>
        <v>9</v>
      </c>
      <c r="K270" s="4">
        <f t="shared" si="50"/>
        <v>0.78284203424832111</v>
      </c>
      <c r="L270" s="4">
        <f t="shared" si="51"/>
        <v>160103.90388124774</v>
      </c>
      <c r="M270" s="4">
        <f t="shared" si="52"/>
        <v>20291519.396466732</v>
      </c>
      <c r="N270" s="3">
        <f t="shared" si="47"/>
        <v>60210.8853653552</v>
      </c>
      <c r="O270" s="4">
        <f t="shared" si="53"/>
        <v>352212.72879790806</v>
      </c>
    </row>
    <row r="271" spans="3:15" x14ac:dyDescent="0.2">
      <c r="C271">
        <v>270</v>
      </c>
      <c r="D271">
        <v>91</v>
      </c>
      <c r="E271" s="4">
        <f t="shared" si="54"/>
        <v>20291519.396466732</v>
      </c>
      <c r="F271" s="3">
        <f t="shared" si="55"/>
        <v>258878.66399288044</v>
      </c>
      <c r="G271" s="3">
        <f t="shared" si="56"/>
        <v>67638.397988222438</v>
      </c>
      <c r="H271" s="4">
        <f t="shared" si="46"/>
        <v>191240.26600465801</v>
      </c>
      <c r="I271" s="4">
        <f t="shared" si="48"/>
        <v>20100279.130462073</v>
      </c>
      <c r="J271" s="4">
        <f t="shared" si="49"/>
        <v>9</v>
      </c>
      <c r="K271" s="4">
        <f t="shared" si="50"/>
        <v>0.78284203424832111</v>
      </c>
      <c r="L271" s="4">
        <f t="shared" si="51"/>
        <v>157353.43403450004</v>
      </c>
      <c r="M271" s="4">
        <f t="shared" si="52"/>
        <v>19942925.696427573</v>
      </c>
      <c r="N271" s="3">
        <f t="shared" si="47"/>
        <v>59183.598239694635</v>
      </c>
      <c r="O271" s="4">
        <f t="shared" si="53"/>
        <v>348593.70003915805</v>
      </c>
    </row>
    <row r="272" spans="3:15" x14ac:dyDescent="0.2">
      <c r="C272">
        <v>271</v>
      </c>
      <c r="D272">
        <v>90</v>
      </c>
      <c r="E272" s="4">
        <f t="shared" si="54"/>
        <v>19942925.696427573</v>
      </c>
      <c r="F272" s="3">
        <f t="shared" si="55"/>
        <v>256852.05299344394</v>
      </c>
      <c r="G272" s="3">
        <f t="shared" si="56"/>
        <v>66476.418988091915</v>
      </c>
      <c r="H272" s="4">
        <f t="shared" si="46"/>
        <v>190375.63400535204</v>
      </c>
      <c r="I272" s="4">
        <f t="shared" si="48"/>
        <v>19752550.06242222</v>
      </c>
      <c r="J272" s="4">
        <f t="shared" si="49"/>
        <v>9</v>
      </c>
      <c r="K272" s="4">
        <f t="shared" si="50"/>
        <v>0.78284203424832111</v>
      </c>
      <c r="L272" s="4">
        <f t="shared" si="51"/>
        <v>154631.26472458412</v>
      </c>
      <c r="M272" s="4">
        <f t="shared" si="52"/>
        <v>19597918.797697637</v>
      </c>
      <c r="N272" s="3">
        <f t="shared" si="47"/>
        <v>58166.866614580416</v>
      </c>
      <c r="O272" s="4">
        <f t="shared" si="53"/>
        <v>345006.89872993616</v>
      </c>
    </row>
    <row r="273" spans="3:15" x14ac:dyDescent="0.2">
      <c r="C273">
        <v>272</v>
      </c>
      <c r="D273">
        <v>89</v>
      </c>
      <c r="E273" s="4">
        <f t="shared" si="54"/>
        <v>19597918.797697637</v>
      </c>
      <c r="F273" s="3">
        <f t="shared" si="55"/>
        <v>254841.30715678149</v>
      </c>
      <c r="G273" s="3">
        <f t="shared" si="56"/>
        <v>65326.395992325459</v>
      </c>
      <c r="H273" s="4">
        <f t="shared" si="46"/>
        <v>189514.91116445605</v>
      </c>
      <c r="I273" s="4">
        <f t="shared" si="48"/>
        <v>19408403.886533182</v>
      </c>
      <c r="J273" s="4">
        <f t="shared" si="49"/>
        <v>9</v>
      </c>
      <c r="K273" s="4">
        <f t="shared" si="50"/>
        <v>0.78284203424832111</v>
      </c>
      <c r="L273" s="4">
        <f t="shared" si="51"/>
        <v>151937.14380046658</v>
      </c>
      <c r="M273" s="4">
        <f t="shared" si="52"/>
        <v>19256466.742732715</v>
      </c>
      <c r="N273" s="3">
        <f t="shared" si="47"/>
        <v>57160.596493284778</v>
      </c>
      <c r="O273" s="4">
        <f t="shared" si="53"/>
        <v>341452.0549649226</v>
      </c>
    </row>
    <row r="274" spans="3:15" x14ac:dyDescent="0.2">
      <c r="C274">
        <v>273</v>
      </c>
      <c r="D274">
        <v>88</v>
      </c>
      <c r="E274" s="4">
        <f t="shared" si="54"/>
        <v>19256466.742732715</v>
      </c>
      <c r="F274" s="3">
        <f t="shared" si="55"/>
        <v>252846.30228373036</v>
      </c>
      <c r="G274" s="3">
        <f t="shared" si="56"/>
        <v>64188.222475775721</v>
      </c>
      <c r="H274" s="4">
        <f t="shared" si="46"/>
        <v>188658.07980795464</v>
      </c>
      <c r="I274" s="4">
        <f t="shared" si="48"/>
        <v>19067808.662924759</v>
      </c>
      <c r="J274" s="4">
        <f t="shared" si="49"/>
        <v>9</v>
      </c>
      <c r="K274" s="4">
        <f t="shared" si="50"/>
        <v>0.78284203424832111</v>
      </c>
      <c r="L274" s="4">
        <f t="shared" si="51"/>
        <v>149270.82122341779</v>
      </c>
      <c r="M274" s="4">
        <f t="shared" si="52"/>
        <v>18918537.84170134</v>
      </c>
      <c r="N274" s="3">
        <f t="shared" si="47"/>
        <v>56164.69466630376</v>
      </c>
      <c r="O274" s="4">
        <f t="shared" si="53"/>
        <v>337928.90103137243</v>
      </c>
    </row>
    <row r="275" spans="3:15" x14ac:dyDescent="0.2">
      <c r="C275">
        <v>274</v>
      </c>
      <c r="D275">
        <v>87</v>
      </c>
      <c r="E275" s="4">
        <f t="shared" si="54"/>
        <v>18918537.84170134</v>
      </c>
      <c r="F275" s="3">
        <f t="shared" si="55"/>
        <v>250866.91514741068</v>
      </c>
      <c r="G275" s="3">
        <f t="shared" si="56"/>
        <v>63061.792805671139</v>
      </c>
      <c r="H275" s="4">
        <f t="shared" si="46"/>
        <v>187805.12234173954</v>
      </c>
      <c r="I275" s="4">
        <f t="shared" si="48"/>
        <v>18730732.719359599</v>
      </c>
      <c r="J275" s="4">
        <f t="shared" si="49"/>
        <v>9</v>
      </c>
      <c r="K275" s="4">
        <f t="shared" si="50"/>
        <v>0.78284203424832111</v>
      </c>
      <c r="L275" s="4">
        <f t="shared" si="51"/>
        <v>146632.04904985055</v>
      </c>
      <c r="M275" s="4">
        <f t="shared" si="52"/>
        <v>18584100.670309749</v>
      </c>
      <c r="N275" s="3">
        <f t="shared" si="47"/>
        <v>55179.068704962243</v>
      </c>
      <c r="O275" s="4">
        <f t="shared" si="53"/>
        <v>334437.17139159009</v>
      </c>
    </row>
    <row r="276" spans="3:15" x14ac:dyDescent="0.2">
      <c r="C276">
        <v>275</v>
      </c>
      <c r="D276">
        <v>86</v>
      </c>
      <c r="E276" s="4">
        <f t="shared" si="54"/>
        <v>18584100.670309749</v>
      </c>
      <c r="F276" s="3">
        <f t="shared" si="55"/>
        <v>248903.02348561471</v>
      </c>
      <c r="G276" s="3">
        <f t="shared" si="56"/>
        <v>61947.002234365835</v>
      </c>
      <c r="H276" s="4">
        <f t="shared" si="46"/>
        <v>186956.02125124889</v>
      </c>
      <c r="I276" s="4">
        <f t="shared" si="48"/>
        <v>18397144.649058498</v>
      </c>
      <c r="J276" s="4">
        <f t="shared" si="49"/>
        <v>9</v>
      </c>
      <c r="K276" s="4">
        <f t="shared" si="50"/>
        <v>0.78284203424832111</v>
      </c>
      <c r="L276" s="4">
        <f t="shared" si="51"/>
        <v>144020.58141429571</v>
      </c>
      <c r="M276" s="4">
        <f t="shared" si="52"/>
        <v>18253124.067644201</v>
      </c>
      <c r="N276" s="3">
        <f t="shared" si="47"/>
        <v>54203.626955070096</v>
      </c>
      <c r="O276" s="4">
        <f t="shared" si="53"/>
        <v>330976.6026655446</v>
      </c>
    </row>
    <row r="277" spans="3:15" x14ac:dyDescent="0.2">
      <c r="C277">
        <v>276</v>
      </c>
      <c r="D277">
        <v>85</v>
      </c>
      <c r="E277" s="4">
        <f t="shared" si="54"/>
        <v>18253124.067644201</v>
      </c>
      <c r="F277" s="3">
        <f t="shared" si="55"/>
        <v>246954.50599325454</v>
      </c>
      <c r="G277" s="3">
        <f t="shared" si="56"/>
        <v>60843.746892147341</v>
      </c>
      <c r="H277" s="4">
        <f t="shared" si="46"/>
        <v>186110.75910110719</v>
      </c>
      <c r="I277" s="4">
        <f t="shared" si="48"/>
        <v>18067013.308543094</v>
      </c>
      <c r="J277" s="4">
        <f t="shared" si="49"/>
        <v>9</v>
      </c>
      <c r="K277" s="4">
        <f t="shared" si="50"/>
        <v>0.78284203424832111</v>
      </c>
      <c r="L277" s="4">
        <f t="shared" si="51"/>
        <v>141436.17451251365</v>
      </c>
      <c r="M277" s="4">
        <f t="shared" si="52"/>
        <v>17925577.134030581</v>
      </c>
      <c r="N277" s="3">
        <f t="shared" si="47"/>
        <v>53238.278530628915</v>
      </c>
      <c r="O277" s="4">
        <f t="shared" si="53"/>
        <v>327546.93361362081</v>
      </c>
    </row>
    <row r="278" spans="3:15" x14ac:dyDescent="0.2">
      <c r="C278">
        <v>277</v>
      </c>
      <c r="D278">
        <v>84</v>
      </c>
      <c r="E278" s="4">
        <f t="shared" si="54"/>
        <v>17925577.134030581</v>
      </c>
      <c r="F278" s="3">
        <f t="shared" si="55"/>
        <v>245021.24231486887</v>
      </c>
      <c r="G278" s="3">
        <f t="shared" si="56"/>
        <v>59751.923780101941</v>
      </c>
      <c r="H278" s="4">
        <f t="shared" si="46"/>
        <v>185269.31853476694</v>
      </c>
      <c r="I278" s="4">
        <f t="shared" si="48"/>
        <v>17740307.815495815</v>
      </c>
      <c r="J278" s="4">
        <f t="shared" si="49"/>
        <v>9</v>
      </c>
      <c r="K278" s="4">
        <f t="shared" si="50"/>
        <v>0.78284203424832111</v>
      </c>
      <c r="L278" s="4">
        <f t="shared" si="51"/>
        <v>138878.58658474134</v>
      </c>
      <c r="M278" s="4">
        <f t="shared" si="52"/>
        <v>17601429.228911072</v>
      </c>
      <c r="N278" s="3">
        <f t="shared" si="47"/>
        <v>52282.933307589192</v>
      </c>
      <c r="O278" s="4">
        <f t="shared" si="53"/>
        <v>324147.90511950827</v>
      </c>
    </row>
    <row r="279" spans="3:15" x14ac:dyDescent="0.2">
      <c r="C279">
        <v>278</v>
      </c>
      <c r="D279">
        <v>83</v>
      </c>
      <c r="E279" s="4">
        <f t="shared" si="54"/>
        <v>17601429.228911072</v>
      </c>
      <c r="F279" s="3">
        <f t="shared" si="55"/>
        <v>243103.11303719072</v>
      </c>
      <c r="G279" s="3">
        <f t="shared" si="56"/>
        <v>58671.430763036908</v>
      </c>
      <c r="H279" s="4">
        <f t="shared" si="46"/>
        <v>184431.68227415381</v>
      </c>
      <c r="I279" s="4">
        <f t="shared" si="48"/>
        <v>17416997.546636917</v>
      </c>
      <c r="J279" s="4">
        <f t="shared" si="49"/>
        <v>9</v>
      </c>
      <c r="K279" s="4">
        <f t="shared" si="50"/>
        <v>0.78284203424832111</v>
      </c>
      <c r="L279" s="4">
        <f t="shared" si="51"/>
        <v>136347.57789907261</v>
      </c>
      <c r="M279" s="4">
        <f t="shared" si="52"/>
        <v>17280649.968737844</v>
      </c>
      <c r="N279" s="3">
        <f t="shared" si="47"/>
        <v>51337.501917657297</v>
      </c>
      <c r="O279" s="4">
        <f t="shared" si="53"/>
        <v>320779.26017322642</v>
      </c>
    </row>
    <row r="280" spans="3:15" x14ac:dyDescent="0.2">
      <c r="C280">
        <v>279</v>
      </c>
      <c r="D280">
        <v>82</v>
      </c>
      <c r="E280" s="4">
        <f t="shared" si="54"/>
        <v>17280649.968737844</v>
      </c>
      <c r="F280" s="3">
        <f t="shared" si="55"/>
        <v>241199.99968176955</v>
      </c>
      <c r="G280" s="3">
        <f t="shared" si="56"/>
        <v>57602.166562459483</v>
      </c>
      <c r="H280" s="4">
        <f t="shared" si="46"/>
        <v>183597.83311931006</v>
      </c>
      <c r="I280" s="4">
        <f t="shared" si="48"/>
        <v>17097052.135618534</v>
      </c>
      <c r="J280" s="4">
        <f t="shared" si="49"/>
        <v>9</v>
      </c>
      <c r="K280" s="4">
        <f t="shared" si="50"/>
        <v>0.78284203424832111</v>
      </c>
      <c r="L280" s="4">
        <f t="shared" si="51"/>
        <v>133842.91073497216</v>
      </c>
      <c r="M280" s="4">
        <f t="shared" si="52"/>
        <v>16963209.22488356</v>
      </c>
      <c r="N280" s="3">
        <f t="shared" si="47"/>
        <v>50401.895742152046</v>
      </c>
      <c r="O280" s="4">
        <f t="shared" si="53"/>
        <v>317440.74385428219</v>
      </c>
    </row>
    <row r="281" spans="3:15" x14ac:dyDescent="0.2">
      <c r="C281">
        <v>280</v>
      </c>
      <c r="D281">
        <v>81</v>
      </c>
      <c r="E281" s="4">
        <f t="shared" si="54"/>
        <v>16963209.22488356</v>
      </c>
      <c r="F281" s="3">
        <f t="shared" si="55"/>
        <v>239311.78469765378</v>
      </c>
      <c r="G281" s="3">
        <f t="shared" si="56"/>
        <v>56544.030749611869</v>
      </c>
      <c r="H281" s="4">
        <f t="shared" si="46"/>
        <v>182767.75394804191</v>
      </c>
      <c r="I281" s="4">
        <f t="shared" si="48"/>
        <v>16780441.47093552</v>
      </c>
      <c r="J281" s="4">
        <f t="shared" si="49"/>
        <v>9</v>
      </c>
      <c r="K281" s="4">
        <f t="shared" si="50"/>
        <v>0.78284203424832111</v>
      </c>
      <c r="L281" s="4">
        <f t="shared" si="51"/>
        <v>131364.34936692051</v>
      </c>
      <c r="M281" s="4">
        <f t="shared" si="52"/>
        <v>16649077.1215686</v>
      </c>
      <c r="N281" s="3">
        <f t="shared" si="47"/>
        <v>49476.026905910388</v>
      </c>
      <c r="O281" s="4">
        <f t="shared" si="53"/>
        <v>314132.10331496241</v>
      </c>
    </row>
    <row r="282" spans="3:15" x14ac:dyDescent="0.2">
      <c r="C282">
        <v>281</v>
      </c>
      <c r="D282">
        <v>80</v>
      </c>
      <c r="E282" s="4">
        <f t="shared" si="54"/>
        <v>16649077.1215686</v>
      </c>
      <c r="F282" s="3">
        <f t="shared" si="55"/>
        <v>237438.35145413093</v>
      </c>
      <c r="G282" s="3">
        <f t="shared" si="56"/>
        <v>55496.923738562</v>
      </c>
      <c r="H282" s="4">
        <f t="shared" si="46"/>
        <v>181941.42771556892</v>
      </c>
      <c r="I282" s="4">
        <f t="shared" si="48"/>
        <v>16467135.69385303</v>
      </c>
      <c r="J282" s="4">
        <f t="shared" si="49"/>
        <v>9</v>
      </c>
      <c r="K282" s="4">
        <f t="shared" si="50"/>
        <v>0.78284203424832111</v>
      </c>
      <c r="L282" s="4">
        <f t="shared" si="51"/>
        <v>128911.66004819045</v>
      </c>
      <c r="M282" s="4">
        <f t="shared" si="52"/>
        <v>16338224.033804839</v>
      </c>
      <c r="N282" s="3">
        <f t="shared" si="47"/>
        <v>48559.808271241745</v>
      </c>
      <c r="O282" s="4">
        <f t="shared" si="53"/>
        <v>310853.08776375937</v>
      </c>
    </row>
    <row r="283" spans="3:15" x14ac:dyDescent="0.2">
      <c r="C283">
        <v>282</v>
      </c>
      <c r="D283">
        <v>79</v>
      </c>
      <c r="E283" s="4">
        <f t="shared" si="54"/>
        <v>16338224.033804839</v>
      </c>
      <c r="F283" s="3">
        <f t="shared" si="55"/>
        <v>235579.58423352169</v>
      </c>
      <c r="G283" s="3">
        <f t="shared" si="56"/>
        <v>54460.746779349465</v>
      </c>
      <c r="H283" s="4">
        <f t="shared" si="46"/>
        <v>181118.83745417223</v>
      </c>
      <c r="I283" s="4">
        <f t="shared" si="48"/>
        <v>16157105.196350668</v>
      </c>
      <c r="J283" s="4">
        <f t="shared" si="49"/>
        <v>9</v>
      </c>
      <c r="K283" s="4">
        <f t="shared" si="50"/>
        <v>0.78284203424832111</v>
      </c>
      <c r="L283" s="4">
        <f t="shared" si="51"/>
        <v>126484.61099475276</v>
      </c>
      <c r="M283" s="4">
        <f t="shared" si="52"/>
        <v>16030620.585355915</v>
      </c>
      <c r="N283" s="3">
        <f t="shared" si="47"/>
        <v>47653.153431930783</v>
      </c>
      <c r="O283" s="4">
        <f t="shared" si="53"/>
        <v>307603.44844892499</v>
      </c>
    </row>
    <row r="284" spans="3:15" x14ac:dyDescent="0.2">
      <c r="C284">
        <v>283</v>
      </c>
      <c r="D284">
        <v>78</v>
      </c>
      <c r="E284" s="4">
        <f t="shared" si="54"/>
        <v>16030620.585355915</v>
      </c>
      <c r="F284" s="3">
        <f t="shared" si="55"/>
        <v>233735.36822403444</v>
      </c>
      <c r="G284" s="3">
        <f t="shared" si="56"/>
        <v>53435.401951186388</v>
      </c>
      <c r="H284" s="4">
        <f t="shared" si="46"/>
        <v>180299.96627284805</v>
      </c>
      <c r="I284" s="4">
        <f t="shared" si="48"/>
        <v>15850320.619083067</v>
      </c>
      <c r="J284" s="4">
        <f t="shared" si="49"/>
        <v>9</v>
      </c>
      <c r="K284" s="4">
        <f t="shared" si="50"/>
        <v>0.78284203424832111</v>
      </c>
      <c r="L284" s="4">
        <f t="shared" si="51"/>
        <v>124082.97236931097</v>
      </c>
      <c r="M284" s="4">
        <f t="shared" si="52"/>
        <v>15726237.646713756</v>
      </c>
      <c r="N284" s="3">
        <f t="shared" si="47"/>
        <v>46755.976707288086</v>
      </c>
      <c r="O284" s="4">
        <f t="shared" si="53"/>
        <v>304382.93864215899</v>
      </c>
    </row>
    <row r="285" spans="3:15" x14ac:dyDescent="0.2">
      <c r="C285">
        <v>284</v>
      </c>
      <c r="D285">
        <v>77</v>
      </c>
      <c r="E285" s="4">
        <f t="shared" si="54"/>
        <v>15726237.646713756</v>
      </c>
      <c r="F285" s="3">
        <f t="shared" si="55"/>
        <v>231905.58951267172</v>
      </c>
      <c r="G285" s="3">
        <f t="shared" si="56"/>
        <v>52420.792155712523</v>
      </c>
      <c r="H285" s="4">
        <f t="shared" si="46"/>
        <v>179484.7973569592</v>
      </c>
      <c r="I285" s="4">
        <f t="shared" si="48"/>
        <v>15546752.849356797</v>
      </c>
      <c r="J285" s="4">
        <f t="shared" si="49"/>
        <v>9</v>
      </c>
      <c r="K285" s="4">
        <f t="shared" si="50"/>
        <v>0.78284203424832111</v>
      </c>
      <c r="L285" s="4">
        <f t="shared" si="51"/>
        <v>121706.51626546356</v>
      </c>
      <c r="M285" s="4">
        <f t="shared" si="52"/>
        <v>15425046.333091334</v>
      </c>
      <c r="N285" s="3">
        <f t="shared" si="47"/>
        <v>45868.193136248454</v>
      </c>
      <c r="O285" s="4">
        <f t="shared" si="53"/>
        <v>301191.31362242275</v>
      </c>
    </row>
    <row r="286" spans="3:15" x14ac:dyDescent="0.2">
      <c r="C286">
        <v>285</v>
      </c>
      <c r="D286">
        <v>76</v>
      </c>
      <c r="E286" s="4">
        <f t="shared" si="54"/>
        <v>15425046.333091334</v>
      </c>
      <c r="F286" s="3">
        <f t="shared" si="55"/>
        <v>230090.13507819522</v>
      </c>
      <c r="G286" s="3">
        <f t="shared" si="56"/>
        <v>51416.821110304445</v>
      </c>
      <c r="H286" s="4">
        <f t="shared" si="46"/>
        <v>178673.31396789078</v>
      </c>
      <c r="I286" s="4">
        <f t="shared" si="48"/>
        <v>15246373.019123442</v>
      </c>
      <c r="J286" s="4">
        <f t="shared" si="49"/>
        <v>9</v>
      </c>
      <c r="K286" s="4">
        <f t="shared" si="50"/>
        <v>0.78284203424832111</v>
      </c>
      <c r="L286" s="4">
        <f t="shared" si="51"/>
        <v>119355.01669199312</v>
      </c>
      <c r="M286" s="4">
        <f t="shared" si="52"/>
        <v>15127018.002431449</v>
      </c>
      <c r="N286" s="3">
        <f t="shared" si="47"/>
        <v>44989.718471516389</v>
      </c>
      <c r="O286" s="4">
        <f t="shared" si="53"/>
        <v>298028.33065988391</v>
      </c>
    </row>
    <row r="287" spans="3:15" x14ac:dyDescent="0.2">
      <c r="C287">
        <v>286</v>
      </c>
      <c r="D287">
        <v>75</v>
      </c>
      <c r="E287" s="4">
        <f t="shared" si="54"/>
        <v>15127018.002431449</v>
      </c>
      <c r="F287" s="3">
        <f t="shared" si="55"/>
        <v>228288.89278414426</v>
      </c>
      <c r="G287" s="3">
        <f t="shared" si="56"/>
        <v>50423.393341438168</v>
      </c>
      <c r="H287" s="4">
        <f t="shared" si="46"/>
        <v>177865.49944270609</v>
      </c>
      <c r="I287" s="4">
        <f t="shared" si="48"/>
        <v>14949152.502988743</v>
      </c>
      <c r="J287" s="4">
        <f t="shared" si="49"/>
        <v>9</v>
      </c>
      <c r="K287" s="4">
        <f t="shared" si="50"/>
        <v>0.78284203424832111</v>
      </c>
      <c r="L287" s="4">
        <f t="shared" si="51"/>
        <v>117028.24955728087</v>
      </c>
      <c r="M287" s="4">
        <f t="shared" si="52"/>
        <v>14832124.253431462</v>
      </c>
      <c r="N287" s="3">
        <f t="shared" si="47"/>
        <v>44120.469173758393</v>
      </c>
      <c r="O287" s="4">
        <f t="shared" si="53"/>
        <v>294893.74899998697</v>
      </c>
    </row>
    <row r="288" spans="3:15" x14ac:dyDescent="0.2">
      <c r="C288">
        <v>287</v>
      </c>
      <c r="D288">
        <v>74</v>
      </c>
      <c r="E288" s="4">
        <f t="shared" si="54"/>
        <v>14832124.253431462</v>
      </c>
      <c r="F288" s="3">
        <f t="shared" si="55"/>
        <v>226501.75137191004</v>
      </c>
      <c r="G288" s="3">
        <f t="shared" si="56"/>
        <v>49440.414178104875</v>
      </c>
      <c r="H288" s="4">
        <f t="shared" si="46"/>
        <v>177061.33719380517</v>
      </c>
      <c r="I288" s="4">
        <f t="shared" si="48"/>
        <v>14655062.916237656</v>
      </c>
      <c r="J288" s="4">
        <f t="shared" si="49"/>
        <v>9</v>
      </c>
      <c r="K288" s="4">
        <f t="shared" si="50"/>
        <v>0.78284203424832111</v>
      </c>
      <c r="L288" s="4">
        <f t="shared" si="51"/>
        <v>114725.9926538462</v>
      </c>
      <c r="M288" s="4">
        <f t="shared" si="52"/>
        <v>14540336.923583809</v>
      </c>
      <c r="N288" s="3">
        <f t="shared" si="47"/>
        <v>43260.362405841763</v>
      </c>
      <c r="O288" s="4">
        <f t="shared" si="53"/>
        <v>291787.32984765136</v>
      </c>
    </row>
    <row r="289" spans="3:15" x14ac:dyDescent="0.2">
      <c r="C289">
        <v>288</v>
      </c>
      <c r="D289">
        <v>73</v>
      </c>
      <c r="E289" s="4">
        <f t="shared" si="54"/>
        <v>14540336.923583809</v>
      </c>
      <c r="F289" s="3">
        <f t="shared" si="55"/>
        <v>224728.60045386234</v>
      </c>
      <c r="G289" s="3">
        <f t="shared" si="56"/>
        <v>48467.78974527937</v>
      </c>
      <c r="H289" s="4">
        <f t="shared" si="46"/>
        <v>176260.81070858298</v>
      </c>
      <c r="I289" s="4">
        <f t="shared" si="48"/>
        <v>14364076.112875227</v>
      </c>
      <c r="J289" s="4">
        <f t="shared" si="49"/>
        <v>9</v>
      </c>
      <c r="K289" s="4">
        <f t="shared" si="50"/>
        <v>0.78284203424832111</v>
      </c>
      <c r="L289" s="4">
        <f t="shared" si="51"/>
        <v>112448.02564300961</v>
      </c>
      <c r="M289" s="4">
        <f t="shared" si="52"/>
        <v>14251628.087232217</v>
      </c>
      <c r="N289" s="3">
        <f t="shared" si="47"/>
        <v>42409.316027119443</v>
      </c>
      <c r="O289" s="4">
        <f t="shared" si="53"/>
        <v>288708.83635159256</v>
      </c>
    </row>
    <row r="290" spans="3:15" x14ac:dyDescent="0.2">
      <c r="C290">
        <v>289</v>
      </c>
      <c r="D290">
        <v>72</v>
      </c>
      <c r="E290" s="4">
        <f t="shared" si="54"/>
        <v>14251628.087232217</v>
      </c>
      <c r="F290" s="3">
        <f t="shared" si="55"/>
        <v>222969.33050653146</v>
      </c>
      <c r="G290" s="3">
        <f t="shared" si="56"/>
        <v>47505.42695744073</v>
      </c>
      <c r="H290" s="4">
        <f t="shared" si="46"/>
        <v>175463.90354909073</v>
      </c>
      <c r="I290" s="4">
        <f t="shared" si="48"/>
        <v>14076164.183683127</v>
      </c>
      <c r="J290" s="4">
        <f t="shared" si="49"/>
        <v>9</v>
      </c>
      <c r="K290" s="4">
        <f t="shared" si="50"/>
        <v>0.78284203424832111</v>
      </c>
      <c r="L290" s="4">
        <f t="shared" si="51"/>
        <v>110194.13003967857</v>
      </c>
      <c r="M290" s="4">
        <f t="shared" si="52"/>
        <v>13965970.053643448</v>
      </c>
      <c r="N290" s="3">
        <f t="shared" si="47"/>
        <v>41567.24858776063</v>
      </c>
      <c r="O290" s="4">
        <f t="shared" si="53"/>
        <v>285658.03358876926</v>
      </c>
    </row>
    <row r="291" spans="3:15" x14ac:dyDescent="0.2">
      <c r="C291">
        <v>290</v>
      </c>
      <c r="D291">
        <v>71</v>
      </c>
      <c r="E291" s="4">
        <f t="shared" si="54"/>
        <v>13965970.053643448</v>
      </c>
      <c r="F291" s="3">
        <f t="shared" si="55"/>
        <v>221223.83286384415</v>
      </c>
      <c r="G291" s="3">
        <f t="shared" si="56"/>
        <v>46553.233512144834</v>
      </c>
      <c r="H291" s="4">
        <f t="shared" si="46"/>
        <v>174670.59935169932</v>
      </c>
      <c r="I291" s="4">
        <f t="shared" si="48"/>
        <v>13791299.45429175</v>
      </c>
      <c r="J291" s="4">
        <f t="shared" si="49"/>
        <v>9</v>
      </c>
      <c r="K291" s="4">
        <f t="shared" si="50"/>
        <v>0.78284203424832111</v>
      </c>
      <c r="L291" s="4">
        <f t="shared" si="51"/>
        <v>107964.08919725515</v>
      </c>
      <c r="M291" s="4">
        <f t="shared" si="52"/>
        <v>13683335.365094494</v>
      </c>
      <c r="N291" s="3">
        <f t="shared" si="47"/>
        <v>40734.079323126723</v>
      </c>
      <c r="O291" s="4">
        <f t="shared" si="53"/>
        <v>282634.68854895444</v>
      </c>
    </row>
    <row r="292" spans="3:15" x14ac:dyDescent="0.2">
      <c r="C292">
        <v>291</v>
      </c>
      <c r="D292">
        <v>70</v>
      </c>
      <c r="E292" s="4">
        <f t="shared" si="54"/>
        <v>13683335.365094494</v>
      </c>
      <c r="F292" s="3">
        <f t="shared" si="55"/>
        <v>219491.99971041098</v>
      </c>
      <c r="G292" s="3">
        <f t="shared" si="56"/>
        <v>45611.117883648316</v>
      </c>
      <c r="H292" s="4">
        <f t="shared" si="46"/>
        <v>173880.88182676266</v>
      </c>
      <c r="I292" s="4">
        <f t="shared" si="48"/>
        <v>13509454.483267732</v>
      </c>
      <c r="J292" s="4">
        <f t="shared" si="49"/>
        <v>9</v>
      </c>
      <c r="K292" s="4">
        <f t="shared" si="50"/>
        <v>0.78284203424832111</v>
      </c>
      <c r="L292" s="4">
        <f t="shared" si="51"/>
        <v>105757.68829266413</v>
      </c>
      <c r="M292" s="4">
        <f t="shared" si="52"/>
        <v>13403696.794975068</v>
      </c>
      <c r="N292" s="3">
        <f t="shared" si="47"/>
        <v>39909.728148192276</v>
      </c>
      <c r="O292" s="4">
        <f t="shared" si="53"/>
        <v>279638.57011942682</v>
      </c>
    </row>
    <row r="293" spans="3:15" x14ac:dyDescent="0.2">
      <c r="C293">
        <v>292</v>
      </c>
      <c r="D293">
        <v>69</v>
      </c>
      <c r="E293" s="4">
        <f t="shared" si="54"/>
        <v>13403696.794975068</v>
      </c>
      <c r="F293" s="3">
        <f t="shared" si="55"/>
        <v>217773.72407486592</v>
      </c>
      <c r="G293" s="3">
        <f t="shared" si="56"/>
        <v>44678.989316583567</v>
      </c>
      <c r="H293" s="4">
        <f t="shared" si="46"/>
        <v>173094.73475828237</v>
      </c>
      <c r="I293" s="4">
        <f t="shared" si="48"/>
        <v>13230602.060216786</v>
      </c>
      <c r="J293" s="4">
        <f t="shared" si="49"/>
        <v>9</v>
      </c>
      <c r="K293" s="4">
        <f t="shared" si="50"/>
        <v>0.78284203424832111</v>
      </c>
      <c r="L293" s="4">
        <f t="shared" si="51"/>
        <v>103574.71431150136</v>
      </c>
      <c r="M293" s="4">
        <f t="shared" si="52"/>
        <v>13127027.345905285</v>
      </c>
      <c r="N293" s="3">
        <f t="shared" si="47"/>
        <v>39094.115652010616</v>
      </c>
      <c r="O293" s="4">
        <f t="shared" si="53"/>
        <v>276669.44906978373</v>
      </c>
    </row>
    <row r="294" spans="3:15" x14ac:dyDescent="0.2">
      <c r="C294">
        <v>293</v>
      </c>
      <c r="D294">
        <v>68</v>
      </c>
      <c r="E294" s="4">
        <f t="shared" si="54"/>
        <v>13127027.345905285</v>
      </c>
      <c r="F294" s="3">
        <f t="shared" si="55"/>
        <v>216068.89982325991</v>
      </c>
      <c r="G294" s="3">
        <f t="shared" si="56"/>
        <v>43756.757819684288</v>
      </c>
      <c r="H294" s="4">
        <f t="shared" si="46"/>
        <v>172312.14200357563</v>
      </c>
      <c r="I294" s="4">
        <f t="shared" si="48"/>
        <v>12954715.20390171</v>
      </c>
      <c r="J294" s="4">
        <f t="shared" si="49"/>
        <v>9</v>
      </c>
      <c r="K294" s="4">
        <f t="shared" si="50"/>
        <v>0.78284203424832111</v>
      </c>
      <c r="L294" s="4">
        <f t="shared" si="51"/>
        <v>101414.95603330068</v>
      </c>
      <c r="M294" s="4">
        <f t="shared" si="52"/>
        <v>12853300.247868409</v>
      </c>
      <c r="N294" s="3">
        <f t="shared" si="47"/>
        <v>38287.163092223745</v>
      </c>
      <c r="O294" s="4">
        <f t="shared" si="53"/>
        <v>273727.0980368763</v>
      </c>
    </row>
    <row r="295" spans="3:15" x14ac:dyDescent="0.2">
      <c r="C295">
        <v>294</v>
      </c>
      <c r="D295">
        <v>67</v>
      </c>
      <c r="E295" s="4">
        <f t="shared" si="54"/>
        <v>12853300.247868409</v>
      </c>
      <c r="F295" s="3">
        <f t="shared" si="55"/>
        <v>214377.42165250547</v>
      </c>
      <c r="G295" s="3">
        <f t="shared" si="56"/>
        <v>42844.334159561367</v>
      </c>
      <c r="H295" s="4">
        <f t="shared" si="46"/>
        <v>171533.08749294409</v>
      </c>
      <c r="I295" s="4">
        <f t="shared" si="48"/>
        <v>12681767.160375465</v>
      </c>
      <c r="J295" s="4">
        <f t="shared" si="49"/>
        <v>9</v>
      </c>
      <c r="K295" s="4">
        <f t="shared" si="50"/>
        <v>0.78284203424832111</v>
      </c>
      <c r="L295" s="4">
        <f t="shared" si="51"/>
        <v>99278.20401691884</v>
      </c>
      <c r="M295" s="4">
        <f t="shared" si="52"/>
        <v>12582488.956358546</v>
      </c>
      <c r="N295" s="3">
        <f t="shared" si="47"/>
        <v>37488.792389616196</v>
      </c>
      <c r="O295" s="4">
        <f t="shared" si="53"/>
        <v>270811.29150986293</v>
      </c>
    </row>
    <row r="296" spans="3:15" x14ac:dyDescent="0.2">
      <c r="C296">
        <v>295</v>
      </c>
      <c r="D296">
        <v>66</v>
      </c>
      <c r="E296" s="4">
        <f t="shared" si="54"/>
        <v>12582488.956358546</v>
      </c>
      <c r="F296" s="3">
        <f t="shared" si="55"/>
        <v>212699.185083872</v>
      </c>
      <c r="G296" s="3">
        <f t="shared" si="56"/>
        <v>41941.629854528488</v>
      </c>
      <c r="H296" s="4">
        <f t="shared" si="46"/>
        <v>170757.5552293435</v>
      </c>
      <c r="I296" s="4">
        <f t="shared" si="48"/>
        <v>12411731.401129203</v>
      </c>
      <c r="J296" s="4">
        <f t="shared" si="49"/>
        <v>9</v>
      </c>
      <c r="K296" s="4">
        <f t="shared" si="50"/>
        <v>0.78284203424832111</v>
      </c>
      <c r="L296" s="4">
        <f t="shared" si="51"/>
        <v>97164.250586037509</v>
      </c>
      <c r="M296" s="4">
        <f t="shared" si="52"/>
        <v>12314567.150543166</v>
      </c>
      <c r="N296" s="3">
        <f t="shared" si="47"/>
        <v>36698.926122712423</v>
      </c>
      <c r="O296" s="4">
        <f t="shared" si="53"/>
        <v>267921.805815381</v>
      </c>
    </row>
    <row r="297" spans="3:15" x14ac:dyDescent="0.2">
      <c r="C297">
        <v>296</v>
      </c>
      <c r="D297">
        <v>65</v>
      </c>
      <c r="E297" s="4">
        <f t="shared" si="54"/>
        <v>12314567.150543166</v>
      </c>
      <c r="F297" s="3">
        <f t="shared" si="55"/>
        <v>211034.08645653201</v>
      </c>
      <c r="G297" s="3">
        <f t="shared" si="56"/>
        <v>41048.557168477222</v>
      </c>
      <c r="H297" s="4">
        <f t="shared" si="46"/>
        <v>169985.52928805479</v>
      </c>
      <c r="I297" s="4">
        <f t="shared" si="48"/>
        <v>12144581.621255111</v>
      </c>
      <c r="J297" s="4">
        <f t="shared" si="49"/>
        <v>9</v>
      </c>
      <c r="K297" s="4">
        <f t="shared" si="50"/>
        <v>0.78284203424832111</v>
      </c>
      <c r="L297" s="4">
        <f t="shared" si="51"/>
        <v>95072.889814781243</v>
      </c>
      <c r="M297" s="4">
        <f t="shared" si="52"/>
        <v>12049508.73144033</v>
      </c>
      <c r="N297" s="3">
        <f t="shared" si="47"/>
        <v>35917.48752241757</v>
      </c>
      <c r="O297" s="4">
        <f t="shared" si="53"/>
        <v>265058.41910283605</v>
      </c>
    </row>
    <row r="298" spans="3:15" x14ac:dyDescent="0.2">
      <c r="C298">
        <v>297</v>
      </c>
      <c r="D298">
        <v>64</v>
      </c>
      <c r="E298" s="4">
        <f t="shared" si="54"/>
        <v>12049508.73144033</v>
      </c>
      <c r="F298" s="3">
        <f t="shared" si="55"/>
        <v>209382.02292115847</v>
      </c>
      <c r="G298" s="3">
        <f t="shared" si="56"/>
        <v>40165.029104801106</v>
      </c>
      <c r="H298" s="4">
        <f t="shared" si="46"/>
        <v>169216.99381635737</v>
      </c>
      <c r="I298" s="4">
        <f t="shared" si="48"/>
        <v>11880291.737623973</v>
      </c>
      <c r="J298" s="4">
        <f t="shared" si="49"/>
        <v>9</v>
      </c>
      <c r="K298" s="4">
        <f t="shared" si="50"/>
        <v>0.78284203424832111</v>
      </c>
      <c r="L298" s="4">
        <f t="shared" si="51"/>
        <v>93003.917513450724</v>
      </c>
      <c r="M298" s="4">
        <f t="shared" si="52"/>
        <v>11787287.820110522</v>
      </c>
      <c r="N298" s="3">
        <f t="shared" si="47"/>
        <v>35144.400466700958</v>
      </c>
      <c r="O298" s="4">
        <f t="shared" si="53"/>
        <v>262220.91132980806</v>
      </c>
    </row>
    <row r="299" spans="3:15" x14ac:dyDescent="0.2">
      <c r="C299">
        <v>298</v>
      </c>
      <c r="D299">
        <v>63</v>
      </c>
      <c r="E299" s="4">
        <f t="shared" si="54"/>
        <v>11787287.820110522</v>
      </c>
      <c r="F299" s="3">
        <f t="shared" si="55"/>
        <v>207742.89243357218</v>
      </c>
      <c r="G299" s="3">
        <f t="shared" si="56"/>
        <v>39290.959400368411</v>
      </c>
      <c r="H299" s="4">
        <f t="shared" si="46"/>
        <v>168451.93303320376</v>
      </c>
      <c r="I299" s="4">
        <f t="shared" si="48"/>
        <v>11618835.887077319</v>
      </c>
      <c r="J299" s="4">
        <f t="shared" si="49"/>
        <v>9</v>
      </c>
      <c r="K299" s="4">
        <f t="shared" si="50"/>
        <v>0.78284203424832111</v>
      </c>
      <c r="L299" s="4">
        <f t="shared" si="51"/>
        <v>90957.131214370034</v>
      </c>
      <c r="M299" s="4">
        <f t="shared" si="52"/>
        <v>11527878.755862948</v>
      </c>
      <c r="N299" s="3">
        <f t="shared" si="47"/>
        <v>34379.589475322355</v>
      </c>
      <c r="O299" s="4">
        <f t="shared" si="53"/>
        <v>259409.06424757378</v>
      </c>
    </row>
    <row r="300" spans="3:15" x14ac:dyDescent="0.2">
      <c r="C300">
        <v>299</v>
      </c>
      <c r="D300">
        <v>62</v>
      </c>
      <c r="E300" s="4">
        <f t="shared" si="54"/>
        <v>11527878.755862948</v>
      </c>
      <c r="F300" s="3">
        <f t="shared" si="55"/>
        <v>206116.59374843907</v>
      </c>
      <c r="G300" s="3">
        <f t="shared" si="56"/>
        <v>38426.262519543161</v>
      </c>
      <c r="H300" s="4">
        <f t="shared" si="46"/>
        <v>167690.33122889593</v>
      </c>
      <c r="I300" s="4">
        <f t="shared" si="48"/>
        <v>11360188.424634052</v>
      </c>
      <c r="J300" s="4">
        <f t="shared" si="49"/>
        <v>9</v>
      </c>
      <c r="K300" s="4">
        <f t="shared" si="50"/>
        <v>0.78284203424832111</v>
      </c>
      <c r="L300" s="4">
        <f t="shared" si="51"/>
        <v>88932.330157847522</v>
      </c>
      <c r="M300" s="4">
        <f t="shared" si="52"/>
        <v>11271256.094476204</v>
      </c>
      <c r="N300" s="3">
        <f t="shared" si="47"/>
        <v>33622.979704600264</v>
      </c>
      <c r="O300" s="4">
        <f t="shared" si="53"/>
        <v>256622.66138674345</v>
      </c>
    </row>
    <row r="301" spans="3:15" x14ac:dyDescent="0.2">
      <c r="C301">
        <v>300</v>
      </c>
      <c r="D301">
        <v>61</v>
      </c>
      <c r="E301" s="4">
        <f t="shared" si="54"/>
        <v>11271256.094476204</v>
      </c>
      <c r="F301" s="3">
        <f t="shared" si="55"/>
        <v>204503.02641301576</v>
      </c>
      <c r="G301" s="3">
        <f t="shared" si="56"/>
        <v>37570.853648254015</v>
      </c>
      <c r="H301" s="4">
        <f t="shared" si="46"/>
        <v>166932.17276476175</v>
      </c>
      <c r="I301" s="4">
        <f t="shared" si="48"/>
        <v>11104323.921711443</v>
      </c>
      <c r="J301" s="4">
        <f t="shared" si="49"/>
        <v>9</v>
      </c>
      <c r="K301" s="4">
        <f t="shared" si="50"/>
        <v>0.78284203424832111</v>
      </c>
      <c r="L301" s="4">
        <f t="shared" si="51"/>
        <v>86929.315278248803</v>
      </c>
      <c r="M301" s="4">
        <f t="shared" si="52"/>
        <v>11017394.606433194</v>
      </c>
      <c r="N301" s="3">
        <f t="shared" si="47"/>
        <v>32874.496942222264</v>
      </c>
      <c r="O301" s="4">
        <f t="shared" si="53"/>
        <v>253861.48804301055</v>
      </c>
    </row>
    <row r="302" spans="3:15" x14ac:dyDescent="0.2">
      <c r="C302">
        <v>301</v>
      </c>
      <c r="D302">
        <v>60</v>
      </c>
      <c r="E302" s="4">
        <f t="shared" si="54"/>
        <v>11017394.606433194</v>
      </c>
      <c r="F302" s="3">
        <f t="shared" si="55"/>
        <v>202902.09076094447</v>
      </c>
      <c r="G302" s="3">
        <f t="shared" si="56"/>
        <v>36724.648688110647</v>
      </c>
      <c r="H302" s="4">
        <f t="shared" si="46"/>
        <v>166177.44207283383</v>
      </c>
      <c r="I302" s="4">
        <f t="shared" si="48"/>
        <v>10851217.164360361</v>
      </c>
      <c r="J302" s="4">
        <f t="shared" si="49"/>
        <v>9</v>
      </c>
      <c r="K302" s="4">
        <f t="shared" si="50"/>
        <v>0.78284203424832111</v>
      </c>
      <c r="L302" s="4">
        <f t="shared" si="51"/>
        <v>84947.889190181639</v>
      </c>
      <c r="M302" s="4">
        <f t="shared" si="52"/>
        <v>10766269.275170179</v>
      </c>
      <c r="N302" s="3">
        <f t="shared" si="47"/>
        <v>32134.067602096813</v>
      </c>
      <c r="O302" s="4">
        <f t="shared" si="53"/>
        <v>251125.33126301545</v>
      </c>
    </row>
    <row r="303" spans="3:15" x14ac:dyDescent="0.2">
      <c r="C303">
        <v>302</v>
      </c>
      <c r="D303">
        <v>59</v>
      </c>
      <c r="E303" s="4">
        <f t="shared" si="54"/>
        <v>10766269.275170179</v>
      </c>
      <c r="F303" s="3">
        <f t="shared" si="55"/>
        <v>201313.68790609934</v>
      </c>
      <c r="G303" s="3">
        <f t="shared" si="56"/>
        <v>35887.564250567266</v>
      </c>
      <c r="H303" s="4">
        <f t="shared" si="46"/>
        <v>165426.12365553208</v>
      </c>
      <c r="I303" s="4">
        <f t="shared" si="48"/>
        <v>10600843.151514648</v>
      </c>
      <c r="J303" s="4">
        <f t="shared" si="49"/>
        <v>9</v>
      </c>
      <c r="K303" s="4">
        <f t="shared" si="50"/>
        <v>0.78284203424832111</v>
      </c>
      <c r="L303" s="4">
        <f t="shared" si="51"/>
        <v>82987.856174791101</v>
      </c>
      <c r="M303" s="4">
        <f t="shared" si="52"/>
        <v>10517855.295339856</v>
      </c>
      <c r="N303" s="3">
        <f t="shared" si="47"/>
        <v>31401.618719246355</v>
      </c>
      <c r="O303" s="4">
        <f t="shared" si="53"/>
        <v>248413.97983032319</v>
      </c>
    </row>
    <row r="304" spans="3:15" x14ac:dyDescent="0.2">
      <c r="C304">
        <v>303</v>
      </c>
      <c r="D304">
        <v>58</v>
      </c>
      <c r="E304" s="4">
        <f t="shared" si="54"/>
        <v>10517855.295339856</v>
      </c>
      <c r="F304" s="3">
        <f t="shared" si="55"/>
        <v>199737.71973647486</v>
      </c>
      <c r="G304" s="3">
        <f t="shared" si="56"/>
        <v>35059.517651132854</v>
      </c>
      <c r="H304" s="4">
        <f t="shared" si="46"/>
        <v>164678.202085342</v>
      </c>
      <c r="I304" s="4">
        <f t="shared" si="48"/>
        <v>10353177.093254514</v>
      </c>
      <c r="J304" s="4">
        <f t="shared" si="49"/>
        <v>9</v>
      </c>
      <c r="K304" s="4">
        <f t="shared" si="50"/>
        <v>0.78284203424832111</v>
      </c>
      <c r="L304" s="4">
        <f t="shared" si="51"/>
        <v>81049.022166164839</v>
      </c>
      <c r="M304" s="4">
        <f t="shared" si="52"/>
        <v>10272128.071088349</v>
      </c>
      <c r="N304" s="3">
        <f t="shared" si="47"/>
        <v>30677.07794474125</v>
      </c>
      <c r="O304" s="4">
        <f t="shared" si="53"/>
        <v>245727.22425150685</v>
      </c>
    </row>
    <row r="305" spans="3:15" x14ac:dyDescent="0.2">
      <c r="C305">
        <v>304</v>
      </c>
      <c r="D305">
        <v>57</v>
      </c>
      <c r="E305" s="4">
        <f t="shared" si="54"/>
        <v>10272128.071088349</v>
      </c>
      <c r="F305" s="3">
        <f t="shared" si="55"/>
        <v>198174.08890812882</v>
      </c>
      <c r="G305" s="3">
        <f t="shared" si="56"/>
        <v>34240.426903627835</v>
      </c>
      <c r="H305" s="4">
        <f t="shared" si="46"/>
        <v>163933.66200450098</v>
      </c>
      <c r="I305" s="4">
        <f t="shared" si="48"/>
        <v>10108194.409083849</v>
      </c>
      <c r="J305" s="4">
        <f t="shared" si="49"/>
        <v>9</v>
      </c>
      <c r="K305" s="4">
        <f t="shared" si="50"/>
        <v>0.78284203424832111</v>
      </c>
      <c r="L305" s="4">
        <f t="shared" si="51"/>
        <v>79131.194737847065</v>
      </c>
      <c r="M305" s="4">
        <f t="shared" si="52"/>
        <v>10029063.214346001</v>
      </c>
      <c r="N305" s="3">
        <f t="shared" si="47"/>
        <v>29960.373540674354</v>
      </c>
      <c r="O305" s="4">
        <f t="shared" si="53"/>
        <v>243064.85674234806</v>
      </c>
    </row>
    <row r="306" spans="3:15" x14ac:dyDescent="0.2">
      <c r="C306">
        <v>305</v>
      </c>
      <c r="D306">
        <v>56</v>
      </c>
      <c r="E306" s="4">
        <f t="shared" si="54"/>
        <v>10029063.214346001</v>
      </c>
      <c r="F306" s="3">
        <f t="shared" si="55"/>
        <v>196622.69883916728</v>
      </c>
      <c r="G306" s="3">
        <f t="shared" si="56"/>
        <v>33430.210714486675</v>
      </c>
      <c r="H306" s="4">
        <f t="shared" si="46"/>
        <v>163192.48812468059</v>
      </c>
      <c r="I306" s="4">
        <f t="shared" si="48"/>
        <v>9865870.7262213212</v>
      </c>
      <c r="J306" s="4">
        <f t="shared" si="49"/>
        <v>9</v>
      </c>
      <c r="K306" s="4">
        <f t="shared" si="50"/>
        <v>0.78284203424832111</v>
      </c>
      <c r="L306" s="4">
        <f t="shared" si="51"/>
        <v>77234.183089460596</v>
      </c>
      <c r="M306" s="4">
        <f t="shared" si="52"/>
        <v>9788636.54313186</v>
      </c>
      <c r="N306" s="3">
        <f t="shared" si="47"/>
        <v>29251.434375175835</v>
      </c>
      <c r="O306" s="4">
        <f t="shared" si="53"/>
        <v>240426.67121414118</v>
      </c>
    </row>
    <row r="307" spans="3:15" x14ac:dyDescent="0.2">
      <c r="C307">
        <v>306</v>
      </c>
      <c r="D307">
        <v>55</v>
      </c>
      <c r="E307" s="4">
        <f t="shared" si="54"/>
        <v>9788636.54313186</v>
      </c>
      <c r="F307" s="3">
        <f t="shared" si="55"/>
        <v>195083.45370378089</v>
      </c>
      <c r="G307" s="3">
        <f t="shared" si="56"/>
        <v>32628.788477106202</v>
      </c>
      <c r="H307" s="4">
        <f t="shared" si="46"/>
        <v>162454.6652266747</v>
      </c>
      <c r="I307" s="4">
        <f t="shared" si="48"/>
        <v>9626181.8779051844</v>
      </c>
      <c r="J307" s="4">
        <f t="shared" si="49"/>
        <v>9</v>
      </c>
      <c r="K307" s="4">
        <f t="shared" si="50"/>
        <v>0.78284203424832111</v>
      </c>
      <c r="L307" s="4">
        <f t="shared" si="51"/>
        <v>75357.798033436178</v>
      </c>
      <c r="M307" s="4">
        <f t="shared" si="52"/>
        <v>9550824.0798717476</v>
      </c>
      <c r="N307" s="3">
        <f t="shared" si="47"/>
        <v>28550.189917467927</v>
      </c>
      <c r="O307" s="4">
        <f t="shared" si="53"/>
        <v>237812.46326011088</v>
      </c>
    </row>
    <row r="308" spans="3:15" x14ac:dyDescent="0.2">
      <c r="C308">
        <v>307</v>
      </c>
      <c r="D308">
        <v>54</v>
      </c>
      <c r="E308" s="4">
        <f t="shared" si="54"/>
        <v>9550824.0798717476</v>
      </c>
      <c r="F308" s="3">
        <f t="shared" si="55"/>
        <v>193556.25842632438</v>
      </c>
      <c r="G308" s="3">
        <f t="shared" si="56"/>
        <v>31836.080266239162</v>
      </c>
      <c r="H308" s="4">
        <f t="shared" si="46"/>
        <v>161720.17816008523</v>
      </c>
      <c r="I308" s="4">
        <f t="shared" si="48"/>
        <v>9389103.9017116632</v>
      </c>
      <c r="J308" s="4">
        <f t="shared" si="49"/>
        <v>9</v>
      </c>
      <c r="K308" s="4">
        <f t="shared" si="50"/>
        <v>0.78284203424832111</v>
      </c>
      <c r="L308" s="4">
        <f t="shared" si="51"/>
        <v>73501.851981848071</v>
      </c>
      <c r="M308" s="4">
        <f t="shared" si="52"/>
        <v>9315602.0497298148</v>
      </c>
      <c r="N308" s="3">
        <f t="shared" si="47"/>
        <v>27856.570232959264</v>
      </c>
      <c r="O308" s="4">
        <f t="shared" si="53"/>
        <v>235222.0301419333</v>
      </c>
    </row>
    <row r="309" spans="3:15" x14ac:dyDescent="0.2">
      <c r="C309">
        <v>308</v>
      </c>
      <c r="D309">
        <v>53</v>
      </c>
      <c r="E309" s="4">
        <f t="shared" si="54"/>
        <v>9315602.0497298148</v>
      </c>
      <c r="F309" s="3">
        <f t="shared" si="55"/>
        <v>192041.01867544508</v>
      </c>
      <c r="G309" s="3">
        <f t="shared" si="56"/>
        <v>31052.006832432719</v>
      </c>
      <c r="H309" s="4">
        <f t="shared" si="46"/>
        <v>160989.01184301235</v>
      </c>
      <c r="I309" s="4">
        <f t="shared" si="48"/>
        <v>9154613.0378868021</v>
      </c>
      <c r="J309" s="4">
        <f t="shared" si="49"/>
        <v>9</v>
      </c>
      <c r="K309" s="4">
        <f t="shared" si="50"/>
        <v>0.78284203424832111</v>
      </c>
      <c r="L309" s="4">
        <f t="shared" si="51"/>
        <v>71666.158933355066</v>
      </c>
      <c r="M309" s="4">
        <f t="shared" si="52"/>
        <v>9082946.8789534476</v>
      </c>
      <c r="N309" s="3">
        <f t="shared" si="47"/>
        <v>27170.505978378627</v>
      </c>
      <c r="O309" s="4">
        <f t="shared" si="53"/>
        <v>232655.17077636742</v>
      </c>
    </row>
    <row r="310" spans="3:15" x14ac:dyDescent="0.2">
      <c r="C310">
        <v>309</v>
      </c>
      <c r="D310">
        <v>52</v>
      </c>
      <c r="E310" s="4">
        <f t="shared" si="54"/>
        <v>9082946.8789534476</v>
      </c>
      <c r="F310" s="3">
        <f t="shared" si="55"/>
        <v>190537.64085825498</v>
      </c>
      <c r="G310" s="3">
        <f t="shared" si="56"/>
        <v>30276.489596511496</v>
      </c>
      <c r="H310" s="4">
        <f t="shared" si="46"/>
        <v>160261.15126174348</v>
      </c>
      <c r="I310" s="4">
        <f t="shared" si="48"/>
        <v>8922685.7276917044</v>
      </c>
      <c r="J310" s="4">
        <f t="shared" si="49"/>
        <v>9</v>
      </c>
      <c r="K310" s="4">
        <f t="shared" si="50"/>
        <v>0.78284203424832111</v>
      </c>
      <c r="L310" s="4">
        <f t="shared" si="51"/>
        <v>69850.534460246345</v>
      </c>
      <c r="M310" s="4">
        <f t="shared" si="52"/>
        <v>8852835.1932314578</v>
      </c>
      <c r="N310" s="3">
        <f t="shared" si="47"/>
        <v>26491.928396947555</v>
      </c>
      <c r="O310" s="4">
        <f t="shared" si="53"/>
        <v>230111.68572198984</v>
      </c>
    </row>
    <row r="311" spans="3:15" x14ac:dyDescent="0.2">
      <c r="C311">
        <v>310</v>
      </c>
      <c r="D311">
        <v>51</v>
      </c>
      <c r="E311" s="4">
        <f t="shared" si="54"/>
        <v>8852835.1932314578</v>
      </c>
      <c r="F311" s="3">
        <f t="shared" si="55"/>
        <v>189046.0321145514</v>
      </c>
      <c r="G311" s="3">
        <f t="shared" si="56"/>
        <v>29509.450644104862</v>
      </c>
      <c r="H311" s="4">
        <f t="shared" si="46"/>
        <v>159536.58147044654</v>
      </c>
      <c r="I311" s="4">
        <f t="shared" si="48"/>
        <v>8693298.6117610112</v>
      </c>
      <c r="J311" s="4">
        <f t="shared" si="49"/>
        <v>9</v>
      </c>
      <c r="K311" s="4">
        <f t="shared" si="50"/>
        <v>0.78284203424832111</v>
      </c>
      <c r="L311" s="4">
        <f t="shared" si="51"/>
        <v>68054.795695590961</v>
      </c>
      <c r="M311" s="4">
        <f t="shared" si="52"/>
        <v>8625243.8160654195</v>
      </c>
      <c r="N311" s="3">
        <f t="shared" si="47"/>
        <v>25820.769313591754</v>
      </c>
      <c r="O311" s="4">
        <f t="shared" si="53"/>
        <v>227591.37716603751</v>
      </c>
    </row>
    <row r="312" spans="3:15" x14ac:dyDescent="0.2">
      <c r="C312">
        <v>311</v>
      </c>
      <c r="D312">
        <v>50</v>
      </c>
      <c r="E312" s="4">
        <f t="shared" si="54"/>
        <v>8625243.8160654195</v>
      </c>
      <c r="F312" s="3">
        <f t="shared" si="55"/>
        <v>187566.10031108037</v>
      </c>
      <c r="G312" s="3">
        <f t="shared" si="56"/>
        <v>28750.812720218066</v>
      </c>
      <c r="H312" s="4">
        <f t="shared" si="46"/>
        <v>158815.28759086231</v>
      </c>
      <c r="I312" s="4">
        <f t="shared" si="48"/>
        <v>8466428.5284745563</v>
      </c>
      <c r="J312" s="4">
        <f t="shared" si="49"/>
        <v>9</v>
      </c>
      <c r="K312" s="4">
        <f t="shared" si="50"/>
        <v>0.78284203424832111</v>
      </c>
      <c r="L312" s="4">
        <f t="shared" si="51"/>
        <v>66278.761320490419</v>
      </c>
      <c r="M312" s="4">
        <f t="shared" si="52"/>
        <v>8400149.7671540659</v>
      </c>
      <c r="N312" s="3">
        <f t="shared" si="47"/>
        <v>25156.961130190808</v>
      </c>
      <c r="O312" s="4">
        <f t="shared" si="53"/>
        <v>225094.04891135273</v>
      </c>
    </row>
    <row r="313" spans="3:15" x14ac:dyDescent="0.2">
      <c r="C313">
        <v>312</v>
      </c>
      <c r="D313">
        <v>49</v>
      </c>
      <c r="E313" s="4">
        <f t="shared" si="54"/>
        <v>8400149.7671540659</v>
      </c>
      <c r="F313" s="3">
        <f t="shared" si="55"/>
        <v>186097.75403584493</v>
      </c>
      <c r="G313" s="3">
        <f t="shared" si="56"/>
        <v>28000.499223846888</v>
      </c>
      <c r="H313" s="4">
        <f t="shared" si="46"/>
        <v>158097.25481199805</v>
      </c>
      <c r="I313" s="4">
        <f t="shared" si="48"/>
        <v>8242052.5123420674</v>
      </c>
      <c r="J313" s="4">
        <f t="shared" si="49"/>
        <v>9</v>
      </c>
      <c r="K313" s="4">
        <f t="shared" si="50"/>
        <v>0.78284203424832111</v>
      </c>
      <c r="L313" s="4">
        <f t="shared" si="51"/>
        <v>64522.251551433495</v>
      </c>
      <c r="M313" s="4">
        <f t="shared" si="52"/>
        <v>8177530.260790634</v>
      </c>
      <c r="N313" s="3">
        <f t="shared" si="47"/>
        <v>24500.436820866023</v>
      </c>
      <c r="O313" s="4">
        <f t="shared" si="53"/>
        <v>222619.50636343154</v>
      </c>
    </row>
    <row r="314" spans="3:15" x14ac:dyDescent="0.2">
      <c r="C314">
        <v>313</v>
      </c>
      <c r="D314">
        <v>48</v>
      </c>
      <c r="E314" s="4">
        <f t="shared" si="54"/>
        <v>8177530.260790634</v>
      </c>
      <c r="F314" s="3">
        <f t="shared" si="55"/>
        <v>184640.90259246028</v>
      </c>
      <c r="G314" s="3">
        <f t="shared" si="56"/>
        <v>27258.43420263545</v>
      </c>
      <c r="H314" s="4">
        <f t="shared" si="46"/>
        <v>157382.46838982482</v>
      </c>
      <c r="I314" s="4">
        <f t="shared" si="48"/>
        <v>8020147.792400809</v>
      </c>
      <c r="J314" s="4">
        <f t="shared" si="49"/>
        <v>9</v>
      </c>
      <c r="K314" s="4">
        <f t="shared" si="50"/>
        <v>0.78284203424832111</v>
      </c>
      <c r="L314" s="4">
        <f t="shared" si="51"/>
        <v>62785.088127752308</v>
      </c>
      <c r="M314" s="4">
        <f t="shared" si="52"/>
        <v>7957362.7042730562</v>
      </c>
      <c r="N314" s="3">
        <f t="shared" si="47"/>
        <v>23851.129927306018</v>
      </c>
      <c r="O314" s="4">
        <f t="shared" si="53"/>
        <v>220167.55651757712</v>
      </c>
    </row>
    <row r="315" spans="3:15" x14ac:dyDescent="0.2">
      <c r="C315">
        <v>314</v>
      </c>
      <c r="D315">
        <v>47</v>
      </c>
      <c r="E315" s="4">
        <f t="shared" si="54"/>
        <v>7957362.7042730562</v>
      </c>
      <c r="F315" s="3">
        <f t="shared" si="55"/>
        <v>183195.45599455101</v>
      </c>
      <c r="G315" s="3">
        <f t="shared" si="56"/>
        <v>26524.542347576855</v>
      </c>
      <c r="H315" s="4">
        <f t="shared" si="46"/>
        <v>156670.91364697416</v>
      </c>
      <c r="I315" s="4">
        <f t="shared" si="48"/>
        <v>7800691.7906260816</v>
      </c>
      <c r="J315" s="4">
        <f t="shared" si="49"/>
        <v>9</v>
      </c>
      <c r="K315" s="4">
        <f t="shared" si="50"/>
        <v>0.78284203424832111</v>
      </c>
      <c r="L315" s="4">
        <f t="shared" si="51"/>
        <v>61067.094299179</v>
      </c>
      <c r="M315" s="4">
        <f t="shared" si="52"/>
        <v>7739624.6963269031</v>
      </c>
      <c r="N315" s="3">
        <f t="shared" si="47"/>
        <v>23208.974554129745</v>
      </c>
      <c r="O315" s="4">
        <f t="shared" si="53"/>
        <v>217738.00794615317</v>
      </c>
    </row>
    <row r="316" spans="3:15" x14ac:dyDescent="0.2">
      <c r="C316">
        <v>315</v>
      </c>
      <c r="D316">
        <v>46</v>
      </c>
      <c r="E316" s="4">
        <f t="shared" si="54"/>
        <v>7739624.6963269031</v>
      </c>
      <c r="F316" s="3">
        <f t="shared" si="55"/>
        <v>181761.32496019316</v>
      </c>
      <c r="G316" s="3">
        <f t="shared" si="56"/>
        <v>25798.748987756346</v>
      </c>
      <c r="H316" s="4">
        <f t="shared" si="46"/>
        <v>155962.57597243681</v>
      </c>
      <c r="I316" s="4">
        <f t="shared" si="48"/>
        <v>7583662.1203544661</v>
      </c>
      <c r="J316" s="4">
        <f t="shared" si="49"/>
        <v>9</v>
      </c>
      <c r="K316" s="4">
        <f t="shared" si="50"/>
        <v>0.78284203424832111</v>
      </c>
      <c r="L316" s="4">
        <f t="shared" si="51"/>
        <v>59368.094813502263</v>
      </c>
      <c r="M316" s="4">
        <f t="shared" si="52"/>
        <v>7524294.0255409637</v>
      </c>
      <c r="N316" s="3">
        <f t="shared" si="47"/>
        <v>22573.905364286798</v>
      </c>
      <c r="O316" s="4">
        <f t="shared" si="53"/>
        <v>215330.67078593909</v>
      </c>
    </row>
    <row r="317" spans="3:15" x14ac:dyDescent="0.2">
      <c r="C317">
        <v>316</v>
      </c>
      <c r="D317">
        <v>45</v>
      </c>
      <c r="E317" s="4">
        <f t="shared" si="54"/>
        <v>7524294.0255409637</v>
      </c>
      <c r="F317" s="3">
        <f t="shared" si="55"/>
        <v>180338.42090639827</v>
      </c>
      <c r="G317" s="3">
        <f t="shared" si="56"/>
        <v>25080.980085136547</v>
      </c>
      <c r="H317" s="4">
        <f t="shared" si="46"/>
        <v>155257.44082126173</v>
      </c>
      <c r="I317" s="4">
        <f t="shared" si="48"/>
        <v>7369036.5847197017</v>
      </c>
      <c r="J317" s="4">
        <f t="shared" si="49"/>
        <v>9</v>
      </c>
      <c r="K317" s="4">
        <f t="shared" si="50"/>
        <v>0.78284203424832111</v>
      </c>
      <c r="L317" s="4">
        <f t="shared" si="51"/>
        <v>57687.915904322726</v>
      </c>
      <c r="M317" s="4">
        <f t="shared" si="52"/>
        <v>7311348.668815379</v>
      </c>
      <c r="N317" s="3">
        <f t="shared" si="47"/>
        <v>21945.857574494479</v>
      </c>
      <c r="O317" s="4">
        <f t="shared" si="53"/>
        <v>212945.35672558445</v>
      </c>
    </row>
    <row r="318" spans="3:15" x14ac:dyDescent="0.2">
      <c r="C318">
        <v>317</v>
      </c>
      <c r="D318">
        <v>44</v>
      </c>
      <c r="E318" s="4">
        <f t="shared" si="54"/>
        <v>7311348.668815379</v>
      </c>
      <c r="F318" s="3">
        <f t="shared" si="55"/>
        <v>178926.65594364324</v>
      </c>
      <c r="G318" s="3">
        <f t="shared" si="56"/>
        <v>24371.162229384598</v>
      </c>
      <c r="H318" s="4">
        <f t="shared" si="46"/>
        <v>154555.49371425866</v>
      </c>
      <c r="I318" s="4">
        <f t="shared" si="48"/>
        <v>7156793.17510112</v>
      </c>
      <c r="J318" s="4">
        <f t="shared" si="49"/>
        <v>9</v>
      </c>
      <c r="K318" s="4">
        <f t="shared" si="50"/>
        <v>0.78284203424832111</v>
      </c>
      <c r="L318" s="4">
        <f t="shared" si="51"/>
        <v>56026.385278906615</v>
      </c>
      <c r="M318" s="4">
        <f t="shared" si="52"/>
        <v>7100766.7898222134</v>
      </c>
      <c r="N318" s="3">
        <f t="shared" si="47"/>
        <v>21324.766950711521</v>
      </c>
      <c r="O318" s="4">
        <f t="shared" si="53"/>
        <v>210581.87899316527</v>
      </c>
    </row>
    <row r="319" spans="3:15" x14ac:dyDescent="0.2">
      <c r="C319">
        <v>318</v>
      </c>
      <c r="D319">
        <v>43</v>
      </c>
      <c r="E319" s="4">
        <f t="shared" si="54"/>
        <v>7100766.7898222134</v>
      </c>
      <c r="F319" s="3">
        <f t="shared" si="55"/>
        <v>177525.94287044142</v>
      </c>
      <c r="G319" s="3">
        <f t="shared" si="56"/>
        <v>23669.222632740712</v>
      </c>
      <c r="H319" s="4">
        <f t="shared" si="46"/>
        <v>153856.72023770071</v>
      </c>
      <c r="I319" s="4">
        <f t="shared" si="48"/>
        <v>6946910.0695845131</v>
      </c>
      <c r="J319" s="4">
        <f t="shared" si="49"/>
        <v>9</v>
      </c>
      <c r="K319" s="4">
        <f t="shared" si="50"/>
        <v>0.78284203424832111</v>
      </c>
      <c r="L319" s="4">
        <f t="shared" si="51"/>
        <v>54383.332106136862</v>
      </c>
      <c r="M319" s="4">
        <f t="shared" si="52"/>
        <v>6892526.7374783764</v>
      </c>
      <c r="N319" s="3">
        <f t="shared" si="47"/>
        <v>20710.569803648123</v>
      </c>
      <c r="O319" s="4">
        <f t="shared" si="53"/>
        <v>208240.05234383757</v>
      </c>
    </row>
    <row r="320" spans="3:15" x14ac:dyDescent="0.2">
      <c r="C320">
        <v>319</v>
      </c>
      <c r="D320">
        <v>42</v>
      </c>
      <c r="E320" s="4">
        <f t="shared" si="54"/>
        <v>6892526.7374783764</v>
      </c>
      <c r="F320" s="3">
        <f t="shared" si="55"/>
        <v>176136.19516795623</v>
      </c>
      <c r="G320" s="3">
        <f t="shared" si="56"/>
        <v>22975.089124927923</v>
      </c>
      <c r="H320" s="4">
        <f t="shared" si="46"/>
        <v>153161.1060430283</v>
      </c>
      <c r="I320" s="4">
        <f t="shared" si="48"/>
        <v>6739365.6314353477</v>
      </c>
      <c r="J320" s="4">
        <f t="shared" si="49"/>
        <v>9</v>
      </c>
      <c r="K320" s="4">
        <f t="shared" si="50"/>
        <v>0.78284203424832111</v>
      </c>
      <c r="L320" s="4">
        <f t="shared" si="51"/>
        <v>52758.587004560686</v>
      </c>
      <c r="M320" s="4">
        <f t="shared" si="52"/>
        <v>6686607.0444307867</v>
      </c>
      <c r="N320" s="3">
        <f t="shared" si="47"/>
        <v>20103.202984311931</v>
      </c>
      <c r="O320" s="4">
        <f t="shared" si="53"/>
        <v>205919.69304758898</v>
      </c>
    </row>
    <row r="321" spans="3:15" x14ac:dyDescent="0.2">
      <c r="C321">
        <v>320</v>
      </c>
      <c r="D321">
        <v>41</v>
      </c>
      <c r="E321" s="4">
        <f t="shared" si="54"/>
        <v>6686607.0444307867</v>
      </c>
      <c r="F321" s="3">
        <f t="shared" si="55"/>
        <v>174757.32699465603</v>
      </c>
      <c r="G321" s="3">
        <f t="shared" si="56"/>
        <v>22288.690148102625</v>
      </c>
      <c r="H321" s="4">
        <f t="shared" si="46"/>
        <v>152468.63684655342</v>
      </c>
      <c r="I321" s="4">
        <f t="shared" si="48"/>
        <v>6534138.4075842332</v>
      </c>
      <c r="J321" s="4">
        <f t="shared" si="49"/>
        <v>9</v>
      </c>
      <c r="K321" s="4">
        <f t="shared" si="50"/>
        <v>0.78284203424832111</v>
      </c>
      <c r="L321" s="4">
        <f t="shared" si="51"/>
        <v>51151.982030533261</v>
      </c>
      <c r="M321" s="4">
        <f t="shared" si="52"/>
        <v>6482986.4255537</v>
      </c>
      <c r="N321" s="3">
        <f t="shared" si="47"/>
        <v>19502.603879589795</v>
      </c>
      <c r="O321" s="4">
        <f t="shared" si="53"/>
        <v>203620.61887708667</v>
      </c>
    </row>
    <row r="322" spans="3:15" x14ac:dyDescent="0.2">
      <c r="C322">
        <v>321</v>
      </c>
      <c r="D322">
        <v>40</v>
      </c>
      <c r="E322" s="4">
        <f t="shared" si="54"/>
        <v>6482986.4255537</v>
      </c>
      <c r="F322" s="3">
        <f t="shared" si="55"/>
        <v>173389.2531810131</v>
      </c>
      <c r="G322" s="3">
        <f t="shared" si="56"/>
        <v>21609.954751845667</v>
      </c>
      <c r="H322" s="4">
        <f t="shared" ref="H322:H361" si="57">F322-G322</f>
        <v>151779.29842916742</v>
      </c>
      <c r="I322" s="4">
        <f t="shared" si="48"/>
        <v>6331207.1271245321</v>
      </c>
      <c r="J322" s="4">
        <f t="shared" si="49"/>
        <v>9</v>
      </c>
      <c r="K322" s="4">
        <f t="shared" si="50"/>
        <v>0.78284203424832111</v>
      </c>
      <c r="L322" s="4">
        <f t="shared" si="51"/>
        <v>49563.350666456383</v>
      </c>
      <c r="M322" s="4">
        <f t="shared" si="52"/>
        <v>6281643.7764580762</v>
      </c>
      <c r="N322" s="3">
        <f t="shared" ref="N322:N361" si="58">E322*$B$8/1200</f>
        <v>18908.710407864957</v>
      </c>
      <c r="O322" s="4">
        <f t="shared" si="53"/>
        <v>201342.64909562381</v>
      </c>
    </row>
    <row r="323" spans="3:15" x14ac:dyDescent="0.2">
      <c r="C323">
        <v>322</v>
      </c>
      <c r="D323">
        <v>39</v>
      </c>
      <c r="E323" s="4">
        <f t="shared" si="54"/>
        <v>6281643.7764580762</v>
      </c>
      <c r="F323" s="3">
        <f t="shared" si="55"/>
        <v>172031.88922424265</v>
      </c>
      <c r="G323" s="3">
        <f t="shared" si="56"/>
        <v>20938.812588193588</v>
      </c>
      <c r="H323" s="4">
        <f t="shared" si="57"/>
        <v>151093.07663604905</v>
      </c>
      <c r="I323" s="4">
        <f t="shared" ref="I323:I361" si="59">E323-H323</f>
        <v>6130550.6998220272</v>
      </c>
      <c r="J323" s="4">
        <f t="shared" ref="J323:J361" si="60">($B$9/100)*MIN(30,C323)*0.2</f>
        <v>9</v>
      </c>
      <c r="K323" s="4">
        <f t="shared" ref="K323:K361" si="61">100*(1-(1-J323/100)^(1/12))</f>
        <v>0.78284203424832111</v>
      </c>
      <c r="L323" s="4">
        <f t="shared" ref="L323:L361" si="62">I323*K323/100</f>
        <v>47992.527809111445</v>
      </c>
      <c r="M323" s="4">
        <f t="shared" ref="M323:M361" si="63">E323-H323-L323</f>
        <v>6082558.1720129158</v>
      </c>
      <c r="N323" s="3">
        <f t="shared" si="58"/>
        <v>18321.461014669389</v>
      </c>
      <c r="O323" s="4">
        <f t="shared" ref="O323:O361" si="64">H323+L323</f>
        <v>199085.60444516048</v>
      </c>
    </row>
    <row r="324" spans="3:15" x14ac:dyDescent="0.2">
      <c r="C324">
        <v>323</v>
      </c>
      <c r="D324">
        <v>38</v>
      </c>
      <c r="E324" s="4">
        <f t="shared" ref="E324:E361" si="65">M323</f>
        <v>6082558.1720129158</v>
      </c>
      <c r="F324" s="3">
        <f t="shared" ref="F324:F361" si="66">(E324*$B$5/1200)/(1-(1+$B$5/1200)^(-D324))</f>
        <v>170685.15128308421</v>
      </c>
      <c r="G324" s="3">
        <f t="shared" ref="G324:G361" si="67">($B$5/1200)*E324</f>
        <v>20275.193906709719</v>
      </c>
      <c r="H324" s="4">
        <f t="shared" si="57"/>
        <v>150409.95737637448</v>
      </c>
      <c r="I324" s="4">
        <f t="shared" si="59"/>
        <v>5932148.214636541</v>
      </c>
      <c r="J324" s="4">
        <f t="shared" si="60"/>
        <v>9</v>
      </c>
      <c r="K324" s="4">
        <f t="shared" si="61"/>
        <v>0.78284203424832111</v>
      </c>
      <c r="L324" s="4">
        <f t="shared" si="62"/>
        <v>46439.349758086159</v>
      </c>
      <c r="M324" s="4">
        <f t="shared" si="63"/>
        <v>5885708.8648784552</v>
      </c>
      <c r="N324" s="3">
        <f t="shared" si="58"/>
        <v>17740.794668371003</v>
      </c>
      <c r="O324" s="4">
        <f t="shared" si="64"/>
        <v>196849.30713446066</v>
      </c>
    </row>
    <row r="325" spans="3:15" x14ac:dyDescent="0.2">
      <c r="C325">
        <v>324</v>
      </c>
      <c r="D325">
        <v>37</v>
      </c>
      <c r="E325" s="4">
        <f t="shared" si="65"/>
        <v>5885708.8648784552</v>
      </c>
      <c r="F325" s="3">
        <f t="shared" si="66"/>
        <v>169348.95617262006</v>
      </c>
      <c r="G325" s="3">
        <f t="shared" si="67"/>
        <v>19619.029549594852</v>
      </c>
      <c r="H325" s="4">
        <f t="shared" si="57"/>
        <v>149729.92662302521</v>
      </c>
      <c r="I325" s="4">
        <f t="shared" si="59"/>
        <v>5735978.9382554302</v>
      </c>
      <c r="J325" s="4">
        <f t="shared" si="60"/>
        <v>9</v>
      </c>
      <c r="K325" s="4">
        <f t="shared" si="61"/>
        <v>0.78284203424832111</v>
      </c>
      <c r="L325" s="4">
        <f t="shared" si="62"/>
        <v>44903.654204294056</v>
      </c>
      <c r="M325" s="4">
        <f t="shared" si="63"/>
        <v>5691075.2840511361</v>
      </c>
      <c r="N325" s="3">
        <f t="shared" si="58"/>
        <v>17166.650855895496</v>
      </c>
      <c r="O325" s="4">
        <f t="shared" si="64"/>
        <v>194633.58082731927</v>
      </c>
    </row>
    <row r="326" spans="3:15" x14ac:dyDescent="0.2">
      <c r="C326">
        <v>325</v>
      </c>
      <c r="D326">
        <v>36</v>
      </c>
      <c r="E326" s="4">
        <f t="shared" si="65"/>
        <v>5691075.2840511361</v>
      </c>
      <c r="F326" s="3">
        <f t="shared" si="66"/>
        <v>168023.2213591403</v>
      </c>
      <c r="G326" s="3">
        <f t="shared" si="67"/>
        <v>18970.250946837121</v>
      </c>
      <c r="H326" s="4">
        <f t="shared" si="57"/>
        <v>149052.97041230317</v>
      </c>
      <c r="I326" s="4">
        <f t="shared" si="59"/>
        <v>5542022.3136388334</v>
      </c>
      <c r="J326" s="4">
        <f t="shared" si="60"/>
        <v>9</v>
      </c>
      <c r="K326" s="4">
        <f t="shared" si="61"/>
        <v>0.78284203424832111</v>
      </c>
      <c r="L326" s="4">
        <f t="shared" si="62"/>
        <v>43385.280218586115</v>
      </c>
      <c r="M326" s="4">
        <f t="shared" si="63"/>
        <v>5498637.033420247</v>
      </c>
      <c r="N326" s="3">
        <f t="shared" si="58"/>
        <v>16598.96957848248</v>
      </c>
      <c r="O326" s="4">
        <f t="shared" si="64"/>
        <v>192438.25063088929</v>
      </c>
    </row>
    <row r="327" spans="3:15" x14ac:dyDescent="0.2">
      <c r="C327">
        <v>326</v>
      </c>
      <c r="D327">
        <v>35</v>
      </c>
      <c r="E327" s="4">
        <f t="shared" si="65"/>
        <v>5498637.033420247</v>
      </c>
      <c r="F327" s="3">
        <f t="shared" si="66"/>
        <v>166707.86495504249</v>
      </c>
      <c r="G327" s="3">
        <f t="shared" si="67"/>
        <v>18328.790111400824</v>
      </c>
      <c r="H327" s="4">
        <f t="shared" si="57"/>
        <v>148379.07484364166</v>
      </c>
      <c r="I327" s="4">
        <f t="shared" si="59"/>
        <v>5350257.9585766057</v>
      </c>
      <c r="J327" s="4">
        <f t="shared" si="60"/>
        <v>9</v>
      </c>
      <c r="K327" s="4">
        <f t="shared" si="61"/>
        <v>0.78284203424832111</v>
      </c>
      <c r="L327" s="4">
        <f t="shared" si="62"/>
        <v>41884.068240453795</v>
      </c>
      <c r="M327" s="4">
        <f t="shared" si="63"/>
        <v>5308373.8903361522</v>
      </c>
      <c r="N327" s="3">
        <f t="shared" si="58"/>
        <v>16037.691347475718</v>
      </c>
      <c r="O327" s="4">
        <f t="shared" si="64"/>
        <v>190263.14308409544</v>
      </c>
    </row>
    <row r="328" spans="3:15" x14ac:dyDescent="0.2">
      <c r="C328">
        <v>327</v>
      </c>
      <c r="D328">
        <v>34</v>
      </c>
      <c r="E328" s="4">
        <f t="shared" si="65"/>
        <v>5308373.8903361522</v>
      </c>
      <c r="F328" s="3">
        <f t="shared" si="66"/>
        <v>165402.80571377696</v>
      </c>
      <c r="G328" s="3">
        <f t="shared" si="67"/>
        <v>17694.579634453843</v>
      </c>
      <c r="H328" s="4">
        <f t="shared" si="57"/>
        <v>147708.22607932313</v>
      </c>
      <c r="I328" s="4">
        <f t="shared" si="59"/>
        <v>5160665.6642568288</v>
      </c>
      <c r="J328" s="4">
        <f t="shared" si="60"/>
        <v>9</v>
      </c>
      <c r="K328" s="4">
        <f t="shared" si="61"/>
        <v>0.78284203424832111</v>
      </c>
      <c r="L328" s="4">
        <f t="shared" si="62"/>
        <v>40399.860066822788</v>
      </c>
      <c r="M328" s="4">
        <f t="shared" si="63"/>
        <v>5120265.8041900061</v>
      </c>
      <c r="N328" s="3">
        <f t="shared" si="58"/>
        <v>15482.757180147109</v>
      </c>
      <c r="O328" s="4">
        <f t="shared" si="64"/>
        <v>188108.08614614591</v>
      </c>
    </row>
    <row r="329" spans="3:15" x14ac:dyDescent="0.2">
      <c r="C329">
        <v>328</v>
      </c>
      <c r="D329">
        <v>33</v>
      </c>
      <c r="E329" s="4">
        <f t="shared" si="65"/>
        <v>5120265.8041900061</v>
      </c>
      <c r="F329" s="3">
        <f t="shared" si="66"/>
        <v>164107.96302482337</v>
      </c>
      <c r="G329" s="3">
        <f t="shared" si="67"/>
        <v>17067.552680633355</v>
      </c>
      <c r="H329" s="4">
        <f t="shared" si="57"/>
        <v>147040.41034419002</v>
      </c>
      <c r="I329" s="4">
        <f t="shared" si="59"/>
        <v>4973225.3938458161</v>
      </c>
      <c r="J329" s="4">
        <f t="shared" si="60"/>
        <v>9</v>
      </c>
      <c r="K329" s="4">
        <f t="shared" si="61"/>
        <v>0.78284203424832111</v>
      </c>
      <c r="L329" s="4">
        <f t="shared" si="62"/>
        <v>38932.498840936663</v>
      </c>
      <c r="M329" s="4">
        <f t="shared" si="63"/>
        <v>4934292.8950048797</v>
      </c>
      <c r="N329" s="3">
        <f t="shared" si="58"/>
        <v>14934.108595554182</v>
      </c>
      <c r="O329" s="4">
        <f t="shared" si="64"/>
        <v>185972.90918512669</v>
      </c>
    </row>
    <row r="330" spans="3:15" x14ac:dyDescent="0.2">
      <c r="C330">
        <v>329</v>
      </c>
      <c r="D330">
        <v>32</v>
      </c>
      <c r="E330" s="4">
        <f t="shared" si="65"/>
        <v>4934292.8950048797</v>
      </c>
      <c r="F330" s="3">
        <f t="shared" si="66"/>
        <v>162823.25690871669</v>
      </c>
      <c r="G330" s="3">
        <f t="shared" si="67"/>
        <v>16447.6429833496</v>
      </c>
      <c r="H330" s="4">
        <f t="shared" si="57"/>
        <v>146375.6139253671</v>
      </c>
      <c r="I330" s="4">
        <f t="shared" si="59"/>
        <v>4787917.281079513</v>
      </c>
      <c r="J330" s="4">
        <f t="shared" si="60"/>
        <v>9</v>
      </c>
      <c r="K330" s="4">
        <f t="shared" si="61"/>
        <v>0.78284203424832111</v>
      </c>
      <c r="L330" s="4">
        <f t="shared" si="62"/>
        <v>37481.829041329765</v>
      </c>
      <c r="M330" s="4">
        <f t="shared" si="63"/>
        <v>4750435.4520381829</v>
      </c>
      <c r="N330" s="3">
        <f t="shared" si="58"/>
        <v>14391.687610430898</v>
      </c>
      <c r="O330" s="4">
        <f t="shared" si="64"/>
        <v>183857.44296669686</v>
      </c>
    </row>
    <row r="331" spans="3:15" x14ac:dyDescent="0.2">
      <c r="C331">
        <v>330</v>
      </c>
      <c r="D331">
        <v>31</v>
      </c>
      <c r="E331" s="4">
        <f t="shared" si="65"/>
        <v>4750435.4520381829</v>
      </c>
      <c r="F331" s="3">
        <f t="shared" si="66"/>
        <v>161548.6080121033</v>
      </c>
      <c r="G331" s="3">
        <f t="shared" si="67"/>
        <v>15834.784840127277</v>
      </c>
      <c r="H331" s="4">
        <f t="shared" si="57"/>
        <v>145713.82317197602</v>
      </c>
      <c r="I331" s="4">
        <f t="shared" si="59"/>
        <v>4604721.6288662069</v>
      </c>
      <c r="J331" s="4">
        <f t="shared" si="60"/>
        <v>9</v>
      </c>
      <c r="K331" s="4">
        <f t="shared" si="61"/>
        <v>0.78284203424832111</v>
      </c>
      <c r="L331" s="4">
        <f t="shared" si="62"/>
        <v>36047.696470888637</v>
      </c>
      <c r="M331" s="4">
        <f t="shared" si="63"/>
        <v>4568673.9323953185</v>
      </c>
      <c r="N331" s="3">
        <f t="shared" si="58"/>
        <v>13855.436735111367</v>
      </c>
      <c r="O331" s="4">
        <f t="shared" si="64"/>
        <v>181761.51964286464</v>
      </c>
    </row>
    <row r="332" spans="3:15" x14ac:dyDescent="0.2">
      <c r="C332">
        <v>331</v>
      </c>
      <c r="D332">
        <v>30</v>
      </c>
      <c r="E332" s="4">
        <f t="shared" si="65"/>
        <v>4568673.9323953185</v>
      </c>
      <c r="F332" s="3">
        <f t="shared" si="66"/>
        <v>160283.93760284179</v>
      </c>
      <c r="G332" s="3">
        <f t="shared" si="67"/>
        <v>15228.913107984396</v>
      </c>
      <c r="H332" s="4">
        <f t="shared" si="57"/>
        <v>145055.02449485738</v>
      </c>
      <c r="I332" s="4">
        <f t="shared" si="59"/>
        <v>4423618.907900461</v>
      </c>
      <c r="J332" s="4">
        <f t="shared" si="60"/>
        <v>9</v>
      </c>
      <c r="K332" s="4">
        <f t="shared" si="61"/>
        <v>0.78284203424832111</v>
      </c>
      <c r="L332" s="4">
        <f t="shared" si="62"/>
        <v>34629.948246001339</v>
      </c>
      <c r="M332" s="4">
        <f t="shared" si="63"/>
        <v>4388988.9596544597</v>
      </c>
      <c r="N332" s="3">
        <f t="shared" si="58"/>
        <v>13325.298969486346</v>
      </c>
      <c r="O332" s="4">
        <f t="shared" si="64"/>
        <v>179684.97274085874</v>
      </c>
    </row>
    <row r="333" spans="3:15" x14ac:dyDescent="0.2">
      <c r="C333">
        <v>332</v>
      </c>
      <c r="D333">
        <v>29</v>
      </c>
      <c r="E333" s="4">
        <f t="shared" si="65"/>
        <v>4388988.9596544597</v>
      </c>
      <c r="F333" s="3">
        <f t="shared" si="66"/>
        <v>159029.16756513857</v>
      </c>
      <c r="G333" s="3">
        <f t="shared" si="67"/>
        <v>14629.9631988482</v>
      </c>
      <c r="H333" s="4">
        <f t="shared" si="57"/>
        <v>144399.20436629036</v>
      </c>
      <c r="I333" s="4">
        <f t="shared" si="59"/>
        <v>4244589.7552881697</v>
      </c>
      <c r="J333" s="4">
        <f t="shared" si="60"/>
        <v>9</v>
      </c>
      <c r="K333" s="4">
        <f t="shared" si="61"/>
        <v>0.78284203424832111</v>
      </c>
      <c r="L333" s="4">
        <f t="shared" si="62"/>
        <v>33228.432785793746</v>
      </c>
      <c r="M333" s="4">
        <f t="shared" si="63"/>
        <v>4211361.3225023756</v>
      </c>
      <c r="N333" s="3">
        <f t="shared" si="58"/>
        <v>12801.217798992175</v>
      </c>
      <c r="O333" s="4">
        <f t="shared" si="64"/>
        <v>177627.63715208409</v>
      </c>
    </row>
    <row r="334" spans="3:15" x14ac:dyDescent="0.2">
      <c r="C334">
        <v>333</v>
      </c>
      <c r="D334">
        <v>28</v>
      </c>
      <c r="E334" s="4">
        <f t="shared" si="65"/>
        <v>4211361.3225023756</v>
      </c>
      <c r="F334" s="3">
        <f t="shared" si="66"/>
        <v>157784.22039472329</v>
      </c>
      <c r="G334" s="3">
        <f t="shared" si="67"/>
        <v>14037.871075007919</v>
      </c>
      <c r="H334" s="4">
        <f t="shared" si="57"/>
        <v>143746.34931971537</v>
      </c>
      <c r="I334" s="4">
        <f t="shared" si="59"/>
        <v>4067614.9731826601</v>
      </c>
      <c r="J334" s="4">
        <f t="shared" si="60"/>
        <v>9</v>
      </c>
      <c r="K334" s="4">
        <f t="shared" si="61"/>
        <v>0.78284203424832111</v>
      </c>
      <c r="L334" s="4">
        <f t="shared" si="62"/>
        <v>31842.999801452439</v>
      </c>
      <c r="M334" s="4">
        <f t="shared" si="63"/>
        <v>4035771.9733812078</v>
      </c>
      <c r="N334" s="3">
        <f t="shared" si="58"/>
        <v>12283.137190631929</v>
      </c>
      <c r="O334" s="4">
        <f t="shared" si="64"/>
        <v>175589.34912116782</v>
      </c>
    </row>
    <row r="335" spans="3:15" x14ac:dyDescent="0.2">
      <c r="C335">
        <v>334</v>
      </c>
      <c r="D335">
        <v>27</v>
      </c>
      <c r="E335" s="4">
        <f t="shared" si="65"/>
        <v>4035771.9733812078</v>
      </c>
      <c r="F335" s="3">
        <f t="shared" si="66"/>
        <v>156549.0191940626</v>
      </c>
      <c r="G335" s="3">
        <f t="shared" si="67"/>
        <v>13452.573244604027</v>
      </c>
      <c r="H335" s="4">
        <f t="shared" si="57"/>
        <v>143096.44594945858</v>
      </c>
      <c r="I335" s="4">
        <f t="shared" si="59"/>
        <v>3892675.5274317493</v>
      </c>
      <c r="J335" s="4">
        <f t="shared" si="60"/>
        <v>9</v>
      </c>
      <c r="K335" s="4">
        <f t="shared" si="61"/>
        <v>0.78284203424832111</v>
      </c>
      <c r="L335" s="4">
        <f t="shared" si="62"/>
        <v>30473.500285633269</v>
      </c>
      <c r="M335" s="4">
        <f t="shared" si="63"/>
        <v>3862202.0271461159</v>
      </c>
      <c r="N335" s="3">
        <f t="shared" si="58"/>
        <v>11771.001589028523</v>
      </c>
      <c r="O335" s="4">
        <f t="shared" si="64"/>
        <v>173569.94623509183</v>
      </c>
    </row>
    <row r="336" spans="3:15" x14ac:dyDescent="0.2">
      <c r="C336">
        <v>335</v>
      </c>
      <c r="D336">
        <v>26</v>
      </c>
      <c r="E336" s="4">
        <f t="shared" si="65"/>
        <v>3862202.0271461159</v>
      </c>
      <c r="F336" s="3">
        <f t="shared" si="66"/>
        <v>155323.48766760822</v>
      </c>
      <c r="G336" s="3">
        <f t="shared" si="67"/>
        <v>12874.00675715372</v>
      </c>
      <c r="H336" s="4">
        <f t="shared" si="57"/>
        <v>142449.4809104545</v>
      </c>
      <c r="I336" s="4">
        <f t="shared" si="59"/>
        <v>3719752.5462356615</v>
      </c>
      <c r="J336" s="4">
        <f t="shared" si="60"/>
        <v>9</v>
      </c>
      <c r="K336" s="4">
        <f t="shared" si="61"/>
        <v>0.78284203424832111</v>
      </c>
      <c r="L336" s="4">
        <f t="shared" si="62"/>
        <v>29119.786501954975</v>
      </c>
      <c r="M336" s="4">
        <f t="shared" si="63"/>
        <v>3690632.7597337067</v>
      </c>
      <c r="N336" s="3">
        <f t="shared" si="58"/>
        <v>11264.755912509505</v>
      </c>
      <c r="O336" s="4">
        <f t="shared" si="64"/>
        <v>171569.26741240948</v>
      </c>
    </row>
    <row r="337" spans="3:15" x14ac:dyDescent="0.2">
      <c r="C337">
        <v>336</v>
      </c>
      <c r="D337">
        <v>25</v>
      </c>
      <c r="E337" s="4">
        <f t="shared" si="65"/>
        <v>3690632.7597337067</v>
      </c>
      <c r="F337" s="3">
        <f t="shared" si="66"/>
        <v>154107.55011708604</v>
      </c>
      <c r="G337" s="3">
        <f t="shared" si="67"/>
        <v>12302.109199112356</v>
      </c>
      <c r="H337" s="4">
        <f t="shared" si="57"/>
        <v>141805.44091797367</v>
      </c>
      <c r="I337" s="4">
        <f t="shared" si="59"/>
        <v>3548827.3188157328</v>
      </c>
      <c r="J337" s="4">
        <f t="shared" si="60"/>
        <v>9</v>
      </c>
      <c r="K337" s="4">
        <f t="shared" si="61"/>
        <v>0.78284203424832111</v>
      </c>
      <c r="L337" s="4">
        <f t="shared" si="62"/>
        <v>27781.711974577232</v>
      </c>
      <c r="M337" s="4">
        <f t="shared" si="63"/>
        <v>3521045.6068411558</v>
      </c>
      <c r="N337" s="3">
        <f t="shared" si="58"/>
        <v>10764.345549223312</v>
      </c>
      <c r="O337" s="4">
        <f t="shared" si="64"/>
        <v>169587.15289255089</v>
      </c>
    </row>
    <row r="338" spans="3:15" x14ac:dyDescent="0.2">
      <c r="C338">
        <v>337</v>
      </c>
      <c r="D338">
        <v>24</v>
      </c>
      <c r="E338" s="4">
        <f t="shared" si="65"/>
        <v>3521045.6068411558</v>
      </c>
      <c r="F338" s="3">
        <f t="shared" si="66"/>
        <v>152901.13143681909</v>
      </c>
      <c r="G338" s="3">
        <f t="shared" si="67"/>
        <v>11736.81868947052</v>
      </c>
      <c r="H338" s="4">
        <f t="shared" si="57"/>
        <v>141164.31274734857</v>
      </c>
      <c r="I338" s="4">
        <f t="shared" si="59"/>
        <v>3379881.2940938072</v>
      </c>
      <c r="J338" s="4">
        <f t="shared" si="60"/>
        <v>9</v>
      </c>
      <c r="K338" s="4">
        <f t="shared" si="61"/>
        <v>0.78284203424832111</v>
      </c>
      <c r="L338" s="4">
        <f t="shared" si="62"/>
        <v>26459.131477862444</v>
      </c>
      <c r="M338" s="4">
        <f t="shared" si="63"/>
        <v>3353422.1626159446</v>
      </c>
      <c r="N338" s="3">
        <f t="shared" si="58"/>
        <v>10269.716353286705</v>
      </c>
      <c r="O338" s="4">
        <f t="shared" si="64"/>
        <v>167623.44422521102</v>
      </c>
    </row>
    <row r="339" spans="3:15" x14ac:dyDescent="0.2">
      <c r="C339">
        <v>338</v>
      </c>
      <c r="D339">
        <v>23</v>
      </c>
      <c r="E339" s="4">
        <f t="shared" si="65"/>
        <v>3353422.1626159446</v>
      </c>
      <c r="F339" s="3">
        <f t="shared" si="66"/>
        <v>151704.15710909036</v>
      </c>
      <c r="G339" s="3">
        <f t="shared" si="67"/>
        <v>11178.073875386483</v>
      </c>
      <c r="H339" s="4">
        <f t="shared" si="57"/>
        <v>140526.08323370389</v>
      </c>
      <c r="I339" s="4">
        <f t="shared" si="59"/>
        <v>3212896.0793822408</v>
      </c>
      <c r="J339" s="4">
        <f t="shared" si="60"/>
        <v>9</v>
      </c>
      <c r="K339" s="4">
        <f t="shared" si="61"/>
        <v>0.78284203424832111</v>
      </c>
      <c r="L339" s="4">
        <f t="shared" si="62"/>
        <v>25151.901026120489</v>
      </c>
      <c r="M339" s="4">
        <f t="shared" si="63"/>
        <v>3187744.1783561204</v>
      </c>
      <c r="N339" s="3">
        <f t="shared" si="58"/>
        <v>9780.8146409631718</v>
      </c>
      <c r="O339" s="4">
        <f t="shared" si="64"/>
        <v>165677.98425982438</v>
      </c>
    </row>
    <row r="340" spans="3:15" x14ac:dyDescent="0.2">
      <c r="C340">
        <v>339</v>
      </c>
      <c r="D340">
        <v>22</v>
      </c>
      <c r="E340" s="4">
        <f t="shared" si="65"/>
        <v>3187744.1783561204</v>
      </c>
      <c r="F340" s="3">
        <f t="shared" si="66"/>
        <v>150516.55319953844</v>
      </c>
      <c r="G340" s="3">
        <f t="shared" si="67"/>
        <v>10625.813927853735</v>
      </c>
      <c r="H340" s="4">
        <f t="shared" si="57"/>
        <v>139890.7392716847</v>
      </c>
      <c r="I340" s="4">
        <f t="shared" si="59"/>
        <v>3047853.4390844358</v>
      </c>
      <c r="J340" s="4">
        <f t="shared" si="60"/>
        <v>9</v>
      </c>
      <c r="K340" s="4">
        <f t="shared" si="61"/>
        <v>0.78284203424832111</v>
      </c>
      <c r="L340" s="4">
        <f t="shared" si="62"/>
        <v>23859.87786343601</v>
      </c>
      <c r="M340" s="4">
        <f t="shared" si="63"/>
        <v>3023993.5612209998</v>
      </c>
      <c r="N340" s="3">
        <f t="shared" si="58"/>
        <v>9297.5871868720187</v>
      </c>
      <c r="O340" s="4">
        <f t="shared" si="64"/>
        <v>163750.6171351207</v>
      </c>
    </row>
    <row r="341" spans="3:15" x14ac:dyDescent="0.2">
      <c r="C341">
        <v>340</v>
      </c>
      <c r="D341">
        <v>21</v>
      </c>
      <c r="E341" s="4">
        <f t="shared" si="65"/>
        <v>3023993.5612209998</v>
      </c>
      <c r="F341" s="3">
        <f t="shared" si="66"/>
        <v>149338.24635259141</v>
      </c>
      <c r="G341" s="3">
        <f t="shared" si="67"/>
        <v>10079.978537403333</v>
      </c>
      <c r="H341" s="4">
        <f t="shared" si="57"/>
        <v>139258.26781518807</v>
      </c>
      <c r="I341" s="4">
        <f t="shared" si="59"/>
        <v>2884735.2934058118</v>
      </c>
      <c r="J341" s="4">
        <f t="shared" si="60"/>
        <v>9</v>
      </c>
      <c r="K341" s="4">
        <f t="shared" si="61"/>
        <v>0.78284203424832111</v>
      </c>
      <c r="L341" s="4">
        <f t="shared" si="62"/>
        <v>22582.920453577332</v>
      </c>
      <c r="M341" s="4">
        <f t="shared" si="63"/>
        <v>2862152.3729522345</v>
      </c>
      <c r="N341" s="3">
        <f t="shared" si="58"/>
        <v>8819.9812202279154</v>
      </c>
      <c r="O341" s="4">
        <f t="shared" si="64"/>
        <v>161841.1882687654</v>
      </c>
    </row>
    <row r="342" spans="3:15" x14ac:dyDescent="0.2">
      <c r="C342">
        <v>341</v>
      </c>
      <c r="D342">
        <v>20</v>
      </c>
      <c r="E342" s="4">
        <f t="shared" si="65"/>
        <v>2862152.3729522345</v>
      </c>
      <c r="F342" s="3">
        <f t="shared" si="66"/>
        <v>148169.16378693387</v>
      </c>
      <c r="G342" s="3">
        <f t="shared" si="67"/>
        <v>9540.5079098407823</v>
      </c>
      <c r="H342" s="4">
        <f t="shared" si="57"/>
        <v>138628.65587709309</v>
      </c>
      <c r="I342" s="4">
        <f t="shared" si="59"/>
        <v>2723523.7170751411</v>
      </c>
      <c r="J342" s="4">
        <f t="shared" si="60"/>
        <v>9</v>
      </c>
      <c r="K342" s="4">
        <f t="shared" si="61"/>
        <v>0.78284203424832111</v>
      </c>
      <c r="L342" s="4">
        <f t="shared" si="62"/>
        <v>21320.888469986523</v>
      </c>
      <c r="M342" s="4">
        <f t="shared" si="63"/>
        <v>2702202.8286051545</v>
      </c>
      <c r="N342" s="3">
        <f t="shared" si="58"/>
        <v>8347.9444211106838</v>
      </c>
      <c r="O342" s="4">
        <f t="shared" si="64"/>
        <v>159949.54434707962</v>
      </c>
    </row>
    <row r="343" spans="3:15" x14ac:dyDescent="0.2">
      <c r="C343">
        <v>342</v>
      </c>
      <c r="D343">
        <v>19</v>
      </c>
      <c r="E343" s="4">
        <f t="shared" si="65"/>
        <v>2702202.8286051545</v>
      </c>
      <c r="F343" s="3">
        <f t="shared" si="66"/>
        <v>147009.23329101567</v>
      </c>
      <c r="G343" s="3">
        <f t="shared" si="67"/>
        <v>9007.3427620171824</v>
      </c>
      <c r="H343" s="4">
        <f t="shared" si="57"/>
        <v>138001.89052899848</v>
      </c>
      <c r="I343" s="4">
        <f t="shared" si="59"/>
        <v>2564200.9380761562</v>
      </c>
      <c r="J343" s="4">
        <f t="shared" si="60"/>
        <v>9</v>
      </c>
      <c r="K343" s="4">
        <f t="shared" si="61"/>
        <v>0.78284203424832111</v>
      </c>
      <c r="L343" s="4">
        <f t="shared" si="62"/>
        <v>20073.642785849912</v>
      </c>
      <c r="M343" s="4">
        <f t="shared" si="63"/>
        <v>2544127.2952903062</v>
      </c>
      <c r="N343" s="3">
        <f t="shared" si="58"/>
        <v>7881.4249167650351</v>
      </c>
      <c r="O343" s="4">
        <f t="shared" si="64"/>
        <v>158075.53331484841</v>
      </c>
    </row>
    <row r="344" spans="3:15" x14ac:dyDescent="0.2">
      <c r="C344">
        <v>343</v>
      </c>
      <c r="D344">
        <v>18</v>
      </c>
      <c r="E344" s="4">
        <f t="shared" si="65"/>
        <v>2544127.2952903062</v>
      </c>
      <c r="F344" s="3">
        <f t="shared" si="66"/>
        <v>145858.38321858793</v>
      </c>
      <c r="G344" s="3">
        <f t="shared" si="67"/>
        <v>8480.4243176343552</v>
      </c>
      <c r="H344" s="4">
        <f t="shared" si="57"/>
        <v>137377.95890095358</v>
      </c>
      <c r="I344" s="4">
        <f t="shared" si="59"/>
        <v>2406749.3363893526</v>
      </c>
      <c r="J344" s="4">
        <f t="shared" si="60"/>
        <v>9</v>
      </c>
      <c r="K344" s="4">
        <f t="shared" si="61"/>
        <v>0.78284203424832111</v>
      </c>
      <c r="L344" s="4">
        <f t="shared" si="62"/>
        <v>18841.045464248375</v>
      </c>
      <c r="M344" s="4">
        <f t="shared" si="63"/>
        <v>2387908.2909251042</v>
      </c>
      <c r="N344" s="3">
        <f t="shared" si="58"/>
        <v>7420.3712779300595</v>
      </c>
      <c r="O344" s="4">
        <f t="shared" si="64"/>
        <v>156219.00436520195</v>
      </c>
    </row>
    <row r="345" spans="3:15" x14ac:dyDescent="0.2">
      <c r="C345">
        <v>344</v>
      </c>
      <c r="D345">
        <v>17</v>
      </c>
      <c r="E345" s="4">
        <f t="shared" si="65"/>
        <v>2387908.2909251042</v>
      </c>
      <c r="F345" s="3">
        <f t="shared" si="66"/>
        <v>144716.54248427771</v>
      </c>
      <c r="G345" s="3">
        <f t="shared" si="67"/>
        <v>7959.694303083681</v>
      </c>
      <c r="H345" s="4">
        <f t="shared" si="57"/>
        <v>136756.84818119404</v>
      </c>
      <c r="I345" s="4">
        <f t="shared" si="59"/>
        <v>2251151.44274391</v>
      </c>
      <c r="J345" s="4">
        <f t="shared" si="60"/>
        <v>9</v>
      </c>
      <c r="K345" s="4">
        <f t="shared" si="61"/>
        <v>0.78284203424832111</v>
      </c>
      <c r="L345" s="4">
        <f t="shared" si="62"/>
        <v>17622.959748386857</v>
      </c>
      <c r="M345" s="4">
        <f t="shared" si="63"/>
        <v>2233528.4829955231</v>
      </c>
      <c r="N345" s="3">
        <f t="shared" si="58"/>
        <v>6964.7325151982204</v>
      </c>
      <c r="O345" s="4">
        <f t="shared" si="64"/>
        <v>154379.80792958091</v>
      </c>
    </row>
    <row r="346" spans="3:15" x14ac:dyDescent="0.2">
      <c r="C346">
        <v>345</v>
      </c>
      <c r="D346">
        <v>16</v>
      </c>
      <c r="E346" s="4">
        <f t="shared" si="65"/>
        <v>2233528.4829955231</v>
      </c>
      <c r="F346" s="3">
        <f t="shared" si="66"/>
        <v>143583.64055920043</v>
      </c>
      <c r="G346" s="3">
        <f t="shared" si="67"/>
        <v>7445.0949433184105</v>
      </c>
      <c r="H346" s="4">
        <f t="shared" si="57"/>
        <v>136138.54561588203</v>
      </c>
      <c r="I346" s="4">
        <f t="shared" si="59"/>
        <v>2097389.937379641</v>
      </c>
      <c r="J346" s="4">
        <f t="shared" si="60"/>
        <v>9</v>
      </c>
      <c r="K346" s="4">
        <f t="shared" si="61"/>
        <v>0.78284203424832111</v>
      </c>
      <c r="L346" s="4">
        <f t="shared" si="62"/>
        <v>16419.250051902371</v>
      </c>
      <c r="M346" s="4">
        <f t="shared" si="63"/>
        <v>2080970.6873277386</v>
      </c>
      <c r="N346" s="3">
        <f t="shared" si="58"/>
        <v>6514.4580754036087</v>
      </c>
      <c r="O346" s="4">
        <f t="shared" si="64"/>
        <v>152557.7956677844</v>
      </c>
    </row>
    <row r="347" spans="3:15" x14ac:dyDescent="0.2">
      <c r="C347">
        <v>346</v>
      </c>
      <c r="D347">
        <v>15</v>
      </c>
      <c r="E347" s="4">
        <f t="shared" si="65"/>
        <v>2080970.6873277386</v>
      </c>
      <c r="F347" s="3">
        <f t="shared" si="66"/>
        <v>142459.607466599</v>
      </c>
      <c r="G347" s="3">
        <f t="shared" si="67"/>
        <v>6936.5689577591293</v>
      </c>
      <c r="H347" s="4">
        <f t="shared" si="57"/>
        <v>135523.03850883988</v>
      </c>
      <c r="I347" s="4">
        <f t="shared" si="59"/>
        <v>1945447.6488188987</v>
      </c>
      <c r="J347" s="4">
        <f t="shared" si="60"/>
        <v>9</v>
      </c>
      <c r="K347" s="4">
        <f t="shared" si="61"/>
        <v>0.78284203424832111</v>
      </c>
      <c r="L347" s="4">
        <f t="shared" si="62"/>
        <v>15229.781949250002</v>
      </c>
      <c r="M347" s="4">
        <f t="shared" si="63"/>
        <v>1930217.8668696487</v>
      </c>
      <c r="N347" s="3">
        <f t="shared" si="58"/>
        <v>6069.4978380392376</v>
      </c>
      <c r="O347" s="4">
        <f t="shared" si="64"/>
        <v>150752.82045808987</v>
      </c>
    </row>
    <row r="348" spans="3:15" x14ac:dyDescent="0.2">
      <c r="C348">
        <v>347</v>
      </c>
      <c r="D348">
        <v>14</v>
      </c>
      <c r="E348" s="4">
        <f t="shared" si="65"/>
        <v>1930217.8668696487</v>
      </c>
      <c r="F348" s="3">
        <f t="shared" si="66"/>
        <v>141344.37377752614</v>
      </c>
      <c r="G348" s="3">
        <f t="shared" si="67"/>
        <v>6434.0595562321623</v>
      </c>
      <c r="H348" s="4">
        <f t="shared" si="57"/>
        <v>134910.31422129399</v>
      </c>
      <c r="I348" s="4">
        <f t="shared" si="59"/>
        <v>1795307.5526483548</v>
      </c>
      <c r="J348" s="4">
        <f t="shared" si="60"/>
        <v>9</v>
      </c>
      <c r="K348" s="4">
        <f t="shared" si="61"/>
        <v>0.78284203424832111</v>
      </c>
      <c r="L348" s="4">
        <f t="shared" si="62"/>
        <v>14054.422166166129</v>
      </c>
      <c r="M348" s="4">
        <f t="shared" si="63"/>
        <v>1781253.1304821887</v>
      </c>
      <c r="N348" s="3">
        <f t="shared" si="58"/>
        <v>5629.8021117031421</v>
      </c>
      <c r="O348" s="4">
        <f t="shared" si="64"/>
        <v>148964.73638746011</v>
      </c>
    </row>
    <row r="349" spans="3:15" x14ac:dyDescent="0.2">
      <c r="C349">
        <v>348</v>
      </c>
      <c r="D349">
        <v>13</v>
      </c>
      <c r="E349" s="4">
        <f t="shared" si="65"/>
        <v>1781253.1304821887</v>
      </c>
      <c r="F349" s="3">
        <f t="shared" si="66"/>
        <v>140237.87060655092</v>
      </c>
      <c r="G349" s="3">
        <f t="shared" si="67"/>
        <v>5937.5104349406292</v>
      </c>
      <c r="H349" s="4">
        <f t="shared" si="57"/>
        <v>134300.36017161029</v>
      </c>
      <c r="I349" s="4">
        <f t="shared" si="59"/>
        <v>1646952.7703105784</v>
      </c>
      <c r="J349" s="4">
        <f t="shared" si="60"/>
        <v>9</v>
      </c>
      <c r="K349" s="4">
        <f t="shared" si="61"/>
        <v>0.78284203424832111</v>
      </c>
      <c r="L349" s="4">
        <f t="shared" si="62"/>
        <v>12893.038570208411</v>
      </c>
      <c r="M349" s="4">
        <f t="shared" si="63"/>
        <v>1634059.7317403699</v>
      </c>
      <c r="N349" s="3">
        <f t="shared" si="58"/>
        <v>5195.3216305730502</v>
      </c>
      <c r="O349" s="4">
        <f t="shared" si="64"/>
        <v>147193.3987418187</v>
      </c>
    </row>
    <row r="350" spans="3:15" x14ac:dyDescent="0.2">
      <c r="C350">
        <v>349</v>
      </c>
      <c r="D350">
        <v>12</v>
      </c>
      <c r="E350" s="4">
        <f t="shared" si="65"/>
        <v>1634059.7317403699</v>
      </c>
      <c r="F350" s="3">
        <f t="shared" si="66"/>
        <v>139140.0296075076</v>
      </c>
      <c r="G350" s="3">
        <f t="shared" si="67"/>
        <v>5446.8657724678997</v>
      </c>
      <c r="H350" s="4">
        <f t="shared" si="57"/>
        <v>133693.16383503971</v>
      </c>
      <c r="I350" s="4">
        <f t="shared" si="59"/>
        <v>1500366.5679053301</v>
      </c>
      <c r="J350" s="4">
        <f t="shared" si="60"/>
        <v>9</v>
      </c>
      <c r="K350" s="4">
        <f t="shared" si="61"/>
        <v>0.78284203424832111</v>
      </c>
      <c r="L350" s="4">
        <f t="shared" si="62"/>
        <v>11745.500161371803</v>
      </c>
      <c r="M350" s="4">
        <f t="shared" si="63"/>
        <v>1488621.0677439582</v>
      </c>
      <c r="N350" s="3">
        <f t="shared" si="58"/>
        <v>4766.0075509094122</v>
      </c>
      <c r="O350" s="4">
        <f t="shared" si="64"/>
        <v>145438.66399641152</v>
      </c>
    </row>
    <row r="351" spans="3:15" x14ac:dyDescent="0.2">
      <c r="C351">
        <v>350</v>
      </c>
      <c r="D351">
        <v>11</v>
      </c>
      <c r="E351" s="4">
        <f t="shared" si="65"/>
        <v>1488621.0677439582</v>
      </c>
      <c r="F351" s="3">
        <f t="shared" si="66"/>
        <v>138050.78296927465</v>
      </c>
      <c r="G351" s="3">
        <f t="shared" si="67"/>
        <v>4962.0702258131942</v>
      </c>
      <c r="H351" s="4">
        <f t="shared" si="57"/>
        <v>133088.71274346145</v>
      </c>
      <c r="I351" s="4">
        <f t="shared" si="59"/>
        <v>1355532.3550004968</v>
      </c>
      <c r="J351" s="4">
        <f t="shared" si="60"/>
        <v>9</v>
      </c>
      <c r="K351" s="4">
        <f t="shared" si="61"/>
        <v>0.78284203424832111</v>
      </c>
      <c r="L351" s="4">
        <f t="shared" si="62"/>
        <v>10611.677062780063</v>
      </c>
      <c r="M351" s="4">
        <f t="shared" si="63"/>
        <v>1344920.6779377167</v>
      </c>
      <c r="N351" s="3">
        <f t="shared" si="58"/>
        <v>4341.8114475865441</v>
      </c>
      <c r="O351" s="4">
        <f t="shared" si="64"/>
        <v>143700.38980624152</v>
      </c>
    </row>
    <row r="352" spans="3:15" x14ac:dyDescent="0.2">
      <c r="C352">
        <v>351</v>
      </c>
      <c r="D352">
        <v>10</v>
      </c>
      <c r="E352" s="4">
        <f t="shared" si="65"/>
        <v>1344920.6779377167</v>
      </c>
      <c r="F352" s="3">
        <f t="shared" si="66"/>
        <v>136970.06341158293</v>
      </c>
      <c r="G352" s="3">
        <f t="shared" si="67"/>
        <v>4483.0689264590555</v>
      </c>
      <c r="H352" s="4">
        <f t="shared" si="57"/>
        <v>132486.99448512387</v>
      </c>
      <c r="I352" s="4">
        <f t="shared" si="59"/>
        <v>1212433.6834525929</v>
      </c>
      <c r="J352" s="4">
        <f t="shared" si="60"/>
        <v>9</v>
      </c>
      <c r="K352" s="4">
        <f t="shared" si="61"/>
        <v>0.78284203424832111</v>
      </c>
      <c r="L352" s="4">
        <f t="shared" si="62"/>
        <v>9491.4405114521287</v>
      </c>
      <c r="M352" s="4">
        <f t="shared" si="63"/>
        <v>1202942.2429411409</v>
      </c>
      <c r="N352" s="3">
        <f t="shared" si="58"/>
        <v>3922.6853106516737</v>
      </c>
      <c r="O352" s="4">
        <f t="shared" si="64"/>
        <v>141978.43499657599</v>
      </c>
    </row>
    <row r="353" spans="3:15" x14ac:dyDescent="0.2">
      <c r="C353">
        <v>352</v>
      </c>
      <c r="D353">
        <v>9</v>
      </c>
      <c r="E353" s="4">
        <f t="shared" si="65"/>
        <v>1202942.2429411409</v>
      </c>
      <c r="F353" s="3">
        <f t="shared" si="66"/>
        <v>135897.80418086145</v>
      </c>
      <c r="G353" s="3">
        <f t="shared" si="67"/>
        <v>4009.8074764704697</v>
      </c>
      <c r="H353" s="4">
        <f t="shared" si="57"/>
        <v>131887.99670439097</v>
      </c>
      <c r="I353" s="4">
        <f t="shared" si="59"/>
        <v>1071054.2462367499</v>
      </c>
      <c r="J353" s="4">
        <f t="shared" si="60"/>
        <v>9</v>
      </c>
      <c r="K353" s="4">
        <f t="shared" si="61"/>
        <v>0.78284203424832111</v>
      </c>
      <c r="L353" s="4">
        <f t="shared" si="62"/>
        <v>8384.6628491427964</v>
      </c>
      <c r="M353" s="4">
        <f t="shared" si="63"/>
        <v>1062669.5833876072</v>
      </c>
      <c r="N353" s="3">
        <f t="shared" si="58"/>
        <v>3508.5815419116607</v>
      </c>
      <c r="O353" s="4">
        <f t="shared" si="64"/>
        <v>140272.65955353377</v>
      </c>
    </row>
    <row r="354" spans="3:15" x14ac:dyDescent="0.2">
      <c r="C354">
        <v>353</v>
      </c>
      <c r="D354">
        <v>8</v>
      </c>
      <c r="E354" s="4">
        <f t="shared" si="65"/>
        <v>1062669.5833876072</v>
      </c>
      <c r="F354" s="3">
        <f t="shared" si="66"/>
        <v>134833.93904611358</v>
      </c>
      <c r="G354" s="3">
        <f t="shared" si="67"/>
        <v>3542.2319446253578</v>
      </c>
      <c r="H354" s="4">
        <f t="shared" si="57"/>
        <v>131291.70710148822</v>
      </c>
      <c r="I354" s="4">
        <f t="shared" si="59"/>
        <v>931377.87628611899</v>
      </c>
      <c r="J354" s="4">
        <f t="shared" si="60"/>
        <v>9</v>
      </c>
      <c r="K354" s="4">
        <f t="shared" si="61"/>
        <v>0.78284203424832111</v>
      </c>
      <c r="L354" s="4">
        <f t="shared" si="62"/>
        <v>7291.2175132570646</v>
      </c>
      <c r="M354" s="4">
        <f t="shared" si="63"/>
        <v>924086.65877286193</v>
      </c>
      <c r="N354" s="3">
        <f t="shared" si="58"/>
        <v>3099.4529515471877</v>
      </c>
      <c r="O354" s="4">
        <f t="shared" si="64"/>
        <v>138582.92461474528</v>
      </c>
    </row>
    <row r="355" spans="3:15" x14ac:dyDescent="0.2">
      <c r="C355">
        <v>354</v>
      </c>
      <c r="D355">
        <v>7</v>
      </c>
      <c r="E355" s="4">
        <f t="shared" si="65"/>
        <v>924086.65877286193</v>
      </c>
      <c r="F355" s="3">
        <f t="shared" si="66"/>
        <v>133778.40229482696</v>
      </c>
      <c r="G355" s="3">
        <f t="shared" si="67"/>
        <v>3080.2888625762066</v>
      </c>
      <c r="H355" s="4">
        <f t="shared" si="57"/>
        <v>130698.11343225074</v>
      </c>
      <c r="I355" s="4">
        <f t="shared" si="59"/>
        <v>793388.54534061113</v>
      </c>
      <c r="J355" s="4">
        <f t="shared" si="60"/>
        <v>9</v>
      </c>
      <c r="K355" s="4">
        <f t="shared" si="61"/>
        <v>0.78284203424832111</v>
      </c>
      <c r="L355" s="4">
        <f t="shared" si="62"/>
        <v>6210.9790278376031</v>
      </c>
      <c r="M355" s="4">
        <f t="shared" si="63"/>
        <v>787177.5663127735</v>
      </c>
      <c r="N355" s="3">
        <f t="shared" si="58"/>
        <v>2695.2527547541808</v>
      </c>
      <c r="O355" s="4">
        <f t="shared" si="64"/>
        <v>136909.09246008834</v>
      </c>
    </row>
    <row r="356" spans="3:15" x14ac:dyDescent="0.2">
      <c r="C356">
        <v>355</v>
      </c>
      <c r="D356">
        <v>6</v>
      </c>
      <c r="E356" s="4">
        <f t="shared" si="65"/>
        <v>787177.5663127735</v>
      </c>
      <c r="F356" s="3">
        <f t="shared" si="66"/>
        <v>132731.12872891926</v>
      </c>
      <c r="G356" s="3">
        <f t="shared" si="67"/>
        <v>2623.9252210425784</v>
      </c>
      <c r="H356" s="4">
        <f t="shared" si="57"/>
        <v>130107.20350787668</v>
      </c>
      <c r="I356" s="4">
        <f t="shared" si="59"/>
        <v>657070.36280489678</v>
      </c>
      <c r="J356" s="4">
        <f t="shared" si="60"/>
        <v>9</v>
      </c>
      <c r="K356" s="4">
        <f t="shared" si="61"/>
        <v>0.78284203424832111</v>
      </c>
      <c r="L356" s="4">
        <f t="shared" si="62"/>
        <v>5143.8229946246774</v>
      </c>
      <c r="M356" s="4">
        <f t="shared" si="63"/>
        <v>651926.53981027205</v>
      </c>
      <c r="N356" s="3">
        <f t="shared" si="58"/>
        <v>2295.9345684122563</v>
      </c>
      <c r="O356" s="4">
        <f t="shared" si="64"/>
        <v>135251.02650250137</v>
      </c>
    </row>
    <row r="357" spans="3:15" x14ac:dyDescent="0.2">
      <c r="C357">
        <v>356</v>
      </c>
      <c r="D357">
        <v>5</v>
      </c>
      <c r="E357" s="4">
        <f t="shared" si="65"/>
        <v>651926.53981027205</v>
      </c>
      <c r="F357" s="3">
        <f t="shared" si="66"/>
        <v>131692.05366069791</v>
      </c>
      <c r="G357" s="3">
        <f t="shared" si="67"/>
        <v>2173.0884660342404</v>
      </c>
      <c r="H357" s="4">
        <f t="shared" si="57"/>
        <v>129518.96519466367</v>
      </c>
      <c r="I357" s="4">
        <f t="shared" si="59"/>
        <v>522407.57461560838</v>
      </c>
      <c r="J357" s="4">
        <f t="shared" si="60"/>
        <v>9</v>
      </c>
      <c r="K357" s="4">
        <f t="shared" si="61"/>
        <v>0.78284203424832111</v>
      </c>
      <c r="L357" s="4">
        <f t="shared" si="62"/>
        <v>4089.6260841881444</v>
      </c>
      <c r="M357" s="4">
        <f t="shared" si="63"/>
        <v>518317.94853142026</v>
      </c>
      <c r="N357" s="3">
        <f t="shared" si="58"/>
        <v>1901.4524077799601</v>
      </c>
      <c r="O357" s="4">
        <f t="shared" si="64"/>
        <v>133608.59127885182</v>
      </c>
    </row>
    <row r="358" spans="3:15" x14ac:dyDescent="0.2">
      <c r="C358">
        <v>357</v>
      </c>
      <c r="D358">
        <v>4</v>
      </c>
      <c r="E358" s="4">
        <f t="shared" si="65"/>
        <v>518317.94853142026</v>
      </c>
      <c r="F358" s="3">
        <f t="shared" si="66"/>
        <v>130661.11290887796</v>
      </c>
      <c r="G358" s="3">
        <f t="shared" si="67"/>
        <v>1727.7264951047343</v>
      </c>
      <c r="H358" s="4">
        <f t="shared" si="57"/>
        <v>128933.38641377322</v>
      </c>
      <c r="I358" s="4">
        <f t="shared" si="59"/>
        <v>389384.56211764703</v>
      </c>
      <c r="J358" s="4">
        <f t="shared" si="60"/>
        <v>9</v>
      </c>
      <c r="K358" s="4">
        <f t="shared" si="61"/>
        <v>0.78284203424832111</v>
      </c>
      <c r="L358" s="4">
        <f t="shared" si="62"/>
        <v>3048.2660271307059</v>
      </c>
      <c r="M358" s="4">
        <f t="shared" si="63"/>
        <v>386336.29609051632</v>
      </c>
      <c r="N358" s="3">
        <f t="shared" si="58"/>
        <v>1511.7606832166423</v>
      </c>
      <c r="O358" s="4">
        <f t="shared" si="64"/>
        <v>131981.65244090391</v>
      </c>
    </row>
    <row r="359" spans="3:15" x14ac:dyDescent="0.2">
      <c r="C359">
        <v>358</v>
      </c>
      <c r="D359">
        <v>3</v>
      </c>
      <c r="E359" s="4">
        <f t="shared" si="65"/>
        <v>386336.29609051632</v>
      </c>
      <c r="F359" s="3">
        <f t="shared" si="66"/>
        <v>129638.24279460973</v>
      </c>
      <c r="G359" s="3">
        <f t="shared" si="67"/>
        <v>1287.7876536350545</v>
      </c>
      <c r="H359" s="4">
        <f t="shared" si="57"/>
        <v>128350.45514097468</v>
      </c>
      <c r="I359" s="4">
        <f t="shared" si="59"/>
        <v>257985.84094954166</v>
      </c>
      <c r="J359" s="4">
        <f t="shared" si="60"/>
        <v>9</v>
      </c>
      <c r="K359" s="4">
        <f t="shared" si="61"/>
        <v>0.78284203424832111</v>
      </c>
      <c r="L359" s="4">
        <f t="shared" si="62"/>
        <v>2019.6216053620301</v>
      </c>
      <c r="M359" s="4">
        <f t="shared" si="63"/>
        <v>255966.21934417961</v>
      </c>
      <c r="N359" s="3">
        <f t="shared" si="58"/>
        <v>1126.8141969306726</v>
      </c>
      <c r="O359" s="4">
        <f t="shared" si="64"/>
        <v>130370.07674633671</v>
      </c>
    </row>
    <row r="360" spans="3:15" x14ac:dyDescent="0.2">
      <c r="C360">
        <v>359</v>
      </c>
      <c r="D360">
        <v>2</v>
      </c>
      <c r="E360" s="4">
        <f t="shared" si="65"/>
        <v>255966.21934417961</v>
      </c>
      <c r="F360" s="3">
        <f t="shared" si="66"/>
        <v>128623.38013755642</v>
      </c>
      <c r="G360" s="3">
        <f t="shared" si="67"/>
        <v>853.22073114726538</v>
      </c>
      <c r="H360" s="4">
        <f t="shared" si="57"/>
        <v>127770.15940640916</v>
      </c>
      <c r="I360" s="4">
        <f t="shared" si="59"/>
        <v>128196.05993777045</v>
      </c>
      <c r="J360" s="4">
        <f t="shared" si="60"/>
        <v>9</v>
      </c>
      <c r="K360" s="4">
        <f t="shared" si="61"/>
        <v>0.78284203424832111</v>
      </c>
      <c r="L360" s="4">
        <f t="shared" si="62"/>
        <v>1003.5726434430392</v>
      </c>
      <c r="M360" s="4">
        <f t="shared" si="63"/>
        <v>127192.48729432741</v>
      </c>
      <c r="N360" s="3">
        <f t="shared" si="58"/>
        <v>746.56813975385717</v>
      </c>
      <c r="O360" s="4">
        <f t="shared" si="64"/>
        <v>128773.7320498522</v>
      </c>
    </row>
    <row r="361" spans="3:15" x14ac:dyDescent="0.2">
      <c r="C361">
        <v>360</v>
      </c>
      <c r="D361">
        <v>1</v>
      </c>
      <c r="E361" s="4">
        <f t="shared" si="65"/>
        <v>127192.48729432741</v>
      </c>
      <c r="F361" s="3">
        <f t="shared" si="66"/>
        <v>127616.46225197433</v>
      </c>
      <c r="G361" s="3">
        <f t="shared" si="67"/>
        <v>423.97495764775806</v>
      </c>
      <c r="H361" s="4">
        <f t="shared" si="57"/>
        <v>127192.48729432657</v>
      </c>
      <c r="I361" s="4">
        <f t="shared" si="59"/>
        <v>8.440110832452774E-10</v>
      </c>
      <c r="J361" s="4">
        <f t="shared" si="60"/>
        <v>9</v>
      </c>
      <c r="K361" s="4">
        <f t="shared" si="61"/>
        <v>0.78284203424832111</v>
      </c>
      <c r="L361" s="4">
        <f t="shared" si="62"/>
        <v>6.6072735333586205E-12</v>
      </c>
      <c r="M361" s="4">
        <f t="shared" si="63"/>
        <v>8.3740380971191878E-10</v>
      </c>
      <c r="N361" s="3">
        <f t="shared" si="58"/>
        <v>370.97808794178826</v>
      </c>
      <c r="O361" s="4">
        <f t="shared" si="64"/>
        <v>127192.48729432657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F6A2-FDFB-6440-AF18-6B5CBC85258B}">
  <dimension ref="A1:V362"/>
  <sheetViews>
    <sheetView zoomScale="140" zoomScaleNormal="140" workbookViewId="0">
      <selection activeCell="J6" sqref="J6"/>
    </sheetView>
  </sheetViews>
  <sheetFormatPr baseColWidth="10" defaultRowHeight="16" x14ac:dyDescent="0.2"/>
  <cols>
    <col min="4" max="4" width="15.5" bestFit="1" customWidth="1"/>
    <col min="5" max="5" width="13.33203125" bestFit="1" customWidth="1"/>
    <col min="6" max="6" width="11.83203125" bestFit="1" customWidth="1"/>
    <col min="7" max="7" width="15.5" bestFit="1" customWidth="1"/>
    <col min="8" max="8" width="13.33203125" bestFit="1" customWidth="1"/>
    <col min="9" max="9" width="11.83203125" bestFit="1" customWidth="1"/>
    <col min="16" max="16" width="15.5" bestFit="1" customWidth="1"/>
    <col min="17" max="17" width="13.33203125" bestFit="1" customWidth="1"/>
    <col min="18" max="18" width="11.83203125" bestFit="1" customWidth="1"/>
    <col min="19" max="19" width="15.5" bestFit="1" customWidth="1"/>
    <col min="20" max="20" width="13.33203125" bestFit="1" customWidth="1"/>
    <col min="21" max="21" width="11.83203125" bestFit="1" customWidth="1"/>
  </cols>
  <sheetData>
    <row r="1" spans="1:22" x14ac:dyDescent="0.2">
      <c r="D1" s="15" t="s">
        <v>36</v>
      </c>
      <c r="E1" s="15"/>
      <c r="F1" s="15"/>
      <c r="G1" s="15" t="s">
        <v>37</v>
      </c>
      <c r="H1" s="15"/>
      <c r="I1" s="15"/>
      <c r="P1" s="15" t="s">
        <v>36</v>
      </c>
      <c r="Q1" s="15"/>
      <c r="R1" s="15"/>
      <c r="S1" s="15" t="s">
        <v>37</v>
      </c>
      <c r="T1" s="15"/>
      <c r="U1" s="15"/>
    </row>
    <row r="2" spans="1:22" x14ac:dyDescent="0.2">
      <c r="A2" t="s">
        <v>27</v>
      </c>
      <c r="B2" t="s">
        <v>34</v>
      </c>
      <c r="C2" t="s">
        <v>35</v>
      </c>
      <c r="D2" t="s">
        <v>26</v>
      </c>
      <c r="E2" t="s">
        <v>32</v>
      </c>
      <c r="F2" t="s">
        <v>33</v>
      </c>
      <c r="G2" t="s">
        <v>26</v>
      </c>
      <c r="H2" t="s">
        <v>32</v>
      </c>
      <c r="I2" t="s">
        <v>33</v>
      </c>
      <c r="J2" t="s">
        <v>18</v>
      </c>
      <c r="M2" t="s">
        <v>27</v>
      </c>
      <c r="N2" t="s">
        <v>34</v>
      </c>
      <c r="O2" t="s">
        <v>35</v>
      </c>
      <c r="P2" t="s">
        <v>26</v>
      </c>
      <c r="Q2" t="s">
        <v>32</v>
      </c>
      <c r="R2" t="s">
        <v>33</v>
      </c>
      <c r="S2" t="s">
        <v>26</v>
      </c>
      <c r="T2" t="s">
        <v>32</v>
      </c>
      <c r="U2" t="s">
        <v>33</v>
      </c>
      <c r="V2" t="s">
        <v>18</v>
      </c>
    </row>
    <row r="3" spans="1:22" x14ac:dyDescent="0.2">
      <c r="A3">
        <f>'Pass-Thru'!C2</f>
        <v>1</v>
      </c>
      <c r="B3">
        <v>642959.56170252815</v>
      </c>
      <c r="C3">
        <v>776591.00670320168</v>
      </c>
      <c r="D3" s="4">
        <f>SUM(E3:E362)</f>
        <v>267548426.93819591</v>
      </c>
      <c r="E3" s="3">
        <f>MIN(B3,C3)</f>
        <v>642959.56170252815</v>
      </c>
      <c r="F3" s="4">
        <f>D3*'Pass-Thru'!$B$8/1200</f>
        <v>780349.57856973808</v>
      </c>
      <c r="G3" s="4">
        <f>'Pass-Thru'!B4-'PAC Bond'!D3</f>
        <v>132451573.06180409</v>
      </c>
      <c r="H3" s="4">
        <f>'Pass-Thru'!O2-'PAC Bond'!E3</f>
        <v>33361.770490094437</v>
      </c>
      <c r="I3" s="4">
        <f>'Pass-Thru'!N2-'PAC Bond'!F3</f>
        <v>386317.08809692867</v>
      </c>
      <c r="J3" s="13">
        <f>SUMPRODUCT(A3:A362,H3:H362)/(12*G3)</f>
        <v>12.847651224019719</v>
      </c>
      <c r="M3">
        <f>'Pass-Thru'!C2</f>
        <v>1</v>
      </c>
      <c r="N3">
        <v>642959.56170252815</v>
      </c>
      <c r="O3">
        <v>776591.00670320168</v>
      </c>
      <c r="P3" s="4">
        <f>SUM(Q3:Q362)</f>
        <v>267548426.93819591</v>
      </c>
      <c r="Q3" s="3">
        <f>MIN(N3,O3)</f>
        <v>642959.56170252815</v>
      </c>
      <c r="R3" s="4">
        <f>P3*'Pass-Thru'!$B$8/1200</f>
        <v>780349.57856973808</v>
      </c>
      <c r="S3" s="4">
        <f>'Pass-Thru'!B4-'PAC Bond'!P3</f>
        <v>132451573.06180409</v>
      </c>
      <c r="T3" s="4">
        <f>'Pass-Thru'!O2-'PAC Bond'!Q3</f>
        <v>33361.770490094437</v>
      </c>
      <c r="U3" s="4">
        <f>'Pass-Thru'!N2-'PAC Bond'!R3</f>
        <v>386317.08809692867</v>
      </c>
      <c r="V3" s="4">
        <f>SUMPRODUCT(M3:M362,T3:T362)/(12*S3)</f>
        <v>12.847651224019719</v>
      </c>
    </row>
    <row r="4" spans="1:22" x14ac:dyDescent="0.2">
      <c r="A4">
        <f>'Pass-Thru'!C3</f>
        <v>2</v>
      </c>
      <c r="B4">
        <v>711323.09687924234</v>
      </c>
      <c r="C4">
        <v>978813.97671179275</v>
      </c>
      <c r="D4" s="4">
        <f>D3-E3</f>
        <v>266905467.37649339</v>
      </c>
      <c r="E4" s="3">
        <f t="shared" ref="E4:E67" si="0">MIN(B4,C4)</f>
        <v>711323.09687924234</v>
      </c>
      <c r="F4" s="4">
        <f>D4*'Pass-Thru'!$B$8/1200</f>
        <v>778474.27984810574</v>
      </c>
      <c r="G4" s="4">
        <f>G3-H3</f>
        <v>132418211.29131399</v>
      </c>
      <c r="H4" s="4">
        <f>'Pass-Thru'!O3-'PAC Bond'!E4</f>
        <v>66704.256456204341</v>
      </c>
      <c r="I4" s="4">
        <f>'Pass-Thru'!N3-'PAC Bond'!F4</f>
        <v>386219.78293299885</v>
      </c>
      <c r="M4">
        <f>'Pass-Thru'!C3</f>
        <v>2</v>
      </c>
      <c r="N4">
        <v>711323.09687924234</v>
      </c>
      <c r="O4">
        <v>978813.97671179275</v>
      </c>
      <c r="P4" s="4">
        <f>P3-Q3</f>
        <v>266905467.37649339</v>
      </c>
      <c r="Q4" s="3">
        <f t="shared" ref="Q4:Q67" si="1">MIN(N4,O4)</f>
        <v>711323.09687924234</v>
      </c>
      <c r="R4" s="4">
        <f>P4*'Pass-Thru'!$B$8/1200</f>
        <v>778474.27984810574</v>
      </c>
      <c r="S4" s="4">
        <f>S3-T3</f>
        <v>132418211.29131399</v>
      </c>
      <c r="T4" s="4">
        <f>'Pass-Thru'!O3-'PAC Bond'!Q4</f>
        <v>66704.256456204341</v>
      </c>
      <c r="U4" s="4">
        <f>'Pass-Thru'!N3-'PAC Bond'!R4</f>
        <v>386219.78293299885</v>
      </c>
    </row>
    <row r="5" spans="1:22" x14ac:dyDescent="0.2">
      <c r="A5">
        <f>'Pass-Thru'!C4</f>
        <v>3</v>
      </c>
      <c r="B5">
        <v>779468.30129899771</v>
      </c>
      <c r="C5">
        <v>1180778.8422063165</v>
      </c>
      <c r="D5" s="4">
        <f t="shared" ref="D5:D68" si="2">D4-E4</f>
        <v>266194144.27961415</v>
      </c>
      <c r="E5" s="3">
        <f t="shared" si="0"/>
        <v>779468.30129899771</v>
      </c>
      <c r="F5" s="4">
        <f>D5*'Pass-Thru'!$B$8/1200</f>
        <v>776399.58748220792</v>
      </c>
      <c r="G5" s="4">
        <f t="shared" ref="G5:G68" si="3">G4-H4</f>
        <v>132351507.03485778</v>
      </c>
      <c r="H5" s="4">
        <f>'Pass-Thru'!O4-'PAC Bond'!E5</f>
        <v>99984.842859190656</v>
      </c>
      <c r="I5" s="4">
        <f>'Pass-Thru'!N4-'PAC Bond'!F5</f>
        <v>386025.22885166854</v>
      </c>
      <c r="J5" t="s">
        <v>38</v>
      </c>
      <c r="M5">
        <f>'Pass-Thru'!C4</f>
        <v>3</v>
      </c>
      <c r="N5">
        <v>779468.30129899771</v>
      </c>
      <c r="O5">
        <v>1180778.8422063165</v>
      </c>
      <c r="P5" s="4">
        <f t="shared" ref="P5:P68" si="4">P4-Q4</f>
        <v>266194144.27961415</v>
      </c>
      <c r="Q5" s="3">
        <f t="shared" si="1"/>
        <v>779468.30129899771</v>
      </c>
      <c r="R5" s="4">
        <f>P5*'Pass-Thru'!$B$8/1200</f>
        <v>776399.58748220792</v>
      </c>
      <c r="S5" s="4">
        <f t="shared" ref="S5:S68" si="5">S4-T4</f>
        <v>132351507.03485778</v>
      </c>
      <c r="T5" s="4">
        <f>'Pass-Thru'!O4-'PAC Bond'!Q5</f>
        <v>99984.842859190656</v>
      </c>
      <c r="U5" s="4">
        <f>'Pass-Thru'!N4-'PAC Bond'!R5</f>
        <v>386025.22885166854</v>
      </c>
    </row>
    <row r="6" spans="1:22" x14ac:dyDescent="0.2">
      <c r="A6">
        <f>'Pass-Thru'!C5</f>
        <v>4</v>
      </c>
      <c r="B6">
        <v>847359.79273285693</v>
      </c>
      <c r="C6">
        <v>1382180.0229999726</v>
      </c>
      <c r="D6" s="4">
        <f t="shared" si="2"/>
        <v>265414675.97831514</v>
      </c>
      <c r="E6" s="3">
        <f t="shared" si="0"/>
        <v>847359.79273285693</v>
      </c>
      <c r="F6" s="4">
        <f>D6*'Pass-Thru'!$B$8/1200</f>
        <v>774126.13827008579</v>
      </c>
      <c r="G6" s="4">
        <f t="shared" si="3"/>
        <v>132251522.19199859</v>
      </c>
      <c r="H6" s="4">
        <f>'Pass-Thru'!O5-'PAC Bond'!E6</f>
        <v>133160.81061765458</v>
      </c>
      <c r="I6" s="4">
        <f>'Pass-Thru'!N5-'PAC Bond'!F6</f>
        <v>385733.60639332922</v>
      </c>
      <c r="J6" s="14">
        <f>SUMPRODUCT(A3:A362,E3:E362)/(12*D3)</f>
        <v>6.8117106261950431</v>
      </c>
      <c r="M6">
        <f>'Pass-Thru'!C5</f>
        <v>4</v>
      </c>
      <c r="N6">
        <v>847359.79273285693</v>
      </c>
      <c r="O6">
        <v>1382180.0229999726</v>
      </c>
      <c r="P6" s="4">
        <f t="shared" si="4"/>
        <v>265414675.97831514</v>
      </c>
      <c r="Q6" s="3">
        <f t="shared" si="1"/>
        <v>847359.79273285693</v>
      </c>
      <c r="R6" s="4">
        <f>P6*'Pass-Thru'!$B$8/1200</f>
        <v>774126.13827008579</v>
      </c>
      <c r="S6" s="4">
        <f t="shared" si="5"/>
        <v>132251522.19199859</v>
      </c>
      <c r="T6" s="4">
        <f>'Pass-Thru'!O5-'PAC Bond'!Q6</f>
        <v>133160.81061765458</v>
      </c>
      <c r="U6" s="4">
        <f>'Pass-Thru'!N5-'PAC Bond'!R6</f>
        <v>385733.60639332922</v>
      </c>
    </row>
    <row r="7" spans="1:22" x14ac:dyDescent="0.2">
      <c r="A7">
        <f>'Pass-Thru'!C6</f>
        <v>5</v>
      </c>
      <c r="B7">
        <v>914962.279466626</v>
      </c>
      <c r="C7">
        <v>1582710.2950252872</v>
      </c>
      <c r="D7" s="4">
        <f t="shared" si="2"/>
        <v>264567316.18558228</v>
      </c>
      <c r="E7" s="3">
        <f t="shared" si="0"/>
        <v>914962.279466626</v>
      </c>
      <c r="F7" s="4">
        <f>D7*'Pass-Thru'!$B$8/1200</f>
        <v>771654.6722079484</v>
      </c>
      <c r="G7" s="4">
        <f t="shared" si="3"/>
        <v>132118361.38138093</v>
      </c>
      <c r="H7" s="4">
        <f>'Pass-Thru'!O6-'PAC Bond'!E7</f>
        <v>166189.40477072704</v>
      </c>
      <c r="I7" s="4">
        <f>'Pass-Thru'!N6-'PAC Bond'!F7</f>
        <v>385345.22069569433</v>
      </c>
      <c r="M7">
        <f>'Pass-Thru'!C6</f>
        <v>5</v>
      </c>
      <c r="N7">
        <v>914962.279466626</v>
      </c>
      <c r="O7">
        <v>1582710.2950252872</v>
      </c>
      <c r="P7" s="4">
        <f t="shared" si="4"/>
        <v>264567316.18558228</v>
      </c>
      <c r="Q7" s="3">
        <f t="shared" si="1"/>
        <v>914962.279466626</v>
      </c>
      <c r="R7" s="4">
        <f>P7*'Pass-Thru'!$B$8/1200</f>
        <v>771654.6722079484</v>
      </c>
      <c r="S7" s="4">
        <f t="shared" si="5"/>
        <v>132118361.38138093</v>
      </c>
      <c r="T7" s="4">
        <f>'Pass-Thru'!O6-'PAC Bond'!Q7</f>
        <v>166189.40477072704</v>
      </c>
      <c r="U7" s="4">
        <f>'Pass-Thru'!N6-'PAC Bond'!R7</f>
        <v>385345.22069569433</v>
      </c>
    </row>
    <row r="8" spans="1:22" x14ac:dyDescent="0.2">
      <c r="A8">
        <f>'Pass-Thru'!C7</f>
        <v>6</v>
      </c>
      <c r="B8">
        <v>982240.59078874439</v>
      </c>
      <c r="C8">
        <v>1782061.5365328069</v>
      </c>
      <c r="D8" s="4">
        <f t="shared" si="2"/>
        <v>263652353.90611565</v>
      </c>
      <c r="E8" s="3">
        <f t="shared" si="0"/>
        <v>982240.59078874439</v>
      </c>
      <c r="F8" s="4">
        <f>D8*'Pass-Thru'!$B$8/1200</f>
        <v>768986.03222617065</v>
      </c>
      <c r="G8" s="4">
        <f t="shared" si="3"/>
        <v>131952171.9766102</v>
      </c>
      <c r="H8" s="4">
        <f>'Pass-Thru'!O7-'PAC Bond'!E8</f>
        <v>199027.90320464782</v>
      </c>
      <c r="I8" s="4">
        <f>'Pass-Thru'!N7-'PAC Bond'!F8</f>
        <v>384860.5015984464</v>
      </c>
      <c r="M8">
        <f>'Pass-Thru'!C7</f>
        <v>6</v>
      </c>
      <c r="N8">
        <v>982240.59078874439</v>
      </c>
      <c r="O8">
        <v>1782061.5365328069</v>
      </c>
      <c r="P8" s="4">
        <f t="shared" si="4"/>
        <v>263652353.90611565</v>
      </c>
      <c r="Q8" s="3">
        <f t="shared" si="1"/>
        <v>982240.59078874439</v>
      </c>
      <c r="R8" s="4">
        <f>P8*'Pass-Thru'!$B$8/1200</f>
        <v>768986.03222617065</v>
      </c>
      <c r="S8" s="4">
        <f t="shared" si="5"/>
        <v>131952171.9766102</v>
      </c>
      <c r="T8" s="4">
        <f>'Pass-Thru'!O7-'PAC Bond'!Q8</f>
        <v>199027.90320464782</v>
      </c>
      <c r="U8" s="4">
        <f>'Pass-Thru'!N7-'PAC Bond'!R8</f>
        <v>384860.5015984464</v>
      </c>
    </row>
    <row r="9" spans="1:22" x14ac:dyDescent="0.2">
      <c r="A9">
        <f>'Pass-Thru'!C8</f>
        <v>7</v>
      </c>
      <c r="B9">
        <v>1049159.7074859203</v>
      </c>
      <c r="C9">
        <v>1979925.4877683828</v>
      </c>
      <c r="D9" s="4">
        <f t="shared" si="2"/>
        <v>262670113.3153269</v>
      </c>
      <c r="E9" s="3">
        <f t="shared" si="0"/>
        <v>1049159.7074859203</v>
      </c>
      <c r="F9" s="4">
        <f>D9*'Pass-Thru'!$B$8/1200</f>
        <v>766121.16383637011</v>
      </c>
      <c r="G9" s="4">
        <f t="shared" si="3"/>
        <v>131753144.07340555</v>
      </c>
      <c r="H9" s="4">
        <f>'Pass-Thru'!O8-'PAC Bond'!E9</f>
        <v>231633.685808999</v>
      </c>
      <c r="I9" s="4">
        <f>'Pass-Thru'!N8-'PAC Bond'!F9</f>
        <v>384280.00354743272</v>
      </c>
      <c r="M9">
        <f>'Pass-Thru'!C8</f>
        <v>7</v>
      </c>
      <c r="N9">
        <v>1049159.7074859203</v>
      </c>
      <c r="O9">
        <v>1979925.4877683828</v>
      </c>
      <c r="P9" s="4">
        <f t="shared" si="4"/>
        <v>262670113.3153269</v>
      </c>
      <c r="Q9" s="3">
        <f t="shared" si="1"/>
        <v>1049159.7074859203</v>
      </c>
      <c r="R9" s="4">
        <f>P9*'Pass-Thru'!$B$8/1200</f>
        <v>766121.16383637011</v>
      </c>
      <c r="S9" s="4">
        <f t="shared" si="5"/>
        <v>131753144.07340555</v>
      </c>
      <c r="T9" s="4">
        <f>'Pass-Thru'!O8-'PAC Bond'!Q9</f>
        <v>231633.685808999</v>
      </c>
      <c r="U9" s="4">
        <f>'Pass-Thru'!N8-'PAC Bond'!R9</f>
        <v>384280.00354743272</v>
      </c>
    </row>
    <row r="10" spans="1:22" x14ac:dyDescent="0.2">
      <c r="A10">
        <f>'Pass-Thru'!C9</f>
        <v>8</v>
      </c>
      <c r="B10">
        <v>1115684.7923096097</v>
      </c>
      <c r="C10">
        <v>2175994.5217270823</v>
      </c>
      <c r="D10" s="4">
        <f t="shared" si="2"/>
        <v>261620953.60784099</v>
      </c>
      <c r="E10" s="3">
        <f t="shared" si="0"/>
        <v>1115684.7923096097</v>
      </c>
      <c r="F10" s="4">
        <f>D10*'Pass-Thru'!$B$8/1200</f>
        <v>763061.11468953616</v>
      </c>
      <c r="G10" s="4">
        <f t="shared" si="3"/>
        <v>131521510.38759655</v>
      </c>
      <c r="H10" s="4">
        <f>'Pass-Thru'!O9-'PAC Bond'!E10</f>
        <v>263964.30392685067</v>
      </c>
      <c r="I10" s="4">
        <f>'Pass-Thru'!N9-'PAC Bond'!F10</f>
        <v>383604.40529715642</v>
      </c>
      <c r="M10">
        <f>'Pass-Thru'!C9</f>
        <v>8</v>
      </c>
      <c r="N10">
        <v>1115684.7923096097</v>
      </c>
      <c r="O10">
        <v>2175994.5217270823</v>
      </c>
      <c r="P10" s="4">
        <f t="shared" si="4"/>
        <v>261620953.60784099</v>
      </c>
      <c r="Q10" s="3">
        <f t="shared" si="1"/>
        <v>1115684.7923096097</v>
      </c>
      <c r="R10" s="4">
        <f>P10*'Pass-Thru'!$B$8/1200</f>
        <v>763061.11468953616</v>
      </c>
      <c r="S10" s="4">
        <f t="shared" si="5"/>
        <v>131521510.38759655</v>
      </c>
      <c r="T10" s="4">
        <f>'Pass-Thru'!O9-'PAC Bond'!Q10</f>
        <v>263964.30392685067</v>
      </c>
      <c r="U10" s="4">
        <f>'Pass-Thru'!N9-'PAC Bond'!R10</f>
        <v>383604.40529715642</v>
      </c>
    </row>
    <row r="11" spans="1:22" x14ac:dyDescent="0.2">
      <c r="A11">
        <f>'Pass-Thru'!C10</f>
        <v>9</v>
      </c>
      <c r="B11">
        <v>1181781.2203770112</v>
      </c>
      <c r="C11">
        <v>2369962.4234912475</v>
      </c>
      <c r="D11" s="4">
        <f t="shared" si="2"/>
        <v>260505268.81553137</v>
      </c>
      <c r="E11" s="3">
        <f t="shared" si="0"/>
        <v>1181781.2203770112</v>
      </c>
      <c r="F11" s="4">
        <f>D11*'Pass-Thru'!$B$8/1200</f>
        <v>759807.03404529986</v>
      </c>
      <c r="G11" s="4">
        <f t="shared" si="3"/>
        <v>131257546.08366969</v>
      </c>
      <c r="H11" s="4">
        <f>'Pass-Thru'!O10-'PAC Bond'!E11</f>
        <v>295977.54996047681</v>
      </c>
      <c r="I11" s="4">
        <f>'Pass-Thru'!N10-'PAC Bond'!F11</f>
        <v>382834.50941070344</v>
      </c>
      <c r="M11">
        <f>'Pass-Thru'!C10</f>
        <v>9</v>
      </c>
      <c r="N11">
        <v>1181781.2203770112</v>
      </c>
      <c r="O11">
        <v>2369962.4234912475</v>
      </c>
      <c r="P11" s="4">
        <f t="shared" si="4"/>
        <v>260505268.81553137</v>
      </c>
      <c r="Q11" s="3">
        <f t="shared" si="1"/>
        <v>1181781.2203770112</v>
      </c>
      <c r="R11" s="4">
        <f>P11*'Pass-Thru'!$B$8/1200</f>
        <v>759807.03404529986</v>
      </c>
      <c r="S11" s="4">
        <f t="shared" si="5"/>
        <v>131257546.08366969</v>
      </c>
      <c r="T11" s="4">
        <f>'Pass-Thru'!O10-'PAC Bond'!Q11</f>
        <v>295977.54996047681</v>
      </c>
      <c r="U11" s="4">
        <f>'Pass-Thru'!N10-'PAC Bond'!R11</f>
        <v>382834.50941070344</v>
      </c>
    </row>
    <row r="12" spans="1:22" x14ac:dyDescent="0.2">
      <c r="A12">
        <f>'Pass-Thru'!C11</f>
        <v>10</v>
      </c>
      <c r="B12">
        <v>1247414.6094704072</v>
      </c>
      <c r="C12">
        <v>2561525.1755766068</v>
      </c>
      <c r="D12" s="4">
        <f t="shared" si="2"/>
        <v>259323487.59515437</v>
      </c>
      <c r="E12" s="3">
        <f t="shared" si="0"/>
        <v>1247414.6094704072</v>
      </c>
      <c r="F12" s="4">
        <f>D12*'Pass-Thru'!$B$8/1200</f>
        <v>756360.17215253366</v>
      </c>
      <c r="G12" s="4">
        <f t="shared" si="3"/>
        <v>130961568.53370921</v>
      </c>
      <c r="H12" s="4">
        <f>'Pass-Thru'!O11-'PAC Bond'!E12</f>
        <v>327631.52699132822</v>
      </c>
      <c r="I12" s="4">
        <f>'Pass-Thru'!N11-'PAC Bond'!F12</f>
        <v>381971.24155665189</v>
      </c>
      <c r="M12">
        <f>'Pass-Thru'!C11</f>
        <v>10</v>
      </c>
      <c r="N12">
        <v>1247414.6094704072</v>
      </c>
      <c r="O12">
        <v>2561525.1755766068</v>
      </c>
      <c r="P12" s="4">
        <f t="shared" si="4"/>
        <v>259323487.59515437</v>
      </c>
      <c r="Q12" s="3">
        <f t="shared" si="1"/>
        <v>1247414.6094704072</v>
      </c>
      <c r="R12" s="4">
        <f>P12*'Pass-Thru'!$B$8/1200</f>
        <v>756360.17215253366</v>
      </c>
      <c r="S12" s="4">
        <f t="shared" si="5"/>
        <v>130961568.53370921</v>
      </c>
      <c r="T12" s="4">
        <f>'Pass-Thru'!O11-'PAC Bond'!Q12</f>
        <v>327631.52699132822</v>
      </c>
      <c r="U12" s="4">
        <f>'Pass-Thru'!N11-'PAC Bond'!R12</f>
        <v>381971.24155665189</v>
      </c>
    </row>
    <row r="13" spans="1:22" x14ac:dyDescent="0.2">
      <c r="A13">
        <f>'Pass-Thru'!C12</f>
        <v>11</v>
      </c>
      <c r="B13">
        <v>1312550.8501969026</v>
      </c>
      <c r="C13">
        <v>2750381.7466391446</v>
      </c>
      <c r="D13" s="4">
        <f t="shared" si="2"/>
        <v>258076072.98568398</v>
      </c>
      <c r="E13" s="3">
        <f t="shared" si="0"/>
        <v>1312550.8501969026</v>
      </c>
      <c r="F13" s="4">
        <f>D13*'Pass-Thru'!$B$8/1200</f>
        <v>752721.87954157824</v>
      </c>
      <c r="G13" s="4">
        <f t="shared" si="3"/>
        <v>130633937.00671789</v>
      </c>
      <c r="H13" s="4">
        <f>'Pass-Thru'!O12-'PAC Bond'!E13</f>
        <v>358884.7182754362</v>
      </c>
      <c r="I13" s="4">
        <f>'Pass-Thru'!N12-'PAC Bond'!F13</f>
        <v>381015.64960292727</v>
      </c>
      <c r="M13">
        <f>'Pass-Thru'!C12</f>
        <v>11</v>
      </c>
      <c r="N13">
        <v>1312550.8501969026</v>
      </c>
      <c r="O13">
        <v>2750381.7466391446</v>
      </c>
      <c r="P13" s="4">
        <f t="shared" si="4"/>
        <v>258076072.98568398</v>
      </c>
      <c r="Q13" s="3">
        <f t="shared" si="1"/>
        <v>1312550.8501969026</v>
      </c>
      <c r="R13" s="4">
        <f>P13*'Pass-Thru'!$B$8/1200</f>
        <v>752721.87954157824</v>
      </c>
      <c r="S13" s="4">
        <f t="shared" si="5"/>
        <v>130633937.00671789</v>
      </c>
      <c r="T13" s="4">
        <f>'Pass-Thru'!O12-'PAC Bond'!Q13</f>
        <v>358884.7182754362</v>
      </c>
      <c r="U13" s="4">
        <f>'Pass-Thru'!N12-'PAC Bond'!R13</f>
        <v>381015.64960292727</v>
      </c>
    </row>
    <row r="14" spans="1:22" x14ac:dyDescent="0.2">
      <c r="A14">
        <f>'Pass-Thru'!C13</f>
        <v>12</v>
      </c>
      <c r="B14">
        <v>1377156.1359730894</v>
      </c>
      <c r="C14">
        <v>2936234.8808318563</v>
      </c>
      <c r="D14" s="4">
        <f t="shared" si="2"/>
        <v>256763522.13548708</v>
      </c>
      <c r="E14" s="3">
        <f t="shared" si="0"/>
        <v>1377156.1359730894</v>
      </c>
      <c r="F14" s="4">
        <f>D14*'Pass-Thru'!$B$8/1200</f>
        <v>748893.60622850398</v>
      </c>
      <c r="G14" s="4">
        <f t="shared" si="3"/>
        <v>130275052.28844245</v>
      </c>
      <c r="H14" s="4">
        <f>'Pass-Thru'!O13-'PAC Bond'!E14</f>
        <v>389696.05646925047</v>
      </c>
      <c r="I14" s="4">
        <f>'Pass-Thru'!N13-'PAC Bond'!F14</f>
        <v>379968.90250795719</v>
      </c>
      <c r="M14">
        <f>'Pass-Thru'!C13</f>
        <v>12</v>
      </c>
      <c r="N14">
        <v>1377156.1359730894</v>
      </c>
      <c r="O14">
        <v>2936234.8808318563</v>
      </c>
      <c r="P14" s="4">
        <f t="shared" si="4"/>
        <v>256763522.13548708</v>
      </c>
      <c r="Q14" s="3">
        <f t="shared" si="1"/>
        <v>1377156.1359730894</v>
      </c>
      <c r="R14" s="4">
        <f>P14*'Pass-Thru'!$B$8/1200</f>
        <v>748893.60622850398</v>
      </c>
      <c r="S14" s="4">
        <f t="shared" si="5"/>
        <v>130275052.28844245</v>
      </c>
      <c r="T14" s="4">
        <f>'Pass-Thru'!O13-'PAC Bond'!Q14</f>
        <v>389696.05646925047</v>
      </c>
      <c r="U14" s="4">
        <f>'Pass-Thru'!N13-'PAC Bond'!R14</f>
        <v>379968.90250795719</v>
      </c>
    </row>
    <row r="15" spans="1:22" x14ac:dyDescent="0.2">
      <c r="A15">
        <f>'Pass-Thru'!C14</f>
        <v>13</v>
      </c>
      <c r="B15">
        <v>1441196.9927970881</v>
      </c>
      <c r="C15">
        <v>3118791.8850488048</v>
      </c>
      <c r="D15" s="4">
        <f t="shared" si="2"/>
        <v>255386365.99951398</v>
      </c>
      <c r="E15" s="3">
        <f t="shared" si="0"/>
        <v>1441196.9927970881</v>
      </c>
      <c r="F15" s="4">
        <f>D15*'Pass-Thru'!$B$8/1200</f>
        <v>744876.90083191579</v>
      </c>
      <c r="G15" s="4">
        <f t="shared" si="3"/>
        <v>129885356.2319732</v>
      </c>
      <c r="H15" s="4">
        <f>'Pass-Thru'!O14-'PAC Bond'!E15</f>
        <v>420024.99244459975</v>
      </c>
      <c r="I15" s="4">
        <f>'Pass-Thru'!N14-'PAC Bond'!F15</f>
        <v>378832.28900992183</v>
      </c>
      <c r="M15">
        <f>'Pass-Thru'!C14</f>
        <v>13</v>
      </c>
      <c r="N15">
        <v>1441196.9927970881</v>
      </c>
      <c r="O15">
        <v>3118791.8850488048</v>
      </c>
      <c r="P15" s="4">
        <f t="shared" si="4"/>
        <v>255386365.99951398</v>
      </c>
      <c r="Q15" s="3">
        <f t="shared" si="1"/>
        <v>1441196.9927970881</v>
      </c>
      <c r="R15" s="4">
        <f>P15*'Pass-Thru'!$B$8/1200</f>
        <v>744876.90083191579</v>
      </c>
      <c r="S15" s="4">
        <f t="shared" si="5"/>
        <v>129885356.2319732</v>
      </c>
      <c r="T15" s="4">
        <f>'Pass-Thru'!O14-'PAC Bond'!Q15</f>
        <v>420024.99244459975</v>
      </c>
      <c r="U15" s="4">
        <f>'Pass-Thru'!N14-'PAC Bond'!R15</f>
        <v>378832.28900992183</v>
      </c>
    </row>
    <row r="16" spans="1:22" x14ac:dyDescent="0.2">
      <c r="A16">
        <f>'Pass-Thru'!C15</f>
        <v>14</v>
      </c>
      <c r="B16">
        <v>1504640.30877117</v>
      </c>
      <c r="C16">
        <v>3297765.4112541182</v>
      </c>
      <c r="D16" s="4">
        <f t="shared" si="2"/>
        <v>253945169.00671691</v>
      </c>
      <c r="E16" s="3">
        <f t="shared" si="0"/>
        <v>1504640.30877117</v>
      </c>
      <c r="F16" s="4">
        <f>D16*'Pass-Thru'!$B$8/1200</f>
        <v>740673.40960292425</v>
      </c>
      <c r="G16" s="4">
        <f t="shared" si="3"/>
        <v>129465331.2395286</v>
      </c>
      <c r="H16" s="4">
        <f>'Pass-Thru'!O15-'PAC Bond'!E16</f>
        <v>449831.56354909576</v>
      </c>
      <c r="I16" s="4">
        <f>'Pass-Thru'!N15-'PAC Bond'!F16</f>
        <v>377607.21611529193</v>
      </c>
      <c r="M16">
        <f>'Pass-Thru'!C15</f>
        <v>14</v>
      </c>
      <c r="N16">
        <v>1504640.30877117</v>
      </c>
      <c r="O16">
        <v>3297765.4112541182</v>
      </c>
      <c r="P16" s="4">
        <f t="shared" si="4"/>
        <v>253945169.00671691</v>
      </c>
      <c r="Q16" s="3">
        <f t="shared" si="1"/>
        <v>1504640.30877117</v>
      </c>
      <c r="R16" s="4">
        <f>P16*'Pass-Thru'!$B$8/1200</f>
        <v>740673.40960292425</v>
      </c>
      <c r="S16" s="4">
        <f t="shared" si="5"/>
        <v>129465331.2395286</v>
      </c>
      <c r="T16" s="4">
        <f>'Pass-Thru'!O15-'PAC Bond'!Q16</f>
        <v>449831.56354909576</v>
      </c>
      <c r="U16" s="4">
        <f>'Pass-Thru'!N15-'PAC Bond'!R16</f>
        <v>377607.21611529193</v>
      </c>
    </row>
    <row r="17" spans="1:21" x14ac:dyDescent="0.2">
      <c r="A17">
        <f>'Pass-Thru'!C16</f>
        <v>15</v>
      </c>
      <c r="B17">
        <v>1567453.3633393622</v>
      </c>
      <c r="C17">
        <v>3472874.2310641492</v>
      </c>
      <c r="D17" s="4">
        <f t="shared" si="2"/>
        <v>252440528.69794574</v>
      </c>
      <c r="E17" s="3">
        <f t="shared" si="0"/>
        <v>1567453.3633393622</v>
      </c>
      <c r="F17" s="4">
        <f>D17*'Pass-Thru'!$B$8/1200</f>
        <v>736284.8753690084</v>
      </c>
      <c r="G17" s="4">
        <f t="shared" si="3"/>
        <v>129015499.6759795</v>
      </c>
      <c r="H17" s="4">
        <f>'Pass-Thru'!O16-'PAC Bond'!E17</f>
        <v>479076.46116789221</v>
      </c>
      <c r="I17" s="4">
        <f>'Pass-Thru'!N16-'PAC Bond'!F17</f>
        <v>376295.20738827367</v>
      </c>
      <c r="M17">
        <f>'Pass-Thru'!C16</f>
        <v>15</v>
      </c>
      <c r="N17">
        <v>1567453.3633393622</v>
      </c>
      <c r="O17">
        <v>3472874.2310641492</v>
      </c>
      <c r="P17" s="4">
        <f t="shared" si="4"/>
        <v>252440528.69794574</v>
      </c>
      <c r="Q17" s="3">
        <f t="shared" si="1"/>
        <v>1567453.3633393622</v>
      </c>
      <c r="R17" s="4">
        <f>P17*'Pass-Thru'!$B$8/1200</f>
        <v>736284.8753690084</v>
      </c>
      <c r="S17" s="4">
        <f t="shared" si="5"/>
        <v>129015499.6759795</v>
      </c>
      <c r="T17" s="4">
        <f>'Pass-Thru'!O16-'PAC Bond'!Q17</f>
        <v>479076.46116789221</v>
      </c>
      <c r="U17" s="4">
        <f>'Pass-Thru'!N16-'PAC Bond'!R17</f>
        <v>376295.20738827367</v>
      </c>
    </row>
    <row r="18" spans="1:21" x14ac:dyDescent="0.2">
      <c r="A18">
        <f>'Pass-Thru'!C17</f>
        <v>16</v>
      </c>
      <c r="B18">
        <v>1629603.8562027174</v>
      </c>
      <c r="C18">
        <v>3643843.9997341493</v>
      </c>
      <c r="D18" s="4">
        <f t="shared" si="2"/>
        <v>250873075.33460638</v>
      </c>
      <c r="E18" s="3">
        <f t="shared" si="0"/>
        <v>1629603.8562027174</v>
      </c>
      <c r="F18" s="4">
        <f>D18*'Pass-Thru'!$B$8/1200</f>
        <v>731713.13639260188</v>
      </c>
      <c r="G18" s="4">
        <f t="shared" si="3"/>
        <v>128536423.21481161</v>
      </c>
      <c r="H18" s="4">
        <f>'Pass-Thru'!O17-'PAC Bond'!E18</f>
        <v>507721.09744492918</v>
      </c>
      <c r="I18" s="4">
        <f>'Pass-Thru'!N17-'PAC Bond'!F18</f>
        <v>374897.90104320052</v>
      </c>
      <c r="M18">
        <f>'Pass-Thru'!C17</f>
        <v>16</v>
      </c>
      <c r="N18">
        <v>1629603.8562027174</v>
      </c>
      <c r="O18">
        <v>3643843.9997341493</v>
      </c>
      <c r="P18" s="4">
        <f t="shared" si="4"/>
        <v>250873075.33460638</v>
      </c>
      <c r="Q18" s="3">
        <f t="shared" si="1"/>
        <v>1629603.8562027174</v>
      </c>
      <c r="R18" s="4">
        <f>P18*'Pass-Thru'!$B$8/1200</f>
        <v>731713.13639260188</v>
      </c>
      <c r="S18" s="4">
        <f t="shared" si="5"/>
        <v>128536423.21481161</v>
      </c>
      <c r="T18" s="4">
        <f>'Pass-Thru'!O17-'PAC Bond'!Q18</f>
        <v>507721.09744492918</v>
      </c>
      <c r="U18" s="4">
        <f>'Pass-Thru'!N17-'PAC Bond'!R18</f>
        <v>374897.90104320052</v>
      </c>
    </row>
    <row r="19" spans="1:21" x14ac:dyDescent="0.2">
      <c r="A19">
        <f>'Pass-Thru'!C18</f>
        <v>17</v>
      </c>
      <c r="B19">
        <v>1691059.9358767187</v>
      </c>
      <c r="C19">
        <v>3810408.0066983635</v>
      </c>
      <c r="D19" s="4">
        <f t="shared" si="2"/>
        <v>249243471.47840366</v>
      </c>
      <c r="E19" s="3">
        <f t="shared" si="0"/>
        <v>1691059.9358767187</v>
      </c>
      <c r="F19" s="4">
        <f>D19*'Pass-Thru'!$B$8/1200</f>
        <v>726960.12514534406</v>
      </c>
      <c r="G19" s="4">
        <f t="shared" si="3"/>
        <v>128028702.11736667</v>
      </c>
      <c r="H19" s="4">
        <f>'Pass-Thru'!O18-'PAC Bond'!E19</f>
        <v>535727.67102047382</v>
      </c>
      <c r="I19" s="4">
        <f>'Pass-Thru'!N18-'PAC Bond'!F19</f>
        <v>373417.04784231936</v>
      </c>
      <c r="M19">
        <f>'Pass-Thru'!C18</f>
        <v>17</v>
      </c>
      <c r="N19">
        <v>1691059.9358767187</v>
      </c>
      <c r="O19">
        <v>3810408.0066983635</v>
      </c>
      <c r="P19" s="4">
        <f t="shared" si="4"/>
        <v>249243471.47840366</v>
      </c>
      <c r="Q19" s="3">
        <f t="shared" si="1"/>
        <v>1691059.9358767187</v>
      </c>
      <c r="R19" s="4">
        <f>P19*'Pass-Thru'!$B$8/1200</f>
        <v>726960.12514534406</v>
      </c>
      <c r="S19" s="4">
        <f t="shared" si="5"/>
        <v>128028702.11736667</v>
      </c>
      <c r="T19" s="4">
        <f>'Pass-Thru'!O18-'PAC Bond'!Q19</f>
        <v>535727.67102047382</v>
      </c>
      <c r="U19" s="4">
        <f>'Pass-Thru'!N18-'PAC Bond'!R19</f>
        <v>373417.04784231936</v>
      </c>
    </row>
    <row r="20" spans="1:21" x14ac:dyDescent="0.2">
      <c r="A20">
        <f>'Pass-Thru'!C19</f>
        <v>18</v>
      </c>
      <c r="B20">
        <v>1751790.2278548751</v>
      </c>
      <c r="C20">
        <v>3972307.9098190395</v>
      </c>
      <c r="D20" s="4">
        <f t="shared" si="2"/>
        <v>247552411.54252693</v>
      </c>
      <c r="E20" s="3">
        <f t="shared" si="0"/>
        <v>1751790.2278548751</v>
      </c>
      <c r="F20" s="4">
        <f>D20*'Pass-Thru'!$B$8/1200</f>
        <v>722027.86699903687</v>
      </c>
      <c r="G20" s="4">
        <f t="shared" si="3"/>
        <v>127492974.44634619</v>
      </c>
      <c r="H20" s="4">
        <f>'Pass-Thru'!O19-'PAC Bond'!E20</f>
        <v>563059.23164467444</v>
      </c>
      <c r="I20" s="4">
        <f>'Pass-Thru'!N19-'PAC Bond'!F20</f>
        <v>371854.50880184304</v>
      </c>
      <c r="M20">
        <f>'Pass-Thru'!C19</f>
        <v>18</v>
      </c>
      <c r="N20">
        <v>1751790.2278548751</v>
      </c>
      <c r="O20">
        <v>3972307.9098190395</v>
      </c>
      <c r="P20" s="4">
        <f t="shared" si="4"/>
        <v>247552411.54252693</v>
      </c>
      <c r="Q20" s="3">
        <f t="shared" si="1"/>
        <v>1751790.2278548751</v>
      </c>
      <c r="R20" s="4">
        <f>P20*'Pass-Thru'!$B$8/1200</f>
        <v>722027.86699903687</v>
      </c>
      <c r="S20" s="4">
        <f t="shared" si="5"/>
        <v>127492974.44634619</v>
      </c>
      <c r="T20" s="4">
        <f>'Pass-Thru'!O19-'PAC Bond'!Q20</f>
        <v>563059.23164467444</v>
      </c>
      <c r="U20" s="4">
        <f>'Pass-Thru'!N19-'PAC Bond'!R20</f>
        <v>371854.50880184304</v>
      </c>
    </row>
    <row r="21" spans="1:21" x14ac:dyDescent="0.2">
      <c r="A21">
        <f>'Pass-Thru'!C20</f>
        <v>19</v>
      </c>
      <c r="B21">
        <v>1811763.8623436568</v>
      </c>
      <c r="C21">
        <v>4129294.4505229108</v>
      </c>
      <c r="D21" s="4">
        <f t="shared" si="2"/>
        <v>245800621.31467205</v>
      </c>
      <c r="E21" s="3">
        <f t="shared" si="0"/>
        <v>1811763.8623436568</v>
      </c>
      <c r="F21" s="4">
        <f>D21*'Pass-Thru'!$B$8/1200</f>
        <v>716918.47883446014</v>
      </c>
      <c r="G21" s="4">
        <f t="shared" si="3"/>
        <v>126929915.21470152</v>
      </c>
      <c r="H21" s="4">
        <f>'Pass-Thru'!O20-'PAC Bond'!E21</f>
        <v>589679.74352663383</v>
      </c>
      <c r="I21" s="4">
        <f>'Pass-Thru'!N20-'PAC Bond'!F21</f>
        <v>370212.25270954601</v>
      </c>
      <c r="M21">
        <f>'Pass-Thru'!C20</f>
        <v>19</v>
      </c>
      <c r="N21">
        <v>1811763.8623436568</v>
      </c>
      <c r="O21">
        <v>4129294.4505229108</v>
      </c>
      <c r="P21" s="4">
        <f t="shared" si="4"/>
        <v>245800621.31467205</v>
      </c>
      <c r="Q21" s="3">
        <f t="shared" si="1"/>
        <v>1811763.8623436568</v>
      </c>
      <c r="R21" s="4">
        <f>P21*'Pass-Thru'!$B$8/1200</f>
        <v>716918.47883446014</v>
      </c>
      <c r="S21" s="4">
        <f t="shared" si="5"/>
        <v>126929915.21470152</v>
      </c>
      <c r="T21" s="4">
        <f>'Pass-Thru'!O20-'PAC Bond'!Q21</f>
        <v>589679.74352663383</v>
      </c>
      <c r="U21" s="4">
        <f>'Pass-Thru'!N20-'PAC Bond'!R21</f>
        <v>370212.25270954601</v>
      </c>
    </row>
    <row r="22" spans="1:21" x14ac:dyDescent="0.2">
      <c r="A22">
        <f>'Pass-Thru'!C21</f>
        <v>20</v>
      </c>
      <c r="B22">
        <v>1870950.5015329579</v>
      </c>
      <c r="C22">
        <v>4281128.14703889</v>
      </c>
      <c r="D22" s="4">
        <f t="shared" si="2"/>
        <v>243988857.45232838</v>
      </c>
      <c r="E22" s="3">
        <f t="shared" si="0"/>
        <v>1870950.5015329579</v>
      </c>
      <c r="F22" s="4">
        <f>D22*'Pass-Thru'!$B$8/1200</f>
        <v>711634.16756929108</v>
      </c>
      <c r="G22" s="4">
        <f t="shared" si="3"/>
        <v>126340235.47117488</v>
      </c>
      <c r="H22" s="4">
        <f>'Pass-Thru'!O21-'PAC Bond'!E22</f>
        <v>615554.14728183392</v>
      </c>
      <c r="I22" s="4">
        <f>'Pass-Thru'!N21-'PAC Bond'!F22</f>
        <v>368492.35345759336</v>
      </c>
      <c r="M22">
        <f>'Pass-Thru'!C21</f>
        <v>20</v>
      </c>
      <c r="N22">
        <v>1870950.5015329579</v>
      </c>
      <c r="O22">
        <v>4281128.14703889</v>
      </c>
      <c r="P22" s="4">
        <f t="shared" si="4"/>
        <v>243988857.45232838</v>
      </c>
      <c r="Q22" s="3">
        <f t="shared" si="1"/>
        <v>1870950.5015329579</v>
      </c>
      <c r="R22" s="4">
        <f>P22*'Pass-Thru'!$B$8/1200</f>
        <v>711634.16756929108</v>
      </c>
      <c r="S22" s="4">
        <f t="shared" si="5"/>
        <v>126340235.47117488</v>
      </c>
      <c r="T22" s="4">
        <f>'Pass-Thru'!O21-'PAC Bond'!Q22</f>
        <v>615554.14728183392</v>
      </c>
      <c r="U22" s="4">
        <f>'Pass-Thru'!N21-'PAC Bond'!R22</f>
        <v>368492.35345759336</v>
      </c>
    </row>
    <row r="23" spans="1:21" x14ac:dyDescent="0.2">
      <c r="A23">
        <f>'Pass-Thru'!C22</f>
        <v>21</v>
      </c>
      <c r="B23">
        <v>1929320.3663684956</v>
      </c>
      <c r="C23">
        <v>4427579.9629981918</v>
      </c>
      <c r="D23" s="4">
        <f t="shared" si="2"/>
        <v>242117906.95079541</v>
      </c>
      <c r="E23" s="3">
        <f t="shared" si="0"/>
        <v>1929320.3663684956</v>
      </c>
      <c r="F23" s="4">
        <f>D23*'Pass-Thru'!$B$8/1200</f>
        <v>706177.22860648658</v>
      </c>
      <c r="G23" s="4">
        <f t="shared" si="3"/>
        <v>125724681.32389304</v>
      </c>
      <c r="H23" s="4">
        <f>'Pass-Thru'!O22-'PAC Bond'!E23</f>
        <v>640648.4203418598</v>
      </c>
      <c r="I23" s="4">
        <f>'Pass-Thru'!N22-'PAC Bond'!F23</f>
        <v>366696.98719468818</v>
      </c>
      <c r="M23">
        <f>'Pass-Thru'!C22</f>
        <v>21</v>
      </c>
      <c r="N23">
        <v>1929320.3663684956</v>
      </c>
      <c r="O23">
        <v>4427579.9629981918</v>
      </c>
      <c r="P23" s="4">
        <f t="shared" si="4"/>
        <v>242117906.95079541</v>
      </c>
      <c r="Q23" s="3">
        <f t="shared" si="1"/>
        <v>1929320.3663684956</v>
      </c>
      <c r="R23" s="4">
        <f>P23*'Pass-Thru'!$B$8/1200</f>
        <v>706177.22860648658</v>
      </c>
      <c r="S23" s="4">
        <f t="shared" si="5"/>
        <v>125724681.32389304</v>
      </c>
      <c r="T23" s="4">
        <f>'Pass-Thru'!O22-'PAC Bond'!Q23</f>
        <v>640648.4203418598</v>
      </c>
      <c r="U23" s="4">
        <f>'Pass-Thru'!N22-'PAC Bond'!R23</f>
        <v>366696.98719468818</v>
      </c>
    </row>
    <row r="24" spans="1:21" x14ac:dyDescent="0.2">
      <c r="A24">
        <f>'Pass-Thru'!C23</f>
        <v>22</v>
      </c>
      <c r="B24">
        <v>1986844.2627916734</v>
      </c>
      <c r="C24">
        <v>4568431.948720484</v>
      </c>
      <c r="D24" s="4">
        <f t="shared" si="2"/>
        <v>240188586.58442691</v>
      </c>
      <c r="E24" s="3">
        <f t="shared" si="0"/>
        <v>1986844.2627916734</v>
      </c>
      <c r="F24" s="4">
        <f>D24*'Pass-Thru'!$B$8/1200</f>
        <v>700550.0442045785</v>
      </c>
      <c r="G24" s="4">
        <f t="shared" si="3"/>
        <v>125084032.90355118</v>
      </c>
      <c r="H24" s="4">
        <f>'Pass-Thru'!O23-'PAC Bond'!E24</f>
        <v>664929.63569350285</v>
      </c>
      <c r="I24" s="4">
        <f>'Pass-Thru'!N23-'PAC Bond'!F24</f>
        <v>364828.42930202442</v>
      </c>
      <c r="M24">
        <f>'Pass-Thru'!C23</f>
        <v>22</v>
      </c>
      <c r="N24">
        <v>1986844.2627916734</v>
      </c>
      <c r="O24">
        <v>4568431.948720484</v>
      </c>
      <c r="P24" s="4">
        <f t="shared" si="4"/>
        <v>240188586.58442691</v>
      </c>
      <c r="Q24" s="3">
        <f t="shared" si="1"/>
        <v>1986844.2627916734</v>
      </c>
      <c r="R24" s="4">
        <f>P24*'Pass-Thru'!$B$8/1200</f>
        <v>700550.0442045785</v>
      </c>
      <c r="S24" s="4">
        <f t="shared" si="5"/>
        <v>125084032.90355118</v>
      </c>
      <c r="T24" s="4">
        <f>'Pass-Thru'!O23-'PAC Bond'!Q24</f>
        <v>664929.63569350285</v>
      </c>
      <c r="U24" s="4">
        <f>'Pass-Thru'!N23-'PAC Bond'!R24</f>
        <v>364828.42930202442</v>
      </c>
    </row>
    <row r="25" spans="1:21" x14ac:dyDescent="0.2">
      <c r="A25">
        <f>'Pass-Thru'!C24</f>
        <v>23</v>
      </c>
      <c r="B25">
        <v>2043493.6074141935</v>
      </c>
      <c r="C25">
        <v>4703477.8525842559</v>
      </c>
      <c r="D25" s="4">
        <f t="shared" si="2"/>
        <v>238201742.32163525</v>
      </c>
      <c r="E25" s="3">
        <f t="shared" si="0"/>
        <v>2043493.6074141935</v>
      </c>
      <c r="F25" s="4">
        <f>D25*'Pass-Thru'!$B$8/1200</f>
        <v>694755.08177143615</v>
      </c>
      <c r="G25" s="4">
        <f t="shared" si="3"/>
        <v>124419103.26785767</v>
      </c>
      <c r="H25" s="4">
        <f>'Pass-Thru'!O24-'PAC Bond'!E25</f>
        <v>688366.0188166406</v>
      </c>
      <c r="I25" s="4">
        <f>'Pass-Thru'!N24-'PAC Bond'!F25</f>
        <v>362889.05119791836</v>
      </c>
      <c r="M25">
        <f>'Pass-Thru'!C24</f>
        <v>23</v>
      </c>
      <c r="N25">
        <v>2043493.6074141935</v>
      </c>
      <c r="O25">
        <v>4703477.8525842559</v>
      </c>
      <c r="P25" s="4">
        <f t="shared" si="4"/>
        <v>238201742.32163525</v>
      </c>
      <c r="Q25" s="3">
        <f t="shared" si="1"/>
        <v>2043493.6074141935</v>
      </c>
      <c r="R25" s="4">
        <f>P25*'Pass-Thru'!$B$8/1200</f>
        <v>694755.08177143615</v>
      </c>
      <c r="S25" s="4">
        <f t="shared" si="5"/>
        <v>124419103.26785767</v>
      </c>
      <c r="T25" s="4">
        <f>'Pass-Thru'!O24-'PAC Bond'!Q25</f>
        <v>688366.0188166406</v>
      </c>
      <c r="U25" s="4">
        <f>'Pass-Thru'!N24-'PAC Bond'!R25</f>
        <v>362889.05119791836</v>
      </c>
    </row>
    <row r="26" spans="1:21" x14ac:dyDescent="0.2">
      <c r="A26">
        <f>'Pass-Thru'!C25</f>
        <v>24</v>
      </c>
      <c r="B26">
        <v>2099240.4525941201</v>
      </c>
      <c r="C26">
        <v>4832523.6999683846</v>
      </c>
      <c r="D26" s="4">
        <f t="shared" si="2"/>
        <v>236158248.71422106</v>
      </c>
      <c r="E26" s="3">
        <f t="shared" si="0"/>
        <v>2099240.4525941201</v>
      </c>
      <c r="F26" s="4">
        <f>D26*'Pass-Thru'!$B$8/1200</f>
        <v>688794.89208314475</v>
      </c>
      <c r="G26" s="4">
        <f t="shared" si="3"/>
        <v>123730737.24904104</v>
      </c>
      <c r="H26" s="4">
        <f>'Pass-Thru'!O25-'PAC Bond'!E26</f>
        <v>710927.00269435905</v>
      </c>
      <c r="I26" s="4">
        <f>'Pass-Thru'!N25-'PAC Bond'!F26</f>
        <v>360881.31697636982</v>
      </c>
      <c r="M26">
        <f>'Pass-Thru'!C25</f>
        <v>24</v>
      </c>
      <c r="N26">
        <v>2099240.4525941201</v>
      </c>
      <c r="O26">
        <v>4832523.6999683846</v>
      </c>
      <c r="P26" s="4">
        <f t="shared" si="4"/>
        <v>236158248.71422106</v>
      </c>
      <c r="Q26" s="3">
        <f t="shared" si="1"/>
        <v>2099240.4525941201</v>
      </c>
      <c r="R26" s="4">
        <f>P26*'Pass-Thru'!$B$8/1200</f>
        <v>688794.89208314475</v>
      </c>
      <c r="S26" s="4">
        <f t="shared" si="5"/>
        <v>123730737.24904104</v>
      </c>
      <c r="T26" s="4">
        <f>'Pass-Thru'!O25-'PAC Bond'!Q26</f>
        <v>710927.00269435905</v>
      </c>
      <c r="U26" s="4">
        <f>'Pass-Thru'!N25-'PAC Bond'!R26</f>
        <v>360881.31697636982</v>
      </c>
    </row>
    <row r="27" spans="1:21" x14ac:dyDescent="0.2">
      <c r="A27">
        <f>'Pass-Thru'!C26</f>
        <v>25</v>
      </c>
      <c r="B27">
        <v>2154057.5108820191</v>
      </c>
      <c r="C27">
        <v>4955388.3373520905</v>
      </c>
      <c r="D27" s="4">
        <f t="shared" si="2"/>
        <v>234059008.26162693</v>
      </c>
      <c r="E27" s="3">
        <f t="shared" si="0"/>
        <v>2154057.5108820191</v>
      </c>
      <c r="F27" s="4">
        <f>D27*'Pass-Thru'!$B$8/1200</f>
        <v>682672.10742974514</v>
      </c>
      <c r="G27" s="4">
        <f t="shared" si="3"/>
        <v>123019810.24634668</v>
      </c>
      <c r="H27" s="4">
        <f>'Pass-Thru'!O26-'PAC Bond'!E27</f>
        <v>732583.28077153349</v>
      </c>
      <c r="I27" s="4">
        <f>'Pass-Thru'!N26-'PAC Bond'!F27</f>
        <v>358807.77988517808</v>
      </c>
      <c r="M27">
        <f>'Pass-Thru'!C26</f>
        <v>25</v>
      </c>
      <c r="N27">
        <v>2154057.5108820191</v>
      </c>
      <c r="O27">
        <v>4955388.3373520905</v>
      </c>
      <c r="P27" s="4">
        <f t="shared" si="4"/>
        <v>234059008.26162693</v>
      </c>
      <c r="Q27" s="3">
        <f t="shared" si="1"/>
        <v>2154057.5108820191</v>
      </c>
      <c r="R27" s="4">
        <f>P27*'Pass-Thru'!$B$8/1200</f>
        <v>682672.10742974514</v>
      </c>
      <c r="S27" s="4">
        <f t="shared" si="5"/>
        <v>123019810.24634668</v>
      </c>
      <c r="T27" s="4">
        <f>'Pass-Thru'!O26-'PAC Bond'!Q27</f>
        <v>732583.28077153349</v>
      </c>
      <c r="U27" s="4">
        <f>'Pass-Thru'!N26-'PAC Bond'!R27</f>
        <v>358807.77988517808</v>
      </c>
    </row>
    <row r="28" spans="1:21" x14ac:dyDescent="0.2">
      <c r="A28">
        <f>'Pass-Thru'!C27</f>
        <v>26</v>
      </c>
      <c r="B28">
        <v>2207918.178805694</v>
      </c>
      <c r="C28">
        <v>5071903.9392755963</v>
      </c>
      <c r="D28" s="4">
        <f t="shared" si="2"/>
        <v>231904950.75074491</v>
      </c>
      <c r="E28" s="3">
        <f t="shared" si="0"/>
        <v>2207918.178805694</v>
      </c>
      <c r="F28" s="4">
        <f>D28*'Pass-Thru'!$B$8/1200</f>
        <v>676389.43968967267</v>
      </c>
      <c r="G28" s="4">
        <f t="shared" si="3"/>
        <v>122287226.96557514</v>
      </c>
      <c r="H28" s="4">
        <f>'Pass-Thru'!O27-'PAC Bond'!E28</f>
        <v>753306.85774265649</v>
      </c>
      <c r="I28" s="4">
        <f>'Pass-Thru'!N27-'PAC Bond'!F28</f>
        <v>356671.07864959445</v>
      </c>
      <c r="M28">
        <f>'Pass-Thru'!C27</f>
        <v>26</v>
      </c>
      <c r="N28">
        <v>2207918.178805694</v>
      </c>
      <c r="O28">
        <v>5071903.9392755963</v>
      </c>
      <c r="P28" s="4">
        <f t="shared" si="4"/>
        <v>231904950.75074491</v>
      </c>
      <c r="Q28" s="3">
        <f t="shared" si="1"/>
        <v>2207918.178805694</v>
      </c>
      <c r="R28" s="4">
        <f>P28*'Pass-Thru'!$B$8/1200</f>
        <v>676389.43968967267</v>
      </c>
      <c r="S28" s="4">
        <f t="shared" si="5"/>
        <v>122287226.96557514</v>
      </c>
      <c r="T28" s="4">
        <f>'Pass-Thru'!O27-'PAC Bond'!Q28</f>
        <v>753306.85774265649</v>
      </c>
      <c r="U28" s="4">
        <f>'Pass-Thru'!N27-'PAC Bond'!R28</f>
        <v>356671.07864959445</v>
      </c>
    </row>
    <row r="29" spans="1:21" x14ac:dyDescent="0.2">
      <c r="A29">
        <f>'Pass-Thru'!C28</f>
        <v>27</v>
      </c>
      <c r="B29">
        <v>2260796.5599632841</v>
      </c>
      <c r="C29">
        <v>5181916.4759893306</v>
      </c>
      <c r="D29" s="4">
        <f t="shared" si="2"/>
        <v>229697032.57193923</v>
      </c>
      <c r="E29" s="3">
        <f t="shared" si="0"/>
        <v>2260796.5599632841</v>
      </c>
      <c r="F29" s="4">
        <f>D29*'Pass-Thru'!$B$8/1200</f>
        <v>669949.67833482276</v>
      </c>
      <c r="G29" s="4">
        <f t="shared" si="3"/>
        <v>121533920.10783249</v>
      </c>
      <c r="H29" s="4">
        <f>'Pass-Thru'!O28-'PAC Bond'!E29</f>
        <v>773071.09805340879</v>
      </c>
      <c r="I29" s="4">
        <f>'Pass-Thru'!N28-'PAC Bond'!F29</f>
        <v>354473.93364784506</v>
      </c>
      <c r="M29">
        <f>'Pass-Thru'!C28</f>
        <v>27</v>
      </c>
      <c r="N29">
        <v>2260796.5599632841</v>
      </c>
      <c r="O29">
        <v>5181916.4759893306</v>
      </c>
      <c r="P29" s="4">
        <f t="shared" si="4"/>
        <v>229697032.57193923</v>
      </c>
      <c r="Q29" s="3">
        <f t="shared" si="1"/>
        <v>2260796.5599632841</v>
      </c>
      <c r="R29" s="4">
        <f>P29*'Pass-Thru'!$B$8/1200</f>
        <v>669949.67833482276</v>
      </c>
      <c r="S29" s="4">
        <f t="shared" si="5"/>
        <v>121533920.10783249</v>
      </c>
      <c r="T29" s="4">
        <f>'Pass-Thru'!O28-'PAC Bond'!Q29</f>
        <v>773071.09805340879</v>
      </c>
      <c r="U29" s="4">
        <f>'Pass-Thru'!N28-'PAC Bond'!R29</f>
        <v>354473.93364784506</v>
      </c>
    </row>
    <row r="30" spans="1:21" x14ac:dyDescent="0.2">
      <c r="A30">
        <f>'Pass-Thru'!C29</f>
        <v>28</v>
      </c>
      <c r="B30">
        <v>2312667.4873954831</v>
      </c>
      <c r="C30">
        <v>5285286.1397578409</v>
      </c>
      <c r="D30" s="4">
        <f t="shared" si="2"/>
        <v>227436236.01197594</v>
      </c>
      <c r="E30" s="3">
        <f t="shared" si="0"/>
        <v>2312667.4873954831</v>
      </c>
      <c r="F30" s="4">
        <f>D30*'Pass-Thru'!$B$8/1200</f>
        <v>663355.68836826319</v>
      </c>
      <c r="G30" s="4">
        <f t="shared" si="3"/>
        <v>120760849.00977908</v>
      </c>
      <c r="H30" s="4">
        <f>'Pass-Thru'!O29-'PAC Bond'!E30</f>
        <v>791850.77200534102</v>
      </c>
      <c r="I30" s="4">
        <f>'Pass-Thru'!N29-'PAC Bond'!F30</f>
        <v>352219.14294518915</v>
      </c>
      <c r="M30">
        <f>'Pass-Thru'!C29</f>
        <v>28</v>
      </c>
      <c r="N30">
        <v>2312667.4873954831</v>
      </c>
      <c r="O30">
        <v>5285286.1397578409</v>
      </c>
      <c r="P30" s="4">
        <f t="shared" si="4"/>
        <v>227436236.01197594</v>
      </c>
      <c r="Q30" s="3">
        <f t="shared" si="1"/>
        <v>2312667.4873954831</v>
      </c>
      <c r="R30" s="4">
        <f>P30*'Pass-Thru'!$B$8/1200</f>
        <v>663355.68836826319</v>
      </c>
      <c r="S30" s="4">
        <f t="shared" si="5"/>
        <v>120760849.00977908</v>
      </c>
      <c r="T30" s="4">
        <f>'Pass-Thru'!O29-'PAC Bond'!Q30</f>
        <v>791850.77200534102</v>
      </c>
      <c r="U30" s="4">
        <f>'Pass-Thru'!N29-'PAC Bond'!R30</f>
        <v>352219.14294518915</v>
      </c>
    </row>
    <row r="31" spans="1:21" x14ac:dyDescent="0.2">
      <c r="A31">
        <f>'Pass-Thru'!C30</f>
        <v>29</v>
      </c>
      <c r="B31">
        <v>2363506.5452074888</v>
      </c>
      <c r="C31">
        <v>5381887.7279350897</v>
      </c>
      <c r="D31" s="4">
        <f t="shared" si="2"/>
        <v>225123568.52458045</v>
      </c>
      <c r="E31" s="3">
        <f t="shared" si="0"/>
        <v>2363506.5452074888</v>
      </c>
      <c r="F31" s="4">
        <f>D31*'Pass-Thru'!$B$8/1200</f>
        <v>656610.40819669294</v>
      </c>
      <c r="G31" s="4">
        <f t="shared" si="3"/>
        <v>119968998.23777375</v>
      </c>
      <c r="H31" s="4">
        <f>'Pass-Thru'!O30-'PAC Bond'!E31</f>
        <v>809622.09935829602</v>
      </c>
      <c r="I31" s="4">
        <f>'Pass-Thru'!N30-'PAC Bond'!F31</f>
        <v>349909.57819350692</v>
      </c>
      <c r="M31">
        <f>'Pass-Thru'!C30</f>
        <v>29</v>
      </c>
      <c r="N31">
        <v>2363506.5452074888</v>
      </c>
      <c r="O31">
        <v>5381887.7279350897</v>
      </c>
      <c r="P31" s="4">
        <f t="shared" si="4"/>
        <v>225123568.52458045</v>
      </c>
      <c r="Q31" s="3">
        <f t="shared" si="1"/>
        <v>2363506.5452074888</v>
      </c>
      <c r="R31" s="4">
        <f>P31*'Pass-Thru'!$B$8/1200</f>
        <v>656610.40819669294</v>
      </c>
      <c r="S31" s="4">
        <f t="shared" si="5"/>
        <v>119968998.23777375</v>
      </c>
      <c r="T31" s="4">
        <f>'Pass-Thru'!O30-'PAC Bond'!Q31</f>
        <v>809622.09935829602</v>
      </c>
      <c r="U31" s="4">
        <f>'Pass-Thru'!N30-'PAC Bond'!R31</f>
        <v>349909.57819350692</v>
      </c>
    </row>
    <row r="32" spans="1:21" x14ac:dyDescent="0.2">
      <c r="A32">
        <f>'Pass-Thru'!C31</f>
        <v>30</v>
      </c>
      <c r="B32">
        <v>2413290.0894144191</v>
      </c>
      <c r="C32">
        <v>5471610.9810872823</v>
      </c>
      <c r="D32" s="4">
        <f t="shared" si="2"/>
        <v>222760061.97937295</v>
      </c>
      <c r="E32" s="3">
        <f t="shared" si="0"/>
        <v>2413290.0894144191</v>
      </c>
      <c r="F32" s="4">
        <f>D32*'Pass-Thru'!$B$8/1200</f>
        <v>649716.84743983776</v>
      </c>
      <c r="G32" s="4">
        <f t="shared" si="3"/>
        <v>119159376.13841546</v>
      </c>
      <c r="H32" s="4">
        <f>'Pass-Thru'!O31-'PAC Bond'!E32</f>
        <v>826362.79032911407</v>
      </c>
      <c r="I32" s="4">
        <f>'Pass-Thru'!N31-'PAC Bond'!F32</f>
        <v>347548.18040371186</v>
      </c>
      <c r="M32">
        <f>'Pass-Thru'!C31</f>
        <v>30</v>
      </c>
      <c r="N32">
        <v>2413290.0894144191</v>
      </c>
      <c r="O32">
        <v>5471610.9810872823</v>
      </c>
      <c r="P32" s="4">
        <f t="shared" si="4"/>
        <v>222760061.97937295</v>
      </c>
      <c r="Q32" s="3">
        <f t="shared" si="1"/>
        <v>2413290.0894144191</v>
      </c>
      <c r="R32" s="4">
        <f>P32*'Pass-Thru'!$B$8/1200</f>
        <v>649716.84743983776</v>
      </c>
      <c r="S32" s="4">
        <f t="shared" si="5"/>
        <v>119159376.13841546</v>
      </c>
      <c r="T32" s="4">
        <f>'Pass-Thru'!O31-'PAC Bond'!Q32</f>
        <v>826362.79032911407</v>
      </c>
      <c r="U32" s="4">
        <f>'Pass-Thru'!N31-'PAC Bond'!R32</f>
        <v>347548.18040371186</v>
      </c>
    </row>
    <row r="33" spans="1:21" x14ac:dyDescent="0.2">
      <c r="A33">
        <f>'Pass-Thru'!C32</f>
        <v>31</v>
      </c>
      <c r="B33">
        <v>2399807.1999568841</v>
      </c>
      <c r="C33">
        <v>5375368.9165551402</v>
      </c>
      <c r="D33" s="4">
        <f t="shared" si="2"/>
        <v>220346771.88995853</v>
      </c>
      <c r="E33" s="3">
        <f t="shared" si="0"/>
        <v>2399807.1999568841</v>
      </c>
      <c r="F33" s="4">
        <f>D33*'Pass-Thru'!$B$8/1200</f>
        <v>642678.08467904571</v>
      </c>
      <c r="G33" s="4">
        <f t="shared" si="3"/>
        <v>118333013.34808634</v>
      </c>
      <c r="H33" s="4">
        <f>'Pass-Thru'!O32-'PAC Bond'!E33</f>
        <v>811939.05364849465</v>
      </c>
      <c r="I33" s="4">
        <f>'Pass-Thru'!N32-'PAC Bond'!F33</f>
        <v>345137.95559858542</v>
      </c>
      <c r="M33">
        <f>'Pass-Thru'!C32</f>
        <v>31</v>
      </c>
      <c r="N33">
        <v>2399807.1999568841</v>
      </c>
      <c r="O33">
        <v>5375368.9165551402</v>
      </c>
      <c r="P33" s="4">
        <f t="shared" si="4"/>
        <v>220346771.88995853</v>
      </c>
      <c r="Q33" s="3">
        <f t="shared" si="1"/>
        <v>2399807.1999568841</v>
      </c>
      <c r="R33" s="4">
        <f>P33*'Pass-Thru'!$B$8/1200</f>
        <v>642678.08467904571</v>
      </c>
      <c r="S33" s="4">
        <f t="shared" si="5"/>
        <v>118333013.34808634</v>
      </c>
      <c r="T33" s="4">
        <f>'Pass-Thru'!O32-'PAC Bond'!Q33</f>
        <v>811939.05364849465</v>
      </c>
      <c r="U33" s="4">
        <f>'Pass-Thru'!N32-'PAC Bond'!R33</f>
        <v>345137.95559858542</v>
      </c>
    </row>
    <row r="34" spans="1:21" x14ac:dyDescent="0.2">
      <c r="A34">
        <f>'Pass-Thru'!C33</f>
        <v>32</v>
      </c>
      <c r="B34">
        <v>2386395.6102619967</v>
      </c>
      <c r="C34">
        <v>5280790.6598812537</v>
      </c>
      <c r="D34" s="4">
        <f t="shared" si="2"/>
        <v>217946964.69000164</v>
      </c>
      <c r="E34" s="9">
        <f t="shared" si="0"/>
        <v>2386395.6102619967</v>
      </c>
      <c r="F34" s="4">
        <f>D34*'Pass-Thru'!$B$8/1200</f>
        <v>635678.64701250475</v>
      </c>
      <c r="G34" s="4">
        <f t="shared" si="3"/>
        <v>117521074.29443784</v>
      </c>
      <c r="H34" s="4">
        <f>'Pass-Thru'!O33-'PAC Bond'!E34</f>
        <v>797673.9895953997</v>
      </c>
      <c r="I34" s="4">
        <f>'Pass-Thru'!N33-'PAC Bond'!F34</f>
        <v>342769.80002544401</v>
      </c>
      <c r="M34">
        <f>'Pass-Thru'!C33</f>
        <v>32</v>
      </c>
      <c r="N34">
        <v>2386395.6102619967</v>
      </c>
      <c r="O34">
        <v>5280790.6598812537</v>
      </c>
      <c r="P34" s="4">
        <f t="shared" si="4"/>
        <v>217946964.69000164</v>
      </c>
      <c r="Q34" s="3">
        <f t="shared" si="1"/>
        <v>2386395.6102619967</v>
      </c>
      <c r="R34" s="4">
        <f>P34*'Pass-Thru'!$B$8/1200</f>
        <v>635678.64701250475</v>
      </c>
      <c r="S34" s="4">
        <f t="shared" si="5"/>
        <v>117521074.29443784</v>
      </c>
      <c r="T34" s="4">
        <f>'Pass-Thru'!O33-'PAC Bond'!Q34</f>
        <v>797673.9895953997</v>
      </c>
      <c r="U34" s="4">
        <f>'Pass-Thru'!N33-'PAC Bond'!R34</f>
        <v>342769.80002544401</v>
      </c>
    </row>
    <row r="35" spans="1:21" x14ac:dyDescent="0.2">
      <c r="A35">
        <f>'Pass-Thru'!C34</f>
        <v>33</v>
      </c>
      <c r="B35">
        <v>2373054.9500589073</v>
      </c>
      <c r="C35">
        <v>5187847.8027859628</v>
      </c>
      <c r="D35" s="4">
        <f t="shared" si="2"/>
        <v>215560569.07973963</v>
      </c>
      <c r="E35" s="3">
        <f t="shared" si="0"/>
        <v>2373054.9500589073</v>
      </c>
      <c r="F35" s="4">
        <f>D35*'Pass-Thru'!$B$8/1200</f>
        <v>628718.32648257399</v>
      </c>
      <c r="G35" s="4">
        <f t="shared" si="3"/>
        <v>116723400.30484244</v>
      </c>
      <c r="H35" s="4">
        <f>'Pass-Thru'!O34-'PAC Bond'!E35</f>
        <v>783566.11609223299</v>
      </c>
      <c r="I35" s="4">
        <f>'Pass-Thru'!N34-'PAC Bond'!F35</f>
        <v>340443.250889124</v>
      </c>
      <c r="M35">
        <f>'Pass-Thru'!C34</f>
        <v>33</v>
      </c>
      <c r="N35">
        <v>2373054.9500589073</v>
      </c>
      <c r="O35">
        <v>5187847.8027859628</v>
      </c>
      <c r="P35" s="4">
        <f t="shared" si="4"/>
        <v>215560569.07973963</v>
      </c>
      <c r="Q35" s="3">
        <f t="shared" si="1"/>
        <v>2373054.9500589073</v>
      </c>
      <c r="R35" s="4">
        <f>P35*'Pass-Thru'!$B$8/1200</f>
        <v>628718.32648257399</v>
      </c>
      <c r="S35" s="4">
        <f t="shared" si="5"/>
        <v>116723400.30484244</v>
      </c>
      <c r="T35" s="4">
        <f>'Pass-Thru'!O34-'PAC Bond'!Q35</f>
        <v>783566.11609223299</v>
      </c>
      <c r="U35" s="4">
        <f>'Pass-Thru'!N34-'PAC Bond'!R35</f>
        <v>340443.250889124</v>
      </c>
    </row>
    <row r="36" spans="1:21" x14ac:dyDescent="0.2">
      <c r="A36">
        <f>'Pass-Thru'!C35</f>
        <v>34</v>
      </c>
      <c r="B36">
        <v>2359784.8509876071</v>
      </c>
      <c r="C36">
        <v>5096512.4176175045</v>
      </c>
      <c r="D36" s="4">
        <f t="shared" si="2"/>
        <v>213187514.12968072</v>
      </c>
      <c r="E36" s="3">
        <f t="shared" si="0"/>
        <v>2359784.8509876071</v>
      </c>
      <c r="F36" s="4">
        <f>D36*'Pass-Thru'!$B$8/1200</f>
        <v>621796.91621156887</v>
      </c>
      <c r="G36" s="4">
        <f t="shared" si="3"/>
        <v>115939834.18875021</v>
      </c>
      <c r="H36" s="4">
        <f>'Pass-Thru'!O35-'PAC Bond'!E36</f>
        <v>769613.96388674947</v>
      </c>
      <c r="I36" s="4">
        <f>'Pass-Thru'!N35-'PAC Bond'!F36</f>
        <v>338157.84971718828</v>
      </c>
      <c r="M36">
        <f>'Pass-Thru'!C35</f>
        <v>34</v>
      </c>
      <c r="N36">
        <v>2359784.8509876071</v>
      </c>
      <c r="O36">
        <v>5096512.4176175045</v>
      </c>
      <c r="P36" s="4">
        <f t="shared" si="4"/>
        <v>213187514.12968072</v>
      </c>
      <c r="Q36" s="3">
        <f t="shared" si="1"/>
        <v>2359784.8509876071</v>
      </c>
      <c r="R36" s="4">
        <f>P36*'Pass-Thru'!$B$8/1200</f>
        <v>621796.91621156887</v>
      </c>
      <c r="S36" s="4">
        <f t="shared" si="5"/>
        <v>115939834.18875021</v>
      </c>
      <c r="T36" s="4">
        <f>'Pass-Thru'!O35-'PAC Bond'!Q36</f>
        <v>769613.96388674947</v>
      </c>
      <c r="U36" s="4">
        <f>'Pass-Thru'!N35-'PAC Bond'!R36</f>
        <v>338157.84971718828</v>
      </c>
    </row>
    <row r="37" spans="1:21" x14ac:dyDescent="0.2">
      <c r="A37">
        <f>'Pass-Thru'!C36</f>
        <v>35</v>
      </c>
      <c r="B37">
        <v>2346584.9465890843</v>
      </c>
      <c r="C37">
        <v>5006757.0492762076</v>
      </c>
      <c r="D37" s="4">
        <f t="shared" si="2"/>
        <v>210827729.27869311</v>
      </c>
      <c r="E37" s="3">
        <f t="shared" si="0"/>
        <v>2346584.9465890843</v>
      </c>
      <c r="F37" s="4">
        <f>D37*'Pass-Thru'!$B$8/1200</f>
        <v>614914.21039618819</v>
      </c>
      <c r="G37" s="4">
        <f t="shared" si="3"/>
        <v>115170220.22486345</v>
      </c>
      <c r="H37" s="4">
        <f>'Pass-Thru'!O36-'PAC Bond'!E37</f>
        <v>755816.0764454715</v>
      </c>
      <c r="I37" s="4">
        <f>'Pass-Thru'!N36-'PAC Bond'!F37</f>
        <v>335913.14232251875</v>
      </c>
      <c r="M37">
        <f>'Pass-Thru'!C36</f>
        <v>35</v>
      </c>
      <c r="N37">
        <v>2346584.9465890843</v>
      </c>
      <c r="O37">
        <v>5006757.0492762076</v>
      </c>
      <c r="P37" s="4">
        <f t="shared" si="4"/>
        <v>210827729.27869311</v>
      </c>
      <c r="Q37" s="3">
        <f t="shared" si="1"/>
        <v>2346584.9465890843</v>
      </c>
      <c r="R37" s="4">
        <f>P37*'Pass-Thru'!$B$8/1200</f>
        <v>614914.21039618819</v>
      </c>
      <c r="S37" s="4">
        <f t="shared" si="5"/>
        <v>115170220.22486345</v>
      </c>
      <c r="T37" s="4">
        <f>'Pass-Thru'!O36-'PAC Bond'!Q37</f>
        <v>755816.0764454715</v>
      </c>
      <c r="U37" s="4">
        <f>'Pass-Thru'!N36-'PAC Bond'!R37</f>
        <v>335913.14232251875</v>
      </c>
    </row>
    <row r="38" spans="1:21" x14ac:dyDescent="0.2">
      <c r="A38">
        <f>'Pass-Thru'!C37</f>
        <v>36</v>
      </c>
      <c r="B38">
        <v>2333454.8722955394</v>
      </c>
      <c r="C38">
        <v>4918554.7072736872</v>
      </c>
      <c r="D38" s="4">
        <f t="shared" si="2"/>
        <v>208481144.33210403</v>
      </c>
      <c r="E38" s="3">
        <f t="shared" si="0"/>
        <v>2333454.8722955394</v>
      </c>
      <c r="F38" s="4">
        <f>D38*'Pass-Thru'!$B$8/1200</f>
        <v>608070.00430197013</v>
      </c>
      <c r="G38" s="4">
        <f t="shared" si="3"/>
        <v>114414404.14841798</v>
      </c>
      <c r="H38" s="4">
        <f>'Pass-Thru'!O37-'PAC Bond'!E38</f>
        <v>742171.00984796323</v>
      </c>
      <c r="I38" s="4">
        <f>'Pass-Thru'!N37-'PAC Bond'!F38</f>
        <v>333708.67876621929</v>
      </c>
      <c r="M38">
        <f>'Pass-Thru'!C37</f>
        <v>36</v>
      </c>
      <c r="N38">
        <v>2333454.8722955394</v>
      </c>
      <c r="O38">
        <v>4918554.7072736872</v>
      </c>
      <c r="P38" s="4">
        <f t="shared" si="4"/>
        <v>208481144.33210403</v>
      </c>
      <c r="Q38" s="3">
        <f t="shared" si="1"/>
        <v>2333454.8722955394</v>
      </c>
      <c r="R38" s="4">
        <f>P38*'Pass-Thru'!$B$8/1200</f>
        <v>608070.00430197013</v>
      </c>
      <c r="S38" s="4">
        <f t="shared" si="5"/>
        <v>114414404.14841798</v>
      </c>
      <c r="T38" s="4">
        <f>'Pass-Thru'!O37-'PAC Bond'!Q38</f>
        <v>742171.00984796323</v>
      </c>
      <c r="U38" s="4">
        <f>'Pass-Thru'!N37-'PAC Bond'!R38</f>
        <v>333708.67876621929</v>
      </c>
    </row>
    <row r="39" spans="1:21" x14ac:dyDescent="0.2">
      <c r="A39">
        <f>'Pass-Thru'!C38</f>
        <v>37</v>
      </c>
      <c r="B39">
        <v>2320394.2654206436</v>
      </c>
      <c r="C39">
        <v>4831878.8579247715</v>
      </c>
      <c r="D39" s="4">
        <f t="shared" si="2"/>
        <v>206147689.4598085</v>
      </c>
      <c r="E39" s="3">
        <f t="shared" si="0"/>
        <v>2320394.2654206436</v>
      </c>
      <c r="F39" s="4">
        <f>D39*'Pass-Thru'!$B$8/1200</f>
        <v>601264.09425777476</v>
      </c>
      <c r="G39" s="4">
        <f t="shared" si="3"/>
        <v>113672233.13857001</v>
      </c>
      <c r="H39" s="4">
        <f>'Pass-Thru'!O38-'PAC Bond'!E39</f>
        <v>728677.33268197905</v>
      </c>
      <c r="I39" s="4">
        <f>'Pass-Thru'!N38-'PAC Bond'!F39</f>
        <v>331544.01332082949</v>
      </c>
      <c r="M39">
        <f>'Pass-Thru'!C38</f>
        <v>37</v>
      </c>
      <c r="N39">
        <v>2320394.2654206436</v>
      </c>
      <c r="O39">
        <v>4831878.8579247715</v>
      </c>
      <c r="P39" s="4">
        <f t="shared" si="4"/>
        <v>206147689.4598085</v>
      </c>
      <c r="Q39" s="3">
        <f t="shared" si="1"/>
        <v>2320394.2654206436</v>
      </c>
      <c r="R39" s="4">
        <f>P39*'Pass-Thru'!$B$8/1200</f>
        <v>601264.09425777476</v>
      </c>
      <c r="S39" s="4">
        <f t="shared" si="5"/>
        <v>113672233.13857001</v>
      </c>
      <c r="T39" s="4">
        <f>'Pass-Thru'!O38-'PAC Bond'!Q39</f>
        <v>728677.33268197905</v>
      </c>
      <c r="U39" s="4">
        <f>'Pass-Thru'!N38-'PAC Bond'!R39</f>
        <v>331544.01332082949</v>
      </c>
    </row>
    <row r="40" spans="1:21" x14ac:dyDescent="0.2">
      <c r="A40">
        <f>'Pass-Thru'!C39</f>
        <v>38</v>
      </c>
      <c r="B40">
        <v>2307402.765149856</v>
      </c>
      <c r="C40">
        <v>4746703.4166699508</v>
      </c>
      <c r="D40" s="4">
        <f t="shared" si="2"/>
        <v>203827295.19438785</v>
      </c>
      <c r="E40" s="3">
        <f t="shared" si="0"/>
        <v>2307402.765149856</v>
      </c>
      <c r="F40" s="4">
        <f>D40*'Pass-Thru'!$B$8/1200</f>
        <v>594496.27765029785</v>
      </c>
      <c r="G40" s="4">
        <f t="shared" si="3"/>
        <v>112943555.80588803</v>
      </c>
      <c r="H40" s="4">
        <f>'Pass-Thru'!O39-'PAC Bond'!E40</f>
        <v>715333.62593944557</v>
      </c>
      <c r="I40" s="4">
        <f>'Pass-Thru'!N39-'PAC Bond'!F40</f>
        <v>329418.70443384035</v>
      </c>
      <c r="M40">
        <f>'Pass-Thru'!C39</f>
        <v>38</v>
      </c>
      <c r="N40">
        <v>2307402.765149856</v>
      </c>
      <c r="O40">
        <v>4746703.4166699508</v>
      </c>
      <c r="P40" s="4">
        <f t="shared" si="4"/>
        <v>203827295.19438785</v>
      </c>
      <c r="Q40" s="3">
        <f t="shared" si="1"/>
        <v>2307402.765149856</v>
      </c>
      <c r="R40" s="4">
        <f>P40*'Pass-Thru'!$B$8/1200</f>
        <v>594496.27765029785</v>
      </c>
      <c r="S40" s="4">
        <f t="shared" si="5"/>
        <v>112943555.80588803</v>
      </c>
      <c r="T40" s="4">
        <f>'Pass-Thru'!O39-'PAC Bond'!Q40</f>
        <v>715333.62593944557</v>
      </c>
      <c r="U40" s="4">
        <f>'Pass-Thru'!N39-'PAC Bond'!R40</f>
        <v>329418.70443384035</v>
      </c>
    </row>
    <row r="41" spans="1:21" x14ac:dyDescent="0.2">
      <c r="A41">
        <f>'Pass-Thru'!C40</f>
        <v>39</v>
      </c>
      <c r="B41">
        <v>2294480.0125307781</v>
      </c>
      <c r="C41">
        <v>4663002.7405261947</v>
      </c>
      <c r="D41" s="4">
        <f t="shared" si="2"/>
        <v>201519892.42923799</v>
      </c>
      <c r="E41" s="3">
        <f t="shared" si="0"/>
        <v>2294480.0125307781</v>
      </c>
      <c r="F41" s="4">
        <f>D41*'Pass-Thru'!$B$8/1200</f>
        <v>587766.35291861079</v>
      </c>
      <c r="G41" s="4">
        <f t="shared" si="3"/>
        <v>112228222.17994858</v>
      </c>
      <c r="H41" s="4">
        <f>'Pass-Thru'!O40-'PAC Bond'!E41</f>
        <v>702138.48291330179</v>
      </c>
      <c r="I41" s="4">
        <f>'Pass-Thru'!N40-'PAC Bond'!F41</f>
        <v>327332.31469151692</v>
      </c>
      <c r="M41">
        <f>'Pass-Thru'!C40</f>
        <v>39</v>
      </c>
      <c r="N41">
        <v>2294480.0125307781</v>
      </c>
      <c r="O41">
        <v>4663002.7405261947</v>
      </c>
      <c r="P41" s="4">
        <f t="shared" si="4"/>
        <v>201519892.42923799</v>
      </c>
      <c r="Q41" s="3">
        <f t="shared" si="1"/>
        <v>2294480.0125307781</v>
      </c>
      <c r="R41" s="4">
        <f>P41*'Pass-Thru'!$B$8/1200</f>
        <v>587766.35291861079</v>
      </c>
      <c r="S41" s="4">
        <f t="shared" si="5"/>
        <v>112228222.17994858</v>
      </c>
      <c r="T41" s="4">
        <f>'Pass-Thru'!O40-'PAC Bond'!Q41</f>
        <v>702138.48291330179</v>
      </c>
      <c r="U41" s="4">
        <f>'Pass-Thru'!N40-'PAC Bond'!R41</f>
        <v>327332.31469151692</v>
      </c>
    </row>
    <row r="42" spans="1:21" x14ac:dyDescent="0.2">
      <c r="A42">
        <f>'Pass-Thru'!C41</f>
        <v>40</v>
      </c>
      <c r="B42">
        <v>2281625.6504635694</v>
      </c>
      <c r="C42">
        <v>4580751.6206639726</v>
      </c>
      <c r="D42" s="4">
        <f t="shared" si="2"/>
        <v>199225412.41670722</v>
      </c>
      <c r="E42" s="3">
        <f t="shared" si="0"/>
        <v>2281625.6504635694</v>
      </c>
      <c r="F42" s="4">
        <f>D42*'Pass-Thru'!$B$8/1200</f>
        <v>581074.11954872939</v>
      </c>
      <c r="G42" s="4">
        <f t="shared" si="3"/>
        <v>111526083.69703528</v>
      </c>
      <c r="H42" s="4">
        <f>'Pass-Thru'!O41-'PAC Bond'!E42</f>
        <v>689090.50909517426</v>
      </c>
      <c r="I42" s="4">
        <f>'Pass-Thru'!N41-'PAC Bond'!F42</f>
        <v>325284.41078301973</v>
      </c>
      <c r="M42">
        <f>'Pass-Thru'!C41</f>
        <v>40</v>
      </c>
      <c r="N42">
        <v>2281625.6504635694</v>
      </c>
      <c r="O42">
        <v>4580751.6206639726</v>
      </c>
      <c r="P42" s="4">
        <f t="shared" si="4"/>
        <v>199225412.41670722</v>
      </c>
      <c r="Q42" s="3">
        <f t="shared" si="1"/>
        <v>2281625.6504635694</v>
      </c>
      <c r="R42" s="4">
        <f>P42*'Pass-Thru'!$B$8/1200</f>
        <v>581074.11954872939</v>
      </c>
      <c r="S42" s="4">
        <f t="shared" si="5"/>
        <v>111526083.69703528</v>
      </c>
      <c r="T42" s="4">
        <f>'Pass-Thru'!O41-'PAC Bond'!Q42</f>
        <v>689090.50909517426</v>
      </c>
      <c r="U42" s="4">
        <f>'Pass-Thru'!N41-'PAC Bond'!R42</f>
        <v>325284.41078301973</v>
      </c>
    </row>
    <row r="43" spans="1:21" x14ac:dyDescent="0.2">
      <c r="A43">
        <f>'Pass-Thru'!C42</f>
        <v>41</v>
      </c>
      <c r="B43">
        <v>2268839.3236914077</v>
      </c>
      <c r="C43">
        <v>4499925.2751084054</v>
      </c>
      <c r="D43" s="4">
        <f t="shared" si="2"/>
        <v>196943786.76624364</v>
      </c>
      <c r="E43" s="3">
        <f t="shared" si="0"/>
        <v>2268839.3236914077</v>
      </c>
      <c r="F43" s="4">
        <f>D43*'Pass-Thru'!$B$8/1200</f>
        <v>574419.37806821056</v>
      </c>
      <c r="G43" s="4">
        <f t="shared" si="3"/>
        <v>110836993.18794011</v>
      </c>
      <c r="H43" s="4">
        <f>'Pass-Thru'!O42-'PAC Bond'!E43</f>
        <v>676188.32207387825</v>
      </c>
      <c r="I43" s="4">
        <f>'Pass-Thru'!N42-'PAC Bond'!F43</f>
        <v>323274.56346482562</v>
      </c>
      <c r="M43">
        <f>'Pass-Thru'!C42</f>
        <v>41</v>
      </c>
      <c r="N43">
        <v>2268839.3236914077</v>
      </c>
      <c r="O43">
        <v>4499925.2751084054</v>
      </c>
      <c r="P43" s="4">
        <f t="shared" si="4"/>
        <v>196943786.76624364</v>
      </c>
      <c r="Q43" s="3">
        <f t="shared" si="1"/>
        <v>2268839.3236914077</v>
      </c>
      <c r="R43" s="4">
        <f>P43*'Pass-Thru'!$B$8/1200</f>
        <v>574419.37806821056</v>
      </c>
      <c r="S43" s="4">
        <f t="shared" si="5"/>
        <v>110836993.18794011</v>
      </c>
      <c r="T43" s="4">
        <f>'Pass-Thru'!O42-'PAC Bond'!Q43</f>
        <v>676188.32207387825</v>
      </c>
      <c r="U43" s="4">
        <f>'Pass-Thru'!N42-'PAC Bond'!R43</f>
        <v>323274.56346482562</v>
      </c>
    </row>
    <row r="44" spans="1:21" x14ac:dyDescent="0.2">
      <c r="A44">
        <f>'Pass-Thru'!C43</f>
        <v>42</v>
      </c>
      <c r="B44">
        <v>2256120.6787909959</v>
      </c>
      <c r="C44">
        <v>4420499.3415624499</v>
      </c>
      <c r="D44" s="4">
        <f t="shared" si="2"/>
        <v>194674947.44255224</v>
      </c>
      <c r="E44" s="3">
        <f t="shared" si="0"/>
        <v>2256120.6787909959</v>
      </c>
      <c r="F44" s="4">
        <f>D44*'Pass-Thru'!$B$8/1200</f>
        <v>567801.93004077731</v>
      </c>
      <c r="G44" s="4">
        <f t="shared" si="3"/>
        <v>110160804.86586623</v>
      </c>
      <c r="H44" s="4">
        <f>'Pass-Thru'!O43-'PAC Bond'!E44</f>
        <v>663430.55143475207</v>
      </c>
      <c r="I44" s="4">
        <f>'Pass-Thru'!N43-'PAC Bond'!F44</f>
        <v>321302.34752544353</v>
      </c>
      <c r="M44">
        <f>'Pass-Thru'!C43</f>
        <v>42</v>
      </c>
      <c r="N44">
        <v>2256120.6787909959</v>
      </c>
      <c r="O44">
        <v>4420499.3415624499</v>
      </c>
      <c r="P44" s="4">
        <f t="shared" si="4"/>
        <v>194674947.44255224</v>
      </c>
      <c r="Q44" s="3">
        <f t="shared" si="1"/>
        <v>2256120.6787909959</v>
      </c>
      <c r="R44" s="4">
        <f>P44*'Pass-Thru'!$B$8/1200</f>
        <v>567801.93004077731</v>
      </c>
      <c r="S44" s="4">
        <f t="shared" si="5"/>
        <v>110160804.86586623</v>
      </c>
      <c r="T44" s="4">
        <f>'Pass-Thru'!O43-'PAC Bond'!Q44</f>
        <v>663430.55143475207</v>
      </c>
      <c r="U44" s="4">
        <f>'Pass-Thru'!N43-'PAC Bond'!R44</f>
        <v>321302.34752544353</v>
      </c>
    </row>
    <row r="45" spans="1:21" x14ac:dyDescent="0.2">
      <c r="A45">
        <f>'Pass-Thru'!C44</f>
        <v>43</v>
      </c>
      <c r="B45">
        <v>2243469.3641631249</v>
      </c>
      <c r="C45">
        <v>4342449.8703501141</v>
      </c>
      <c r="D45" s="4">
        <f t="shared" si="2"/>
        <v>192418826.76376125</v>
      </c>
      <c r="E45" s="3">
        <f t="shared" si="0"/>
        <v>2243469.3641631249</v>
      </c>
      <c r="F45" s="4">
        <f>D45*'Pass-Thru'!$B$8/1200</f>
        <v>561221.57806097029</v>
      </c>
      <c r="G45" s="4">
        <f t="shared" si="3"/>
        <v>109497374.31443147</v>
      </c>
      <c r="H45" s="4">
        <f>'Pass-Thru'!O44-'PAC Bond'!E45</f>
        <v>650815.83865980431</v>
      </c>
      <c r="I45" s="4">
        <f>'Pass-Thru'!N44-'PAC Bond'!F45</f>
        <v>319367.34175042552</v>
      </c>
      <c r="M45">
        <f>'Pass-Thru'!C44</f>
        <v>43</v>
      </c>
      <c r="N45">
        <v>2243469.3641631249</v>
      </c>
      <c r="O45">
        <v>4342449.8703501141</v>
      </c>
      <c r="P45" s="4">
        <f t="shared" si="4"/>
        <v>192418826.76376125</v>
      </c>
      <c r="Q45" s="3">
        <f t="shared" si="1"/>
        <v>2243469.3641631249</v>
      </c>
      <c r="R45" s="4">
        <f>P45*'Pass-Thru'!$B$8/1200</f>
        <v>561221.57806097029</v>
      </c>
      <c r="S45" s="4">
        <f t="shared" si="5"/>
        <v>109497374.31443147</v>
      </c>
      <c r="T45" s="4">
        <f>'Pass-Thru'!O44-'PAC Bond'!Q45</f>
        <v>650815.83865980431</v>
      </c>
      <c r="U45" s="4">
        <f>'Pass-Thru'!N44-'PAC Bond'!R45</f>
        <v>319367.34175042552</v>
      </c>
    </row>
    <row r="46" spans="1:21" x14ac:dyDescent="0.2">
      <c r="A46">
        <f>'Pass-Thru'!C45</f>
        <v>44</v>
      </c>
      <c r="B46">
        <v>2230885.0300232731</v>
      </c>
      <c r="C46">
        <v>4265753.3174776826</v>
      </c>
      <c r="D46" s="4">
        <f t="shared" si="2"/>
        <v>190175357.39959812</v>
      </c>
      <c r="E46" s="3">
        <f t="shared" si="0"/>
        <v>2230885.0300232731</v>
      </c>
      <c r="F46" s="4">
        <f>D46*'Pass-Thru'!$B$8/1200</f>
        <v>554678.12574882782</v>
      </c>
      <c r="G46" s="4">
        <f t="shared" si="3"/>
        <v>108846558.47577167</v>
      </c>
      <c r="H46" s="4">
        <f>'Pass-Thru'!O45-'PAC Bond'!E46</f>
        <v>638342.83702867618</v>
      </c>
      <c r="I46" s="4">
        <f>'Pass-Thru'!N45-'PAC Bond'!F46</f>
        <v>317469.12888766767</v>
      </c>
      <c r="M46">
        <f>'Pass-Thru'!C45</f>
        <v>44</v>
      </c>
      <c r="N46">
        <v>2230885.0300232731</v>
      </c>
      <c r="O46">
        <v>4265753.3174776826</v>
      </c>
      <c r="P46" s="4">
        <f t="shared" si="4"/>
        <v>190175357.39959812</v>
      </c>
      <c r="Q46" s="3">
        <f t="shared" si="1"/>
        <v>2230885.0300232731</v>
      </c>
      <c r="R46" s="4">
        <f>P46*'Pass-Thru'!$B$8/1200</f>
        <v>554678.12574882782</v>
      </c>
      <c r="S46" s="4">
        <f t="shared" si="5"/>
        <v>108846558.47577167</v>
      </c>
      <c r="T46" s="4">
        <f>'Pass-Thru'!O45-'PAC Bond'!Q46</f>
        <v>638342.83702867618</v>
      </c>
      <c r="U46" s="4">
        <f>'Pass-Thru'!N45-'PAC Bond'!R46</f>
        <v>317469.12888766767</v>
      </c>
    </row>
    <row r="47" spans="1:21" x14ac:dyDescent="0.2">
      <c r="A47">
        <f>'Pass-Thru'!C46</f>
        <v>45</v>
      </c>
      <c r="B47">
        <v>2218367.3283922719</v>
      </c>
      <c r="C47">
        <v>4190386.5378110013</v>
      </c>
      <c r="D47" s="4">
        <f t="shared" si="2"/>
        <v>187944472.36957484</v>
      </c>
      <c r="E47" s="3">
        <f t="shared" si="0"/>
        <v>2218367.3283922719</v>
      </c>
      <c r="F47" s="4">
        <f>D47*'Pass-Thru'!$B$8/1200</f>
        <v>548171.37774459331</v>
      </c>
      <c r="G47" s="4">
        <f t="shared" si="3"/>
        <v>108208215.63874298</v>
      </c>
      <c r="H47" s="4">
        <f>'Pass-Thru'!O46-'PAC Bond'!E47</f>
        <v>626010.21152039757</v>
      </c>
      <c r="I47" s="4">
        <f>'Pass-Thru'!N46-'PAC Bond'!F47</f>
        <v>315607.29561300087</v>
      </c>
      <c r="M47">
        <f>'Pass-Thru'!C46</f>
        <v>45</v>
      </c>
      <c r="N47">
        <v>2218367.3283922719</v>
      </c>
      <c r="O47">
        <v>4190386.5378110013</v>
      </c>
      <c r="P47" s="4">
        <f t="shared" si="4"/>
        <v>187944472.36957484</v>
      </c>
      <c r="Q47" s="3">
        <f t="shared" si="1"/>
        <v>2218367.3283922719</v>
      </c>
      <c r="R47" s="4">
        <f>P47*'Pass-Thru'!$B$8/1200</f>
        <v>548171.37774459331</v>
      </c>
      <c r="S47" s="4">
        <f t="shared" si="5"/>
        <v>108208215.63874298</v>
      </c>
      <c r="T47" s="4">
        <f>'Pass-Thru'!O46-'PAC Bond'!Q47</f>
        <v>626010.21152039757</v>
      </c>
      <c r="U47" s="4">
        <f>'Pass-Thru'!N46-'PAC Bond'!R47</f>
        <v>315607.29561300087</v>
      </c>
    </row>
    <row r="48" spans="1:21" x14ac:dyDescent="0.2">
      <c r="A48">
        <f>'Pass-Thru'!C47</f>
        <v>46</v>
      </c>
      <c r="B48">
        <v>2205915.9130870001</v>
      </c>
      <c r="C48">
        <v>4116326.7783668712</v>
      </c>
      <c r="D48" s="4">
        <f t="shared" si="2"/>
        <v>185726105.04118258</v>
      </c>
      <c r="E48" s="3">
        <f t="shared" si="0"/>
        <v>2205915.9130870001</v>
      </c>
      <c r="F48" s="4">
        <f>D48*'Pass-Thru'!$B$8/1200</f>
        <v>541701.13970344921</v>
      </c>
      <c r="G48" s="4">
        <f t="shared" si="3"/>
        <v>107582205.42722258</v>
      </c>
      <c r="H48" s="4">
        <f>'Pass-Thru'!O47-'PAC Bond'!E48</f>
        <v>613816.63871596707</v>
      </c>
      <c r="I48" s="4">
        <f>'Pass-Thru'!N47-'PAC Bond'!F48</f>
        <v>313781.43249606632</v>
      </c>
      <c r="M48">
        <f>'Pass-Thru'!C47</f>
        <v>46</v>
      </c>
      <c r="N48">
        <v>2205915.9130870001</v>
      </c>
      <c r="O48">
        <v>4116326.7783668712</v>
      </c>
      <c r="P48" s="4">
        <f t="shared" si="4"/>
        <v>185726105.04118258</v>
      </c>
      <c r="Q48" s="3">
        <f t="shared" si="1"/>
        <v>2205915.9130870001</v>
      </c>
      <c r="R48" s="4">
        <f>P48*'Pass-Thru'!$B$8/1200</f>
        <v>541701.13970344921</v>
      </c>
      <c r="S48" s="4">
        <f t="shared" si="5"/>
        <v>107582205.42722258</v>
      </c>
      <c r="T48" s="4">
        <f>'Pass-Thru'!O47-'PAC Bond'!Q48</f>
        <v>613816.63871596707</v>
      </c>
      <c r="U48" s="4">
        <f>'Pass-Thru'!N47-'PAC Bond'!R48</f>
        <v>313781.43249606632</v>
      </c>
    </row>
    <row r="49" spans="1:21" x14ac:dyDescent="0.2">
      <c r="A49">
        <f>'Pass-Thru'!C48</f>
        <v>47</v>
      </c>
      <c r="B49">
        <v>2193530.4397111405</v>
      </c>
      <c r="C49">
        <v>4043551.6717166728</v>
      </c>
      <c r="D49" s="4">
        <f t="shared" si="2"/>
        <v>183520189.12809557</v>
      </c>
      <c r="E49" s="3">
        <f t="shared" si="0"/>
        <v>2193530.4397111405</v>
      </c>
      <c r="F49" s="4">
        <f>D49*'Pass-Thru'!$B$8/1200</f>
        <v>535267.21829027869</v>
      </c>
      <c r="G49" s="4">
        <f t="shared" si="3"/>
        <v>106968388.78850661</v>
      </c>
      <c r="H49" s="4">
        <f>'Pass-Thru'!O48-'PAC Bond'!E49</f>
        <v>601760.80670169229</v>
      </c>
      <c r="I49" s="4">
        <f>'Pass-Thru'!N48-'PAC Bond'!F49</f>
        <v>311991.13396647829</v>
      </c>
      <c r="M49">
        <f>'Pass-Thru'!C48</f>
        <v>47</v>
      </c>
      <c r="N49">
        <v>2193530.4397111405</v>
      </c>
      <c r="O49">
        <v>4043551.6717166728</v>
      </c>
      <c r="P49" s="4">
        <f t="shared" si="4"/>
        <v>183520189.12809557</v>
      </c>
      <c r="Q49" s="3">
        <f t="shared" si="1"/>
        <v>2193530.4397111405</v>
      </c>
      <c r="R49" s="4">
        <f>P49*'Pass-Thru'!$B$8/1200</f>
        <v>535267.21829027869</v>
      </c>
      <c r="S49" s="4">
        <f t="shared" si="5"/>
        <v>106968388.78850661</v>
      </c>
      <c r="T49" s="4">
        <f>'Pass-Thru'!O48-'PAC Bond'!Q49</f>
        <v>601760.80670169229</v>
      </c>
      <c r="U49" s="4">
        <f>'Pass-Thru'!N48-'PAC Bond'!R49</f>
        <v>311991.13396647829</v>
      </c>
    </row>
    <row r="50" spans="1:21" x14ac:dyDescent="0.2">
      <c r="A50">
        <f>'Pass-Thru'!C49</f>
        <v>48</v>
      </c>
      <c r="B50">
        <v>2181210.5656459755</v>
      </c>
      <c r="C50">
        <v>3972039.2295003338</v>
      </c>
      <c r="D50" s="4">
        <f t="shared" si="2"/>
        <v>181326658.68838441</v>
      </c>
      <c r="E50" s="3">
        <f t="shared" si="0"/>
        <v>2181210.5656459755</v>
      </c>
      <c r="F50" s="4">
        <f>D50*'Pass-Thru'!$B$8/1200</f>
        <v>528869.4211744545</v>
      </c>
      <c r="G50" s="4">
        <f t="shared" si="3"/>
        <v>106366627.98180492</v>
      </c>
      <c r="H50" s="4">
        <f>'Pass-Thru'!O49-'PAC Bond'!E50</f>
        <v>589841.41497334279</v>
      </c>
      <c r="I50" s="4">
        <f>'Pass-Thru'!N49-'PAC Bond'!F50</f>
        <v>310235.9982802649</v>
      </c>
      <c r="M50">
        <f>'Pass-Thru'!C49</f>
        <v>48</v>
      </c>
      <c r="N50">
        <v>2181210.5656459755</v>
      </c>
      <c r="O50">
        <v>3972039.2295003338</v>
      </c>
      <c r="P50" s="4">
        <f t="shared" si="4"/>
        <v>181326658.68838441</v>
      </c>
      <c r="Q50" s="3">
        <f t="shared" si="1"/>
        <v>2181210.5656459755</v>
      </c>
      <c r="R50" s="4">
        <f>P50*'Pass-Thru'!$B$8/1200</f>
        <v>528869.4211744545</v>
      </c>
      <c r="S50" s="4">
        <f t="shared" si="5"/>
        <v>106366627.98180492</v>
      </c>
      <c r="T50" s="4">
        <f>'Pass-Thru'!O49-'PAC Bond'!Q50</f>
        <v>589841.41497334279</v>
      </c>
      <c r="U50" s="4">
        <f>'Pass-Thru'!N49-'PAC Bond'!R50</f>
        <v>310235.9982802649</v>
      </c>
    </row>
    <row r="51" spans="1:21" x14ac:dyDescent="0.2">
      <c r="A51">
        <f>'Pass-Thru'!C50</f>
        <v>49</v>
      </c>
      <c r="B51">
        <v>2168955.9500412354</v>
      </c>
      <c r="C51">
        <v>3901767.836048807</v>
      </c>
      <c r="D51" s="4">
        <f t="shared" si="2"/>
        <v>179145448.12273845</v>
      </c>
      <c r="E51" s="3">
        <f t="shared" si="0"/>
        <v>2168955.9500412354</v>
      </c>
      <c r="F51" s="4">
        <f>D51*'Pass-Thru'!$B$8/1200</f>
        <v>522507.55702465383</v>
      </c>
      <c r="G51" s="4">
        <f t="shared" si="3"/>
        <v>105776786.56683157</v>
      </c>
      <c r="H51" s="4">
        <f>'Pass-Thru'!O50-'PAC Bond'!E51</f>
        <v>578057.17434106721</v>
      </c>
      <c r="I51" s="4">
        <f>'Pass-Thru'!N50-'PAC Bond'!F51</f>
        <v>308515.62748659257</v>
      </c>
      <c r="M51">
        <f>'Pass-Thru'!C50</f>
        <v>49</v>
      </c>
      <c r="N51">
        <v>2168955.9500412354</v>
      </c>
      <c r="O51">
        <v>3901767.836048807</v>
      </c>
      <c r="P51" s="4">
        <f t="shared" si="4"/>
        <v>179145448.12273845</v>
      </c>
      <c r="Q51" s="3">
        <f t="shared" si="1"/>
        <v>2168955.9500412354</v>
      </c>
      <c r="R51" s="4">
        <f>P51*'Pass-Thru'!$B$8/1200</f>
        <v>522507.55702465383</v>
      </c>
      <c r="S51" s="4">
        <f t="shared" si="5"/>
        <v>105776786.56683157</v>
      </c>
      <c r="T51" s="4">
        <f>'Pass-Thru'!O50-'PAC Bond'!Q51</f>
        <v>578057.17434106721</v>
      </c>
      <c r="U51" s="4">
        <f>'Pass-Thru'!N50-'PAC Bond'!R51</f>
        <v>308515.62748659257</v>
      </c>
    </row>
    <row r="52" spans="1:21" x14ac:dyDescent="0.2">
      <c r="A52">
        <f>'Pass-Thru'!C51</f>
        <v>50</v>
      </c>
      <c r="B52">
        <v>2156766.2538059913</v>
      </c>
      <c r="C52">
        <v>3832716.2421132596</v>
      </c>
      <c r="D52" s="4">
        <f t="shared" si="2"/>
        <v>176976492.17269722</v>
      </c>
      <c r="E52" s="3">
        <f t="shared" si="0"/>
        <v>2156766.2538059913</v>
      </c>
      <c r="F52" s="4">
        <f>D52*'Pass-Thru'!$B$8/1200</f>
        <v>516181.43550370017</v>
      </c>
      <c r="G52" s="4">
        <f t="shared" si="3"/>
        <v>105198729.39249051</v>
      </c>
      <c r="H52" s="4">
        <f>'Pass-Thru'!O51-'PAC Bond'!E52</f>
        <v>566406.80683508888</v>
      </c>
      <c r="I52" s="4">
        <f>'Pass-Thru'!N51-'PAC Bond'!F52</f>
        <v>306829.62739476445</v>
      </c>
      <c r="M52">
        <f>'Pass-Thru'!C51</f>
        <v>50</v>
      </c>
      <c r="N52">
        <v>2156766.2538059913</v>
      </c>
      <c r="O52">
        <v>3832716.2421132596</v>
      </c>
      <c r="P52" s="4">
        <f t="shared" si="4"/>
        <v>176976492.17269722</v>
      </c>
      <c r="Q52" s="3">
        <f t="shared" si="1"/>
        <v>2156766.2538059913</v>
      </c>
      <c r="R52" s="4">
        <f>P52*'Pass-Thru'!$B$8/1200</f>
        <v>516181.43550370017</v>
      </c>
      <c r="S52" s="4">
        <f t="shared" si="5"/>
        <v>105198729.39249051</v>
      </c>
      <c r="T52" s="4">
        <f>'Pass-Thru'!O51-'PAC Bond'!Q52</f>
        <v>566406.80683508888</v>
      </c>
      <c r="U52" s="4">
        <f>'Pass-Thru'!N51-'PAC Bond'!R52</f>
        <v>306829.62739476445</v>
      </c>
    </row>
    <row r="53" spans="1:21" x14ac:dyDescent="0.2">
      <c r="A53">
        <f>'Pass-Thru'!C52</f>
        <v>51</v>
      </c>
      <c r="B53">
        <v>2144641.1395995934</v>
      </c>
      <c r="C53">
        <v>3764863.5586991752</v>
      </c>
      <c r="D53" s="4">
        <f t="shared" si="2"/>
        <v>174819725.91889122</v>
      </c>
      <c r="E53" s="3">
        <f t="shared" si="0"/>
        <v>2144641.1395995934</v>
      </c>
      <c r="F53" s="4">
        <f>D53*'Pass-Thru'!$B$8/1200</f>
        <v>509890.86726343277</v>
      </c>
      <c r="G53" s="4">
        <f t="shared" si="3"/>
        <v>104632322.58565542</v>
      </c>
      <c r="H53" s="4">
        <f>'Pass-Thru'!O52-'PAC Bond'!E53</f>
        <v>554889.04561217083</v>
      </c>
      <c r="I53" s="4">
        <f>'Pass-Thru'!N52-'PAC Bond'!F53</f>
        <v>305177.60754149541</v>
      </c>
      <c r="M53">
        <f>'Pass-Thru'!C52</f>
        <v>51</v>
      </c>
      <c r="N53">
        <v>2144641.1395995934</v>
      </c>
      <c r="O53">
        <v>3764863.5586991752</v>
      </c>
      <c r="P53" s="4">
        <f t="shared" si="4"/>
        <v>174819725.91889122</v>
      </c>
      <c r="Q53" s="3">
        <f t="shared" si="1"/>
        <v>2144641.1395995934</v>
      </c>
      <c r="R53" s="4">
        <f>P53*'Pass-Thru'!$B$8/1200</f>
        <v>509890.86726343277</v>
      </c>
      <c r="S53" s="4">
        <f t="shared" si="5"/>
        <v>104632322.58565542</v>
      </c>
      <c r="T53" s="4">
        <f>'Pass-Thru'!O52-'PAC Bond'!Q53</f>
        <v>554889.04561217083</v>
      </c>
      <c r="U53" s="4">
        <f>'Pass-Thru'!N52-'PAC Bond'!R53</f>
        <v>305177.60754149541</v>
      </c>
    </row>
    <row r="54" spans="1:21" x14ac:dyDescent="0.2">
      <c r="A54">
        <f>'Pass-Thru'!C53</f>
        <v>52</v>
      </c>
      <c r="B54">
        <v>2132580.2718226602</v>
      </c>
      <c r="C54">
        <v>3698189.2510036482</v>
      </c>
      <c r="D54" s="4">
        <f t="shared" si="2"/>
        <v>172675084.77929163</v>
      </c>
      <c r="E54" s="3">
        <f t="shared" si="0"/>
        <v>2132580.2718226602</v>
      </c>
      <c r="F54" s="4">
        <f>D54*'Pass-Thru'!$B$8/1200</f>
        <v>503635.66393960058</v>
      </c>
      <c r="G54" s="4">
        <f t="shared" si="3"/>
        <v>104077433.54004325</v>
      </c>
      <c r="H54" s="4">
        <f>'Pass-Thru'!O53-'PAC Bond'!E54</f>
        <v>543502.63486283552</v>
      </c>
      <c r="I54" s="4">
        <f>'Pass-Thru'!N53-'PAC Bond'!F54</f>
        <v>303559.18115845998</v>
      </c>
      <c r="M54">
        <f>'Pass-Thru'!C53</f>
        <v>52</v>
      </c>
      <c r="N54">
        <v>2132580.2718226602</v>
      </c>
      <c r="O54">
        <v>3698189.2510036482</v>
      </c>
      <c r="P54" s="4">
        <f t="shared" si="4"/>
        <v>172675084.77929163</v>
      </c>
      <c r="Q54" s="3">
        <f t="shared" si="1"/>
        <v>2132580.2718226602</v>
      </c>
      <c r="R54" s="4">
        <f>P54*'Pass-Thru'!$B$8/1200</f>
        <v>503635.66393960058</v>
      </c>
      <c r="S54" s="4">
        <f t="shared" si="5"/>
        <v>104077433.54004325</v>
      </c>
      <c r="T54" s="4">
        <f>'Pass-Thru'!O53-'PAC Bond'!Q54</f>
        <v>543502.63486283552</v>
      </c>
      <c r="U54" s="4">
        <f>'Pass-Thru'!N53-'PAC Bond'!R54</f>
        <v>303559.18115845998</v>
      </c>
    </row>
    <row r="55" spans="1:21" x14ac:dyDescent="0.2">
      <c r="A55">
        <f>'Pass-Thru'!C54</f>
        <v>53</v>
      </c>
      <c r="B55">
        <v>2120583.3166081104</v>
      </c>
      <c r="C55">
        <v>3632673.1324541252</v>
      </c>
      <c r="D55" s="4">
        <f t="shared" si="2"/>
        <v>170542504.50746897</v>
      </c>
      <c r="E55" s="3">
        <f t="shared" si="0"/>
        <v>2120583.3166081104</v>
      </c>
      <c r="F55" s="4">
        <f>D55*'Pass-Thru'!$B$8/1200</f>
        <v>497415.63814678451</v>
      </c>
      <c r="G55" s="4">
        <f t="shared" si="3"/>
        <v>103533930.90518041</v>
      </c>
      <c r="H55" s="4">
        <f>'Pass-Thru'!O54-'PAC Bond'!E55</f>
        <v>532246.32971934648</v>
      </c>
      <c r="I55" s="4">
        <f>'Pass-Thru'!N54-'PAC Bond'!F55</f>
        <v>301973.96514011</v>
      </c>
      <c r="M55">
        <f>'Pass-Thru'!C54</f>
        <v>53</v>
      </c>
      <c r="N55">
        <v>2120583.3166081104</v>
      </c>
      <c r="O55">
        <v>3632673.1324541252</v>
      </c>
      <c r="P55" s="4">
        <f t="shared" si="4"/>
        <v>170542504.50746897</v>
      </c>
      <c r="Q55" s="3">
        <f t="shared" si="1"/>
        <v>2120583.3166081104</v>
      </c>
      <c r="R55" s="4">
        <f>P55*'Pass-Thru'!$B$8/1200</f>
        <v>497415.63814678451</v>
      </c>
      <c r="S55" s="4">
        <f t="shared" si="5"/>
        <v>103533930.90518041</v>
      </c>
      <c r="T55" s="4">
        <f>'Pass-Thru'!O54-'PAC Bond'!Q55</f>
        <v>532246.32971934648</v>
      </c>
      <c r="U55" s="4">
        <f>'Pass-Thru'!N54-'PAC Bond'!R55</f>
        <v>301973.96514011</v>
      </c>
    </row>
    <row r="56" spans="1:21" x14ac:dyDescent="0.2">
      <c r="A56">
        <f>'Pass-Thru'!C55</f>
        <v>54</v>
      </c>
      <c r="B56">
        <v>2108649.9418122414</v>
      </c>
      <c r="C56">
        <v>3568295.3588469229</v>
      </c>
      <c r="D56" s="4">
        <f t="shared" si="2"/>
        <v>168421921.19086087</v>
      </c>
      <c r="E56" s="3">
        <f t="shared" si="0"/>
        <v>2108649.9418122414</v>
      </c>
      <c r="F56" s="4">
        <f>D56*'Pass-Thru'!$B$8/1200</f>
        <v>491230.60347334424</v>
      </c>
      <c r="G56" s="4">
        <f t="shared" si="3"/>
        <v>103001684.57546106</v>
      </c>
      <c r="H56" s="4">
        <f>'Pass-Thru'!O55-'PAC Bond'!E56</f>
        <v>521118.89616443263</v>
      </c>
      <c r="I56" s="4">
        <f>'Pass-Thru'!N55-'PAC Bond'!F56</f>
        <v>300421.58001176198</v>
      </c>
      <c r="M56">
        <f>'Pass-Thru'!C55</f>
        <v>54</v>
      </c>
      <c r="N56">
        <v>2108649.9418122414</v>
      </c>
      <c r="O56">
        <v>3568295.3588469229</v>
      </c>
      <c r="P56" s="4">
        <f t="shared" si="4"/>
        <v>168421921.19086087</v>
      </c>
      <c r="Q56" s="3">
        <f t="shared" si="1"/>
        <v>2108649.9418122414</v>
      </c>
      <c r="R56" s="4">
        <f>P56*'Pass-Thru'!$B$8/1200</f>
        <v>491230.60347334424</v>
      </c>
      <c r="S56" s="4">
        <f t="shared" si="5"/>
        <v>103001684.57546106</v>
      </c>
      <c r="T56" s="4">
        <f>'Pass-Thru'!O55-'PAC Bond'!Q56</f>
        <v>521118.89616443263</v>
      </c>
      <c r="U56" s="4">
        <f>'Pass-Thru'!N55-'PAC Bond'!R56</f>
        <v>300421.58001176198</v>
      </c>
    </row>
    <row r="57" spans="1:21" x14ac:dyDescent="0.2">
      <c r="A57">
        <f>'Pass-Thru'!C56</f>
        <v>55</v>
      </c>
      <c r="B57">
        <v>2096779.8170058564</v>
      </c>
      <c r="C57">
        <v>3505036.4225838473</v>
      </c>
      <c r="D57" s="4">
        <f t="shared" si="2"/>
        <v>166313271.24904862</v>
      </c>
      <c r="E57" s="3">
        <f t="shared" si="0"/>
        <v>2096779.8170058564</v>
      </c>
      <c r="F57" s="4">
        <f>D57*'Pass-Thru'!$B$8/1200</f>
        <v>485080.37447639176</v>
      </c>
      <c r="G57" s="4">
        <f t="shared" si="3"/>
        <v>102480565.67929663</v>
      </c>
      <c r="H57" s="4">
        <f>'Pass-Thru'!O56-'PAC Bond'!E57</f>
        <v>510119.11094076233</v>
      </c>
      <c r="I57" s="4">
        <f>'Pass-Thru'!N56-'PAC Bond'!F57</f>
        <v>298901.64989794913</v>
      </c>
      <c r="M57">
        <f>'Pass-Thru'!C56</f>
        <v>55</v>
      </c>
      <c r="N57">
        <v>2096779.8170058564</v>
      </c>
      <c r="O57">
        <v>3505036.4225838473</v>
      </c>
      <c r="P57" s="4">
        <f t="shared" si="4"/>
        <v>166313271.24904862</v>
      </c>
      <c r="Q57" s="3">
        <f t="shared" si="1"/>
        <v>2096779.8170058564</v>
      </c>
      <c r="R57" s="4">
        <f>P57*'Pass-Thru'!$B$8/1200</f>
        <v>485080.37447639176</v>
      </c>
      <c r="S57" s="4">
        <f t="shared" si="5"/>
        <v>102480565.67929663</v>
      </c>
      <c r="T57" s="4">
        <f>'Pass-Thru'!O56-'PAC Bond'!Q57</f>
        <v>510119.11094076233</v>
      </c>
      <c r="U57" s="4">
        <f>'Pass-Thru'!N56-'PAC Bond'!R57</f>
        <v>298901.64989794913</v>
      </c>
    </row>
    <row r="58" spans="1:21" x14ac:dyDescent="0.2">
      <c r="A58">
        <f>'Pass-Thru'!C57</f>
        <v>56</v>
      </c>
      <c r="B58">
        <v>2084972.6134654321</v>
      </c>
      <c r="C58">
        <v>3442877.1470052791</v>
      </c>
      <c r="D58" s="4">
        <f t="shared" si="2"/>
        <v>164216491.43204278</v>
      </c>
      <c r="E58" s="3">
        <f t="shared" si="0"/>
        <v>2084972.6134654321</v>
      </c>
      <c r="F58" s="4">
        <f>D58*'Pass-Thru'!$B$8/1200</f>
        <v>478964.76667679142</v>
      </c>
      <c r="G58" s="4">
        <f t="shared" si="3"/>
        <v>101970446.56835586</v>
      </c>
      <c r="H58" s="4">
        <f>'Pass-Thru'!O57-'PAC Bond'!E58</f>
        <v>499245.76146114618</v>
      </c>
      <c r="I58" s="4">
        <f>'Pass-Thru'!N57-'PAC Bond'!F58</f>
        <v>297413.8024910384</v>
      </c>
      <c r="M58">
        <f>'Pass-Thru'!C57</f>
        <v>56</v>
      </c>
      <c r="N58">
        <v>2084972.6134654321</v>
      </c>
      <c r="O58">
        <v>3442877.1470052791</v>
      </c>
      <c r="P58" s="4">
        <f t="shared" si="4"/>
        <v>164216491.43204278</v>
      </c>
      <c r="Q58" s="3">
        <f t="shared" si="1"/>
        <v>2084972.6134654321</v>
      </c>
      <c r="R58" s="4">
        <f>P58*'Pass-Thru'!$B$8/1200</f>
        <v>478964.76667679142</v>
      </c>
      <c r="S58" s="4">
        <f t="shared" si="5"/>
        <v>101970446.56835586</v>
      </c>
      <c r="T58" s="4">
        <f>'Pass-Thru'!O57-'PAC Bond'!Q58</f>
        <v>499245.76146114618</v>
      </c>
      <c r="U58" s="4">
        <f>'Pass-Thru'!N57-'PAC Bond'!R58</f>
        <v>297413.8024910384</v>
      </c>
    </row>
    <row r="59" spans="1:21" x14ac:dyDescent="0.2">
      <c r="A59">
        <f>'Pass-Thru'!C58</f>
        <v>57</v>
      </c>
      <c r="B59">
        <v>2073228.00416434</v>
      </c>
      <c r="C59">
        <v>3381798.6808181359</v>
      </c>
      <c r="D59" s="4">
        <f t="shared" si="2"/>
        <v>162131518.81857735</v>
      </c>
      <c r="E59" s="3">
        <f t="shared" si="0"/>
        <v>2073228.00416434</v>
      </c>
      <c r="F59" s="4">
        <f>D59*'Pass-Thru'!$B$8/1200</f>
        <v>472883.59655418398</v>
      </c>
      <c r="G59" s="4">
        <f t="shared" si="3"/>
        <v>101471200.80689472</v>
      </c>
      <c r="H59" s="4">
        <f>'Pass-Thru'!O58-'PAC Bond'!E59</f>
        <v>488497.64571947884</v>
      </c>
      <c r="I59" s="4">
        <f>'Pass-Thru'!N58-'PAC Bond'!F59</f>
        <v>295957.66902011004</v>
      </c>
      <c r="M59">
        <f>'Pass-Thru'!C58</f>
        <v>57</v>
      </c>
      <c r="N59">
        <v>2073228.00416434</v>
      </c>
      <c r="O59">
        <v>3381798.6808181359</v>
      </c>
      <c r="P59" s="4">
        <f t="shared" si="4"/>
        <v>162131518.81857735</v>
      </c>
      <c r="Q59" s="3">
        <f t="shared" si="1"/>
        <v>2073228.00416434</v>
      </c>
      <c r="R59" s="4">
        <f>P59*'Pass-Thru'!$B$8/1200</f>
        <v>472883.59655418398</v>
      </c>
      <c r="S59" s="4">
        <f t="shared" si="5"/>
        <v>101471200.80689472</v>
      </c>
      <c r="T59" s="4">
        <f>'Pass-Thru'!O58-'PAC Bond'!Q59</f>
        <v>488497.64571947884</v>
      </c>
      <c r="U59" s="4">
        <f>'Pass-Thru'!N58-'PAC Bond'!R59</f>
        <v>295957.66902011004</v>
      </c>
    </row>
    <row r="60" spans="1:21" x14ac:dyDescent="0.2">
      <c r="A60">
        <f>'Pass-Thru'!C59</f>
        <v>58</v>
      </c>
      <c r="B60">
        <v>2061545.6637641024</v>
      </c>
      <c r="C60">
        <v>3321782.4926170981</v>
      </c>
      <c r="D60" s="4">
        <f t="shared" si="2"/>
        <v>160058290.81441301</v>
      </c>
      <c r="E60" s="3">
        <f t="shared" si="0"/>
        <v>2061545.6637641024</v>
      </c>
      <c r="F60" s="4">
        <f>D60*'Pass-Thru'!$B$8/1200</f>
        <v>466836.68154203793</v>
      </c>
      <c r="G60" s="4">
        <f t="shared" si="3"/>
        <v>100982703.16117524</v>
      </c>
      <c r="H60" s="4">
        <f>'Pass-Thru'!O59-'PAC Bond'!E60</f>
        <v>477873.57220239798</v>
      </c>
      <c r="I60" s="4">
        <f>'Pass-Thru'!N59-'PAC Bond'!F60</f>
        <v>294532.88422009506</v>
      </c>
      <c r="M60">
        <f>'Pass-Thru'!C59</f>
        <v>58</v>
      </c>
      <c r="N60">
        <v>2061545.6637641024</v>
      </c>
      <c r="O60">
        <v>3321782.4926170981</v>
      </c>
      <c r="P60" s="4">
        <f t="shared" si="4"/>
        <v>160058290.81441301</v>
      </c>
      <c r="Q60" s="3">
        <f t="shared" si="1"/>
        <v>2061545.6637641024</v>
      </c>
      <c r="R60" s="4">
        <f>P60*'Pass-Thru'!$B$8/1200</f>
        <v>466836.68154203793</v>
      </c>
      <c r="S60" s="4">
        <f t="shared" si="5"/>
        <v>100982703.16117524</v>
      </c>
      <c r="T60" s="4">
        <f>'Pass-Thru'!O59-'PAC Bond'!Q60</f>
        <v>477873.57220239798</v>
      </c>
      <c r="U60" s="4">
        <f>'Pass-Thru'!N59-'PAC Bond'!R60</f>
        <v>294532.88422009506</v>
      </c>
    </row>
    <row r="61" spans="1:21" x14ac:dyDescent="0.2">
      <c r="A61">
        <f>'Pass-Thru'!C60</f>
        <v>59</v>
      </c>
      <c r="B61">
        <v>2049925.2686057007</v>
      </c>
      <c r="C61">
        <v>3262810.3654975779</v>
      </c>
      <c r="D61" s="4">
        <f t="shared" si="2"/>
        <v>157996745.15064892</v>
      </c>
      <c r="E61" s="3">
        <f t="shared" si="0"/>
        <v>2049925.2686057007</v>
      </c>
      <c r="F61" s="4">
        <f>D61*'Pass-Thru'!$B$8/1200</f>
        <v>460823.84002272604</v>
      </c>
      <c r="G61" s="4">
        <f t="shared" si="3"/>
        <v>100504829.58897284</v>
      </c>
      <c r="H61" s="4">
        <f>'Pass-Thru'!O60-'PAC Bond'!E61</f>
        <v>467372.35980167147</v>
      </c>
      <c r="I61" s="4">
        <f>'Pass-Thru'!N60-'PAC Bond'!F61</f>
        <v>293139.08630117128</v>
      </c>
      <c r="M61">
        <f>'Pass-Thru'!C60</f>
        <v>59</v>
      </c>
      <c r="N61">
        <v>2049925.2686057007</v>
      </c>
      <c r="O61">
        <v>3262810.3654975779</v>
      </c>
      <c r="P61" s="4">
        <f t="shared" si="4"/>
        <v>157996745.15064892</v>
      </c>
      <c r="Q61" s="3">
        <f t="shared" si="1"/>
        <v>2049925.2686057007</v>
      </c>
      <c r="R61" s="4">
        <f>P61*'Pass-Thru'!$B$8/1200</f>
        <v>460823.84002272604</v>
      </c>
      <c r="S61" s="4">
        <f t="shared" si="5"/>
        <v>100504829.58897284</v>
      </c>
      <c r="T61" s="4">
        <f>'Pass-Thru'!O60-'PAC Bond'!Q61</f>
        <v>467372.35980167147</v>
      </c>
      <c r="U61" s="4">
        <f>'Pass-Thru'!N60-'PAC Bond'!R61</f>
        <v>293139.08630117128</v>
      </c>
    </row>
    <row r="62" spans="1:21" x14ac:dyDescent="0.2">
      <c r="A62">
        <f>'Pass-Thru'!C61</f>
        <v>60</v>
      </c>
      <c r="B62">
        <v>2038366.496700929</v>
      </c>
      <c r="C62">
        <v>3204864.3917588759</v>
      </c>
      <c r="D62" s="4">
        <f t="shared" si="2"/>
        <v>155946819.88204321</v>
      </c>
      <c r="E62" s="3">
        <f t="shared" si="0"/>
        <v>2038366.496700929</v>
      </c>
      <c r="F62" s="4">
        <f>D62*'Pass-Thru'!$B$8/1200</f>
        <v>454844.89132262609</v>
      </c>
      <c r="G62" s="4">
        <f t="shared" si="3"/>
        <v>100037457.22917117</v>
      </c>
      <c r="H62" s="4">
        <f>'Pass-Thru'!O61-'PAC Bond'!E62</f>
        <v>456992.83772729011</v>
      </c>
      <c r="I62" s="4">
        <f>'Pass-Thru'!N61-'PAC Bond'!F62</f>
        <v>291775.91691841645</v>
      </c>
      <c r="M62">
        <f>'Pass-Thru'!C61</f>
        <v>60</v>
      </c>
      <c r="N62">
        <v>2038366.496700929</v>
      </c>
      <c r="O62">
        <v>3204864.3917588759</v>
      </c>
      <c r="P62" s="4">
        <f t="shared" si="4"/>
        <v>155946819.88204321</v>
      </c>
      <c r="Q62" s="3">
        <f t="shared" si="1"/>
        <v>2038366.496700929</v>
      </c>
      <c r="R62" s="4">
        <f>P62*'Pass-Thru'!$B$8/1200</f>
        <v>454844.89132262609</v>
      </c>
      <c r="S62" s="4">
        <f t="shared" si="5"/>
        <v>100037457.22917117</v>
      </c>
      <c r="T62" s="4">
        <f>'Pass-Thru'!O61-'PAC Bond'!Q62</f>
        <v>456992.83772729011</v>
      </c>
      <c r="U62" s="4">
        <f>'Pass-Thru'!N61-'PAC Bond'!R62</f>
        <v>291775.91691841645</v>
      </c>
    </row>
    <row r="63" spans="1:21" x14ac:dyDescent="0.2">
      <c r="A63">
        <f>'Pass-Thru'!C62</f>
        <v>61</v>
      </c>
      <c r="B63">
        <v>2026869.0277237848</v>
      </c>
      <c r="C63">
        <v>3147926.9676960348</v>
      </c>
      <c r="D63" s="4">
        <f t="shared" si="2"/>
        <v>153908453.38534227</v>
      </c>
      <c r="E63" s="3">
        <f t="shared" si="0"/>
        <v>2026869.0277237848</v>
      </c>
      <c r="F63" s="4">
        <f>D63*'Pass-Thru'!$B$8/1200</f>
        <v>448899.65570724825</v>
      </c>
      <c r="G63" s="4">
        <f t="shared" si="3"/>
        <v>99580464.391443878</v>
      </c>
      <c r="H63" s="4">
        <f>'Pass-Thru'!O62-'PAC Bond'!E63</f>
        <v>446733.84542127396</v>
      </c>
      <c r="I63" s="4">
        <f>'Pass-Thru'!N62-'PAC Bond'!F63</f>
        <v>290443.02114171197</v>
      </c>
      <c r="M63">
        <f>'Pass-Thru'!C62</f>
        <v>61</v>
      </c>
      <c r="N63">
        <v>2026869.0277237848</v>
      </c>
      <c r="O63">
        <v>3147926.9676960348</v>
      </c>
      <c r="P63" s="4">
        <f t="shared" si="4"/>
        <v>153908453.38534227</v>
      </c>
      <c r="Q63" s="3">
        <f t="shared" si="1"/>
        <v>2026869.0277237848</v>
      </c>
      <c r="R63" s="4">
        <f>P63*'Pass-Thru'!$B$8/1200</f>
        <v>448899.65570724825</v>
      </c>
      <c r="S63" s="4">
        <f t="shared" si="5"/>
        <v>99580464.391443878</v>
      </c>
      <c r="T63" s="4">
        <f>'Pass-Thru'!O62-'PAC Bond'!Q63</f>
        <v>446733.84542127396</v>
      </c>
      <c r="U63" s="4">
        <f>'Pass-Thru'!N62-'PAC Bond'!R63</f>
        <v>290443.02114171197</v>
      </c>
    </row>
    <row r="64" spans="1:21" x14ac:dyDescent="0.2">
      <c r="A64">
        <f>'Pass-Thru'!C63</f>
        <v>62</v>
      </c>
      <c r="B64">
        <v>2015432.5430019139</v>
      </c>
      <c r="C64">
        <v>3091980.7884789128</v>
      </c>
      <c r="D64" s="4">
        <f t="shared" si="2"/>
        <v>151881584.35761848</v>
      </c>
      <c r="E64" s="3">
        <f t="shared" si="0"/>
        <v>2015432.5430019139</v>
      </c>
      <c r="F64" s="4">
        <f>D64*'Pass-Thru'!$B$8/1200</f>
        <v>442987.95437638724</v>
      </c>
      <c r="G64" s="4">
        <f t="shared" si="3"/>
        <v>99133730.546022609</v>
      </c>
      <c r="H64" s="4">
        <f>'Pass-Thru'!O63-'PAC Bond'!E64</f>
        <v>436594.2324721748</v>
      </c>
      <c r="I64" s="4">
        <f>'Pass-Thru'!N63-'PAC Bond'!F64</f>
        <v>289140.04742589983</v>
      </c>
      <c r="M64">
        <f>'Pass-Thru'!C63</f>
        <v>62</v>
      </c>
      <c r="N64">
        <v>2015432.5430019139</v>
      </c>
      <c r="O64">
        <v>3091980.7884789128</v>
      </c>
      <c r="P64" s="4">
        <f t="shared" si="4"/>
        <v>151881584.35761848</v>
      </c>
      <c r="Q64" s="3">
        <f t="shared" si="1"/>
        <v>2015432.5430019139</v>
      </c>
      <c r="R64" s="4">
        <f>P64*'Pass-Thru'!$B$8/1200</f>
        <v>442987.95437638724</v>
      </c>
      <c r="S64" s="4">
        <f t="shared" si="5"/>
        <v>99133730.546022609</v>
      </c>
      <c r="T64" s="4">
        <f>'Pass-Thru'!O63-'PAC Bond'!Q64</f>
        <v>436594.2324721748</v>
      </c>
      <c r="U64" s="4">
        <f>'Pass-Thru'!N63-'PAC Bond'!R64</f>
        <v>289140.04742589983</v>
      </c>
    </row>
    <row r="65" spans="1:21" x14ac:dyDescent="0.2">
      <c r="A65">
        <f>'Pass-Thru'!C64</f>
        <v>63</v>
      </c>
      <c r="B65">
        <v>2004056.7255080922</v>
      </c>
      <c r="C65">
        <v>3037008.8431170126</v>
      </c>
      <c r="D65" s="4">
        <f t="shared" si="2"/>
        <v>149866151.81461656</v>
      </c>
      <c r="E65" s="3">
        <f t="shared" si="0"/>
        <v>2004056.7255080922</v>
      </c>
      <c r="F65" s="4">
        <f>D65*'Pass-Thru'!$B$8/1200</f>
        <v>437109.60945929831</v>
      </c>
      <c r="G65" s="4">
        <f t="shared" si="3"/>
        <v>98697136.313550428</v>
      </c>
      <c r="H65" s="4">
        <f>'Pass-Thru'!O64-'PAC Bond'!E65</f>
        <v>426572.85853028274</v>
      </c>
      <c r="I65" s="4">
        <f>'Pass-Thru'!N64-'PAC Bond'!F65</f>
        <v>287866.64758118929</v>
      </c>
      <c r="M65">
        <f>'Pass-Thru'!C64</f>
        <v>63</v>
      </c>
      <c r="N65">
        <v>2004056.7255080922</v>
      </c>
      <c r="O65">
        <v>3037008.8431170126</v>
      </c>
      <c r="P65" s="4">
        <f t="shared" si="4"/>
        <v>149866151.81461656</v>
      </c>
      <c r="Q65" s="3">
        <f t="shared" si="1"/>
        <v>2004056.7255080922</v>
      </c>
      <c r="R65" s="4">
        <f>P65*'Pass-Thru'!$B$8/1200</f>
        <v>437109.60945929831</v>
      </c>
      <c r="S65" s="4">
        <f t="shared" si="5"/>
        <v>98697136.313550428</v>
      </c>
      <c r="T65" s="4">
        <f>'Pass-Thru'!O64-'PAC Bond'!Q65</f>
        <v>426572.85853028274</v>
      </c>
      <c r="U65" s="4">
        <f>'Pass-Thru'!N64-'PAC Bond'!R65</f>
        <v>287866.64758118929</v>
      </c>
    </row>
    <row r="66" spans="1:21" x14ac:dyDescent="0.2">
      <c r="A66">
        <f>'Pass-Thru'!C65</f>
        <v>64</v>
      </c>
      <c r="B66">
        <v>1992741.2598517516</v>
      </c>
      <c r="C66">
        <v>2982994.4095086507</v>
      </c>
      <c r="D66" s="4">
        <f t="shared" si="2"/>
        <v>147862095.08910847</v>
      </c>
      <c r="E66" s="3">
        <f t="shared" si="0"/>
        <v>1992741.2598517516</v>
      </c>
      <c r="F66" s="4">
        <f>D66*'Pass-Thru'!$B$8/1200</f>
        <v>431264.44400989969</v>
      </c>
      <c r="G66" s="4">
        <f t="shared" si="3"/>
        <v>98270563.455020145</v>
      </c>
      <c r="H66" s="4">
        <f>'Pass-Thru'!O65-'PAC Bond'!E66</f>
        <v>416668.59322351706</v>
      </c>
      <c r="I66" s="4">
        <f>'Pass-Thru'!N65-'PAC Bond'!F66</f>
        <v>286622.47674380924</v>
      </c>
      <c r="M66">
        <f>'Pass-Thru'!C65</f>
        <v>64</v>
      </c>
      <c r="N66">
        <v>1992741.2598517516</v>
      </c>
      <c r="O66">
        <v>2982994.4095086507</v>
      </c>
      <c r="P66" s="4">
        <f t="shared" si="4"/>
        <v>147862095.08910847</v>
      </c>
      <c r="Q66" s="3">
        <f t="shared" si="1"/>
        <v>1992741.2598517516</v>
      </c>
      <c r="R66" s="4">
        <f>P66*'Pass-Thru'!$B$8/1200</f>
        <v>431264.44400989969</v>
      </c>
      <c r="S66" s="4">
        <f t="shared" si="5"/>
        <v>98270563.455020145</v>
      </c>
      <c r="T66" s="4">
        <f>'Pass-Thru'!O65-'PAC Bond'!Q66</f>
        <v>416668.59322351706</v>
      </c>
      <c r="U66" s="4">
        <f>'Pass-Thru'!N65-'PAC Bond'!R66</f>
        <v>286622.47674380924</v>
      </c>
    </row>
    <row r="67" spans="1:21" x14ac:dyDescent="0.2">
      <c r="A67">
        <f>'Pass-Thru'!C66</f>
        <v>65</v>
      </c>
      <c r="B67">
        <v>1981485.8322705552</v>
      </c>
      <c r="C67">
        <v>2929921.0495730415</v>
      </c>
      <c r="D67" s="4">
        <f t="shared" si="2"/>
        <v>145869353.82925671</v>
      </c>
      <c r="E67" s="3">
        <f t="shared" si="0"/>
        <v>1981485.8322705552</v>
      </c>
      <c r="F67" s="4">
        <f>D67*'Pass-Thru'!$B$8/1200</f>
        <v>425452.28200199874</v>
      </c>
      <c r="G67" s="4">
        <f t="shared" si="3"/>
        <v>97853894.861796632</v>
      </c>
      <c r="H67" s="4">
        <f>'Pass-Thru'!O66-'PAC Bond'!E67</f>
        <v>406880.3160740044</v>
      </c>
      <c r="I67" s="4">
        <f>'Pass-Thru'!N66-'PAC Bond'!F67</f>
        <v>285407.19334690738</v>
      </c>
      <c r="M67">
        <f>'Pass-Thru'!C66</f>
        <v>65</v>
      </c>
      <c r="N67">
        <v>1981485.8322705552</v>
      </c>
      <c r="O67">
        <v>2929921.0495730415</v>
      </c>
      <c r="P67" s="4">
        <f t="shared" si="4"/>
        <v>145869353.82925671</v>
      </c>
      <c r="Q67" s="3">
        <f t="shared" si="1"/>
        <v>1981485.8322705552</v>
      </c>
      <c r="R67" s="4">
        <f>P67*'Pass-Thru'!$B$8/1200</f>
        <v>425452.28200199874</v>
      </c>
      <c r="S67" s="4">
        <f t="shared" si="5"/>
        <v>97853894.861796632</v>
      </c>
      <c r="T67" s="4">
        <f>'Pass-Thru'!O66-'PAC Bond'!Q67</f>
        <v>406880.3160740044</v>
      </c>
      <c r="U67" s="4">
        <f>'Pass-Thru'!N66-'PAC Bond'!R67</f>
        <v>285407.19334690738</v>
      </c>
    </row>
    <row r="68" spans="1:21" x14ac:dyDescent="0.2">
      <c r="A68">
        <f>'Pass-Thru'!C67</f>
        <v>66</v>
      </c>
      <c r="B68">
        <v>1970290.1306220088</v>
      </c>
      <c r="C68">
        <v>2877772.6044639349</v>
      </c>
      <c r="D68" s="4">
        <f t="shared" si="2"/>
        <v>143887867.99698615</v>
      </c>
      <c r="E68" s="3">
        <f t="shared" ref="E68:E131" si="6">MIN(B68,C68)</f>
        <v>1970290.1306220088</v>
      </c>
      <c r="F68" s="4">
        <f>D68*'Pass-Thru'!$B$8/1200</f>
        <v>419672.94832454296</v>
      </c>
      <c r="G68" s="4">
        <f t="shared" si="3"/>
        <v>97447014.545722634</v>
      </c>
      <c r="H68" s="4">
        <f>'Pass-Thru'!O67-'PAC Bond'!E68</f>
        <v>397206.9164153412</v>
      </c>
      <c r="I68" s="4">
        <f>'Pass-Thru'!N67-'PAC Bond'!F68</f>
        <v>284220.45909169153</v>
      </c>
      <c r="M68">
        <f>'Pass-Thru'!C67</f>
        <v>66</v>
      </c>
      <c r="N68">
        <v>1970290.1306220088</v>
      </c>
      <c r="O68">
        <v>2877772.6044639349</v>
      </c>
      <c r="P68" s="4">
        <f t="shared" si="4"/>
        <v>143887867.99698615</v>
      </c>
      <c r="Q68" s="3">
        <f t="shared" ref="Q68:Q131" si="7">MIN(N68,O68)</f>
        <v>1970290.1306220088</v>
      </c>
      <c r="R68" s="4">
        <f>P68*'Pass-Thru'!$B$8/1200</f>
        <v>419672.94832454296</v>
      </c>
      <c r="S68" s="4">
        <f t="shared" si="5"/>
        <v>97447014.545722634</v>
      </c>
      <c r="T68" s="4">
        <f>'Pass-Thru'!O67-'PAC Bond'!Q68</f>
        <v>397206.9164153412</v>
      </c>
      <c r="U68" s="4">
        <f>'Pass-Thru'!N67-'PAC Bond'!R68</f>
        <v>284220.45909169153</v>
      </c>
    </row>
    <row r="69" spans="1:21" x14ac:dyDescent="0.2">
      <c r="A69">
        <f>'Pass-Thru'!C68</f>
        <v>67</v>
      </c>
      <c r="B69">
        <v>1959153.8443751209</v>
      </c>
      <c r="C69">
        <v>2826533.1898634327</v>
      </c>
      <c r="D69" s="4">
        <f t="shared" ref="D69:D132" si="8">D68-E68</f>
        <v>141917577.86636415</v>
      </c>
      <c r="E69" s="3">
        <f t="shared" si="6"/>
        <v>1959153.8443751209</v>
      </c>
      <c r="F69" s="4">
        <f>D69*'Pass-Thru'!$B$8/1200</f>
        <v>413926.26877689548</v>
      </c>
      <c r="G69" s="4">
        <f t="shared" ref="G69:G132" si="9">G68-H68</f>
        <v>97049807.6293073</v>
      </c>
      <c r="H69" s="4">
        <f>'Pass-Thru'!O68-'PAC Bond'!E69</f>
        <v>387647.29331052164</v>
      </c>
      <c r="I69" s="4">
        <f>'Pass-Thru'!N68-'PAC Bond'!F69</f>
        <v>283061.93891881336</v>
      </c>
      <c r="M69">
        <f>'Pass-Thru'!C68</f>
        <v>67</v>
      </c>
      <c r="N69">
        <v>1959153.8443751209</v>
      </c>
      <c r="O69">
        <v>2826533.1898634327</v>
      </c>
      <c r="P69" s="4">
        <f t="shared" ref="P69:P132" si="10">P68-Q68</f>
        <v>141917577.86636415</v>
      </c>
      <c r="Q69" s="3">
        <f t="shared" si="7"/>
        <v>1959153.8443751209</v>
      </c>
      <c r="R69" s="4">
        <f>P69*'Pass-Thru'!$B$8/1200</f>
        <v>413926.26877689548</v>
      </c>
      <c r="S69" s="4">
        <f t="shared" ref="S69:S132" si="11">S68-T68</f>
        <v>97049807.6293073</v>
      </c>
      <c r="T69" s="4">
        <f>'Pass-Thru'!O68-'PAC Bond'!Q69</f>
        <v>387647.29331052164</v>
      </c>
      <c r="U69" s="4">
        <f>'Pass-Thru'!N68-'PAC Bond'!R69</f>
        <v>283061.93891881336</v>
      </c>
    </row>
    <row r="70" spans="1:21" x14ac:dyDescent="0.2">
      <c r="A70">
        <f>'Pass-Thru'!C69</f>
        <v>68</v>
      </c>
      <c r="B70">
        <v>1948076.6646021008</v>
      </c>
      <c r="C70">
        <v>2776187.1913546473</v>
      </c>
      <c r="D70" s="4">
        <f t="shared" si="8"/>
        <v>139958424.02198902</v>
      </c>
      <c r="E70" s="3">
        <f t="shared" si="6"/>
        <v>1948076.6646021008</v>
      </c>
      <c r="F70" s="4">
        <f>D70*'Pass-Thru'!$B$8/1200</f>
        <v>408212.07006413466</v>
      </c>
      <c r="G70" s="4">
        <f t="shared" si="9"/>
        <v>96662160.335996777</v>
      </c>
      <c r="H70" s="4">
        <f>'Pass-Thru'!O69-'PAC Bond'!E70</f>
        <v>378200.35547054559</v>
      </c>
      <c r="I70" s="4">
        <f>'Pass-Thru'!N69-'PAC Bond'!F70</f>
        <v>281931.30097999098</v>
      </c>
      <c r="M70">
        <f>'Pass-Thru'!C69</f>
        <v>68</v>
      </c>
      <c r="N70">
        <v>1948076.6646021008</v>
      </c>
      <c r="O70">
        <v>2776187.1913546473</v>
      </c>
      <c r="P70" s="4">
        <f t="shared" si="10"/>
        <v>139958424.02198902</v>
      </c>
      <c r="Q70" s="3">
        <f t="shared" si="7"/>
        <v>1948076.6646021008</v>
      </c>
      <c r="R70" s="4">
        <f>P70*'Pass-Thru'!$B$8/1200</f>
        <v>408212.07006413466</v>
      </c>
      <c r="S70" s="4">
        <f t="shared" si="11"/>
        <v>96662160.335996777</v>
      </c>
      <c r="T70" s="4">
        <f>'Pass-Thru'!O69-'PAC Bond'!Q70</f>
        <v>378200.35547054559</v>
      </c>
      <c r="U70" s="4">
        <f>'Pass-Thru'!N69-'PAC Bond'!R70</f>
        <v>281931.30097999098</v>
      </c>
    </row>
    <row r="71" spans="1:21" x14ac:dyDescent="0.2">
      <c r="A71">
        <f>'Pass-Thru'!C70</f>
        <v>69</v>
      </c>
      <c r="B71">
        <v>1937058.2839701066</v>
      </c>
      <c r="C71">
        <v>2726719.2598719038</v>
      </c>
      <c r="D71" s="4">
        <f t="shared" si="8"/>
        <v>138010347.35738692</v>
      </c>
      <c r="E71" s="3">
        <f t="shared" si="6"/>
        <v>1937058.2839701066</v>
      </c>
      <c r="F71" s="4">
        <f>D71*'Pass-Thru'!$B$8/1200</f>
        <v>402530.17979237851</v>
      </c>
      <c r="G71" s="4">
        <f t="shared" si="9"/>
        <v>96283959.980526239</v>
      </c>
      <c r="H71" s="4">
        <f>'Pass-Thru'!O70-'PAC Bond'!E71</f>
        <v>368865.02117367624</v>
      </c>
      <c r="I71" s="4">
        <f>'Pass-Thru'!N70-'PAC Bond'!F71</f>
        <v>280828.21660986863</v>
      </c>
      <c r="M71">
        <f>'Pass-Thru'!C70</f>
        <v>69</v>
      </c>
      <c r="N71">
        <v>1937058.2839701066</v>
      </c>
      <c r="O71">
        <v>2726719.2598719038</v>
      </c>
      <c r="P71" s="4">
        <f t="shared" si="10"/>
        <v>138010347.35738692</v>
      </c>
      <c r="Q71" s="3">
        <f t="shared" si="7"/>
        <v>1937058.2839701066</v>
      </c>
      <c r="R71" s="4">
        <f>P71*'Pass-Thru'!$B$8/1200</f>
        <v>402530.17979237851</v>
      </c>
      <c r="S71" s="4">
        <f t="shared" si="11"/>
        <v>96283959.980526239</v>
      </c>
      <c r="T71" s="4">
        <f>'Pass-Thru'!O70-'PAC Bond'!Q71</f>
        <v>368865.02117367624</v>
      </c>
      <c r="U71" s="4">
        <f>'Pass-Thru'!N70-'PAC Bond'!R71</f>
        <v>280828.21660986863</v>
      </c>
    </row>
    <row r="72" spans="1:21" x14ac:dyDescent="0.2">
      <c r="A72">
        <f>'Pass-Thru'!C71</f>
        <v>70</v>
      </c>
      <c r="B72">
        <v>1926098.3967330251</v>
      </c>
      <c r="C72">
        <v>2678114.307227165</v>
      </c>
      <c r="D72" s="4">
        <f t="shared" si="8"/>
        <v>136073289.0734168</v>
      </c>
      <c r="E72" s="3">
        <f t="shared" si="6"/>
        <v>1926098.3967330251</v>
      </c>
      <c r="F72" s="4">
        <f>D72*'Pass-Thru'!$B$8/1200</f>
        <v>396880.42646413232</v>
      </c>
      <c r="G72" s="4">
        <f t="shared" si="9"/>
        <v>95915094.959352568</v>
      </c>
      <c r="H72" s="4">
        <f>'Pass-Thru'!O71-'PAC Bond'!E72</f>
        <v>359640.21818537405</v>
      </c>
      <c r="I72" s="4">
        <f>'Pass-Thru'!N71-'PAC Bond'!F72</f>
        <v>279752.36029811221</v>
      </c>
      <c r="M72">
        <f>'Pass-Thru'!C71</f>
        <v>70</v>
      </c>
      <c r="N72">
        <v>1926098.3967330251</v>
      </c>
      <c r="O72">
        <v>2678114.307227165</v>
      </c>
      <c r="P72" s="4">
        <f t="shared" si="10"/>
        <v>136073289.0734168</v>
      </c>
      <c r="Q72" s="3">
        <f t="shared" si="7"/>
        <v>1926098.3967330251</v>
      </c>
      <c r="R72" s="4">
        <f>P72*'Pass-Thru'!$B$8/1200</f>
        <v>396880.42646413232</v>
      </c>
      <c r="S72" s="4">
        <f t="shared" si="11"/>
        <v>95915094.959352568</v>
      </c>
      <c r="T72" s="4">
        <f>'Pass-Thru'!O71-'PAC Bond'!Q72</f>
        <v>359640.21818537405</v>
      </c>
      <c r="U72" s="4">
        <f>'Pass-Thru'!N71-'PAC Bond'!R72</f>
        <v>279752.36029811221</v>
      </c>
    </row>
    <row r="73" spans="1:21" x14ac:dyDescent="0.2">
      <c r="A73">
        <f>'Pass-Thru'!C72</f>
        <v>71</v>
      </c>
      <c r="B73">
        <v>1915196.6987233059</v>
      </c>
      <c r="C73">
        <v>2630357.5017114328</v>
      </c>
      <c r="D73" s="4">
        <f t="shared" si="8"/>
        <v>134147190.67668377</v>
      </c>
      <c r="E73" s="3">
        <f t="shared" si="6"/>
        <v>1915196.6987233059</v>
      </c>
      <c r="F73" s="4">
        <f>D73*'Pass-Thru'!$B$8/1200</f>
        <v>391262.63947366097</v>
      </c>
      <c r="G73" s="4">
        <f t="shared" si="9"/>
        <v>95555454.741167188</v>
      </c>
      <c r="H73" s="4">
        <f>'Pass-Thru'!O72-'PAC Bond'!E73</f>
        <v>350524.88367886562</v>
      </c>
      <c r="I73" s="4">
        <f>'Pass-Thru'!N72-'PAC Bond'!F73</f>
        <v>278703.40966173809</v>
      </c>
      <c r="M73">
        <f>'Pass-Thru'!C72</f>
        <v>71</v>
      </c>
      <c r="N73">
        <v>1915196.6987233059</v>
      </c>
      <c r="O73">
        <v>2630357.5017114328</v>
      </c>
      <c r="P73" s="4">
        <f t="shared" si="10"/>
        <v>134147190.67668377</v>
      </c>
      <c r="Q73" s="3">
        <f t="shared" si="7"/>
        <v>1915196.6987233059</v>
      </c>
      <c r="R73" s="4">
        <f>P73*'Pass-Thru'!$B$8/1200</f>
        <v>391262.63947366097</v>
      </c>
      <c r="S73" s="4">
        <f t="shared" si="11"/>
        <v>95555454.741167188</v>
      </c>
      <c r="T73" s="4">
        <f>'Pass-Thru'!O72-'PAC Bond'!Q73</f>
        <v>350524.88367886562</v>
      </c>
      <c r="U73" s="4">
        <f>'Pass-Thru'!N72-'PAC Bond'!R73</f>
        <v>278703.40966173809</v>
      </c>
    </row>
    <row r="74" spans="1:21" x14ac:dyDescent="0.2">
      <c r="A74">
        <f>'Pass-Thru'!C73</f>
        <v>72</v>
      </c>
      <c r="B74">
        <v>1904352.8873438286</v>
      </c>
      <c r="C74">
        <v>2583434.2637698669</v>
      </c>
      <c r="D74" s="4">
        <f t="shared" si="8"/>
        <v>132231993.97796047</v>
      </c>
      <c r="E74" s="3">
        <f t="shared" si="6"/>
        <v>1904352.8873438286</v>
      </c>
      <c r="F74" s="4">
        <f>D74*'Pass-Thru'!$B$8/1200</f>
        <v>385676.64910238469</v>
      </c>
      <c r="G74" s="4">
        <f t="shared" si="9"/>
        <v>95204929.857488319</v>
      </c>
      <c r="H74" s="4">
        <f>'Pass-Thru'!O73-'PAC Bond'!E74</f>
        <v>341517.96415637061</v>
      </c>
      <c r="I74" s="4">
        <f>'Pass-Thru'!N73-'PAC Bond'!F74</f>
        <v>277681.0454176747</v>
      </c>
      <c r="M74">
        <f>'Pass-Thru'!C73</f>
        <v>72</v>
      </c>
      <c r="N74">
        <v>1904352.8873438286</v>
      </c>
      <c r="O74">
        <v>2583434.2637698669</v>
      </c>
      <c r="P74" s="4">
        <f t="shared" si="10"/>
        <v>132231993.97796047</v>
      </c>
      <c r="Q74" s="3">
        <f t="shared" si="7"/>
        <v>1904352.8873438286</v>
      </c>
      <c r="R74" s="4">
        <f>P74*'Pass-Thru'!$B$8/1200</f>
        <v>385676.64910238469</v>
      </c>
      <c r="S74" s="4">
        <f t="shared" si="11"/>
        <v>95204929.857488319</v>
      </c>
      <c r="T74" s="4">
        <f>'Pass-Thru'!O73-'PAC Bond'!Q74</f>
        <v>341517.96415637061</v>
      </c>
      <c r="U74" s="4">
        <f>'Pass-Thru'!N73-'PAC Bond'!R74</f>
        <v>277681.0454176747</v>
      </c>
    </row>
    <row r="75" spans="1:21" x14ac:dyDescent="0.2">
      <c r="A75">
        <f>'Pass-Thru'!C74</f>
        <v>73</v>
      </c>
      <c r="B75">
        <v>1893566.6615598144</v>
      </c>
      <c r="C75">
        <v>2537330.2617493784</v>
      </c>
      <c r="D75" s="4">
        <f t="shared" si="8"/>
        <v>130327641.09061664</v>
      </c>
      <c r="E75" s="3">
        <f t="shared" si="6"/>
        <v>1893566.6615598144</v>
      </c>
      <c r="F75" s="4">
        <f>D75*'Pass-Thru'!$B$8/1200</f>
        <v>380122.28651429852</v>
      </c>
      <c r="G75" s="4">
        <f t="shared" si="9"/>
        <v>94863411.893331945</v>
      </c>
      <c r="H75" s="4">
        <f>'Pass-Thru'!O74-'PAC Bond'!E75</f>
        <v>332618.41537097353</v>
      </c>
      <c r="I75" s="4">
        <f>'Pass-Thru'!N74-'PAC Bond'!F75</f>
        <v>276684.95135555195</v>
      </c>
      <c r="M75">
        <f>'Pass-Thru'!C74</f>
        <v>73</v>
      </c>
      <c r="N75">
        <v>1893566.6615598144</v>
      </c>
      <c r="O75">
        <v>2537330.2617493784</v>
      </c>
      <c r="P75" s="4">
        <f t="shared" si="10"/>
        <v>130327641.09061664</v>
      </c>
      <c r="Q75" s="3">
        <f t="shared" si="7"/>
        <v>1893566.6615598144</v>
      </c>
      <c r="R75" s="4">
        <f>P75*'Pass-Thru'!$B$8/1200</f>
        <v>380122.28651429852</v>
      </c>
      <c r="S75" s="4">
        <f t="shared" si="11"/>
        <v>94863411.893331945</v>
      </c>
      <c r="T75" s="4">
        <f>'Pass-Thru'!O74-'PAC Bond'!Q75</f>
        <v>332618.41537097353</v>
      </c>
      <c r="U75" s="4">
        <f>'Pass-Thru'!N74-'PAC Bond'!R75</f>
        <v>276684.95135555195</v>
      </c>
    </row>
    <row r="76" spans="1:21" x14ac:dyDescent="0.2">
      <c r="A76">
        <f>'Pass-Thru'!C75</f>
        <v>74</v>
      </c>
      <c r="B76">
        <v>1882837.7218907829</v>
      </c>
      <c r="C76">
        <v>2492031.4077175171</v>
      </c>
      <c r="D76" s="4">
        <f t="shared" si="8"/>
        <v>128434074.42905682</v>
      </c>
      <c r="E76" s="3">
        <f t="shared" si="6"/>
        <v>1882837.7218907829</v>
      </c>
      <c r="F76" s="4">
        <f>D76*'Pass-Thru'!$B$8/1200</f>
        <v>374599.38375141571</v>
      </c>
      <c r="G76" s="4">
        <f t="shared" si="9"/>
        <v>94530793.477960974</v>
      </c>
      <c r="H76" s="4">
        <f>'Pass-Thru'!O75-'PAC Bond'!E76</f>
        <v>323825.20224912092</v>
      </c>
      <c r="I76" s="4">
        <f>'Pass-Thru'!N75-'PAC Bond'!F76</f>
        <v>275714.81431072002</v>
      </c>
      <c r="M76">
        <f>'Pass-Thru'!C75</f>
        <v>74</v>
      </c>
      <c r="N76">
        <v>1882837.7218907829</v>
      </c>
      <c r="O76">
        <v>2492031.4077175171</v>
      </c>
      <c r="P76" s="4">
        <f t="shared" si="10"/>
        <v>128434074.42905682</v>
      </c>
      <c r="Q76" s="3">
        <f t="shared" si="7"/>
        <v>1882837.7218907829</v>
      </c>
      <c r="R76" s="4">
        <f>P76*'Pass-Thru'!$B$8/1200</f>
        <v>374599.38375141571</v>
      </c>
      <c r="S76" s="4">
        <f t="shared" si="11"/>
        <v>94530793.477960974</v>
      </c>
      <c r="T76" s="4">
        <f>'Pass-Thru'!O75-'PAC Bond'!Q76</f>
        <v>323825.20224912092</v>
      </c>
      <c r="U76" s="4">
        <f>'Pass-Thru'!N75-'PAC Bond'!R76</f>
        <v>275714.81431072002</v>
      </c>
    </row>
    <row r="77" spans="1:21" x14ac:dyDescent="0.2">
      <c r="A77">
        <f>'Pass-Thru'!C76</f>
        <v>75</v>
      </c>
      <c r="B77">
        <v>1872165.7704025435</v>
      </c>
      <c r="C77">
        <v>2447523.853351431</v>
      </c>
      <c r="D77" s="4">
        <f t="shared" si="8"/>
        <v>126551236.70716605</v>
      </c>
      <c r="E77" s="3">
        <f t="shared" si="6"/>
        <v>1872165.7704025435</v>
      </c>
      <c r="F77" s="4">
        <f>D77*'Pass-Thru'!$B$8/1200</f>
        <v>369107.77372923429</v>
      </c>
      <c r="G77" s="4">
        <f t="shared" si="9"/>
        <v>94206968.275711849</v>
      </c>
      <c r="H77" s="10">
        <f>'Pass-Thru'!O76-'PAC Bond'!E77</f>
        <v>315137.29881376424</v>
      </c>
      <c r="I77" s="4">
        <f>'Pass-Thru'!N76-'PAC Bond'!F77</f>
        <v>274770.32413749333</v>
      </c>
      <c r="M77">
        <f>'Pass-Thru'!C76</f>
        <v>75</v>
      </c>
      <c r="N77">
        <v>1872165.7704025435</v>
      </c>
      <c r="O77">
        <v>2447523.853351431</v>
      </c>
      <c r="P77" s="4">
        <f t="shared" si="10"/>
        <v>126551236.70716605</v>
      </c>
      <c r="Q77" s="3">
        <f t="shared" si="7"/>
        <v>1872165.7704025435</v>
      </c>
      <c r="R77" s="4">
        <f>P77*'Pass-Thru'!$B$8/1200</f>
        <v>369107.77372923429</v>
      </c>
      <c r="S77" s="4">
        <f t="shared" si="11"/>
        <v>94206968.275711849</v>
      </c>
      <c r="T77" s="4">
        <f>'Pass-Thru'!O76-'PAC Bond'!Q77</f>
        <v>315137.29881376424</v>
      </c>
      <c r="U77" s="4">
        <f>'Pass-Thru'!N76-'PAC Bond'!R77</f>
        <v>274770.32413749333</v>
      </c>
    </row>
    <row r="78" spans="1:21" x14ac:dyDescent="0.2">
      <c r="A78">
        <f>'Pass-Thru'!C77</f>
        <v>76</v>
      </c>
      <c r="B78">
        <v>1861550.510699234</v>
      </c>
      <c r="C78">
        <v>2403793.9858957552</v>
      </c>
      <c r="D78" s="4">
        <f t="shared" si="8"/>
        <v>124679070.9367635</v>
      </c>
      <c r="E78" s="3">
        <f t="shared" si="6"/>
        <v>1861550.510699234</v>
      </c>
      <c r="F78" s="4">
        <f>D78*'Pass-Thru'!$B$8/1200</f>
        <v>363647.29023222683</v>
      </c>
      <c r="G78" s="4">
        <f t="shared" si="9"/>
        <v>93891830.976898089</v>
      </c>
      <c r="H78" s="4">
        <f>'Pass-Thru'!O77-'PAC Bond'!E78</f>
        <v>306553.68810812244</v>
      </c>
      <c r="I78" s="4">
        <f>'Pass-Thru'!N77-'PAC Bond'!F78</f>
        <v>273851.17368261982</v>
      </c>
      <c r="M78">
        <f>'Pass-Thru'!C77</f>
        <v>76</v>
      </c>
      <c r="N78">
        <v>1861550.510699234</v>
      </c>
      <c r="O78">
        <v>2403793.9858957552</v>
      </c>
      <c r="P78" s="4">
        <f t="shared" si="10"/>
        <v>124679070.9367635</v>
      </c>
      <c r="Q78" s="3">
        <f t="shared" si="7"/>
        <v>1861550.510699234</v>
      </c>
      <c r="R78" s="4">
        <f>P78*'Pass-Thru'!$B$8/1200</f>
        <v>363647.29023222683</v>
      </c>
      <c r="S78" s="4">
        <f t="shared" si="11"/>
        <v>93891830.976898089</v>
      </c>
      <c r="T78" s="4">
        <f>'Pass-Thru'!O77-'PAC Bond'!Q78</f>
        <v>306553.68810812244</v>
      </c>
      <c r="U78" s="4">
        <f>'Pass-Thru'!N77-'PAC Bond'!R78</f>
        <v>273851.17368261982</v>
      </c>
    </row>
    <row r="79" spans="1:21" x14ac:dyDescent="0.2">
      <c r="A79">
        <f>'Pass-Thru'!C78</f>
        <v>77</v>
      </c>
      <c r="B79">
        <v>1850991.6479153971</v>
      </c>
      <c r="C79">
        <v>2360828.4241882656</v>
      </c>
      <c r="D79" s="4">
        <f t="shared" si="8"/>
        <v>122817520.42606427</v>
      </c>
      <c r="E79" s="3">
        <f t="shared" si="6"/>
        <v>1850991.6479153971</v>
      </c>
      <c r="F79" s="4">
        <f>D79*'Pass-Thru'!$B$8/1200</f>
        <v>358217.76790935412</v>
      </c>
      <c r="G79" s="4">
        <f t="shared" si="9"/>
        <v>93585277.288789973</v>
      </c>
      <c r="H79" s="4">
        <f>'Pass-Thru'!O78-'PAC Bond'!E79</f>
        <v>298073.362120067</v>
      </c>
      <c r="I79" s="4">
        <f>'Pass-Thru'!N78-'PAC Bond'!F79</f>
        <v>272957.05875897111</v>
      </c>
      <c r="M79">
        <f>'Pass-Thru'!C78</f>
        <v>77</v>
      </c>
      <c r="N79">
        <v>1850991.6479153971</v>
      </c>
      <c r="O79">
        <v>2360828.4241882656</v>
      </c>
      <c r="P79" s="4">
        <f t="shared" si="10"/>
        <v>122817520.42606427</v>
      </c>
      <c r="Q79" s="3">
        <f t="shared" si="7"/>
        <v>1850991.6479153971</v>
      </c>
      <c r="R79" s="4">
        <f>P79*'Pass-Thru'!$B$8/1200</f>
        <v>358217.76790935412</v>
      </c>
      <c r="S79" s="4">
        <f t="shared" si="11"/>
        <v>93585277.288789973</v>
      </c>
      <c r="T79" s="4">
        <f>'Pass-Thru'!O78-'PAC Bond'!Q79</f>
        <v>298073.362120067</v>
      </c>
      <c r="U79" s="4">
        <f>'Pass-Thru'!N78-'PAC Bond'!R79</f>
        <v>272957.05875897111</v>
      </c>
    </row>
    <row r="80" spans="1:21" x14ac:dyDescent="0.2">
      <c r="A80">
        <f>'Pass-Thru'!C79</f>
        <v>78</v>
      </c>
      <c r="B80">
        <v>1840488.8887081011</v>
      </c>
      <c r="C80">
        <v>2318614.0147521687</v>
      </c>
      <c r="D80" s="4">
        <f t="shared" si="8"/>
        <v>120966528.77814887</v>
      </c>
      <c r="E80" s="3">
        <f t="shared" si="6"/>
        <v>1840488.8887081011</v>
      </c>
      <c r="F80" s="4">
        <f>D80*'Pass-Thru'!$B$8/1200</f>
        <v>352819.0422696009</v>
      </c>
      <c r="G80" s="4">
        <f t="shared" si="9"/>
        <v>93287203.926669911</v>
      </c>
      <c r="H80" s="4">
        <f>'Pass-Thru'!O79-'PAC Bond'!E80</f>
        <v>289695.32170712482</v>
      </c>
      <c r="I80" s="4">
        <f>'Pass-Thru'!N79-'PAC Bond'!F80</f>
        <v>272087.67811945418</v>
      </c>
      <c r="M80">
        <f>'Pass-Thru'!C79</f>
        <v>78</v>
      </c>
      <c r="N80">
        <v>1840488.8887081011</v>
      </c>
      <c r="O80">
        <v>2318614.0147521687</v>
      </c>
      <c r="P80" s="4">
        <f t="shared" si="10"/>
        <v>120966528.77814887</v>
      </c>
      <c r="Q80" s="3">
        <f t="shared" si="7"/>
        <v>1840488.8887081011</v>
      </c>
      <c r="R80" s="4">
        <f>P80*'Pass-Thru'!$B$8/1200</f>
        <v>352819.0422696009</v>
      </c>
      <c r="S80" s="4">
        <f t="shared" si="11"/>
        <v>93287203.926669911</v>
      </c>
      <c r="T80" s="4">
        <f>'Pass-Thru'!O79-'PAC Bond'!Q80</f>
        <v>289695.32170712482</v>
      </c>
      <c r="U80" s="4">
        <f>'Pass-Thru'!N79-'PAC Bond'!R80</f>
        <v>272087.67811945418</v>
      </c>
    </row>
    <row r="81" spans="1:21" x14ac:dyDescent="0.2">
      <c r="A81">
        <f>'Pass-Thru'!C80</f>
        <v>79</v>
      </c>
      <c r="B81">
        <v>1830041.9412490926</v>
      </c>
      <c r="C81">
        <v>2277137.8279539207</v>
      </c>
      <c r="D81" s="4">
        <f t="shared" si="8"/>
        <v>119126039.88944077</v>
      </c>
      <c r="E81" s="3">
        <f t="shared" si="6"/>
        <v>1830041.9412490926</v>
      </c>
      <c r="F81" s="4">
        <f>D81*'Pass-Thru'!$B$8/1200</f>
        <v>347450.94967753557</v>
      </c>
      <c r="G81" s="4">
        <f t="shared" si="9"/>
        <v>92997508.604962781</v>
      </c>
      <c r="H81" s="4">
        <f>'Pass-Thru'!O80-'PAC Bond'!E81</f>
        <v>281418.57652209979</v>
      </c>
      <c r="I81" s="4">
        <f>'Pass-Thru'!N80-'PAC Bond'!F81</f>
        <v>271242.73343114182</v>
      </c>
      <c r="M81">
        <f>'Pass-Thru'!C80</f>
        <v>79</v>
      </c>
      <c r="N81">
        <v>1830041.9412490926</v>
      </c>
      <c r="O81">
        <v>2277137.8279539207</v>
      </c>
      <c r="P81" s="4">
        <f t="shared" si="10"/>
        <v>119126039.88944077</v>
      </c>
      <c r="Q81" s="3">
        <f t="shared" si="7"/>
        <v>1830041.9412490926</v>
      </c>
      <c r="R81" s="4">
        <f>P81*'Pass-Thru'!$B$8/1200</f>
        <v>347450.94967753557</v>
      </c>
      <c r="S81" s="4">
        <f t="shared" si="11"/>
        <v>92997508.604962781</v>
      </c>
      <c r="T81" s="4">
        <f>'Pass-Thru'!O80-'PAC Bond'!Q81</f>
        <v>281418.57652209979</v>
      </c>
      <c r="U81" s="4">
        <f>'Pass-Thru'!N80-'PAC Bond'!R81</f>
        <v>271242.73343114182</v>
      </c>
    </row>
    <row r="82" spans="1:21" x14ac:dyDescent="0.2">
      <c r="A82">
        <f>'Pass-Thru'!C81</f>
        <v>80</v>
      </c>
      <c r="B82">
        <v>1819650.515217002</v>
      </c>
      <c r="C82">
        <v>2236387.1542254756</v>
      </c>
      <c r="D82" s="4">
        <f t="shared" si="8"/>
        <v>117295997.94819169</v>
      </c>
      <c r="E82" s="3">
        <f t="shared" si="6"/>
        <v>1819650.515217002</v>
      </c>
      <c r="F82" s="4">
        <f>D82*'Pass-Thru'!$B$8/1200</f>
        <v>342113.32734889246</v>
      </c>
      <c r="G82" s="4">
        <f t="shared" si="9"/>
        <v>92716090.028440684</v>
      </c>
      <c r="H82" s="4">
        <f>'Pass-Thru'!O81-'PAC Bond'!E82</f>
        <v>273242.1449392885</v>
      </c>
      <c r="I82" s="4">
        <f>'Pass-Thru'!N81-'PAC Bond'!F82</f>
        <v>270421.9292496189</v>
      </c>
      <c r="M82">
        <f>'Pass-Thru'!C81</f>
        <v>80</v>
      </c>
      <c r="N82">
        <v>1819650.515217002</v>
      </c>
      <c r="O82">
        <v>2236387.1542254756</v>
      </c>
      <c r="P82" s="4">
        <f t="shared" si="10"/>
        <v>117295997.94819169</v>
      </c>
      <c r="Q82" s="3">
        <f t="shared" si="7"/>
        <v>1819650.515217002</v>
      </c>
      <c r="R82" s="4">
        <f>P82*'Pass-Thru'!$B$8/1200</f>
        <v>342113.32734889246</v>
      </c>
      <c r="S82" s="4">
        <f t="shared" si="11"/>
        <v>92716090.028440684</v>
      </c>
      <c r="T82" s="4">
        <f>'Pass-Thru'!O81-'PAC Bond'!Q82</f>
        <v>273242.1449392885</v>
      </c>
      <c r="U82" s="4">
        <f>'Pass-Thru'!N81-'PAC Bond'!R82</f>
        <v>270421.9292496189</v>
      </c>
    </row>
    <row r="83" spans="1:21" x14ac:dyDescent="0.2">
      <c r="A83">
        <f>'Pass-Thru'!C82</f>
        <v>81</v>
      </c>
      <c r="B83">
        <v>1809314.3217895785</v>
      </c>
      <c r="C83">
        <v>2196349.5003498942</v>
      </c>
      <c r="D83" s="4">
        <f t="shared" si="8"/>
        <v>115476347.43297468</v>
      </c>
      <c r="E83" s="3">
        <f t="shared" si="6"/>
        <v>1809314.3217895785</v>
      </c>
      <c r="F83" s="4">
        <f>D83*'Pass-Thru'!$B$8/1200</f>
        <v>336806.01334617613</v>
      </c>
      <c r="G83" s="4">
        <f t="shared" si="9"/>
        <v>92442847.883501396</v>
      </c>
      <c r="H83" s="4">
        <f>'Pass-Thru'!O82-'PAC Bond'!E83</f>
        <v>265165.05398130883</v>
      </c>
      <c r="I83" s="4">
        <f>'Pass-Thru'!N82-'PAC Bond'!F83</f>
        <v>269624.97299354617</v>
      </c>
      <c r="M83">
        <f>'Pass-Thru'!C82</f>
        <v>81</v>
      </c>
      <c r="N83">
        <v>1809314.3217895785</v>
      </c>
      <c r="O83">
        <v>2196349.5003498942</v>
      </c>
      <c r="P83" s="4">
        <f t="shared" si="10"/>
        <v>115476347.43297468</v>
      </c>
      <c r="Q83" s="3">
        <f t="shared" si="7"/>
        <v>1809314.3217895785</v>
      </c>
      <c r="R83" s="4">
        <f>P83*'Pass-Thru'!$B$8/1200</f>
        <v>336806.01334617613</v>
      </c>
      <c r="S83" s="4">
        <f t="shared" si="11"/>
        <v>92442847.883501396</v>
      </c>
      <c r="T83" s="4">
        <f>'Pass-Thru'!O82-'PAC Bond'!Q83</f>
        <v>265165.05398130883</v>
      </c>
      <c r="U83" s="4">
        <f>'Pass-Thru'!N82-'PAC Bond'!R83</f>
        <v>269624.97299354617</v>
      </c>
    </row>
    <row r="84" spans="1:21" x14ac:dyDescent="0.2">
      <c r="A84">
        <f>'Pass-Thru'!C83</f>
        <v>82</v>
      </c>
      <c r="B84">
        <v>1799033.0736359698</v>
      </c>
      <c r="C84">
        <v>2157012.585809248</v>
      </c>
      <c r="D84" s="4">
        <f t="shared" si="8"/>
        <v>113667033.1111851</v>
      </c>
      <c r="E84" s="3">
        <f t="shared" si="6"/>
        <v>1799033.0736359698</v>
      </c>
      <c r="F84" s="4">
        <f>D84*'Pass-Thru'!$B$8/1200</f>
        <v>331528.8465742899</v>
      </c>
      <c r="G84" s="4">
        <f t="shared" si="9"/>
        <v>92177682.829520091</v>
      </c>
      <c r="H84" s="4">
        <f>'Pass-Thru'!O83-'PAC Bond'!E84</f>
        <v>257186.33924652403</v>
      </c>
      <c r="I84" s="4">
        <f>'Pass-Thru'!N83-'PAC Bond'!F84</f>
        <v>268851.57491943386</v>
      </c>
      <c r="M84">
        <f>'Pass-Thru'!C83</f>
        <v>82</v>
      </c>
      <c r="N84">
        <v>1799033.0736359698</v>
      </c>
      <c r="O84">
        <v>2157012.585809248</v>
      </c>
      <c r="P84" s="4">
        <f t="shared" si="10"/>
        <v>113667033.1111851</v>
      </c>
      <c r="Q84" s="3">
        <f t="shared" si="7"/>
        <v>1799033.0736359698</v>
      </c>
      <c r="R84" s="4">
        <f>P84*'Pass-Thru'!$B$8/1200</f>
        <v>331528.8465742899</v>
      </c>
      <c r="S84" s="4">
        <f t="shared" si="11"/>
        <v>92177682.829520091</v>
      </c>
      <c r="T84" s="4">
        <f>'Pass-Thru'!O83-'PAC Bond'!Q84</f>
        <v>257186.33924652403</v>
      </c>
      <c r="U84" s="4">
        <f>'Pass-Thru'!N83-'PAC Bond'!R84</f>
        <v>268851.57491943386</v>
      </c>
    </row>
    <row r="85" spans="1:21" x14ac:dyDescent="0.2">
      <c r="A85">
        <f>'Pass-Thru'!C84</f>
        <v>83</v>
      </c>
      <c r="B85">
        <v>1788806.4849090432</v>
      </c>
      <c r="C85">
        <v>2118364.3391937856</v>
      </c>
      <c r="D85" s="4">
        <f t="shared" si="8"/>
        <v>111868000.03754914</v>
      </c>
      <c r="E85" s="3">
        <f t="shared" si="6"/>
        <v>1788806.4849090432</v>
      </c>
      <c r="F85" s="4">
        <f>D85*'Pass-Thru'!$B$8/1200</f>
        <v>326281.66677618498</v>
      </c>
      <c r="G85" s="4">
        <f t="shared" si="9"/>
        <v>91920496.490273565</v>
      </c>
      <c r="H85" s="4">
        <f>'Pass-Thru'!O84-'PAC Bond'!E85</f>
        <v>249305.04483705712</v>
      </c>
      <c r="I85" s="4">
        <f>'Pass-Thru'!N84-'PAC Bond'!F85</f>
        <v>268101.4480966315</v>
      </c>
      <c r="M85">
        <f>'Pass-Thru'!C84</f>
        <v>83</v>
      </c>
      <c r="N85">
        <v>1788806.4849090432</v>
      </c>
      <c r="O85">
        <v>2118364.3391937856</v>
      </c>
      <c r="P85" s="4">
        <f t="shared" si="10"/>
        <v>111868000.03754914</v>
      </c>
      <c r="Q85" s="3">
        <f t="shared" si="7"/>
        <v>1788806.4849090432</v>
      </c>
      <c r="R85" s="4">
        <f>P85*'Pass-Thru'!$B$8/1200</f>
        <v>326281.66677618498</v>
      </c>
      <c r="S85" s="4">
        <f t="shared" si="11"/>
        <v>91920496.490273565</v>
      </c>
      <c r="T85" s="4">
        <f>'Pass-Thru'!O84-'PAC Bond'!Q85</f>
        <v>249305.04483705712</v>
      </c>
      <c r="U85" s="4">
        <f>'Pass-Thru'!N84-'PAC Bond'!R85</f>
        <v>268101.4480966315</v>
      </c>
    </row>
    <row r="86" spans="1:21" x14ac:dyDescent="0.2">
      <c r="A86">
        <f>'Pass-Thru'!C85</f>
        <v>84</v>
      </c>
      <c r="B86">
        <v>1778634.2712377408</v>
      </c>
      <c r="C86">
        <v>2080392.8946713365</v>
      </c>
      <c r="D86" s="4">
        <f t="shared" si="8"/>
        <v>110079193.5526401</v>
      </c>
      <c r="E86" s="3">
        <f t="shared" si="6"/>
        <v>1778634.2712377408</v>
      </c>
      <c r="F86" s="10">
        <f>D86*'Pass-Thru'!$B$8/1200</f>
        <v>321064.31452853361</v>
      </c>
      <c r="G86" s="4">
        <f t="shared" si="9"/>
        <v>91671191.445436507</v>
      </c>
      <c r="H86" s="4">
        <f>'Pass-Thru'!O85-'PAC Bond'!E86</f>
        <v>241520.2232873952</v>
      </c>
      <c r="I86" s="4">
        <f>'Pass-Thru'!N85-'PAC Bond'!F86</f>
        <v>267374.30838252336</v>
      </c>
      <c r="M86">
        <f>'Pass-Thru'!C85</f>
        <v>84</v>
      </c>
      <c r="N86">
        <v>1778634.2712377408</v>
      </c>
      <c r="O86">
        <v>2080392.8946713365</v>
      </c>
      <c r="P86" s="4">
        <f t="shared" si="10"/>
        <v>110079193.5526401</v>
      </c>
      <c r="Q86" s="3">
        <f t="shared" si="7"/>
        <v>1778634.2712377408</v>
      </c>
      <c r="R86" s="4">
        <f>P86*'Pass-Thru'!$B$8/1200</f>
        <v>321064.31452853361</v>
      </c>
      <c r="S86" s="4">
        <f t="shared" si="11"/>
        <v>91671191.445436507</v>
      </c>
      <c r="T86" s="4">
        <f>'Pass-Thru'!O85-'PAC Bond'!Q86</f>
        <v>241520.2232873952</v>
      </c>
      <c r="U86" s="4">
        <f>'Pass-Thru'!N85-'PAC Bond'!R86</f>
        <v>267374.30838252336</v>
      </c>
    </row>
    <row r="87" spans="1:21" x14ac:dyDescent="0.2">
      <c r="A87">
        <f>'Pass-Thru'!C86</f>
        <v>85</v>
      </c>
      <c r="B87">
        <v>1768516.1497194786</v>
      </c>
      <c r="C87">
        <v>2043086.5885159429</v>
      </c>
      <c r="D87" s="4">
        <f t="shared" si="8"/>
        <v>108300559.28140235</v>
      </c>
      <c r="E87" s="3">
        <f t="shared" si="6"/>
        <v>1768516.1497194786</v>
      </c>
      <c r="F87" s="4">
        <f>D87*'Pass-Thru'!$B$8/1200</f>
        <v>315876.63123742351</v>
      </c>
      <c r="G87" s="4">
        <f t="shared" si="9"/>
        <v>91429671.222149119</v>
      </c>
      <c r="H87" s="4">
        <f>'Pass-Thru'!O86-'PAC Bond'!E87</f>
        <v>233830.93549357541</v>
      </c>
      <c r="I87" s="4">
        <f>'Pass-Thru'!N86-'PAC Bond'!F87</f>
        <v>266669.87439793523</v>
      </c>
      <c r="M87">
        <f>'Pass-Thru'!C86</f>
        <v>85</v>
      </c>
      <c r="N87">
        <v>1768516.1497194786</v>
      </c>
      <c r="O87">
        <v>2043086.5885159429</v>
      </c>
      <c r="P87" s="4">
        <f t="shared" si="10"/>
        <v>108300559.28140235</v>
      </c>
      <c r="Q87" s="3">
        <f t="shared" si="7"/>
        <v>1768516.1497194786</v>
      </c>
      <c r="R87" s="4">
        <f>P87*'Pass-Thru'!$B$8/1200</f>
        <v>315876.63123742351</v>
      </c>
      <c r="S87" s="4">
        <f t="shared" si="11"/>
        <v>91429671.222149119</v>
      </c>
      <c r="T87" s="4">
        <f>'Pass-Thru'!O86-'PAC Bond'!Q87</f>
        <v>233830.93549357541</v>
      </c>
      <c r="U87" s="4">
        <f>'Pass-Thru'!N86-'PAC Bond'!R87</f>
        <v>266669.87439793523</v>
      </c>
    </row>
    <row r="88" spans="1:21" x14ac:dyDescent="0.2">
      <c r="A88">
        <f>'Pass-Thru'!C87</f>
        <v>86</v>
      </c>
      <c r="B88">
        <v>1758451.8389125839</v>
      </c>
      <c r="C88">
        <v>2006433.9556947388</v>
      </c>
      <c r="D88" s="4">
        <f t="shared" si="8"/>
        <v>106532043.13168287</v>
      </c>
      <c r="E88" s="3">
        <f t="shared" si="6"/>
        <v>1758451.8389125839</v>
      </c>
      <c r="F88" s="4">
        <f>D88*'Pass-Thru'!$B$8/1200</f>
        <v>310718.45913407503</v>
      </c>
      <c r="G88" s="4">
        <f t="shared" si="9"/>
        <v>91195840.286655545</v>
      </c>
      <c r="H88" s="4">
        <f>'Pass-Thru'!O87-'PAC Bond'!E88</f>
        <v>226236.25064295204</v>
      </c>
      <c r="I88" s="4">
        <f>'Pass-Thru'!N87-'PAC Bond'!F88</f>
        <v>265987.86750274553</v>
      </c>
      <c r="M88">
        <f>'Pass-Thru'!C87</f>
        <v>86</v>
      </c>
      <c r="N88">
        <v>1758451.8389125839</v>
      </c>
      <c r="O88">
        <v>2006433.9556947388</v>
      </c>
      <c r="P88" s="4">
        <f t="shared" si="10"/>
        <v>106532043.13168287</v>
      </c>
      <c r="Q88" s="3">
        <f t="shared" si="7"/>
        <v>1758451.8389125839</v>
      </c>
      <c r="R88" s="4">
        <f>P88*'Pass-Thru'!$B$8/1200</f>
        <v>310718.45913407503</v>
      </c>
      <c r="S88" s="4">
        <f t="shared" si="11"/>
        <v>91195840.286655545</v>
      </c>
      <c r="T88" s="4">
        <f>'Pass-Thru'!O87-'PAC Bond'!Q88</f>
        <v>226236.25064295204</v>
      </c>
      <c r="U88" s="4">
        <f>'Pass-Thru'!N87-'PAC Bond'!R88</f>
        <v>265987.86750274553</v>
      </c>
    </row>
    <row r="89" spans="1:21" x14ac:dyDescent="0.2">
      <c r="A89">
        <f>'Pass-Thru'!C88</f>
        <v>87</v>
      </c>
      <c r="B89">
        <v>1748441.0588287702</v>
      </c>
      <c r="C89">
        <v>1970423.726512094</v>
      </c>
      <c r="D89" s="4">
        <f t="shared" si="8"/>
        <v>104773591.2927703</v>
      </c>
      <c r="E89" s="3">
        <f t="shared" si="6"/>
        <v>1748441.0588287702</v>
      </c>
      <c r="F89" s="4">
        <f>D89*'Pass-Thru'!$B$8/1200</f>
        <v>305589.64127058006</v>
      </c>
      <c r="G89" s="4">
        <f t="shared" si="9"/>
        <v>90969604.03601259</v>
      </c>
      <c r="H89" s="4">
        <f>'Pass-Thru'!O88-'PAC Bond'!E89</f>
        <v>218735.24614453432</v>
      </c>
      <c r="I89" s="4">
        <f>'Pass-Thru'!N88-'PAC Bond'!F89</f>
        <v>265328.01177170355</v>
      </c>
      <c r="M89">
        <f>'Pass-Thru'!C88</f>
        <v>87</v>
      </c>
      <c r="N89">
        <v>1748441.0588287702</v>
      </c>
      <c r="O89">
        <v>1970423.726512094</v>
      </c>
      <c r="P89" s="4">
        <f t="shared" si="10"/>
        <v>104773591.2927703</v>
      </c>
      <c r="Q89" s="3">
        <f t="shared" si="7"/>
        <v>1748441.0588287702</v>
      </c>
      <c r="R89" s="4">
        <f>P89*'Pass-Thru'!$B$8/1200</f>
        <v>305589.64127058006</v>
      </c>
      <c r="S89" s="4">
        <f t="shared" si="11"/>
        <v>90969604.03601259</v>
      </c>
      <c r="T89" s="4">
        <f>'Pass-Thru'!O88-'PAC Bond'!Q89</f>
        <v>218735.24614453432</v>
      </c>
      <c r="U89" s="4">
        <f>'Pass-Thru'!N88-'PAC Bond'!R89</f>
        <v>265328.01177170355</v>
      </c>
    </row>
    <row r="90" spans="1:21" x14ac:dyDescent="0.2">
      <c r="A90">
        <f>'Pass-Thru'!C89</f>
        <v>88</v>
      </c>
      <c r="B90">
        <v>1738483.5309256504</v>
      </c>
      <c r="C90">
        <v>1935044.8233100772</v>
      </c>
      <c r="D90" s="4">
        <f t="shared" si="8"/>
        <v>103025150.23394153</v>
      </c>
      <c r="E90" s="3">
        <f t="shared" si="6"/>
        <v>1738483.5309256504</v>
      </c>
      <c r="F90" s="4">
        <f>D90*'Pass-Thru'!$B$8/1200</f>
        <v>300490.02151566278</v>
      </c>
      <c r="G90" s="4">
        <f t="shared" si="9"/>
        <v>90750868.789868057</v>
      </c>
      <c r="H90" s="4">
        <f>'Pass-Thru'!O89-'PAC Bond'!E90</f>
        <v>211327.00755989854</v>
      </c>
      <c r="I90" s="4">
        <f>'Pass-Thru'!N89-'PAC Bond'!F90</f>
        <v>264690.03397044865</v>
      </c>
      <c r="M90">
        <f>'Pass-Thru'!C89</f>
        <v>88</v>
      </c>
      <c r="N90">
        <v>1738483.5309256504</v>
      </c>
      <c r="O90">
        <v>1935044.8233100772</v>
      </c>
      <c r="P90" s="4">
        <f t="shared" si="10"/>
        <v>103025150.23394153</v>
      </c>
      <c r="Q90" s="3">
        <f t="shared" si="7"/>
        <v>1738483.5309256504</v>
      </c>
      <c r="R90" s="4">
        <f>P90*'Pass-Thru'!$B$8/1200</f>
        <v>300490.02151566278</v>
      </c>
      <c r="S90" s="4">
        <f t="shared" si="11"/>
        <v>90750868.789868057</v>
      </c>
      <c r="T90" s="4">
        <f>'Pass-Thru'!O89-'PAC Bond'!Q90</f>
        <v>211327.00755989854</v>
      </c>
      <c r="U90" s="4">
        <f>'Pass-Thru'!N89-'PAC Bond'!R90</f>
        <v>264690.03397044865</v>
      </c>
    </row>
    <row r="91" spans="1:21" x14ac:dyDescent="0.2">
      <c r="A91">
        <f>'Pass-Thru'!C90</f>
        <v>89</v>
      </c>
      <c r="B91">
        <v>1728578.9780992926</v>
      </c>
      <c r="C91">
        <v>1900286.3572242879</v>
      </c>
      <c r="D91" s="4">
        <f t="shared" si="8"/>
        <v>101286666.70301588</v>
      </c>
      <c r="E91" s="3">
        <f t="shared" si="6"/>
        <v>1728578.9780992926</v>
      </c>
      <c r="F91" s="4">
        <f>D91*'Pass-Thru'!$B$8/1200</f>
        <v>295419.44455046294</v>
      </c>
      <c r="G91" s="4">
        <f t="shared" si="9"/>
        <v>90539541.782308161</v>
      </c>
      <c r="H91" s="4">
        <f>'Pass-Thru'!O90-'PAC Bond'!E91</f>
        <v>204010.62853465695</v>
      </c>
      <c r="I91" s="4">
        <f>'Pass-Thru'!N90-'PAC Bond'!F91</f>
        <v>264073.66353173234</v>
      </c>
      <c r="M91">
        <f>'Pass-Thru'!C90</f>
        <v>89</v>
      </c>
      <c r="N91">
        <v>1728578.9780992926</v>
      </c>
      <c r="O91">
        <v>1900286.3572242879</v>
      </c>
      <c r="P91" s="4">
        <f t="shared" si="10"/>
        <v>101286666.70301588</v>
      </c>
      <c r="Q91" s="3">
        <f t="shared" si="7"/>
        <v>1728578.9780992926</v>
      </c>
      <c r="R91" s="4">
        <f>P91*'Pass-Thru'!$B$8/1200</f>
        <v>295419.44455046294</v>
      </c>
      <c r="S91" s="4">
        <f t="shared" si="11"/>
        <v>90539541.782308161</v>
      </c>
      <c r="T91" s="4">
        <f>'Pass-Thru'!O90-'PAC Bond'!Q91</f>
        <v>204010.62853465695</v>
      </c>
      <c r="U91" s="4">
        <f>'Pass-Thru'!N90-'PAC Bond'!R91</f>
        <v>264073.66353173234</v>
      </c>
    </row>
    <row r="92" spans="1:21" x14ac:dyDescent="0.2">
      <c r="A92">
        <f>'Pass-Thru'!C91</f>
        <v>90</v>
      </c>
      <c r="B92">
        <v>1718727.1246768082</v>
      </c>
      <c r="C92">
        <v>1866137.6249941406</v>
      </c>
      <c r="D92" s="4">
        <f t="shared" si="8"/>
        <v>99558087.724916592</v>
      </c>
      <c r="E92" s="3">
        <f t="shared" si="6"/>
        <v>1718727.1246768082</v>
      </c>
      <c r="F92" s="4">
        <f>D92*'Pass-Thru'!$B$8/1200</f>
        <v>290377.75586434006</v>
      </c>
      <c r="G92" s="4">
        <f t="shared" si="9"/>
        <v>90335531.153773502</v>
      </c>
      <c r="H92" s="4">
        <f>'Pass-Thru'!O91-'PAC Bond'!E92</f>
        <v>196785.21073049586</v>
      </c>
      <c r="I92" s="4">
        <f>'Pass-Thru'!N91-'PAC Bond'!F92</f>
        <v>263478.63253183936</v>
      </c>
      <c r="M92">
        <f>'Pass-Thru'!C91</f>
        <v>90</v>
      </c>
      <c r="N92">
        <v>1718727.1246768082</v>
      </c>
      <c r="O92">
        <v>1866137.6249941406</v>
      </c>
      <c r="P92" s="4">
        <f t="shared" si="10"/>
        <v>99558087.724916592</v>
      </c>
      <c r="Q92" s="3">
        <f t="shared" si="7"/>
        <v>1718727.1246768082</v>
      </c>
      <c r="R92" s="4">
        <f>P92*'Pass-Thru'!$B$8/1200</f>
        <v>290377.75586434006</v>
      </c>
      <c r="S92" s="4">
        <f t="shared" si="11"/>
        <v>90335531.153773502</v>
      </c>
      <c r="T92" s="4">
        <f>'Pass-Thru'!O91-'PAC Bond'!Q92</f>
        <v>196785.21073049586</v>
      </c>
      <c r="U92" s="4">
        <f>'Pass-Thru'!N91-'PAC Bond'!R92</f>
        <v>263478.63253183936</v>
      </c>
    </row>
    <row r="93" spans="1:21" x14ac:dyDescent="0.2">
      <c r="A93">
        <f>'Pass-Thru'!C92</f>
        <v>91</v>
      </c>
      <c r="B93">
        <v>1708927.6964089843</v>
      </c>
      <c r="C93">
        <v>1832588.1058266875</v>
      </c>
      <c r="D93" s="4">
        <f t="shared" si="8"/>
        <v>97839360.600239784</v>
      </c>
      <c r="E93" s="3">
        <f t="shared" si="6"/>
        <v>1708927.6964089843</v>
      </c>
      <c r="F93" s="4">
        <f>D93*'Pass-Thru'!$B$8/1200</f>
        <v>285364.80175069941</v>
      </c>
      <c r="G93" s="4">
        <f t="shared" si="9"/>
        <v>90138745.943043008</v>
      </c>
      <c r="H93" s="4">
        <f>'Pass-Thru'!O92-'PAC Bond'!E93</f>
        <v>189649.86375776352</v>
      </c>
      <c r="I93" s="4">
        <f>'Pass-Thru'!N92-'PAC Bond'!F93</f>
        <v>262904.67566720885</v>
      </c>
      <c r="M93">
        <f>'Pass-Thru'!C92</f>
        <v>91</v>
      </c>
      <c r="N93">
        <v>1708927.6964089843</v>
      </c>
      <c r="O93">
        <v>1832588.1058266875</v>
      </c>
      <c r="P93" s="4">
        <f t="shared" si="10"/>
        <v>97839360.600239784</v>
      </c>
      <c r="Q93" s="3">
        <f t="shared" si="7"/>
        <v>1708927.6964089843</v>
      </c>
      <c r="R93" s="4">
        <f>P93*'Pass-Thru'!$B$8/1200</f>
        <v>285364.80175069941</v>
      </c>
      <c r="S93" s="4">
        <f t="shared" si="11"/>
        <v>90138745.943043008</v>
      </c>
      <c r="T93" s="4">
        <f>'Pass-Thru'!O92-'PAC Bond'!Q93</f>
        <v>189649.86375776352</v>
      </c>
      <c r="U93" s="4">
        <f>'Pass-Thru'!N92-'PAC Bond'!R93</f>
        <v>262904.67566720885</v>
      </c>
    </row>
    <row r="94" spans="1:21" x14ac:dyDescent="0.2">
      <c r="A94">
        <f>'Pass-Thru'!C93</f>
        <v>92</v>
      </c>
      <c r="B94">
        <v>1699180.4204629478</v>
      </c>
      <c r="C94">
        <v>1799627.4583130851</v>
      </c>
      <c r="D94" s="4">
        <f t="shared" si="8"/>
        <v>96130432.903830796</v>
      </c>
      <c r="E94" s="3">
        <f t="shared" si="6"/>
        <v>1699180.4204629478</v>
      </c>
      <c r="F94" s="4">
        <f>D94*'Pass-Thru'!$B$8/1200</f>
        <v>280380.42930283985</v>
      </c>
      <c r="G94" s="4">
        <f t="shared" si="9"/>
        <v>89949096.079285249</v>
      </c>
      <c r="H94" s="4">
        <f>'Pass-Thru'!O93-'PAC Bond'!E94</f>
        <v>182603.70510860952</v>
      </c>
      <c r="I94" s="4">
        <f>'Pass-Thru'!N93-'PAC Bond'!F94</f>
        <v>262351.53023124865</v>
      </c>
      <c r="M94">
        <f>'Pass-Thru'!C93</f>
        <v>92</v>
      </c>
      <c r="N94">
        <v>1699180.4204629478</v>
      </c>
      <c r="O94">
        <v>1799627.4583130851</v>
      </c>
      <c r="P94" s="4">
        <f t="shared" si="10"/>
        <v>96130432.903830796</v>
      </c>
      <c r="Q94" s="3">
        <f t="shared" si="7"/>
        <v>1699180.4204629478</v>
      </c>
      <c r="R94" s="4">
        <f>P94*'Pass-Thru'!$B$8/1200</f>
        <v>280380.42930283985</v>
      </c>
      <c r="S94" s="4">
        <f t="shared" si="11"/>
        <v>89949096.079285249</v>
      </c>
      <c r="T94" s="4">
        <f>'Pass-Thru'!O93-'PAC Bond'!Q94</f>
        <v>182603.70510860952</v>
      </c>
      <c r="U94" s="4">
        <f>'Pass-Thru'!N93-'PAC Bond'!R94</f>
        <v>262351.53023124865</v>
      </c>
    </row>
    <row r="95" spans="1:21" x14ac:dyDescent="0.2">
      <c r="A95">
        <f>'Pass-Thru'!C94</f>
        <v>93</v>
      </c>
      <c r="B95">
        <v>1689485.0254148724</v>
      </c>
      <c r="C95">
        <v>1767245.5173968279</v>
      </c>
      <c r="D95" s="4">
        <f t="shared" si="8"/>
        <v>94431252.483367845</v>
      </c>
      <c r="E95" s="3">
        <f t="shared" si="6"/>
        <v>1689485.0254148724</v>
      </c>
      <c r="F95" s="4">
        <f>D95*'Pass-Thru'!$B$8/1200</f>
        <v>275424.48640982289</v>
      </c>
      <c r="G95" s="4">
        <f t="shared" si="9"/>
        <v>89766492.374176636</v>
      </c>
      <c r="H95" s="4">
        <f>'Pass-Thru'!O94-'PAC Bond'!E95</f>
        <v>175645.8600906739</v>
      </c>
      <c r="I95" s="4">
        <f>'Pass-Thru'!N94-'PAC Bond'!F95</f>
        <v>261818.93609134859</v>
      </c>
      <c r="M95">
        <f>'Pass-Thru'!C94</f>
        <v>93</v>
      </c>
      <c r="N95">
        <v>1689485.0254148724</v>
      </c>
      <c r="O95">
        <v>1767245.5173968279</v>
      </c>
      <c r="P95" s="4">
        <f t="shared" si="10"/>
        <v>94431252.483367845</v>
      </c>
      <c r="Q95" s="3">
        <f t="shared" si="7"/>
        <v>1689485.0254148724</v>
      </c>
      <c r="R95" s="4">
        <f>P95*'Pass-Thru'!$B$8/1200</f>
        <v>275424.48640982289</v>
      </c>
      <c r="S95" s="4">
        <f t="shared" si="11"/>
        <v>89766492.374176636</v>
      </c>
      <c r="T95" s="4">
        <f>'Pass-Thru'!O94-'PAC Bond'!Q95</f>
        <v>175645.8600906739</v>
      </c>
      <c r="U95" s="4">
        <f>'Pass-Thru'!N94-'PAC Bond'!R95</f>
        <v>261818.93609134859</v>
      </c>
    </row>
    <row r="96" spans="1:21" x14ac:dyDescent="0.2">
      <c r="A96">
        <f>'Pass-Thru'!C95</f>
        <v>94</v>
      </c>
      <c r="B96">
        <v>1679841.2412427217</v>
      </c>
      <c r="C96">
        <v>1735432.2913928851</v>
      </c>
      <c r="D96" s="4">
        <f t="shared" si="8"/>
        <v>92741767.457952976</v>
      </c>
      <c r="E96" s="3">
        <f t="shared" si="6"/>
        <v>1679841.2412427217</v>
      </c>
      <c r="F96" s="4">
        <f>D96*'Pass-Thru'!$B$8/1200</f>
        <v>270496.82175236283</v>
      </c>
      <c r="G96" s="4">
        <f t="shared" si="9"/>
        <v>89590846.514085963</v>
      </c>
      <c r="H96" s="4">
        <f>'Pass-Thru'!O95-'PAC Bond'!E96</f>
        <v>168775.46176131628</v>
      </c>
      <c r="I96" s="4">
        <f>'Pass-Thru'!N95-'PAC Bond'!F96</f>
        <v>261306.63566608407</v>
      </c>
      <c r="M96">
        <f>'Pass-Thru'!C95</f>
        <v>94</v>
      </c>
      <c r="N96">
        <v>1679841.2412427217</v>
      </c>
      <c r="O96">
        <v>1735432.2913928851</v>
      </c>
      <c r="P96" s="4">
        <f t="shared" si="10"/>
        <v>92741767.457952976</v>
      </c>
      <c r="Q96" s="3">
        <f t="shared" si="7"/>
        <v>1679841.2412427217</v>
      </c>
      <c r="R96" s="4">
        <f>P96*'Pass-Thru'!$B$8/1200</f>
        <v>270496.82175236283</v>
      </c>
      <c r="S96" s="4">
        <f t="shared" si="11"/>
        <v>89590846.514085963</v>
      </c>
      <c r="T96" s="4">
        <f>'Pass-Thru'!O95-'PAC Bond'!Q96</f>
        <v>168775.46176131628</v>
      </c>
      <c r="U96" s="4">
        <f>'Pass-Thru'!N95-'PAC Bond'!R96</f>
        <v>261306.63566608407</v>
      </c>
    </row>
    <row r="97" spans="1:21" x14ac:dyDescent="0.2">
      <c r="A97">
        <f>'Pass-Thru'!C96</f>
        <v>95</v>
      </c>
      <c r="B97">
        <v>1670248.7993190275</v>
      </c>
      <c r="C97">
        <v>1704177.9590568864</v>
      </c>
      <c r="D97" s="4">
        <f t="shared" si="8"/>
        <v>91061926.216710255</v>
      </c>
      <c r="E97" s="3">
        <f t="shared" si="6"/>
        <v>1670248.7993190275</v>
      </c>
      <c r="F97" s="4">
        <f>D97*'Pass-Thru'!$B$8/1200</f>
        <v>265597.28479873826</v>
      </c>
      <c r="G97" s="4">
        <f t="shared" si="9"/>
        <v>89422071.052324653</v>
      </c>
      <c r="H97" s="4">
        <f>'Pass-Thru'!O96-'PAC Bond'!E97</f>
        <v>161991.65086238529</v>
      </c>
      <c r="I97" s="4">
        <f>'Pass-Thru'!N96-'PAC Bond'!F97</f>
        <v>260814.37390261359</v>
      </c>
      <c r="M97">
        <f>'Pass-Thru'!C96</f>
        <v>95</v>
      </c>
      <c r="N97">
        <v>1670248.7993190275</v>
      </c>
      <c r="O97">
        <v>1704177.9590568864</v>
      </c>
      <c r="P97" s="4">
        <f t="shared" si="10"/>
        <v>91061926.216710255</v>
      </c>
      <c r="Q97" s="3">
        <f t="shared" si="7"/>
        <v>1670248.7993190275</v>
      </c>
      <c r="R97" s="4">
        <f>P97*'Pass-Thru'!$B$8/1200</f>
        <v>265597.28479873826</v>
      </c>
      <c r="S97" s="4">
        <f t="shared" si="11"/>
        <v>89422071.052324653</v>
      </c>
      <c r="T97" s="4">
        <f>'Pass-Thru'!O96-'PAC Bond'!Q97</f>
        <v>161991.65086238529</v>
      </c>
      <c r="U97" s="4">
        <f>'Pass-Thru'!N96-'PAC Bond'!R97</f>
        <v>260814.37390261359</v>
      </c>
    </row>
    <row r="98" spans="1:21" x14ac:dyDescent="0.2">
      <c r="A98">
        <f>'Pass-Thru'!C97</f>
        <v>96</v>
      </c>
      <c r="B98">
        <v>1660707.4324037065</v>
      </c>
      <c r="C98">
        <v>1673472.8667035205</v>
      </c>
      <c r="D98" s="4">
        <f t="shared" si="8"/>
        <v>89391677.417391226</v>
      </c>
      <c r="E98" s="3">
        <f t="shared" si="6"/>
        <v>1660707.4324037065</v>
      </c>
      <c r="F98" s="4">
        <f>D98*'Pass-Thru'!$B$8/1200</f>
        <v>260725.72580072444</v>
      </c>
      <c r="G98" s="4">
        <f t="shared" si="9"/>
        <v>89260079.401462272</v>
      </c>
      <c r="H98" s="4">
        <f>'Pass-Thru'!O97-'PAC Bond'!E98</f>
        <v>155293.5757555184</v>
      </c>
      <c r="I98" s="4">
        <f>'Pass-Thru'!N97-'PAC Bond'!F98</f>
        <v>260341.89825426499</v>
      </c>
      <c r="M98">
        <f>'Pass-Thru'!C97</f>
        <v>96</v>
      </c>
      <c r="N98">
        <v>1660707.4324037065</v>
      </c>
      <c r="O98">
        <v>1673472.8667035205</v>
      </c>
      <c r="P98" s="4">
        <f t="shared" si="10"/>
        <v>89391677.417391226</v>
      </c>
      <c r="Q98" s="3">
        <f t="shared" si="7"/>
        <v>1660707.4324037065</v>
      </c>
      <c r="R98" s="4">
        <f>P98*'Pass-Thru'!$B$8/1200</f>
        <v>260725.72580072444</v>
      </c>
      <c r="S98" s="4">
        <f t="shared" si="11"/>
        <v>89260079.401462272</v>
      </c>
      <c r="T98" s="4">
        <f>'Pass-Thru'!O97-'PAC Bond'!Q98</f>
        <v>155293.5757555184</v>
      </c>
      <c r="U98" s="4">
        <f>'Pass-Thru'!N97-'PAC Bond'!R98</f>
        <v>260341.89825426499</v>
      </c>
    </row>
    <row r="99" spans="1:21" x14ac:dyDescent="0.2">
      <c r="A99">
        <f>'Pass-Thru'!C98</f>
        <v>97</v>
      </c>
      <c r="B99">
        <v>1651216.8746369171</v>
      </c>
      <c r="C99">
        <v>1643307.5253733324</v>
      </c>
      <c r="D99" s="4">
        <f t="shared" si="8"/>
        <v>87730969.984987512</v>
      </c>
      <c r="E99" s="3">
        <f t="shared" si="6"/>
        <v>1643307.5253733324</v>
      </c>
      <c r="F99" s="4">
        <f>D99*'Pass-Thru'!$B$8/1200</f>
        <v>255881.99578954693</v>
      </c>
      <c r="G99" s="4">
        <f t="shared" si="9"/>
        <v>89104785.82570675</v>
      </c>
      <c r="H99" s="4">
        <f>'Pass-Thru'!O98-'PAC Bond'!E99</f>
        <v>156589.74162155739</v>
      </c>
      <c r="I99" s="4">
        <f>'Pass-Thru'!N98-'PAC Bond'!F99</f>
        <v>259888.9586583114</v>
      </c>
      <c r="M99">
        <f>'Pass-Thru'!C98</f>
        <v>97</v>
      </c>
      <c r="N99">
        <v>1651216.8746369171</v>
      </c>
      <c r="O99">
        <v>1643307.5253733324</v>
      </c>
      <c r="P99" s="4">
        <f t="shared" si="10"/>
        <v>87730969.984987512</v>
      </c>
      <c r="Q99" s="3">
        <f t="shared" si="7"/>
        <v>1643307.5253733324</v>
      </c>
      <c r="R99" s="4">
        <f>P99*'Pass-Thru'!$B$8/1200</f>
        <v>255881.99578954693</v>
      </c>
      <c r="S99" s="4">
        <f t="shared" si="11"/>
        <v>89104785.82570675</v>
      </c>
      <c r="T99" s="4">
        <f>'Pass-Thru'!O98-'PAC Bond'!Q99</f>
        <v>156589.74162155739</v>
      </c>
      <c r="U99" s="4">
        <f>'Pass-Thru'!N98-'PAC Bond'!R99</f>
        <v>259888.9586583114</v>
      </c>
    </row>
    <row r="100" spans="1:21" x14ac:dyDescent="0.2">
      <c r="A100">
        <f>'Pass-Thru'!C99</f>
        <v>98</v>
      </c>
      <c r="B100">
        <v>1641776.8615319463</v>
      </c>
      <c r="C100">
        <v>1613672.6080471009</v>
      </c>
      <c r="D100" s="4">
        <f t="shared" si="8"/>
        <v>86087662.459614173</v>
      </c>
      <c r="E100" s="3">
        <f t="shared" si="6"/>
        <v>1613672.6080471009</v>
      </c>
      <c r="F100" s="4">
        <f>D100*'Pass-Thru'!$B$8/1200</f>
        <v>251089.01550720801</v>
      </c>
      <c r="G100" s="4">
        <f t="shared" si="9"/>
        <v>88948196.084085196</v>
      </c>
      <c r="H100" s="4">
        <f>'Pass-Thru'!O99-'PAC Bond'!E100</f>
        <v>170255.5175638299</v>
      </c>
      <c r="I100" s="4">
        <f>'Pass-Thru'!N99-'PAC Bond'!F100</f>
        <v>259432.23857858189</v>
      </c>
      <c r="M100">
        <f>'Pass-Thru'!C99</f>
        <v>98</v>
      </c>
      <c r="N100">
        <v>1641776.8615319463</v>
      </c>
      <c r="O100">
        <v>1613672.6080471009</v>
      </c>
      <c r="P100" s="4">
        <f t="shared" si="10"/>
        <v>86087662.459614173</v>
      </c>
      <c r="Q100" s="3">
        <f t="shared" si="7"/>
        <v>1613672.6080471009</v>
      </c>
      <c r="R100" s="4">
        <f>P100*'Pass-Thru'!$B$8/1200</f>
        <v>251089.01550720801</v>
      </c>
      <c r="S100" s="4">
        <f t="shared" si="11"/>
        <v>88948196.084085196</v>
      </c>
      <c r="T100" s="4">
        <f>'Pass-Thru'!O99-'PAC Bond'!Q100</f>
        <v>170255.5175638299</v>
      </c>
      <c r="U100" s="4">
        <f>'Pass-Thru'!N99-'PAC Bond'!R100</f>
        <v>259432.23857858189</v>
      </c>
    </row>
    <row r="101" spans="1:21" x14ac:dyDescent="0.2">
      <c r="A101">
        <f>'Pass-Thru'!C100</f>
        <v>99</v>
      </c>
      <c r="B101">
        <v>1632387.129968141</v>
      </c>
      <c r="C101">
        <v>1584558.9469070032</v>
      </c>
      <c r="D101" s="4">
        <f t="shared" si="8"/>
        <v>84473989.851567075</v>
      </c>
      <c r="E101" s="3">
        <f t="shared" si="6"/>
        <v>1584558.9469070032</v>
      </c>
      <c r="F101" s="4">
        <f>D101*'Pass-Thru'!$B$8/1200</f>
        <v>246382.47040040398</v>
      </c>
      <c r="G101" s="4">
        <f t="shared" si="9"/>
        <v>88777940.566521361</v>
      </c>
      <c r="H101" s="4">
        <f>'Pass-Thru'!O100-'PAC Bond'!E101</f>
        <v>183533.54481777828</v>
      </c>
      <c r="I101" s="4">
        <f>'Pass-Thru'!N100-'PAC Bond'!F101</f>
        <v>258935.6599856875</v>
      </c>
      <c r="M101">
        <f>'Pass-Thru'!C100</f>
        <v>99</v>
      </c>
      <c r="N101">
        <v>1632387.129968141</v>
      </c>
      <c r="O101">
        <v>1584558.9469070032</v>
      </c>
      <c r="P101" s="4">
        <f t="shared" si="10"/>
        <v>84473989.851567075</v>
      </c>
      <c r="Q101" s="3">
        <f t="shared" si="7"/>
        <v>1584558.9469070032</v>
      </c>
      <c r="R101" s="4">
        <f>P101*'Pass-Thru'!$B$8/1200</f>
        <v>246382.47040040398</v>
      </c>
      <c r="S101" s="4">
        <f t="shared" si="11"/>
        <v>88777940.566521361</v>
      </c>
      <c r="T101" s="4">
        <f>'Pass-Thru'!O100-'PAC Bond'!Q101</f>
        <v>183533.54481777828</v>
      </c>
      <c r="U101" s="4">
        <f>'Pass-Thru'!N100-'PAC Bond'!R101</f>
        <v>258935.6599856875</v>
      </c>
    </row>
    <row r="102" spans="1:21" x14ac:dyDescent="0.2">
      <c r="A102">
        <f>'Pass-Thru'!C101</f>
        <v>100</v>
      </c>
      <c r="B102">
        <v>1623047.4181838692</v>
      </c>
      <c r="C102">
        <v>1555957.5306437919</v>
      </c>
      <c r="D102" s="4">
        <f t="shared" si="8"/>
        <v>82889430.904660076</v>
      </c>
      <c r="E102" s="3">
        <f t="shared" si="6"/>
        <v>1555957.5306437919</v>
      </c>
      <c r="F102" s="4">
        <f>D102*'Pass-Thru'!$B$8/1200</f>
        <v>241760.84013859188</v>
      </c>
      <c r="G102" s="4">
        <f t="shared" si="9"/>
        <v>88594407.021703586</v>
      </c>
      <c r="H102" s="4">
        <f>'Pass-Thru'!O101-'PAC Bond'!E102</f>
        <v>196431.75113535393</v>
      </c>
      <c r="I102" s="4">
        <f>'Pass-Thru'!N101-'PAC Bond'!F102</f>
        <v>258400.35381330224</v>
      </c>
      <c r="M102">
        <f>'Pass-Thru'!C101</f>
        <v>100</v>
      </c>
      <c r="N102">
        <v>1623047.4181838692</v>
      </c>
      <c r="O102">
        <v>1555957.5306437919</v>
      </c>
      <c r="P102" s="4">
        <f t="shared" si="10"/>
        <v>82889430.904660076</v>
      </c>
      <c r="Q102" s="3">
        <f t="shared" si="7"/>
        <v>1555957.5306437919</v>
      </c>
      <c r="R102" s="4">
        <f>P102*'Pass-Thru'!$B$8/1200</f>
        <v>241760.84013859188</v>
      </c>
      <c r="S102" s="4">
        <f t="shared" si="11"/>
        <v>88594407.021703586</v>
      </c>
      <c r="T102" s="4">
        <f>'Pass-Thru'!O101-'PAC Bond'!Q102</f>
        <v>196431.75113535393</v>
      </c>
      <c r="U102" s="4">
        <f>'Pass-Thru'!N101-'PAC Bond'!R102</f>
        <v>258400.35381330224</v>
      </c>
    </row>
    <row r="103" spans="1:21" x14ac:dyDescent="0.2">
      <c r="A103">
        <f>'Pass-Thru'!C102</f>
        <v>101</v>
      </c>
      <c r="B103">
        <v>1613757.4657695193</v>
      </c>
      <c r="C103">
        <v>1527859.5018092049</v>
      </c>
      <c r="D103" s="4">
        <f t="shared" si="8"/>
        <v>81333473.374016285</v>
      </c>
      <c r="E103" s="3">
        <f t="shared" si="6"/>
        <v>1527859.5018092049</v>
      </c>
      <c r="F103" s="4">
        <f>D103*'Pass-Thru'!$B$8/1200</f>
        <v>237222.63067421416</v>
      </c>
      <c r="G103" s="4">
        <f t="shared" si="9"/>
        <v>88397975.270568237</v>
      </c>
      <c r="H103" s="4">
        <f>'Pass-Thru'!O102-'PAC Bond'!E103</f>
        <v>208957.91906369873</v>
      </c>
      <c r="I103" s="4">
        <f>'Pass-Thru'!N102-'PAC Bond'!F103</f>
        <v>257827.42787249078</v>
      </c>
      <c r="M103">
        <f>'Pass-Thru'!C102</f>
        <v>101</v>
      </c>
      <c r="N103">
        <v>1613757.4657695193</v>
      </c>
      <c r="O103">
        <v>1527859.5018092049</v>
      </c>
      <c r="P103" s="4">
        <f t="shared" si="10"/>
        <v>81333473.374016285</v>
      </c>
      <c r="Q103" s="3">
        <f t="shared" si="7"/>
        <v>1527859.5018092049</v>
      </c>
      <c r="R103" s="4">
        <f>P103*'Pass-Thru'!$B$8/1200</f>
        <v>237222.63067421416</v>
      </c>
      <c r="S103" s="4">
        <f t="shared" si="11"/>
        <v>88397975.270568237</v>
      </c>
      <c r="T103" s="4">
        <f>'Pass-Thru'!O102-'PAC Bond'!Q103</f>
        <v>208957.91906369873</v>
      </c>
      <c r="U103" s="4">
        <f>'Pass-Thru'!N102-'PAC Bond'!R103</f>
        <v>257827.42787249078</v>
      </c>
    </row>
    <row r="104" spans="1:21" x14ac:dyDescent="0.2">
      <c r="A104">
        <f>'Pass-Thru'!C103</f>
        <v>102</v>
      </c>
      <c r="B104">
        <v>1604517.0136605394</v>
      </c>
      <c r="C104">
        <v>1500256.1542128637</v>
      </c>
      <c r="D104" s="4">
        <f t="shared" si="8"/>
        <v>79805613.872207075</v>
      </c>
      <c r="E104" s="3">
        <f t="shared" si="6"/>
        <v>1500256.1542128637</v>
      </c>
      <c r="F104" s="4">
        <f>D104*'Pass-Thru'!$B$8/1200</f>
        <v>232766.37379393732</v>
      </c>
      <c r="G104" s="4">
        <f t="shared" si="9"/>
        <v>88189017.351504534</v>
      </c>
      <c r="H104" s="4">
        <f>'Pass-Thru'!O103-'PAC Bond'!E104</f>
        <v>221119.6884796964</v>
      </c>
      <c r="I104" s="4">
        <f>'Pass-Thru'!N103-'PAC Bond'!F104</f>
        <v>257217.9672752216</v>
      </c>
      <c r="M104">
        <f>'Pass-Thru'!C103</f>
        <v>102</v>
      </c>
      <c r="N104">
        <v>1604517.0136605394</v>
      </c>
      <c r="O104">
        <v>1500256.1542128637</v>
      </c>
      <c r="P104" s="4">
        <f t="shared" si="10"/>
        <v>79805613.872207075</v>
      </c>
      <c r="Q104" s="3">
        <f t="shared" si="7"/>
        <v>1500256.1542128637</v>
      </c>
      <c r="R104" s="4">
        <f>P104*'Pass-Thru'!$B$8/1200</f>
        <v>232766.37379393732</v>
      </c>
      <c r="S104" s="4">
        <f t="shared" si="11"/>
        <v>88189017.351504534</v>
      </c>
      <c r="T104" s="4">
        <f>'Pass-Thru'!O103-'PAC Bond'!Q104</f>
        <v>221119.6884796964</v>
      </c>
      <c r="U104" s="4">
        <f>'Pass-Thru'!N103-'PAC Bond'!R104</f>
        <v>257217.9672752216</v>
      </c>
    </row>
    <row r="105" spans="1:21" x14ac:dyDescent="0.2">
      <c r="A105">
        <f>'Pass-Thru'!C104</f>
        <v>103</v>
      </c>
      <c r="B105">
        <v>1595325.8041305069</v>
      </c>
      <c r="C105">
        <v>1473138.9303629037</v>
      </c>
      <c r="D105" s="4">
        <f t="shared" si="8"/>
        <v>78305357.717994213</v>
      </c>
      <c r="E105" s="3">
        <f t="shared" si="6"/>
        <v>1473138.9303629037</v>
      </c>
      <c r="F105" s="4">
        <f>D105*'Pass-Thru'!$B$8/1200</f>
        <v>228390.62667748312</v>
      </c>
      <c r="G105" s="4">
        <f t="shared" si="9"/>
        <v>87967897.663024843</v>
      </c>
      <c r="H105" s="4">
        <f>'Pass-Thru'!O104-'PAC Bond'!E105</f>
        <v>232924.55908133509</v>
      </c>
      <c r="I105" s="4">
        <f>'Pass-Thru'!N104-'PAC Bond'!F105</f>
        <v>256573.0348504892</v>
      </c>
      <c r="M105">
        <f>'Pass-Thru'!C104</f>
        <v>103</v>
      </c>
      <c r="N105">
        <v>1595325.8041305069</v>
      </c>
      <c r="O105">
        <v>1473138.9303629037</v>
      </c>
      <c r="P105" s="4">
        <f t="shared" si="10"/>
        <v>78305357.717994213</v>
      </c>
      <c r="Q105" s="3">
        <f t="shared" si="7"/>
        <v>1473138.9303629037</v>
      </c>
      <c r="R105" s="4">
        <f>P105*'Pass-Thru'!$B$8/1200</f>
        <v>228390.62667748312</v>
      </c>
      <c r="S105" s="4">
        <f t="shared" si="11"/>
        <v>87967897.663024843</v>
      </c>
      <c r="T105" s="4">
        <f>'Pass-Thru'!O104-'PAC Bond'!Q105</f>
        <v>232924.55908133509</v>
      </c>
      <c r="U105" s="4">
        <f>'Pass-Thru'!N104-'PAC Bond'!R105</f>
        <v>256573.0348504892</v>
      </c>
    </row>
    <row r="106" spans="1:21" x14ac:dyDescent="0.2">
      <c r="A106">
        <f>'Pass-Thru'!C105</f>
        <v>104</v>
      </c>
      <c r="B106">
        <v>1586183.5807842342</v>
      </c>
      <c r="C106">
        <v>1446499.4189496189</v>
      </c>
      <c r="D106" s="4">
        <f t="shared" si="8"/>
        <v>76832218.787631303</v>
      </c>
      <c r="E106" s="3">
        <f t="shared" si="6"/>
        <v>1446499.4189496189</v>
      </c>
      <c r="F106" s="4">
        <f>D106*'Pass-Thru'!$B$8/1200</f>
        <v>224093.97146392465</v>
      </c>
      <c r="G106" s="4">
        <f t="shared" si="9"/>
        <v>87734973.103943512</v>
      </c>
      <c r="H106" s="4">
        <f>'Pass-Thru'!O105-'PAC Bond'!E106</f>
        <v>244379.89283658843</v>
      </c>
      <c r="I106" s="4">
        <f>'Pass-Thru'!N105-'PAC Bond'!F106</f>
        <v>255893.67155316859</v>
      </c>
      <c r="M106">
        <f>'Pass-Thru'!C105</f>
        <v>104</v>
      </c>
      <c r="N106">
        <v>1586183.5807842342</v>
      </c>
      <c r="O106">
        <v>1446499.4189496189</v>
      </c>
      <c r="P106" s="4">
        <f t="shared" si="10"/>
        <v>76832218.787631303</v>
      </c>
      <c r="Q106" s="3">
        <f t="shared" si="7"/>
        <v>1446499.4189496189</v>
      </c>
      <c r="R106" s="4">
        <f>P106*'Pass-Thru'!$B$8/1200</f>
        <v>224093.97146392465</v>
      </c>
      <c r="S106" s="4">
        <f t="shared" si="11"/>
        <v>87734973.103943512</v>
      </c>
      <c r="T106" s="4">
        <f>'Pass-Thru'!O105-'PAC Bond'!Q106</f>
        <v>244379.89283658843</v>
      </c>
      <c r="U106" s="4">
        <f>'Pass-Thru'!N105-'PAC Bond'!R106</f>
        <v>255893.67155316859</v>
      </c>
    </row>
    <row r="107" spans="1:21" x14ac:dyDescent="0.2">
      <c r="A107">
        <f>'Pass-Thru'!C106</f>
        <v>105</v>
      </c>
      <c r="B107">
        <v>1577090.0885509157</v>
      </c>
      <c r="C107">
        <v>1420329.3523713902</v>
      </c>
      <c r="D107" s="4">
        <f t="shared" si="8"/>
        <v>75385719.368681684</v>
      </c>
      <c r="E107" s="3">
        <f t="shared" si="6"/>
        <v>1420329.3523713902</v>
      </c>
      <c r="F107" s="4">
        <f>D107*'Pass-Thru'!$B$8/1200</f>
        <v>219875.01482532159</v>
      </c>
      <c r="G107" s="4">
        <f t="shared" si="9"/>
        <v>87490593.211106926</v>
      </c>
      <c r="H107" s="4">
        <f>'Pass-Thru'!O106-'PAC Bond'!E107</f>
        <v>255492.91639054543</v>
      </c>
      <c r="I107" s="4">
        <f>'Pass-Thru'!N106-'PAC Bond'!F107</f>
        <v>255180.89686572851</v>
      </c>
      <c r="M107">
        <f>'Pass-Thru'!C106</f>
        <v>105</v>
      </c>
      <c r="N107">
        <v>1577090.0885509157</v>
      </c>
      <c r="O107">
        <v>1420329.3523713902</v>
      </c>
      <c r="P107" s="4">
        <f t="shared" si="10"/>
        <v>75385719.368681684</v>
      </c>
      <c r="Q107" s="3">
        <f t="shared" si="7"/>
        <v>1420329.3523713902</v>
      </c>
      <c r="R107" s="4">
        <f>P107*'Pass-Thru'!$B$8/1200</f>
        <v>219875.01482532159</v>
      </c>
      <c r="S107" s="4">
        <f t="shared" si="11"/>
        <v>87490593.211106926</v>
      </c>
      <c r="T107" s="4">
        <f>'Pass-Thru'!O106-'PAC Bond'!Q107</f>
        <v>255492.91639054543</v>
      </c>
      <c r="U107" s="4">
        <f>'Pass-Thru'!N106-'PAC Bond'!R107</f>
        <v>255180.89686572851</v>
      </c>
    </row>
    <row r="108" spans="1:21" x14ac:dyDescent="0.2">
      <c r="A108">
        <f>'Pass-Thru'!C107</f>
        <v>106</v>
      </c>
      <c r="B108">
        <v>1568045.073677303</v>
      </c>
      <c r="C108">
        <v>1394620.6043021977</v>
      </c>
      <c r="D108" s="4">
        <f t="shared" si="8"/>
        <v>73965390.01631029</v>
      </c>
      <c r="E108" s="3">
        <f t="shared" si="6"/>
        <v>1394620.6043021977</v>
      </c>
      <c r="F108" s="4">
        <f>D108*'Pass-Thru'!$B$8/1200</f>
        <v>215732.38754757168</v>
      </c>
      <c r="G108" s="4">
        <f t="shared" si="9"/>
        <v>87235100.294716388</v>
      </c>
      <c r="H108" s="4">
        <f>'Pass-Thru'!O107-'PAC Bond'!E108</f>
        <v>266270.72343148617</v>
      </c>
      <c r="I108" s="4">
        <f>'Pass-Thru'!N107-'PAC Bond'!F108</f>
        <v>254435.70919292286</v>
      </c>
      <c r="M108">
        <f>'Pass-Thru'!C107</f>
        <v>106</v>
      </c>
      <c r="N108">
        <v>1568045.073677303</v>
      </c>
      <c r="O108">
        <v>1394620.6043021977</v>
      </c>
      <c r="P108" s="4">
        <f t="shared" si="10"/>
        <v>73965390.01631029</v>
      </c>
      <c r="Q108" s="3">
        <f t="shared" si="7"/>
        <v>1394620.6043021977</v>
      </c>
      <c r="R108" s="4">
        <f>P108*'Pass-Thru'!$B$8/1200</f>
        <v>215732.38754757168</v>
      </c>
      <c r="S108" s="4">
        <f t="shared" si="11"/>
        <v>87235100.294716388</v>
      </c>
      <c r="T108" s="4">
        <f>'Pass-Thru'!O107-'PAC Bond'!Q108</f>
        <v>266270.72343148617</v>
      </c>
      <c r="U108" s="4">
        <f>'Pass-Thru'!N107-'PAC Bond'!R108</f>
        <v>254435.70919292286</v>
      </c>
    </row>
    <row r="109" spans="1:21" x14ac:dyDescent="0.2">
      <c r="A109">
        <f>'Pass-Thru'!C108</f>
        <v>107</v>
      </c>
      <c r="B109">
        <v>1559048.2837209194</v>
      </c>
      <c r="C109">
        <v>1369365.1873000218</v>
      </c>
      <c r="D109" s="4">
        <f t="shared" si="8"/>
        <v>72570769.412008092</v>
      </c>
      <c r="E109" s="3">
        <f t="shared" si="6"/>
        <v>1369365.1873000218</v>
      </c>
      <c r="F109" s="4">
        <f>D109*'Pass-Thru'!$B$8/1200</f>
        <v>211664.74411835693</v>
      </c>
      <c r="G109" s="4">
        <f t="shared" si="9"/>
        <v>86968829.571284905</v>
      </c>
      <c r="H109" s="4">
        <f>'Pass-Thru'!O108-'PAC Bond'!E109</f>
        <v>276720.27701658779</v>
      </c>
      <c r="I109" s="4">
        <f>'Pass-Thru'!N108-'PAC Bond'!F109</f>
        <v>253659.08624958093</v>
      </c>
      <c r="M109">
        <f>'Pass-Thru'!C108</f>
        <v>107</v>
      </c>
      <c r="N109">
        <v>1559048.2837209194</v>
      </c>
      <c r="O109">
        <v>1369365.1873000218</v>
      </c>
      <c r="P109" s="4">
        <f t="shared" si="10"/>
        <v>72570769.412008092</v>
      </c>
      <c r="Q109" s="3">
        <f t="shared" si="7"/>
        <v>1369365.1873000218</v>
      </c>
      <c r="R109" s="4">
        <f>P109*'Pass-Thru'!$B$8/1200</f>
        <v>211664.74411835693</v>
      </c>
      <c r="S109" s="4">
        <f t="shared" si="11"/>
        <v>86968829.571284905</v>
      </c>
      <c r="T109" s="4">
        <f>'Pass-Thru'!O108-'PAC Bond'!Q109</f>
        <v>276720.27701658779</v>
      </c>
      <c r="U109" s="4">
        <f>'Pass-Thru'!N108-'PAC Bond'!R109</f>
        <v>253659.08624958093</v>
      </c>
    </row>
    <row r="110" spans="1:21" x14ac:dyDescent="0.2">
      <c r="A110">
        <f>'Pass-Thru'!C109</f>
        <v>108</v>
      </c>
      <c r="B110">
        <v>1550099.4675433077</v>
      </c>
      <c r="C110">
        <v>1344555.250455443</v>
      </c>
      <c r="D110" s="4">
        <f t="shared" si="8"/>
        <v>71201404.224708065</v>
      </c>
      <c r="E110" s="3">
        <f t="shared" si="6"/>
        <v>1344555.250455443</v>
      </c>
      <c r="F110" s="4">
        <f>D110*'Pass-Thru'!$B$8/1200</f>
        <v>207670.76232206519</v>
      </c>
      <c r="G110" s="4">
        <f t="shared" si="9"/>
        <v>86692109.29426831</v>
      </c>
      <c r="H110" s="4">
        <f>'Pass-Thru'!O109-'PAC Bond'!E110</f>
        <v>286848.41185795655</v>
      </c>
      <c r="I110" s="4">
        <f>'Pass-Thru'!N109-'PAC Bond'!F110</f>
        <v>252851.98544161592</v>
      </c>
      <c r="M110">
        <f>'Pass-Thru'!C109</f>
        <v>108</v>
      </c>
      <c r="N110">
        <v>1550099.4675433077</v>
      </c>
      <c r="O110">
        <v>1344555.250455443</v>
      </c>
      <c r="P110" s="4">
        <f t="shared" si="10"/>
        <v>71201404.224708065</v>
      </c>
      <c r="Q110" s="3">
        <f t="shared" si="7"/>
        <v>1344555.250455443</v>
      </c>
      <c r="R110" s="4">
        <f>P110*'Pass-Thru'!$B$8/1200</f>
        <v>207670.76232206519</v>
      </c>
      <c r="S110" s="4">
        <f t="shared" si="11"/>
        <v>86692109.29426831</v>
      </c>
      <c r="T110" s="4">
        <f>'Pass-Thru'!O109-'PAC Bond'!Q110</f>
        <v>286848.41185795655</v>
      </c>
      <c r="U110" s="4">
        <f>'Pass-Thru'!N109-'PAC Bond'!R110</f>
        <v>252851.98544161592</v>
      </c>
    </row>
    <row r="111" spans="1:21" x14ac:dyDescent="0.2">
      <c r="A111">
        <f>'Pass-Thru'!C110</f>
        <v>109</v>
      </c>
      <c r="B111">
        <v>1541198.3753033129</v>
      </c>
      <c r="C111">
        <v>1320183.0770797764</v>
      </c>
      <c r="D111" s="4">
        <f t="shared" si="8"/>
        <v>69856848.974252626</v>
      </c>
      <c r="E111" s="3">
        <f t="shared" si="6"/>
        <v>1320183.0770797764</v>
      </c>
      <c r="F111" s="4">
        <f>D111*'Pass-Thru'!$B$8/1200</f>
        <v>203749.14284157017</v>
      </c>
      <c r="G111" s="4">
        <f t="shared" si="9"/>
        <v>86405260.882410347</v>
      </c>
      <c r="H111" s="4">
        <f>'Pass-Thru'!O110-'PAC Bond'!E111</f>
        <v>296661.8365696331</v>
      </c>
      <c r="I111" s="4">
        <f>'Pass-Thru'!N110-'PAC Bond'!F111</f>
        <v>252015.34424036354</v>
      </c>
      <c r="M111">
        <f>'Pass-Thru'!C110</f>
        <v>109</v>
      </c>
      <c r="N111">
        <v>1541198.3753033129</v>
      </c>
      <c r="O111">
        <v>1320183.0770797764</v>
      </c>
      <c r="P111" s="4">
        <f t="shared" si="10"/>
        <v>69856848.974252626</v>
      </c>
      <c r="Q111" s="3">
        <f t="shared" si="7"/>
        <v>1320183.0770797764</v>
      </c>
      <c r="R111" s="4">
        <f>P111*'Pass-Thru'!$B$8/1200</f>
        <v>203749.14284157017</v>
      </c>
      <c r="S111" s="4">
        <f t="shared" si="11"/>
        <v>86405260.882410347</v>
      </c>
      <c r="T111" s="4">
        <f>'Pass-Thru'!O110-'PAC Bond'!Q111</f>
        <v>296661.8365696331</v>
      </c>
      <c r="U111" s="4">
        <f>'Pass-Thru'!N110-'PAC Bond'!R111</f>
        <v>252015.34424036354</v>
      </c>
    </row>
    <row r="112" spans="1:21" x14ac:dyDescent="0.2">
      <c r="A112">
        <f>'Pass-Thru'!C111</f>
        <v>110</v>
      </c>
      <c r="B112">
        <v>1532344.7584504019</v>
      </c>
      <c r="C112">
        <v>1296241.0824320759</v>
      </c>
      <c r="D112" s="4">
        <f t="shared" si="8"/>
        <v>68536665.897172853</v>
      </c>
      <c r="E112" s="3">
        <f t="shared" si="6"/>
        <v>1296241.0824320759</v>
      </c>
      <c r="F112" s="4">
        <f>D112*'Pass-Thru'!$B$8/1200</f>
        <v>199898.60886675416</v>
      </c>
      <c r="G112" s="4">
        <f t="shared" si="9"/>
        <v>86108599.04584071</v>
      </c>
      <c r="H112" s="4">
        <f>'Pass-Thru'!O111-'PAC Bond'!E112</f>
        <v>306167.13587624975</v>
      </c>
      <c r="I112" s="4">
        <f>'Pass-Thru'!N111-'PAC Bond'!F112</f>
        <v>251150.08055036876</v>
      </c>
      <c r="M112">
        <f>'Pass-Thru'!C111</f>
        <v>110</v>
      </c>
      <c r="N112">
        <v>1532344.7584504019</v>
      </c>
      <c r="O112">
        <v>1296241.0824320759</v>
      </c>
      <c r="P112" s="4">
        <f t="shared" si="10"/>
        <v>68536665.897172853</v>
      </c>
      <c r="Q112" s="3">
        <f t="shared" si="7"/>
        <v>1296241.0824320759</v>
      </c>
      <c r="R112" s="4">
        <f>P112*'Pass-Thru'!$B$8/1200</f>
        <v>199898.60886675416</v>
      </c>
      <c r="S112" s="4">
        <f t="shared" si="11"/>
        <v>86108599.04584071</v>
      </c>
      <c r="T112" s="4">
        <f>'Pass-Thru'!O111-'PAC Bond'!Q112</f>
        <v>306167.13587624975</v>
      </c>
      <c r="U112" s="4">
        <f>'Pass-Thru'!N111-'PAC Bond'!R112</f>
        <v>251150.08055036876</v>
      </c>
    </row>
    <row r="113" spans="1:21" x14ac:dyDescent="0.2">
      <c r="A113">
        <f>'Pass-Thru'!C112</f>
        <v>111</v>
      </c>
      <c r="B113">
        <v>1523538.3697180117</v>
      </c>
      <c r="C113">
        <v>1272721.8114843532</v>
      </c>
      <c r="D113" s="4">
        <f t="shared" si="8"/>
        <v>67240424.814740777</v>
      </c>
      <c r="E113" s="3">
        <f t="shared" si="6"/>
        <v>1272721.8114843532</v>
      </c>
      <c r="F113" s="4">
        <f>D113*'Pass-Thru'!$B$8/1200</f>
        <v>196117.90570966061</v>
      </c>
      <c r="G113" s="4">
        <f t="shared" si="9"/>
        <v>85802431.909964457</v>
      </c>
      <c r="H113" s="4">
        <f>'Pass-Thru'!O112-'PAC Bond'!E113</f>
        <v>315370.77278396697</v>
      </c>
      <c r="I113" s="4">
        <f>'Pass-Thru'!N112-'PAC Bond'!F113</f>
        <v>250257.09307072969</v>
      </c>
      <c r="M113">
        <f>'Pass-Thru'!C112</f>
        <v>111</v>
      </c>
      <c r="N113">
        <v>1523538.3697180117</v>
      </c>
      <c r="O113">
        <v>1272721.8114843532</v>
      </c>
      <c r="P113" s="4">
        <f t="shared" si="10"/>
        <v>67240424.814740777</v>
      </c>
      <c r="Q113" s="3">
        <f t="shared" si="7"/>
        <v>1272721.8114843532</v>
      </c>
      <c r="R113" s="4">
        <f>P113*'Pass-Thru'!$B$8/1200</f>
        <v>196117.90570966061</v>
      </c>
      <c r="S113" s="4">
        <f t="shared" si="11"/>
        <v>85802431.909964457</v>
      </c>
      <c r="T113" s="4">
        <f>'Pass-Thru'!O112-'PAC Bond'!Q113</f>
        <v>315370.77278396697</v>
      </c>
      <c r="U113" s="4">
        <f>'Pass-Thru'!N112-'PAC Bond'!R113</f>
        <v>250257.09307072969</v>
      </c>
    </row>
    <row r="114" spans="1:21" x14ac:dyDescent="0.2">
      <c r="A114">
        <f>'Pass-Thru'!C113</f>
        <v>112</v>
      </c>
      <c r="B114">
        <v>1514778.9631169392</v>
      </c>
      <c r="C114">
        <v>1249617.9367243857</v>
      </c>
      <c r="D114" s="4">
        <f t="shared" si="8"/>
        <v>65967703.003256425</v>
      </c>
      <c r="E114" s="3">
        <f t="shared" si="6"/>
        <v>1249617.9367243857</v>
      </c>
      <c r="F114" s="4">
        <f>D114*'Pass-Thru'!$B$8/1200</f>
        <v>192405.80042616455</v>
      </c>
      <c r="G114" s="4">
        <f t="shared" si="9"/>
        <v>85487061.137180492</v>
      </c>
      <c r="H114" s="4">
        <f>'Pass-Thru'!O113-'PAC Bond'!E114</f>
        <v>324279.09071433637</v>
      </c>
      <c r="I114" s="4">
        <f>'Pass-Thru'!N113-'PAC Bond'!F114</f>
        <v>249337.26165010993</v>
      </c>
      <c r="M114">
        <f>'Pass-Thru'!C113</f>
        <v>112</v>
      </c>
      <c r="N114">
        <v>1514778.9631169392</v>
      </c>
      <c r="O114">
        <v>1249617.9367243857</v>
      </c>
      <c r="P114" s="4">
        <f t="shared" si="10"/>
        <v>65967703.003256425</v>
      </c>
      <c r="Q114" s="3">
        <f t="shared" si="7"/>
        <v>1249617.9367243857</v>
      </c>
      <c r="R114" s="4">
        <f>P114*'Pass-Thru'!$B$8/1200</f>
        <v>192405.80042616455</v>
      </c>
      <c r="S114" s="4">
        <f t="shared" si="11"/>
        <v>85487061.137180492</v>
      </c>
      <c r="T114" s="4">
        <f>'Pass-Thru'!O113-'PAC Bond'!Q114</f>
        <v>324279.09071433637</v>
      </c>
      <c r="U114" s="4">
        <f>'Pass-Thru'!N113-'PAC Bond'!R114</f>
        <v>249337.26165010993</v>
      </c>
    </row>
    <row r="115" spans="1:21" x14ac:dyDescent="0.2">
      <c r="A115">
        <f>'Pass-Thru'!C114</f>
        <v>113</v>
      </c>
      <c r="B115">
        <v>1506066.2939287585</v>
      </c>
      <c r="C115">
        <v>1226922.2559954701</v>
      </c>
      <c r="D115" s="4">
        <f t="shared" si="8"/>
        <v>64718085.066532038</v>
      </c>
      <c r="E115" s="3">
        <f t="shared" si="6"/>
        <v>1226922.2559954701</v>
      </c>
      <c r="F115" s="4">
        <f>D115*'Pass-Thru'!$B$8/1200</f>
        <v>188761.08144405179</v>
      </c>
      <c r="G115" s="4">
        <f t="shared" si="9"/>
        <v>85162782.046466157</v>
      </c>
      <c r="H115" s="4">
        <f>'Pass-Thru'!O114-'PAC Bond'!E115</f>
        <v>332898.31560170883</v>
      </c>
      <c r="I115" s="4">
        <f>'Pass-Thru'!N114-'PAC Bond'!F115</f>
        <v>248391.44763552645</v>
      </c>
      <c r="M115">
        <f>'Pass-Thru'!C114</f>
        <v>113</v>
      </c>
      <c r="N115">
        <v>1506066.2939287585</v>
      </c>
      <c r="O115">
        <v>1226922.2559954701</v>
      </c>
      <c r="P115" s="4">
        <f t="shared" si="10"/>
        <v>64718085.066532038</v>
      </c>
      <c r="Q115" s="3">
        <f t="shared" si="7"/>
        <v>1226922.2559954701</v>
      </c>
      <c r="R115" s="4">
        <f>P115*'Pass-Thru'!$B$8/1200</f>
        <v>188761.08144405179</v>
      </c>
      <c r="S115" s="4">
        <f t="shared" si="11"/>
        <v>85162782.046466157</v>
      </c>
      <c r="T115" s="4">
        <f>'Pass-Thru'!O114-'PAC Bond'!Q115</f>
        <v>332898.31560170883</v>
      </c>
      <c r="U115" s="4">
        <f>'Pass-Thru'!N114-'PAC Bond'!R115</f>
        <v>248391.44763552645</v>
      </c>
    </row>
    <row r="116" spans="1:21" x14ac:dyDescent="0.2">
      <c r="A116">
        <f>'Pass-Thru'!C115</f>
        <v>114</v>
      </c>
      <c r="B116">
        <v>1497400.1186992768</v>
      </c>
      <c r="C116">
        <v>1204627.6903725122</v>
      </c>
      <c r="D116" s="4">
        <f t="shared" si="8"/>
        <v>63491162.810536571</v>
      </c>
      <c r="E116" s="3">
        <f t="shared" si="6"/>
        <v>1204627.6903725122</v>
      </c>
      <c r="F116" s="4">
        <f>D116*'Pass-Thru'!$B$8/1200</f>
        <v>185182.55819739832</v>
      </c>
      <c r="G116" s="4">
        <f t="shared" si="9"/>
        <v>84829883.73086445</v>
      </c>
      <c r="H116" s="4">
        <f>'Pass-Thru'!O115-'PAC Bond'!E116</f>
        <v>341234.55795480474</v>
      </c>
      <c r="I116" s="4">
        <f>'Pass-Thru'!N115-'PAC Bond'!F116</f>
        <v>247420.49421502143</v>
      </c>
      <c r="M116">
        <f>'Pass-Thru'!C115</f>
        <v>114</v>
      </c>
      <c r="N116">
        <v>1497400.1186992768</v>
      </c>
      <c r="O116">
        <v>1204627.6903725122</v>
      </c>
      <c r="P116" s="4">
        <f t="shared" si="10"/>
        <v>63491162.810536571</v>
      </c>
      <c r="Q116" s="3">
        <f t="shared" si="7"/>
        <v>1204627.6903725122</v>
      </c>
      <c r="R116" s="4">
        <f>P116*'Pass-Thru'!$B$8/1200</f>
        <v>185182.55819739832</v>
      </c>
      <c r="S116" s="4">
        <f t="shared" si="11"/>
        <v>84829883.73086445</v>
      </c>
      <c r="T116" s="4">
        <f>'Pass-Thru'!O115-'PAC Bond'!Q116</f>
        <v>341234.55795480474</v>
      </c>
      <c r="U116" s="4">
        <f>'Pass-Thru'!N115-'PAC Bond'!R116</f>
        <v>247420.49421502143</v>
      </c>
    </row>
    <row r="117" spans="1:21" x14ac:dyDescent="0.2">
      <c r="A117">
        <f>'Pass-Thru'!C116</f>
        <v>115</v>
      </c>
      <c r="B117">
        <v>1488780.195232023</v>
      </c>
      <c r="C117">
        <v>1182727.2820738445</v>
      </c>
      <c r="D117" s="4">
        <f t="shared" si="8"/>
        <v>62286535.120164059</v>
      </c>
      <c r="E117" s="3">
        <f t="shared" si="6"/>
        <v>1182727.2820738445</v>
      </c>
      <c r="F117" s="4">
        <f>D117*'Pass-Thru'!$B$8/1200</f>
        <v>181669.06076714519</v>
      </c>
      <c r="G117" s="4">
        <f t="shared" si="9"/>
        <v>84488649.172909647</v>
      </c>
      <c r="H117" s="4">
        <f>'Pass-Thru'!O116-'PAC Bond'!E117</f>
        <v>349293.81488305167</v>
      </c>
      <c r="I117" s="4">
        <f>'Pass-Thru'!N116-'PAC Bond'!F117</f>
        <v>246425.22675431991</v>
      </c>
      <c r="M117">
        <f>'Pass-Thru'!C116</f>
        <v>115</v>
      </c>
      <c r="N117">
        <v>1488780.195232023</v>
      </c>
      <c r="O117">
        <v>1182727.2820738445</v>
      </c>
      <c r="P117" s="4">
        <f t="shared" si="10"/>
        <v>62286535.120164059</v>
      </c>
      <c r="Q117" s="3">
        <f t="shared" si="7"/>
        <v>1182727.2820738445</v>
      </c>
      <c r="R117" s="4">
        <f>P117*'Pass-Thru'!$B$8/1200</f>
        <v>181669.06076714519</v>
      </c>
      <c r="S117" s="4">
        <f t="shared" si="11"/>
        <v>84488649.172909647</v>
      </c>
      <c r="T117" s="4">
        <f>'Pass-Thru'!O116-'PAC Bond'!Q117</f>
        <v>349293.81488305167</v>
      </c>
      <c r="U117" s="4">
        <f>'Pass-Thru'!N116-'PAC Bond'!R117</f>
        <v>246425.22675431991</v>
      </c>
    </row>
    <row r="118" spans="1:21" x14ac:dyDescent="0.2">
      <c r="A118">
        <f>'Pass-Thru'!C117</f>
        <v>116</v>
      </c>
      <c r="B118">
        <v>1480206.2825817657</v>
      </c>
      <c r="C118">
        <v>1161214.1924081687</v>
      </c>
      <c r="D118" s="4">
        <f t="shared" si="8"/>
        <v>61103807.838090211</v>
      </c>
      <c r="E118" s="3">
        <f t="shared" si="6"/>
        <v>1161214.1924081687</v>
      </c>
      <c r="F118" s="4">
        <f>D118*'Pass-Thru'!$B$8/1200</f>
        <v>178219.43952776314</v>
      </c>
      <c r="G118" s="4">
        <f t="shared" si="9"/>
        <v>84139355.358026594</v>
      </c>
      <c r="H118" s="4">
        <f>'Pass-Thru'!O117-'PAC Bond'!E118</f>
        <v>357081.97208827455</v>
      </c>
      <c r="I118" s="4">
        <f>'Pass-Thru'!N117-'PAC Bond'!F118</f>
        <v>245406.45312757764</v>
      </c>
      <c r="M118">
        <f>'Pass-Thru'!C117</f>
        <v>116</v>
      </c>
      <c r="N118">
        <v>1480206.2825817657</v>
      </c>
      <c r="O118">
        <v>1161214.1924081687</v>
      </c>
      <c r="P118" s="4">
        <f t="shared" si="10"/>
        <v>61103807.838090211</v>
      </c>
      <c r="Q118" s="3">
        <f t="shared" si="7"/>
        <v>1161214.1924081687</v>
      </c>
      <c r="R118" s="4">
        <f>P118*'Pass-Thru'!$B$8/1200</f>
        <v>178219.43952776314</v>
      </c>
      <c r="S118" s="4">
        <f t="shared" si="11"/>
        <v>84139355.358026594</v>
      </c>
      <c r="T118" s="4">
        <f>'Pass-Thru'!O117-'PAC Bond'!Q118</f>
        <v>357081.97208827455</v>
      </c>
      <c r="U118" s="4">
        <f>'Pass-Thru'!N117-'PAC Bond'!R118</f>
        <v>245406.45312757764</v>
      </c>
    </row>
    <row r="119" spans="1:21" x14ac:dyDescent="0.2">
      <c r="A119">
        <f>'Pass-Thru'!C118</f>
        <v>117</v>
      </c>
      <c r="B119">
        <v>1471678.1410480693</v>
      </c>
      <c r="C119">
        <v>1140081.6997560433</v>
      </c>
      <c r="D119" s="4">
        <f t="shared" si="8"/>
        <v>59942593.645682044</v>
      </c>
      <c r="E119" s="3">
        <f t="shared" si="6"/>
        <v>1140081.6997560433</v>
      </c>
      <c r="F119" s="4">
        <f>D119*'Pass-Thru'!$B$8/1200</f>
        <v>174832.56479990596</v>
      </c>
      <c r="G119" s="4">
        <f t="shared" si="9"/>
        <v>83782273.385938317</v>
      </c>
      <c r="H119" s="4">
        <f>'Pass-Thru'!O118-'PAC Bond'!E119</f>
        <v>364604.80582233588</v>
      </c>
      <c r="I119" s="4">
        <f>'Pass-Thru'!N118-'PAC Bond'!F119</f>
        <v>244364.96404232018</v>
      </c>
      <c r="M119">
        <f>'Pass-Thru'!C118</f>
        <v>117</v>
      </c>
      <c r="N119">
        <v>1471678.1410480693</v>
      </c>
      <c r="O119">
        <v>1140081.6997560433</v>
      </c>
      <c r="P119" s="4">
        <f t="shared" si="10"/>
        <v>59942593.645682044</v>
      </c>
      <c r="Q119" s="3">
        <f t="shared" si="7"/>
        <v>1140081.6997560433</v>
      </c>
      <c r="R119" s="4">
        <f>P119*'Pass-Thru'!$B$8/1200</f>
        <v>174832.56479990596</v>
      </c>
      <c r="S119" s="4">
        <f t="shared" si="11"/>
        <v>83782273.385938317</v>
      </c>
      <c r="T119" s="4">
        <f>'Pass-Thru'!O118-'PAC Bond'!Q119</f>
        <v>364604.80582233588</v>
      </c>
      <c r="U119" s="4">
        <f>'Pass-Thru'!N118-'PAC Bond'!R119</f>
        <v>244364.96404232018</v>
      </c>
    </row>
    <row r="120" spans="1:21" x14ac:dyDescent="0.2">
      <c r="A120">
        <f>'Pass-Thru'!C119</f>
        <v>118</v>
      </c>
      <c r="B120">
        <v>1463195.5321688829</v>
      </c>
      <c r="C120">
        <v>1119323.1975853313</v>
      </c>
      <c r="D120" s="4">
        <f t="shared" si="8"/>
        <v>58802511.945926003</v>
      </c>
      <c r="E120" s="3">
        <f t="shared" si="6"/>
        <v>1119323.1975853313</v>
      </c>
      <c r="F120" s="4">
        <f>D120*'Pass-Thru'!$B$8/1200</f>
        <v>171507.32650895085</v>
      </c>
      <c r="G120" s="4">
        <f t="shared" si="9"/>
        <v>83417668.580115974</v>
      </c>
      <c r="H120" s="4">
        <f>'Pass-Thru'!O119-'PAC Bond'!E120</f>
        <v>371867.98481128714</v>
      </c>
      <c r="I120" s="4">
        <f>'Pass-Thru'!N119-'PAC Bond'!F120</f>
        <v>243301.53335867159</v>
      </c>
      <c r="M120">
        <f>'Pass-Thru'!C119</f>
        <v>118</v>
      </c>
      <c r="N120">
        <v>1463195.5321688829</v>
      </c>
      <c r="O120">
        <v>1119323.1975853313</v>
      </c>
      <c r="P120" s="4">
        <f t="shared" si="10"/>
        <v>58802511.945926003</v>
      </c>
      <c r="Q120" s="3">
        <f t="shared" si="7"/>
        <v>1119323.1975853313</v>
      </c>
      <c r="R120" s="4">
        <f>P120*'Pass-Thru'!$B$8/1200</f>
        <v>171507.32650895085</v>
      </c>
      <c r="S120" s="4">
        <f t="shared" si="11"/>
        <v>83417668.580115974</v>
      </c>
      <c r="T120" s="4">
        <f>'Pass-Thru'!O119-'PAC Bond'!Q120</f>
        <v>371867.98481128714</v>
      </c>
      <c r="U120" s="4">
        <f>'Pass-Thru'!N119-'PAC Bond'!R120</f>
        <v>243301.53335867159</v>
      </c>
    </row>
    <row r="121" spans="1:21" x14ac:dyDescent="0.2">
      <c r="A121">
        <f>'Pass-Thru'!C120</f>
        <v>119</v>
      </c>
      <c r="B121">
        <v>1454758.2187141618</v>
      </c>
      <c r="C121">
        <v>1098932.1925000446</v>
      </c>
      <c r="D121" s="4">
        <f t="shared" si="8"/>
        <v>57683188.748340674</v>
      </c>
      <c r="E121" s="3">
        <f t="shared" si="6"/>
        <v>1098932.1925000446</v>
      </c>
      <c r="F121" s="4">
        <f>D121*'Pass-Thru'!$B$8/1200</f>
        <v>168242.63384932696</v>
      </c>
      <c r="G121" s="4">
        <f t="shared" si="9"/>
        <v>83045800.595304683</v>
      </c>
      <c r="H121" s="4">
        <f>'Pass-Thru'!O120-'PAC Bond'!E121</f>
        <v>378877.07214660686</v>
      </c>
      <c r="I121" s="4">
        <f>'Pass-Thru'!N120-'PAC Bond'!F121</f>
        <v>242216.91840297202</v>
      </c>
      <c r="M121">
        <f>'Pass-Thru'!C120</f>
        <v>119</v>
      </c>
      <c r="N121">
        <v>1454758.2187141618</v>
      </c>
      <c r="O121">
        <v>1098932.1925000446</v>
      </c>
      <c r="P121" s="4">
        <f t="shared" si="10"/>
        <v>57683188.748340674</v>
      </c>
      <c r="Q121" s="3">
        <f t="shared" si="7"/>
        <v>1098932.1925000446</v>
      </c>
      <c r="R121" s="4">
        <f>P121*'Pass-Thru'!$B$8/1200</f>
        <v>168242.63384932696</v>
      </c>
      <c r="S121" s="4">
        <f t="shared" si="11"/>
        <v>83045800.595304683</v>
      </c>
      <c r="T121" s="4">
        <f>'Pass-Thru'!O120-'PAC Bond'!Q121</f>
        <v>378877.07214660686</v>
      </c>
      <c r="U121" s="4">
        <f>'Pass-Thru'!N120-'PAC Bond'!R121</f>
        <v>242216.91840297202</v>
      </c>
    </row>
    <row r="122" spans="1:21" x14ac:dyDescent="0.2">
      <c r="A122">
        <f>'Pass-Thru'!C121</f>
        <v>120</v>
      </c>
      <c r="B122">
        <v>1446365.9646795159</v>
      </c>
      <c r="C122">
        <v>1078902.3023220219</v>
      </c>
      <c r="D122" s="4">
        <f t="shared" si="8"/>
        <v>56584256.555840626</v>
      </c>
      <c r="E122" s="3">
        <f t="shared" si="6"/>
        <v>1078902.3023220219</v>
      </c>
      <c r="F122" s="4">
        <f>D122*'Pass-Thru'!$B$8/1200</f>
        <v>165037.41495453517</v>
      </c>
      <c r="G122" s="4">
        <f t="shared" si="9"/>
        <v>82666923.523158073</v>
      </c>
      <c r="H122" s="4">
        <f>'Pass-Thru'!O121-'PAC Bond'!E122</f>
        <v>385637.52714406792</v>
      </c>
      <c r="I122" s="4">
        <f>'Pass-Thru'!N121-'PAC Bond'!F122</f>
        <v>241111.86027587779</v>
      </c>
      <c r="M122">
        <f>'Pass-Thru'!C121</f>
        <v>120</v>
      </c>
      <c r="N122">
        <v>1446365.9646795159</v>
      </c>
      <c r="O122">
        <v>1078902.3023220219</v>
      </c>
      <c r="P122" s="4">
        <f t="shared" si="10"/>
        <v>56584256.555840626</v>
      </c>
      <c r="Q122" s="3">
        <f t="shared" si="7"/>
        <v>1078902.3023220219</v>
      </c>
      <c r="R122" s="4">
        <f>P122*'Pass-Thru'!$B$8/1200</f>
        <v>165037.41495453517</v>
      </c>
      <c r="S122" s="4">
        <f t="shared" si="11"/>
        <v>82666923.523158073</v>
      </c>
      <c r="T122" s="4">
        <f>'Pass-Thru'!O121-'PAC Bond'!Q122</f>
        <v>385637.52714406792</v>
      </c>
      <c r="U122" s="4">
        <f>'Pass-Thru'!N121-'PAC Bond'!R122</f>
        <v>241111.86027587779</v>
      </c>
    </row>
    <row r="123" spans="1:21" x14ac:dyDescent="0.2">
      <c r="A123">
        <f>'Pass-Thru'!C122</f>
        <v>121</v>
      </c>
      <c r="B123">
        <v>1438018.5352799026</v>
      </c>
      <c r="C123">
        <v>1059227.2542048956</v>
      </c>
      <c r="D123" s="4">
        <f t="shared" si="8"/>
        <v>55505354.253518604</v>
      </c>
      <c r="E123" s="3">
        <f t="shared" si="6"/>
        <v>1059227.2542048956</v>
      </c>
      <c r="F123" s="4">
        <f>D123*'Pass-Thru'!$B$8/1200</f>
        <v>161890.61657276261</v>
      </c>
      <c r="G123" s="4">
        <f t="shared" si="9"/>
        <v>82281285.996013999</v>
      </c>
      <c r="H123" s="4">
        <f>'Pass-Thru'!O122-'PAC Bond'!E123</f>
        <v>392154.70717079658</v>
      </c>
      <c r="I123" s="4">
        <f>'Pass-Thru'!N122-'PAC Bond'!F123</f>
        <v>239987.08415504091</v>
      </c>
      <c r="M123">
        <f>'Pass-Thru'!C122</f>
        <v>121</v>
      </c>
      <c r="N123">
        <v>1438018.5352799026</v>
      </c>
      <c r="O123">
        <v>1059227.2542048956</v>
      </c>
      <c r="P123" s="4">
        <f t="shared" si="10"/>
        <v>55505354.253518604</v>
      </c>
      <c r="Q123" s="3">
        <f t="shared" si="7"/>
        <v>1059227.2542048956</v>
      </c>
      <c r="R123" s="4">
        <f>P123*'Pass-Thru'!$B$8/1200</f>
        <v>161890.61657276261</v>
      </c>
      <c r="S123" s="4">
        <f t="shared" si="11"/>
        <v>82281285.996013999</v>
      </c>
      <c r="T123" s="4">
        <f>'Pass-Thru'!O122-'PAC Bond'!Q123</f>
        <v>392154.70717079658</v>
      </c>
      <c r="U123" s="4">
        <f>'Pass-Thru'!N122-'PAC Bond'!R123</f>
        <v>239987.08415504091</v>
      </c>
    </row>
    <row r="124" spans="1:21" x14ac:dyDescent="0.2">
      <c r="A124">
        <f>'Pass-Thru'!C123</f>
        <v>122</v>
      </c>
      <c r="B124">
        <v>1429715.6969433399</v>
      </c>
      <c r="C124">
        <v>1039900.8827798032</v>
      </c>
      <c r="D124" s="4">
        <f t="shared" si="8"/>
        <v>54446126.999313705</v>
      </c>
      <c r="E124" s="3">
        <f t="shared" si="6"/>
        <v>1039900.8827798032</v>
      </c>
      <c r="F124" s="4">
        <f>D124*'Pass-Thru'!$B$8/1200</f>
        <v>158801.20374799831</v>
      </c>
      <c r="G124" s="4">
        <f t="shared" si="9"/>
        <v>81889131.2888432</v>
      </c>
      <c r="H124" s="4">
        <f>'Pass-Thru'!O123-'PAC Bond'!E124</f>
        <v>398433.86944104044</v>
      </c>
      <c r="I124" s="4">
        <f>'Pass-Thru'!N123-'PAC Bond'!F124</f>
        <v>238843.29959245949</v>
      </c>
      <c r="M124">
        <f>'Pass-Thru'!C123</f>
        <v>122</v>
      </c>
      <c r="N124">
        <v>1429715.6969433399</v>
      </c>
      <c r="O124">
        <v>1039900.8827798032</v>
      </c>
      <c r="P124" s="4">
        <f t="shared" si="10"/>
        <v>54446126.999313705</v>
      </c>
      <c r="Q124" s="3">
        <f t="shared" si="7"/>
        <v>1039900.8827798032</v>
      </c>
      <c r="R124" s="4">
        <f>P124*'Pass-Thru'!$B$8/1200</f>
        <v>158801.20374799831</v>
      </c>
      <c r="S124" s="4">
        <f t="shared" si="11"/>
        <v>81889131.2888432</v>
      </c>
      <c r="T124" s="4">
        <f>'Pass-Thru'!O123-'PAC Bond'!Q124</f>
        <v>398433.86944104044</v>
      </c>
      <c r="U124" s="4">
        <f>'Pass-Thru'!N123-'PAC Bond'!R124</f>
        <v>238843.29959245949</v>
      </c>
    </row>
    <row r="125" spans="1:21" x14ac:dyDescent="0.2">
      <c r="A125">
        <f>'Pass-Thru'!C124</f>
        <v>123</v>
      </c>
      <c r="B125">
        <v>1421457.2173046623</v>
      </c>
      <c r="C125">
        <v>1020917.1283323143</v>
      </c>
      <c r="D125" s="4">
        <f t="shared" si="8"/>
        <v>53406226.116533898</v>
      </c>
      <c r="E125" s="3">
        <f t="shared" si="6"/>
        <v>1020917.1283323143</v>
      </c>
      <c r="F125" s="4">
        <f>D125*'Pass-Thru'!$B$8/1200</f>
        <v>155768.15950655722</v>
      </c>
      <c r="G125" s="4">
        <f t="shared" si="9"/>
        <v>81490697.419402152</v>
      </c>
      <c r="H125" s="4">
        <f>'Pass-Thru'!O124-'PAC Bond'!E125</f>
        <v>404480.172781192</v>
      </c>
      <c r="I125" s="4">
        <f>'Pass-Thru'!N124-'PAC Bond'!F125</f>
        <v>237681.2008065898</v>
      </c>
      <c r="M125">
        <f>'Pass-Thru'!C124</f>
        <v>123</v>
      </c>
      <c r="N125">
        <v>1421457.2173046623</v>
      </c>
      <c r="O125">
        <v>1020917.1283323143</v>
      </c>
      <c r="P125" s="4">
        <f t="shared" si="10"/>
        <v>53406226.116533898</v>
      </c>
      <c r="Q125" s="3">
        <f t="shared" si="7"/>
        <v>1020917.1283323143</v>
      </c>
      <c r="R125" s="4">
        <f>P125*'Pass-Thru'!$B$8/1200</f>
        <v>155768.15950655722</v>
      </c>
      <c r="S125" s="4">
        <f t="shared" si="11"/>
        <v>81490697.419402152</v>
      </c>
      <c r="T125" s="4">
        <f>'Pass-Thru'!O124-'PAC Bond'!Q125</f>
        <v>404480.172781192</v>
      </c>
      <c r="U125" s="4">
        <f>'Pass-Thru'!N124-'PAC Bond'!R125</f>
        <v>237681.2008065898</v>
      </c>
    </row>
    <row r="126" spans="1:21" x14ac:dyDescent="0.2">
      <c r="A126">
        <f>'Pass-Thru'!C125</f>
        <v>124</v>
      </c>
      <c r="B126">
        <v>1413242.8651993007</v>
      </c>
      <c r="C126">
        <v>1002270.0350100492</v>
      </c>
      <c r="D126" s="4">
        <f t="shared" si="8"/>
        <v>52385308.988201581</v>
      </c>
      <c r="E126" s="3">
        <f t="shared" si="6"/>
        <v>1002270.0350100492</v>
      </c>
      <c r="F126" s="4">
        <f>D126*'Pass-Thru'!$B$8/1200</f>
        <v>152790.48454892129</v>
      </c>
      <c r="G126" s="4">
        <f t="shared" si="9"/>
        <v>81086217.246620953</v>
      </c>
      <c r="H126" s="4">
        <f>'Pass-Thru'!O125-'PAC Bond'!E126</f>
        <v>410298.67936456983</v>
      </c>
      <c r="I126" s="4">
        <f>'Pass-Thru'!N125-'PAC Bond'!F126</f>
        <v>236501.46696931135</v>
      </c>
      <c r="M126">
        <f>'Pass-Thru'!C125</f>
        <v>124</v>
      </c>
      <c r="N126">
        <v>1413242.8651993007</v>
      </c>
      <c r="O126">
        <v>1002270.0350100492</v>
      </c>
      <c r="P126" s="4">
        <f t="shared" si="10"/>
        <v>52385308.988201581</v>
      </c>
      <c r="Q126" s="3">
        <f t="shared" si="7"/>
        <v>1002270.0350100492</v>
      </c>
      <c r="R126" s="4">
        <f>P126*'Pass-Thru'!$B$8/1200</f>
        <v>152790.48454892129</v>
      </c>
      <c r="S126" s="4">
        <f t="shared" si="11"/>
        <v>81086217.246620953</v>
      </c>
      <c r="T126" s="4">
        <f>'Pass-Thru'!O125-'PAC Bond'!Q126</f>
        <v>410298.67936456983</v>
      </c>
      <c r="U126" s="4">
        <f>'Pass-Thru'!N125-'PAC Bond'!R126</f>
        <v>236501.46696931135</v>
      </c>
    </row>
    <row r="127" spans="1:21" x14ac:dyDescent="0.2">
      <c r="A127">
        <f>'Pass-Thru'!C126</f>
        <v>125</v>
      </c>
      <c r="B127">
        <v>1405072.4106570971</v>
      </c>
      <c r="C127">
        <v>983953.74906047562</v>
      </c>
      <c r="D127" s="4">
        <f t="shared" si="8"/>
        <v>51383038.953191534</v>
      </c>
      <c r="E127" s="3">
        <f t="shared" si="6"/>
        <v>983953.74906047562</v>
      </c>
      <c r="F127" s="4">
        <f>D127*'Pass-Thru'!$B$8/1200</f>
        <v>149867.19694680863</v>
      </c>
      <c r="G127" s="4">
        <f t="shared" si="9"/>
        <v>80675918.567256376</v>
      </c>
      <c r="H127" s="4">
        <f>'Pass-Thru'!O126-'PAC Bond'!E127</f>
        <v>415894.3564164819</v>
      </c>
      <c r="I127" s="4">
        <f>'Pass-Thru'!N126-'PAC Bond'!F127</f>
        <v>235304.76248783132</v>
      </c>
      <c r="M127">
        <f>'Pass-Thru'!C126</f>
        <v>125</v>
      </c>
      <c r="N127">
        <v>1405072.4106570971</v>
      </c>
      <c r="O127">
        <v>983953.74906047562</v>
      </c>
      <c r="P127" s="4">
        <f t="shared" si="10"/>
        <v>51383038.953191534</v>
      </c>
      <c r="Q127" s="3">
        <f t="shared" si="7"/>
        <v>983953.74906047562</v>
      </c>
      <c r="R127" s="4">
        <f>P127*'Pass-Thru'!$B$8/1200</f>
        <v>149867.19694680863</v>
      </c>
      <c r="S127" s="4">
        <f t="shared" si="11"/>
        <v>80675918.567256376</v>
      </c>
      <c r="T127" s="4">
        <f>'Pass-Thru'!O126-'PAC Bond'!Q127</f>
        <v>415894.3564164819</v>
      </c>
      <c r="U127" s="4">
        <f>'Pass-Thru'!N126-'PAC Bond'!R127</f>
        <v>235304.76248783132</v>
      </c>
    </row>
    <row r="128" spans="1:21" x14ac:dyDescent="0.2">
      <c r="A128">
        <f>'Pass-Thru'!C127</f>
        <v>126</v>
      </c>
      <c r="B128">
        <v>1396945.6248961552</v>
      </c>
      <c r="C128">
        <v>965962.51709837967</v>
      </c>
      <c r="D128" s="4">
        <f t="shared" si="8"/>
        <v>50399085.204131059</v>
      </c>
      <c r="E128" s="3">
        <f t="shared" si="6"/>
        <v>965962.51709837967</v>
      </c>
      <c r="F128" s="4">
        <f>D128*'Pass-Thru'!$B$8/1200</f>
        <v>146997.33184538226</v>
      </c>
      <c r="G128" s="4">
        <f t="shared" si="9"/>
        <v>80260024.210839897</v>
      </c>
      <c r="H128" s="4">
        <f>'Pass-Thru'!O127-'PAC Bond'!E128</f>
        <v>421272.07789006236</v>
      </c>
      <c r="I128" s="4">
        <f>'Pass-Thru'!N127-'PAC Bond'!F128</f>
        <v>234091.73728161657</v>
      </c>
      <c r="M128">
        <f>'Pass-Thru'!C127</f>
        <v>126</v>
      </c>
      <c r="N128">
        <v>1396945.6248961552</v>
      </c>
      <c r="O128">
        <v>965962.51709837967</v>
      </c>
      <c r="P128" s="4">
        <f t="shared" si="10"/>
        <v>50399085.204131059</v>
      </c>
      <c r="Q128" s="3">
        <f t="shared" si="7"/>
        <v>965962.51709837967</v>
      </c>
      <c r="R128" s="4">
        <f>P128*'Pass-Thru'!$B$8/1200</f>
        <v>146997.33184538226</v>
      </c>
      <c r="S128" s="4">
        <f t="shared" si="11"/>
        <v>80260024.210839897</v>
      </c>
      <c r="T128" s="4">
        <f>'Pass-Thru'!O127-'PAC Bond'!Q128</f>
        <v>421272.07789006236</v>
      </c>
      <c r="U128" s="4">
        <f>'Pass-Thru'!N127-'PAC Bond'!R128</f>
        <v>234091.73728161657</v>
      </c>
    </row>
    <row r="129" spans="1:21" x14ac:dyDescent="0.2">
      <c r="A129">
        <f>'Pass-Thru'!C128</f>
        <v>127</v>
      </c>
      <c r="B129">
        <v>1388862.2803167165</v>
      </c>
      <c r="C129">
        <v>948290.68440251308</v>
      </c>
      <c r="D129" s="4">
        <f t="shared" si="8"/>
        <v>49433122.687032677</v>
      </c>
      <c r="E129" s="3">
        <f t="shared" si="6"/>
        <v>948290.68440251308</v>
      </c>
      <c r="F129" s="4">
        <f>D129*'Pass-Thru'!$B$8/1200</f>
        <v>144179.94117051197</v>
      </c>
      <c r="G129" s="4">
        <f t="shared" si="9"/>
        <v>79838752.132949829</v>
      </c>
      <c r="H129" s="4">
        <f>'Pass-Thru'!O128-'PAC Bond'!E129</f>
        <v>426436.62611337868</v>
      </c>
      <c r="I129" s="4">
        <f>'Pass-Thru'!N128-'PAC Bond'!F129</f>
        <v>232863.02705443729</v>
      </c>
      <c r="M129">
        <f>'Pass-Thru'!C128</f>
        <v>127</v>
      </c>
      <c r="N129">
        <v>1388862.2803167165</v>
      </c>
      <c r="O129">
        <v>948290.68440251308</v>
      </c>
      <c r="P129" s="4">
        <f t="shared" si="10"/>
        <v>49433122.687032677</v>
      </c>
      <c r="Q129" s="3">
        <f t="shared" si="7"/>
        <v>948290.68440251308</v>
      </c>
      <c r="R129" s="4">
        <f>P129*'Pass-Thru'!$B$8/1200</f>
        <v>144179.94117051197</v>
      </c>
      <c r="S129" s="4">
        <f t="shared" si="11"/>
        <v>79838752.132949829</v>
      </c>
      <c r="T129" s="4">
        <f>'Pass-Thru'!O128-'PAC Bond'!Q129</f>
        <v>426436.62611337868</v>
      </c>
      <c r="U129" s="4">
        <f>'Pass-Thru'!N128-'PAC Bond'!R129</f>
        <v>232863.02705443729</v>
      </c>
    </row>
    <row r="130" spans="1:21" x14ac:dyDescent="0.2">
      <c r="A130">
        <f>'Pass-Thru'!C129</f>
        <v>128</v>
      </c>
      <c r="B130">
        <v>1380822.1504950698</v>
      </c>
      <c r="C130">
        <v>930932.69324092823</v>
      </c>
      <c r="D130" s="4">
        <f t="shared" si="8"/>
        <v>48484832.002630167</v>
      </c>
      <c r="E130" s="3">
        <f t="shared" si="6"/>
        <v>930932.69324092823</v>
      </c>
      <c r="F130" s="4">
        <f>D130*'Pass-Thru'!$B$8/1200</f>
        <v>141414.09334100466</v>
      </c>
      <c r="G130" s="4">
        <f t="shared" si="9"/>
        <v>79412315.506836444</v>
      </c>
      <c r="H130" s="4">
        <f>'Pass-Thru'!O129-'PAC Bond'!E130</f>
        <v>431392.69340829761</v>
      </c>
      <c r="I130" s="4">
        <f>'Pass-Thru'!N129-'PAC Bond'!F130</f>
        <v>231619.2535616066</v>
      </c>
      <c r="M130">
        <f>'Pass-Thru'!C129</f>
        <v>128</v>
      </c>
      <c r="N130">
        <v>1380822.1504950698</v>
      </c>
      <c r="O130">
        <v>930932.69324092823</v>
      </c>
      <c r="P130" s="4">
        <f t="shared" si="10"/>
        <v>48484832.002630167</v>
      </c>
      <c r="Q130" s="3">
        <f t="shared" si="7"/>
        <v>930932.69324092823</v>
      </c>
      <c r="R130" s="4">
        <f>P130*'Pass-Thru'!$B$8/1200</f>
        <v>141414.09334100466</v>
      </c>
      <c r="S130" s="4">
        <f t="shared" si="11"/>
        <v>79412315.506836444</v>
      </c>
      <c r="T130" s="4">
        <f>'Pass-Thru'!O129-'PAC Bond'!Q130</f>
        <v>431392.69340829761</v>
      </c>
      <c r="U130" s="4">
        <f>'Pass-Thru'!N129-'PAC Bond'!R130</f>
        <v>231619.2535616066</v>
      </c>
    </row>
    <row r="131" spans="1:21" x14ac:dyDescent="0.2">
      <c r="A131">
        <f>'Pass-Thru'!C130</f>
        <v>129</v>
      </c>
      <c r="B131">
        <v>1372825.0101774945</v>
      </c>
      <c r="C131">
        <v>913883.08122451883</v>
      </c>
      <c r="D131" s="4">
        <f t="shared" si="8"/>
        <v>47553899.309389241</v>
      </c>
      <c r="E131" s="3">
        <f t="shared" si="6"/>
        <v>913883.08122451883</v>
      </c>
      <c r="F131" s="4">
        <f>D131*'Pass-Thru'!$B$8/1200</f>
        <v>138698.87298571863</v>
      </c>
      <c r="G131" s="4">
        <f t="shared" si="9"/>
        <v>78980922.813428149</v>
      </c>
      <c r="H131" s="4">
        <f>'Pass-Thru'!O130-'PAC Bond'!E131</f>
        <v>436144.88368158042</v>
      </c>
      <c r="I131" s="4">
        <f>'Pass-Thru'!N130-'PAC Bond'!F131</f>
        <v>230361.02487249902</v>
      </c>
      <c r="M131">
        <f>'Pass-Thru'!C130</f>
        <v>129</v>
      </c>
      <c r="N131">
        <v>1372825.0101774945</v>
      </c>
      <c r="O131">
        <v>913883.08122451883</v>
      </c>
      <c r="P131" s="4">
        <f t="shared" si="10"/>
        <v>47553899.309389241</v>
      </c>
      <c r="Q131" s="3">
        <f t="shared" si="7"/>
        <v>913883.08122451883</v>
      </c>
      <c r="R131" s="4">
        <f>P131*'Pass-Thru'!$B$8/1200</f>
        <v>138698.87298571863</v>
      </c>
      <c r="S131" s="4">
        <f t="shared" si="11"/>
        <v>78980922.813428149</v>
      </c>
      <c r="T131" s="4">
        <f>'Pass-Thru'!O130-'PAC Bond'!Q131</f>
        <v>436144.88368158042</v>
      </c>
      <c r="U131" s="4">
        <f>'Pass-Thru'!N130-'PAC Bond'!R131</f>
        <v>230361.02487249902</v>
      </c>
    </row>
    <row r="132" spans="1:21" x14ac:dyDescent="0.2">
      <c r="A132">
        <f>'Pass-Thru'!C131</f>
        <v>130</v>
      </c>
      <c r="B132">
        <v>1364870.6352742328</v>
      </c>
      <c r="C132">
        <v>897136.47968829994</v>
      </c>
      <c r="D132" s="4">
        <f t="shared" si="8"/>
        <v>46640016.228164725</v>
      </c>
      <c r="E132" s="3">
        <f t="shared" ref="E132:E195" si="12">MIN(B132,C132)</f>
        <v>897136.47968829994</v>
      </c>
      <c r="F132" s="4">
        <f>D132*'Pass-Thru'!$B$8/1200</f>
        <v>136033.38066548045</v>
      </c>
      <c r="G132" s="4">
        <f t="shared" si="9"/>
        <v>78544777.929746568</v>
      </c>
      <c r="H132" s="4">
        <f>'Pass-Thru'!O131-'PAC Bond'!E132</f>
        <v>440697.71398867958</v>
      </c>
      <c r="I132" s="4">
        <f>'Pass-Thru'!N131-'PAC Bond'!F132</f>
        <v>229088.93562842777</v>
      </c>
      <c r="M132">
        <f>'Pass-Thru'!C131</f>
        <v>130</v>
      </c>
      <c r="N132">
        <v>1364870.6352742328</v>
      </c>
      <c r="O132">
        <v>897136.47968829994</v>
      </c>
      <c r="P132" s="4">
        <f t="shared" si="10"/>
        <v>46640016.228164725</v>
      </c>
      <c r="Q132" s="3">
        <f t="shared" ref="Q132:Q195" si="13">MIN(N132,O132)</f>
        <v>897136.47968829994</v>
      </c>
      <c r="R132" s="4">
        <f>P132*'Pass-Thru'!$B$8/1200</f>
        <v>136033.38066548045</v>
      </c>
      <c r="S132" s="4">
        <f t="shared" si="11"/>
        <v>78544777.929746568</v>
      </c>
      <c r="T132" s="4">
        <f>'Pass-Thru'!O131-'PAC Bond'!Q132</f>
        <v>440697.71398867958</v>
      </c>
      <c r="U132" s="4">
        <f>'Pass-Thru'!N131-'PAC Bond'!R132</f>
        <v>229088.93562842777</v>
      </c>
    </row>
    <row r="133" spans="1:21" x14ac:dyDescent="0.2">
      <c r="A133">
        <f>'Pass-Thru'!C132</f>
        <v>131</v>
      </c>
      <c r="B133">
        <v>1356958.8028534937</v>
      </c>
      <c r="C133">
        <v>880687.61209995486</v>
      </c>
      <c r="D133" s="4">
        <f t="shared" ref="D133:D196" si="14">D132-E132</f>
        <v>45742879.748476423</v>
      </c>
      <c r="E133" s="3">
        <f t="shared" si="12"/>
        <v>880687.61209995486</v>
      </c>
      <c r="F133" s="4">
        <f>D133*'Pass-Thru'!$B$8/1200</f>
        <v>133416.73259972289</v>
      </c>
      <c r="G133" s="4">
        <f t="shared" ref="G133:G196" si="15">G132-H132</f>
        <v>78104080.215757892</v>
      </c>
      <c r="H133" s="4">
        <f>'Pass-Thru'!O132-'PAC Bond'!E133</f>
        <v>445055.61607070128</v>
      </c>
      <c r="I133" s="4">
        <f>'Pass-Thru'!N132-'PAC Bond'!F133</f>
        <v>227803.56729596082</v>
      </c>
      <c r="M133">
        <f>'Pass-Thru'!C132</f>
        <v>131</v>
      </c>
      <c r="N133">
        <v>1356958.8028534937</v>
      </c>
      <c r="O133">
        <v>880687.61209995486</v>
      </c>
      <c r="P133" s="4">
        <f t="shared" ref="P133:P196" si="16">P132-Q132</f>
        <v>45742879.748476423</v>
      </c>
      <c r="Q133" s="3">
        <f t="shared" si="13"/>
        <v>880687.61209995486</v>
      </c>
      <c r="R133" s="4">
        <f>P133*'Pass-Thru'!$B$8/1200</f>
        <v>133416.73259972289</v>
      </c>
      <c r="S133" s="4">
        <f t="shared" ref="S133:S196" si="17">S132-T132</f>
        <v>78104080.215757892</v>
      </c>
      <c r="T133" s="4">
        <f>'Pass-Thru'!O132-'PAC Bond'!Q133</f>
        <v>445055.61607070128</v>
      </c>
      <c r="U133" s="4">
        <f>'Pass-Thru'!N132-'PAC Bond'!R133</f>
        <v>227803.56729596082</v>
      </c>
    </row>
    <row r="134" spans="1:21" x14ac:dyDescent="0.2">
      <c r="A134">
        <f>'Pass-Thru'!C133</f>
        <v>132</v>
      </c>
      <c r="B134">
        <v>1349089.2911354862</v>
      </c>
      <c r="C134">
        <v>864531.29249519762</v>
      </c>
      <c r="D134" s="4">
        <f t="shared" si="14"/>
        <v>44862192.13637647</v>
      </c>
      <c r="E134" s="3">
        <f t="shared" si="12"/>
        <v>864531.29249519762</v>
      </c>
      <c r="F134" s="4">
        <f>D134*'Pass-Thru'!$B$8/1200</f>
        <v>130848.0603977647</v>
      </c>
      <c r="G134" s="4">
        <f t="shared" si="15"/>
        <v>77659024.599687189</v>
      </c>
      <c r="H134" s="4">
        <f>'Pass-Thru'!O133-'PAC Bond'!E134</f>
        <v>449222.93786497903</v>
      </c>
      <c r="I134" s="4">
        <f>'Pass-Thru'!N133-'PAC Bond'!F134</f>
        <v>226505.4884157546</v>
      </c>
      <c r="M134">
        <f>'Pass-Thru'!C133</f>
        <v>132</v>
      </c>
      <c r="N134">
        <v>1349089.2911354862</v>
      </c>
      <c r="O134">
        <v>864531.29249519762</v>
      </c>
      <c r="P134" s="4">
        <f t="shared" si="16"/>
        <v>44862192.13637647</v>
      </c>
      <c r="Q134" s="3">
        <f t="shared" si="13"/>
        <v>864531.29249519762</v>
      </c>
      <c r="R134" s="4">
        <f>P134*'Pass-Thru'!$B$8/1200</f>
        <v>130848.0603977647</v>
      </c>
      <c r="S134" s="4">
        <f t="shared" si="17"/>
        <v>77659024.599687189</v>
      </c>
      <c r="T134" s="4">
        <f>'Pass-Thru'!O133-'PAC Bond'!Q134</f>
        <v>449222.93786497903</v>
      </c>
      <c r="U134" s="4">
        <f>'Pass-Thru'!N133-'PAC Bond'!R134</f>
        <v>226505.4884157546</v>
      </c>
    </row>
    <row r="135" spans="1:21" x14ac:dyDescent="0.2">
      <c r="A135">
        <f>'Pass-Thru'!C134</f>
        <v>133</v>
      </c>
      <c r="B135">
        <v>1341261.8794864849</v>
      </c>
      <c r="C135">
        <v>848662.4239395007</v>
      </c>
      <c r="D135" s="4">
        <f t="shared" si="14"/>
        <v>43997660.843881272</v>
      </c>
      <c r="E135" s="3">
        <f t="shared" si="12"/>
        <v>848662.4239395007</v>
      </c>
      <c r="F135" s="4">
        <f>D135*'Pass-Thru'!$B$8/1200</f>
        <v>128326.51079465372</v>
      </c>
      <c r="G135" s="4">
        <f t="shared" si="15"/>
        <v>77209801.661822215</v>
      </c>
      <c r="H135" s="4">
        <f>'Pass-Thru'!O134-'PAC Bond'!E135</f>
        <v>453203.94498971128</v>
      </c>
      <c r="I135" s="4">
        <f>'Pass-Thru'!N134-'PAC Bond'!F135</f>
        <v>225195.25484698167</v>
      </c>
      <c r="M135">
        <f>'Pass-Thru'!C134</f>
        <v>133</v>
      </c>
      <c r="N135">
        <v>1341261.8794864849</v>
      </c>
      <c r="O135">
        <v>848662.4239395007</v>
      </c>
      <c r="P135" s="4">
        <f t="shared" si="16"/>
        <v>43997660.843881272</v>
      </c>
      <c r="Q135" s="3">
        <f t="shared" si="13"/>
        <v>848662.4239395007</v>
      </c>
      <c r="R135" s="4">
        <f>P135*'Pass-Thru'!$B$8/1200</f>
        <v>128326.51079465372</v>
      </c>
      <c r="S135" s="4">
        <f t="shared" si="17"/>
        <v>77209801.661822215</v>
      </c>
      <c r="T135" s="4">
        <f>'Pass-Thru'!O134-'PAC Bond'!Q135</f>
        <v>453203.94498971128</v>
      </c>
      <c r="U135" s="4">
        <f>'Pass-Thru'!N134-'PAC Bond'!R135</f>
        <v>225195.25484698167</v>
      </c>
    </row>
    <row r="136" spans="1:21" x14ac:dyDescent="0.2">
      <c r="A136">
        <f>'Pass-Thru'!C135</f>
        <v>134</v>
      </c>
      <c r="B136">
        <v>1333476.3484129286</v>
      </c>
      <c r="C136">
        <v>833075.99701574387</v>
      </c>
      <c r="D136" s="4">
        <f t="shared" si="14"/>
        <v>43148998.419941768</v>
      </c>
      <c r="E136" s="3">
        <f t="shared" si="12"/>
        <v>833075.99701574387</v>
      </c>
      <c r="F136" s="4">
        <f>D136*'Pass-Thru'!$B$8/1200</f>
        <v>125851.24539149682</v>
      </c>
      <c r="G136" s="4">
        <f t="shared" si="15"/>
        <v>76756597.716832504</v>
      </c>
      <c r="H136" s="4">
        <f>'Pass-Thru'!O135-'PAC Bond'!E136</f>
        <v>457002.82220310101</v>
      </c>
      <c r="I136" s="4">
        <f>'Pass-Thru'!N135-'PAC Bond'!F136</f>
        <v>223873.41000742844</v>
      </c>
      <c r="M136">
        <f>'Pass-Thru'!C135</f>
        <v>134</v>
      </c>
      <c r="N136">
        <v>1333476.3484129286</v>
      </c>
      <c r="O136">
        <v>833075.99701574387</v>
      </c>
      <c r="P136" s="4">
        <f t="shared" si="16"/>
        <v>43148998.419941768</v>
      </c>
      <c r="Q136" s="3">
        <f t="shared" si="13"/>
        <v>833075.99701574387</v>
      </c>
      <c r="R136" s="4">
        <f>P136*'Pass-Thru'!$B$8/1200</f>
        <v>125851.24539149682</v>
      </c>
      <c r="S136" s="4">
        <f t="shared" si="17"/>
        <v>76756597.716832504</v>
      </c>
      <c r="T136" s="4">
        <f>'Pass-Thru'!O135-'PAC Bond'!Q136</f>
        <v>457002.82220310101</v>
      </c>
      <c r="U136" s="4">
        <f>'Pass-Thru'!N135-'PAC Bond'!R136</f>
        <v>223873.41000742844</v>
      </c>
    </row>
    <row r="137" spans="1:21" x14ac:dyDescent="0.2">
      <c r="A137">
        <f>'Pass-Thru'!C136</f>
        <v>135</v>
      </c>
      <c r="B137">
        <v>1325732.4795555426</v>
      </c>
      <c r="C137">
        <v>817767.08833735483</v>
      </c>
      <c r="D137" s="4">
        <f t="shared" si="14"/>
        <v>42315922.422926024</v>
      </c>
      <c r="E137" s="3">
        <f t="shared" si="12"/>
        <v>817767.08833735483</v>
      </c>
      <c r="F137" s="4">
        <f>D137*'Pass-Thru'!$B$8/1200</f>
        <v>123421.44040020091</v>
      </c>
      <c r="G137" s="4">
        <f t="shared" si="15"/>
        <v>76299594.894629404</v>
      </c>
      <c r="H137" s="4">
        <f>'Pass-Thru'!O136-'PAC Bond'!E137</f>
        <v>460623.67483741883</v>
      </c>
      <c r="I137" s="4">
        <f>'Pass-Thru'!N136-'PAC Bond'!F137</f>
        <v>222540.48510933603</v>
      </c>
      <c r="M137">
        <f>'Pass-Thru'!C136</f>
        <v>135</v>
      </c>
      <c r="N137">
        <v>1325732.4795555426</v>
      </c>
      <c r="O137">
        <v>817767.08833735483</v>
      </c>
      <c r="P137" s="4">
        <f t="shared" si="16"/>
        <v>42315922.422926024</v>
      </c>
      <c r="Q137" s="3">
        <f t="shared" si="13"/>
        <v>817767.08833735483</v>
      </c>
      <c r="R137" s="4">
        <f>P137*'Pass-Thru'!$B$8/1200</f>
        <v>123421.44040020091</v>
      </c>
      <c r="S137" s="4">
        <f t="shared" si="17"/>
        <v>76299594.894629404</v>
      </c>
      <c r="T137" s="4">
        <f>'Pass-Thru'!O136-'PAC Bond'!Q137</f>
        <v>460623.67483741883</v>
      </c>
      <c r="U137" s="4">
        <f>'Pass-Thru'!N136-'PAC Bond'!R137</f>
        <v>222540.48510933603</v>
      </c>
    </row>
    <row r="138" spans="1:21" x14ac:dyDescent="0.2">
      <c r="A138">
        <f>'Pass-Thru'!C137</f>
        <v>136</v>
      </c>
      <c r="B138">
        <v>1318030.0556834969</v>
      </c>
      <c r="C138">
        <v>802730.85908650968</v>
      </c>
      <c r="D138" s="4">
        <f t="shared" si="14"/>
        <v>41498155.334588669</v>
      </c>
      <c r="E138" s="3">
        <f t="shared" si="12"/>
        <v>802730.85908650968</v>
      </c>
      <c r="F138" s="4">
        <f>D138*'Pass-Thru'!$B$8/1200</f>
        <v>121036.28639255029</v>
      </c>
      <c r="G138" s="4">
        <f t="shared" si="15"/>
        <v>75838971.219791979</v>
      </c>
      <c r="H138" s="4">
        <f>'Pass-Thru'!O137-'PAC Bond'!E138</f>
        <v>464070.53020843014</v>
      </c>
      <c r="I138" s="4">
        <f>'Pass-Thru'!N137-'PAC Bond'!F138</f>
        <v>221196.99939106021</v>
      </c>
      <c r="M138">
        <f>'Pass-Thru'!C137</f>
        <v>136</v>
      </c>
      <c r="N138">
        <v>1318030.0556834969</v>
      </c>
      <c r="O138">
        <v>802730.85908650968</v>
      </c>
      <c r="P138" s="4">
        <f t="shared" si="16"/>
        <v>41498155.334588669</v>
      </c>
      <c r="Q138" s="3">
        <f t="shared" si="13"/>
        <v>802730.85908650968</v>
      </c>
      <c r="R138" s="4">
        <f>P138*'Pass-Thru'!$B$8/1200</f>
        <v>121036.28639255029</v>
      </c>
      <c r="S138" s="4">
        <f t="shared" si="17"/>
        <v>75838971.219791979</v>
      </c>
      <c r="T138" s="4">
        <f>'Pass-Thru'!O137-'PAC Bond'!Q138</f>
        <v>464070.53020843014</v>
      </c>
      <c r="U138" s="4">
        <f>'Pass-Thru'!N137-'PAC Bond'!R138</f>
        <v>221196.99939106021</v>
      </c>
    </row>
    <row r="139" spans="1:21" x14ac:dyDescent="0.2">
      <c r="A139">
        <f>'Pass-Thru'!C138</f>
        <v>137</v>
      </c>
      <c r="B139">
        <v>1310368.8606885935</v>
      </c>
      <c r="C139">
        <v>787962.55357697594</v>
      </c>
      <c r="D139" s="4">
        <f t="shared" si="14"/>
        <v>40695424.475502163</v>
      </c>
      <c r="E139" s="3">
        <f t="shared" si="12"/>
        <v>787962.55357697594</v>
      </c>
      <c r="F139" s="4">
        <f>D139*'Pass-Thru'!$B$8/1200</f>
        <v>118694.98805354799</v>
      </c>
      <c r="G139" s="4">
        <f t="shared" si="15"/>
        <v>75374900.689583555</v>
      </c>
      <c r="H139" s="4">
        <f>'Pass-Thru'!O138-'PAC Bond'!E139</f>
        <v>467347.33900058514</v>
      </c>
      <c r="I139" s="4">
        <f>'Pass-Thru'!N138-'PAC Bond'!F139</f>
        <v>219843.46034461894</v>
      </c>
      <c r="M139">
        <f>'Pass-Thru'!C138</f>
        <v>137</v>
      </c>
      <c r="N139">
        <v>1310368.8606885935</v>
      </c>
      <c r="O139">
        <v>787962.55357697594</v>
      </c>
      <c r="P139" s="4">
        <f t="shared" si="16"/>
        <v>40695424.475502163</v>
      </c>
      <c r="Q139" s="3">
        <f t="shared" si="13"/>
        <v>787962.55357697594</v>
      </c>
      <c r="R139" s="4">
        <f>P139*'Pass-Thru'!$B$8/1200</f>
        <v>118694.98805354799</v>
      </c>
      <c r="S139" s="4">
        <f t="shared" si="17"/>
        <v>75374900.689583555</v>
      </c>
      <c r="T139" s="4">
        <f>'Pass-Thru'!O138-'PAC Bond'!Q139</f>
        <v>467347.33900058514</v>
      </c>
      <c r="U139" s="4">
        <f>'Pass-Thru'!N138-'PAC Bond'!R139</f>
        <v>219843.46034461894</v>
      </c>
    </row>
    <row r="140" spans="1:21" x14ac:dyDescent="0.2">
      <c r="A140">
        <f>'Pass-Thru'!C139</f>
        <v>138</v>
      </c>
      <c r="B140">
        <v>1302748.679579481</v>
      </c>
      <c r="C140">
        <v>773457.49784118449</v>
      </c>
      <c r="D140" s="4">
        <f t="shared" si="14"/>
        <v>39907461.921925187</v>
      </c>
      <c r="E140" s="3">
        <f t="shared" si="12"/>
        <v>773457.49784118449</v>
      </c>
      <c r="F140" s="4">
        <f>D140*'Pass-Thru'!$B$8/1200</f>
        <v>116396.76393894847</v>
      </c>
      <c r="G140" s="4">
        <f t="shared" si="15"/>
        <v>74907553.350582972</v>
      </c>
      <c r="H140" s="4">
        <f>'Pass-Thru'!O139-'PAC Bond'!E140</f>
        <v>470457.97662839456</v>
      </c>
      <c r="I140" s="4">
        <f>'Pass-Thru'!N139-'PAC Bond'!F140</f>
        <v>218480.36393920053</v>
      </c>
      <c r="M140">
        <f>'Pass-Thru'!C139</f>
        <v>138</v>
      </c>
      <c r="N140">
        <v>1302748.679579481</v>
      </c>
      <c r="O140">
        <v>773457.49784118449</v>
      </c>
      <c r="P140" s="4">
        <f t="shared" si="16"/>
        <v>39907461.921925187</v>
      </c>
      <c r="Q140" s="3">
        <f t="shared" si="13"/>
        <v>773457.49784118449</v>
      </c>
      <c r="R140" s="4">
        <f>P140*'Pass-Thru'!$B$8/1200</f>
        <v>116396.76393894847</v>
      </c>
      <c r="S140" s="4">
        <f t="shared" si="17"/>
        <v>74907553.350582972</v>
      </c>
      <c r="T140" s="4">
        <f>'Pass-Thru'!O139-'PAC Bond'!Q140</f>
        <v>470457.97662839456</v>
      </c>
      <c r="U140" s="4">
        <f>'Pass-Thru'!N139-'PAC Bond'!R140</f>
        <v>218480.36393920053</v>
      </c>
    </row>
    <row r="141" spans="1:21" x14ac:dyDescent="0.2">
      <c r="A141">
        <f>'Pass-Thru'!C140</f>
        <v>139</v>
      </c>
      <c r="B141">
        <v>1295169.2984759021</v>
      </c>
      <c r="C141">
        <v>759211.09824112488</v>
      </c>
      <c r="D141" s="4">
        <f t="shared" si="14"/>
        <v>39134004.424084</v>
      </c>
      <c r="E141" s="3">
        <f t="shared" si="12"/>
        <v>759211.09824112488</v>
      </c>
      <c r="F141" s="4">
        <f>D141*'Pass-Thru'!$B$8/1200</f>
        <v>114140.84623691166</v>
      </c>
      <c r="G141" s="4">
        <f t="shared" si="15"/>
        <v>74437095.373954579</v>
      </c>
      <c r="H141" s="4">
        <f>'Pass-Thru'!O140-'PAC Bond'!E141</f>
        <v>473406.24457438698</v>
      </c>
      <c r="I141" s="4">
        <f>'Pass-Thru'!N140-'PAC Bond'!F141</f>
        <v>217108.19484070106</v>
      </c>
      <c r="M141">
        <f>'Pass-Thru'!C140</f>
        <v>139</v>
      </c>
      <c r="N141">
        <v>1295169.2984759021</v>
      </c>
      <c r="O141">
        <v>759211.09824112488</v>
      </c>
      <c r="P141" s="4">
        <f t="shared" si="16"/>
        <v>39134004.424084</v>
      </c>
      <c r="Q141" s="3">
        <f t="shared" si="13"/>
        <v>759211.09824112488</v>
      </c>
      <c r="R141" s="4">
        <f>P141*'Pass-Thru'!$B$8/1200</f>
        <v>114140.84623691166</v>
      </c>
      <c r="S141" s="4">
        <f t="shared" si="17"/>
        <v>74437095.373954579</v>
      </c>
      <c r="T141" s="4">
        <f>'Pass-Thru'!O140-'PAC Bond'!Q141</f>
        <v>473406.24457438698</v>
      </c>
      <c r="U141" s="4">
        <f>'Pass-Thru'!N140-'PAC Bond'!R141</f>
        <v>217108.19484070106</v>
      </c>
    </row>
    <row r="142" spans="1:21" x14ac:dyDescent="0.2">
      <c r="A142">
        <f>'Pass-Thru'!C141</f>
        <v>140</v>
      </c>
      <c r="B142">
        <v>1287630.5046029696</v>
      </c>
      <c r="C142">
        <v>745218.84010266443</v>
      </c>
      <c r="D142" s="4">
        <f t="shared" si="14"/>
        <v>38374793.325842872</v>
      </c>
      <c r="E142" s="3">
        <f t="shared" si="12"/>
        <v>745218.84010266443</v>
      </c>
      <c r="F142" s="4">
        <f>D142*'Pass-Thru'!$B$8/1200</f>
        <v>111926.48053370838</v>
      </c>
      <c r="G142" s="4">
        <f t="shared" si="15"/>
        <v>73963689.129380196</v>
      </c>
      <c r="H142" s="4">
        <f>'Pass-Thru'!O141-'PAC Bond'!E142</f>
        <v>476195.87170404638</v>
      </c>
      <c r="I142" s="4">
        <f>'Pass-Thru'!N141-'PAC Bond'!F142</f>
        <v>215727.42662735915</v>
      </c>
      <c r="M142">
        <f>'Pass-Thru'!C141</f>
        <v>140</v>
      </c>
      <c r="N142">
        <v>1287630.5046029696</v>
      </c>
      <c r="O142">
        <v>745218.84010266443</v>
      </c>
      <c r="P142" s="4">
        <f t="shared" si="16"/>
        <v>38374793.325842872</v>
      </c>
      <c r="Q142" s="3">
        <f t="shared" si="13"/>
        <v>745218.84010266443</v>
      </c>
      <c r="R142" s="4">
        <f>P142*'Pass-Thru'!$B$8/1200</f>
        <v>111926.48053370838</v>
      </c>
      <c r="S142" s="4">
        <f t="shared" si="17"/>
        <v>73963689.129380196</v>
      </c>
      <c r="T142" s="4">
        <f>'Pass-Thru'!O141-'PAC Bond'!Q142</f>
        <v>476195.87170404638</v>
      </c>
      <c r="U142" s="4">
        <f>'Pass-Thru'!N141-'PAC Bond'!R142</f>
        <v>215727.42662735915</v>
      </c>
    </row>
    <row r="143" spans="1:21" x14ac:dyDescent="0.2">
      <c r="A143">
        <f>'Pass-Thru'!C142</f>
        <v>141</v>
      </c>
      <c r="B143">
        <v>1280132.0862854696</v>
      </c>
      <c r="C143">
        <v>731476.28637289756</v>
      </c>
      <c r="D143" s="4">
        <f t="shared" si="14"/>
        <v>37629574.485740207</v>
      </c>
      <c r="E143" s="3">
        <f t="shared" si="12"/>
        <v>731476.28637289756</v>
      </c>
      <c r="F143" s="4">
        <f>D143*'Pass-Thru'!$B$8/1200</f>
        <v>109752.92558340893</v>
      </c>
      <c r="G143" s="4">
        <f t="shared" si="15"/>
        <v>73487493.257676154</v>
      </c>
      <c r="H143" s="4">
        <f>'Pass-Thru'!O142-'PAC Bond'!E143</f>
        <v>478830.51555811812</v>
      </c>
      <c r="I143" s="4">
        <f>'Pass-Thru'!N142-'PAC Bond'!F143</f>
        <v>214338.52200155566</v>
      </c>
      <c r="M143">
        <f>'Pass-Thru'!C142</f>
        <v>141</v>
      </c>
      <c r="N143">
        <v>1280132.0862854696</v>
      </c>
      <c r="O143">
        <v>731476.28637289756</v>
      </c>
      <c r="P143" s="4">
        <f t="shared" si="16"/>
        <v>37629574.485740207</v>
      </c>
      <c r="Q143" s="3">
        <f t="shared" si="13"/>
        <v>731476.28637289756</v>
      </c>
      <c r="R143" s="4">
        <f>P143*'Pass-Thru'!$B$8/1200</f>
        <v>109752.92558340893</v>
      </c>
      <c r="S143" s="4">
        <f t="shared" si="17"/>
        <v>73487493.257676154</v>
      </c>
      <c r="T143" s="4">
        <f>'Pass-Thru'!O142-'PAC Bond'!Q143</f>
        <v>478830.51555811812</v>
      </c>
      <c r="U143" s="4">
        <f>'Pass-Thru'!N142-'PAC Bond'!R143</f>
        <v>214338.52200155566</v>
      </c>
    </row>
    <row r="144" spans="1:21" x14ac:dyDescent="0.2">
      <c r="A144">
        <f>'Pass-Thru'!C143</f>
        <v>142</v>
      </c>
      <c r="B144">
        <v>1272673.832942198</v>
      </c>
      <c r="C144">
        <v>717979.0763001414</v>
      </c>
      <c r="D144" s="4">
        <f t="shared" si="14"/>
        <v>36898098.199367307</v>
      </c>
      <c r="E144" s="3">
        <f t="shared" si="12"/>
        <v>717979.0763001414</v>
      </c>
      <c r="F144" s="4">
        <f>D144*'Pass-Thru'!$B$8/1200</f>
        <v>107619.45308148797</v>
      </c>
      <c r="G144" s="4">
        <f t="shared" si="15"/>
        <v>73008662.742118031</v>
      </c>
      <c r="H144" s="4">
        <f>'Pass-Thru'!O143-'PAC Bond'!E144</f>
        <v>481313.76362266764</v>
      </c>
      <c r="I144" s="4">
        <f>'Pass-Thru'!N143-'PAC Bond'!F144</f>
        <v>212941.93299784447</v>
      </c>
      <c r="M144">
        <f>'Pass-Thru'!C143</f>
        <v>142</v>
      </c>
      <c r="N144">
        <v>1272673.832942198</v>
      </c>
      <c r="O144">
        <v>717979.0763001414</v>
      </c>
      <c r="P144" s="4">
        <f t="shared" si="16"/>
        <v>36898098.199367307</v>
      </c>
      <c r="Q144" s="3">
        <f t="shared" si="13"/>
        <v>717979.0763001414</v>
      </c>
      <c r="R144" s="4">
        <f>P144*'Pass-Thru'!$B$8/1200</f>
        <v>107619.45308148797</v>
      </c>
      <c r="S144" s="4">
        <f t="shared" si="17"/>
        <v>73008662.742118031</v>
      </c>
      <c r="T144" s="4">
        <f>'Pass-Thru'!O143-'PAC Bond'!Q144</f>
        <v>481313.76362266764</v>
      </c>
      <c r="U144" s="4">
        <f>'Pass-Thru'!N143-'PAC Bond'!R144</f>
        <v>212941.93299784447</v>
      </c>
    </row>
    <row r="145" spans="1:21" x14ac:dyDescent="0.2">
      <c r="A145">
        <f>'Pass-Thru'!C144</f>
        <v>143</v>
      </c>
      <c r="B145">
        <v>1265255.5350803253</v>
      </c>
      <c r="C145">
        <v>704722.92413619719</v>
      </c>
      <c r="D145" s="4">
        <f t="shared" si="14"/>
        <v>36180119.123067163</v>
      </c>
      <c r="E145" s="3">
        <f t="shared" si="12"/>
        <v>704722.92413619719</v>
      </c>
      <c r="F145" s="4">
        <f>D145*'Pass-Thru'!$B$8/1200</f>
        <v>105525.34744227922</v>
      </c>
      <c r="G145" s="4">
        <f t="shared" si="15"/>
        <v>72527348.978495359</v>
      </c>
      <c r="H145" s="4">
        <f>'Pass-Thru'!O144-'PAC Bond'!E145</f>
        <v>483649.1345772678</v>
      </c>
      <c r="I145" s="4">
        <f>'Pass-Thru'!N144-'PAC Bond'!F145</f>
        <v>211538.10118727834</v>
      </c>
      <c r="M145">
        <f>'Pass-Thru'!C144</f>
        <v>143</v>
      </c>
      <c r="N145">
        <v>1265255.5350803253</v>
      </c>
      <c r="O145">
        <v>704722.92413619719</v>
      </c>
      <c r="P145" s="4">
        <f t="shared" si="16"/>
        <v>36180119.123067163</v>
      </c>
      <c r="Q145" s="3">
        <f t="shared" si="13"/>
        <v>704722.92413619719</v>
      </c>
      <c r="R145" s="4">
        <f>P145*'Pass-Thru'!$B$8/1200</f>
        <v>105525.34744227922</v>
      </c>
      <c r="S145" s="4">
        <f t="shared" si="17"/>
        <v>72527348.978495359</v>
      </c>
      <c r="T145" s="4">
        <f>'Pass-Thru'!O144-'PAC Bond'!Q145</f>
        <v>483649.1345772678</v>
      </c>
      <c r="U145" s="4">
        <f>'Pass-Thru'!N144-'PAC Bond'!R145</f>
        <v>211538.10118727834</v>
      </c>
    </row>
    <row r="146" spans="1:21" x14ac:dyDescent="0.2">
      <c r="A146">
        <f>'Pass-Thru'!C145</f>
        <v>144</v>
      </c>
      <c r="B146">
        <v>1257876.9842897845</v>
      </c>
      <c r="C146">
        <v>691703.6178605021</v>
      </c>
      <c r="D146" s="4">
        <f t="shared" si="14"/>
        <v>35475396.198930964</v>
      </c>
      <c r="E146" s="3">
        <f t="shared" si="12"/>
        <v>691703.6178605021</v>
      </c>
      <c r="F146" s="4">
        <f>D146*'Pass-Thru'!$B$8/1200</f>
        <v>103469.9055802153</v>
      </c>
      <c r="G146" s="4">
        <f t="shared" si="15"/>
        <v>72043699.843918085</v>
      </c>
      <c r="H146" s="4">
        <f>'Pass-Thru'!O145-'PAC Bond'!E146</f>
        <v>485840.07952168211</v>
      </c>
      <c r="I146" s="4">
        <f>'Pass-Thru'!N145-'PAC Bond'!F146</f>
        <v>210127.45787809466</v>
      </c>
      <c r="M146">
        <f>'Pass-Thru'!C145</f>
        <v>144</v>
      </c>
      <c r="N146">
        <v>1257876.9842897845</v>
      </c>
      <c r="O146">
        <v>691703.6178605021</v>
      </c>
      <c r="P146" s="4">
        <f t="shared" si="16"/>
        <v>35475396.198930964</v>
      </c>
      <c r="Q146" s="3">
        <f t="shared" si="13"/>
        <v>691703.6178605021</v>
      </c>
      <c r="R146" s="4">
        <f>P146*'Pass-Thru'!$B$8/1200</f>
        <v>103469.9055802153</v>
      </c>
      <c r="S146" s="4">
        <f t="shared" si="17"/>
        <v>72043699.843918085</v>
      </c>
      <c r="T146" s="4">
        <f>'Pass-Thru'!O145-'PAC Bond'!Q146</f>
        <v>485840.07952168211</v>
      </c>
      <c r="U146" s="4">
        <f>'Pass-Thru'!N145-'PAC Bond'!R146</f>
        <v>210127.45787809466</v>
      </c>
    </row>
    <row r="147" spans="1:21" x14ac:dyDescent="0.2">
      <c r="A147">
        <f>'Pass-Thru'!C146</f>
        <v>145</v>
      </c>
      <c r="B147">
        <v>1250537.9732376989</v>
      </c>
      <c r="C147">
        <v>678917.01792580844</v>
      </c>
      <c r="D147" s="4">
        <f t="shared" si="14"/>
        <v>34783692.58107046</v>
      </c>
      <c r="E147" s="3">
        <f t="shared" si="12"/>
        <v>678917.01792580844</v>
      </c>
      <c r="F147" s="4">
        <f>D147*'Pass-Thru'!$B$8/1200</f>
        <v>101452.43669478885</v>
      </c>
      <c r="G147" s="4">
        <f t="shared" si="15"/>
        <v>71557859.764396399</v>
      </c>
      <c r="H147" s="4">
        <f>'Pass-Thru'!O146-'PAC Bond'!E147</f>
        <v>487889.98318141559</v>
      </c>
      <c r="I147" s="4">
        <f>'Pass-Thru'!N146-'PAC Bond'!F147</f>
        <v>208710.4243128231</v>
      </c>
      <c r="M147">
        <f>'Pass-Thru'!C146</f>
        <v>145</v>
      </c>
      <c r="N147">
        <v>1250537.9732376989</v>
      </c>
      <c r="O147">
        <v>678917.01792580844</v>
      </c>
      <c r="P147" s="4">
        <f t="shared" si="16"/>
        <v>34783692.58107046</v>
      </c>
      <c r="Q147" s="3">
        <f t="shared" si="13"/>
        <v>678917.01792580844</v>
      </c>
      <c r="R147" s="4">
        <f>P147*'Pass-Thru'!$B$8/1200</f>
        <v>101452.43669478885</v>
      </c>
      <c r="S147" s="4">
        <f t="shared" si="17"/>
        <v>71557859.764396399</v>
      </c>
      <c r="T147" s="4">
        <f>'Pass-Thru'!O146-'PAC Bond'!Q147</f>
        <v>487889.98318141559</v>
      </c>
      <c r="U147" s="4">
        <f>'Pass-Thru'!N146-'PAC Bond'!R147</f>
        <v>208710.4243128231</v>
      </c>
    </row>
    <row r="148" spans="1:21" x14ac:dyDescent="0.2">
      <c r="A148">
        <f>'Pass-Thru'!C147</f>
        <v>146</v>
      </c>
      <c r="B148">
        <v>1243238.2956628273</v>
      </c>
      <c r="C148">
        <v>666359.05602502567</v>
      </c>
      <c r="D148" s="4">
        <f t="shared" si="14"/>
        <v>34104775.563144654</v>
      </c>
      <c r="E148" s="3">
        <f t="shared" si="12"/>
        <v>666359.05602502567</v>
      </c>
      <c r="F148" s="4">
        <f>D148*'Pass-Thru'!$B$8/1200</f>
        <v>99472.262059171902</v>
      </c>
      <c r="G148" s="4">
        <f t="shared" si="15"/>
        <v>71069969.781214982</v>
      </c>
      <c r="H148" s="4">
        <f>'Pass-Thru'!O147-'PAC Bond'!E148</f>
        <v>489802.16509248037</v>
      </c>
      <c r="I148" s="4">
        <f>'Pass-Thru'!N147-'PAC Bond'!F148</f>
        <v>207287.41186187731</v>
      </c>
      <c r="M148">
        <f>'Pass-Thru'!C147</f>
        <v>146</v>
      </c>
      <c r="N148">
        <v>1243238.2956628273</v>
      </c>
      <c r="O148">
        <v>666359.05602502567</v>
      </c>
      <c r="P148" s="4">
        <f t="shared" si="16"/>
        <v>34104775.563144654</v>
      </c>
      <c r="Q148" s="3">
        <f t="shared" si="13"/>
        <v>666359.05602502567</v>
      </c>
      <c r="R148" s="4">
        <f>P148*'Pass-Thru'!$B$8/1200</f>
        <v>99472.262059171902</v>
      </c>
      <c r="S148" s="4">
        <f t="shared" si="17"/>
        <v>71069969.781214982</v>
      </c>
      <c r="T148" s="4">
        <f>'Pass-Thru'!O147-'PAC Bond'!Q148</f>
        <v>489802.16509248037</v>
      </c>
      <c r="U148" s="4">
        <f>'Pass-Thru'!N147-'PAC Bond'!R148</f>
        <v>207287.41186187731</v>
      </c>
    </row>
    <row r="149" spans="1:21" x14ac:dyDescent="0.2">
      <c r="A149">
        <f>'Pass-Thru'!C148</f>
        <v>147</v>
      </c>
      <c r="B149">
        <v>1235977.7463700462</v>
      </c>
      <c r="C149">
        <v>654025.73387887352</v>
      </c>
      <c r="D149" s="4">
        <f t="shared" si="14"/>
        <v>33438416.50711963</v>
      </c>
      <c r="E149" s="3">
        <f t="shared" si="12"/>
        <v>654025.73387887352</v>
      </c>
      <c r="F149" s="4">
        <f>D149*'Pass-Thru'!$B$8/1200</f>
        <v>97528.714812432256</v>
      </c>
      <c r="G149" s="4">
        <f t="shared" si="15"/>
        <v>70580167.616122499</v>
      </c>
      <c r="H149" s="4">
        <f>'Pass-Thru'!O148-'PAC Bond'!E149</f>
        <v>491579.88076573773</v>
      </c>
      <c r="I149" s="4">
        <f>'Pass-Thru'!N148-'PAC Bond'!F149</f>
        <v>205858.8222136909</v>
      </c>
      <c r="M149">
        <f>'Pass-Thru'!C148</f>
        <v>147</v>
      </c>
      <c r="N149">
        <v>1235977.7463700462</v>
      </c>
      <c r="O149">
        <v>654025.73387887352</v>
      </c>
      <c r="P149" s="4">
        <f t="shared" si="16"/>
        <v>33438416.50711963</v>
      </c>
      <c r="Q149" s="3">
        <f t="shared" si="13"/>
        <v>654025.73387887352</v>
      </c>
      <c r="R149" s="4">
        <f>P149*'Pass-Thru'!$B$8/1200</f>
        <v>97528.714812432256</v>
      </c>
      <c r="S149" s="4">
        <f t="shared" si="17"/>
        <v>70580167.616122499</v>
      </c>
      <c r="T149" s="4">
        <f>'Pass-Thru'!O148-'PAC Bond'!Q149</f>
        <v>491579.88076573773</v>
      </c>
      <c r="U149" s="4">
        <f>'Pass-Thru'!N148-'PAC Bond'!R149</f>
        <v>205858.8222136909</v>
      </c>
    </row>
    <row r="150" spans="1:21" x14ac:dyDescent="0.2">
      <c r="A150">
        <f>'Pass-Thru'!C149</f>
        <v>148</v>
      </c>
      <c r="B150">
        <v>1228756.1212248555</v>
      </c>
      <c r="C150">
        <v>641913.12204399321</v>
      </c>
      <c r="D150" s="4">
        <f t="shared" si="14"/>
        <v>32784390.773240756</v>
      </c>
      <c r="E150" s="3">
        <f t="shared" si="12"/>
        <v>641913.12204399321</v>
      </c>
      <c r="F150" s="4">
        <f>D150*'Pass-Thru'!$B$8/1200</f>
        <v>95621.139755285549</v>
      </c>
      <c r="G150" s="4">
        <f t="shared" si="15"/>
        <v>70088587.735356763</v>
      </c>
      <c r="H150" s="4">
        <f>'Pass-Thru'!O149-'PAC Bond'!E150</f>
        <v>493226.32283115678</v>
      </c>
      <c r="I150" s="4">
        <f>'Pass-Thru'!N149-'PAC Bond'!F150</f>
        <v>204425.04756145747</v>
      </c>
      <c r="M150">
        <f>'Pass-Thru'!C149</f>
        <v>148</v>
      </c>
      <c r="N150">
        <v>1228756.1212248555</v>
      </c>
      <c r="O150">
        <v>641913.12204399321</v>
      </c>
      <c r="P150" s="4">
        <f t="shared" si="16"/>
        <v>32784390.773240756</v>
      </c>
      <c r="Q150" s="3">
        <f t="shared" si="13"/>
        <v>641913.12204399321</v>
      </c>
      <c r="R150" s="4">
        <f>P150*'Pass-Thru'!$B$8/1200</f>
        <v>95621.139755285549</v>
      </c>
      <c r="S150" s="4">
        <f t="shared" si="17"/>
        <v>70088587.735356763</v>
      </c>
      <c r="T150" s="4">
        <f>'Pass-Thru'!O149-'PAC Bond'!Q150</f>
        <v>493226.32283115678</v>
      </c>
      <c r="U150" s="4">
        <f>'Pass-Thru'!N149-'PAC Bond'!R150</f>
        <v>204425.04756145747</v>
      </c>
    </row>
    <row r="151" spans="1:21" x14ac:dyDescent="0.2">
      <c r="A151">
        <f>'Pass-Thru'!C150</f>
        <v>149</v>
      </c>
      <c r="B151">
        <v>1221573.2171479124</v>
      </c>
      <c r="C151">
        <v>630017.35874117829</v>
      </c>
      <c r="D151" s="4">
        <f t="shared" si="14"/>
        <v>32142477.651196763</v>
      </c>
      <c r="E151" s="3">
        <f t="shared" si="12"/>
        <v>630017.35874117829</v>
      </c>
      <c r="F151" s="4">
        <f>D151*'Pass-Thru'!$B$8/1200</f>
        <v>93748.893149323892</v>
      </c>
      <c r="G151" s="4">
        <f t="shared" si="15"/>
        <v>69595361.412525609</v>
      </c>
      <c r="H151" s="4">
        <f>'Pass-Thru'!O150-'PAC Bond'!E151</f>
        <v>494744.62216233055</v>
      </c>
      <c r="I151" s="4">
        <f>'Pass-Thru'!N150-'PAC Bond'!F151</f>
        <v>202986.47078653326</v>
      </c>
      <c r="M151">
        <f>'Pass-Thru'!C150</f>
        <v>149</v>
      </c>
      <c r="N151">
        <v>1221573.2171479124</v>
      </c>
      <c r="O151">
        <v>630017.35874117829</v>
      </c>
      <c r="P151" s="4">
        <f t="shared" si="16"/>
        <v>32142477.651196763</v>
      </c>
      <c r="Q151" s="3">
        <f t="shared" si="13"/>
        <v>630017.35874117829</v>
      </c>
      <c r="R151" s="4">
        <f>P151*'Pass-Thru'!$B$8/1200</f>
        <v>93748.893149323892</v>
      </c>
      <c r="S151" s="4">
        <f t="shared" si="17"/>
        <v>69595361.412525609</v>
      </c>
      <c r="T151" s="4">
        <f>'Pass-Thru'!O150-'PAC Bond'!Q151</f>
        <v>494744.62216233055</v>
      </c>
      <c r="U151" s="4">
        <f>'Pass-Thru'!N150-'PAC Bond'!R151</f>
        <v>202986.47078653326</v>
      </c>
    </row>
    <row r="152" spans="1:21" x14ac:dyDescent="0.2">
      <c r="A152">
        <f>'Pass-Thru'!C151</f>
        <v>150</v>
      </c>
      <c r="B152">
        <v>1214428.8321095994</v>
      </c>
      <c r="C152">
        <v>618334.64870338398</v>
      </c>
      <c r="D152" s="4">
        <f t="shared" si="14"/>
        <v>31512460.292455584</v>
      </c>
      <c r="E152" s="3">
        <f t="shared" si="12"/>
        <v>618334.64870338398</v>
      </c>
      <c r="F152" s="4">
        <f>D152*'Pass-Thru'!$B$8/1200</f>
        <v>91911.342519662125</v>
      </c>
      <c r="G152" s="4">
        <f t="shared" si="15"/>
        <v>69100616.790363282</v>
      </c>
      <c r="H152" s="4">
        <f>'Pass-Thru'!O151-'PAC Bond'!E152</f>
        <v>496137.84898158791</v>
      </c>
      <c r="I152" s="4">
        <f>'Pass-Thru'!N151-'PAC Bond'!F152</f>
        <v>201543.46563855984</v>
      </c>
      <c r="M152">
        <f>'Pass-Thru'!C151</f>
        <v>150</v>
      </c>
      <c r="N152">
        <v>1214428.8321095994</v>
      </c>
      <c r="O152">
        <v>618334.64870338398</v>
      </c>
      <c r="P152" s="4">
        <f t="shared" si="16"/>
        <v>31512460.292455584</v>
      </c>
      <c r="Q152" s="3">
        <f t="shared" si="13"/>
        <v>618334.64870338398</v>
      </c>
      <c r="R152" s="4">
        <f>P152*'Pass-Thru'!$B$8/1200</f>
        <v>91911.342519662125</v>
      </c>
      <c r="S152" s="4">
        <f t="shared" si="17"/>
        <v>69100616.790363282</v>
      </c>
      <c r="T152" s="4">
        <f>'Pass-Thru'!O151-'PAC Bond'!Q152</f>
        <v>496137.84898158791</v>
      </c>
      <c r="U152" s="4">
        <f>'Pass-Thru'!N151-'PAC Bond'!R152</f>
        <v>201543.46563855984</v>
      </c>
    </row>
    <row r="153" spans="1:21" x14ac:dyDescent="0.2">
      <c r="A153">
        <f>'Pass-Thru'!C152</f>
        <v>151</v>
      </c>
      <c r="B153">
        <v>1207322.765124612</v>
      </c>
      <c r="C153">
        <v>606861.2620431853</v>
      </c>
      <c r="D153" s="4">
        <f t="shared" si="14"/>
        <v>30894125.643752199</v>
      </c>
      <c r="E153" s="3">
        <f t="shared" si="12"/>
        <v>606861.2620431853</v>
      </c>
      <c r="F153" s="4">
        <f>D153*'Pass-Thru'!$B$8/1200</f>
        <v>90107.866460943915</v>
      </c>
      <c r="G153" s="4">
        <f t="shared" si="15"/>
        <v>68604478.941381693</v>
      </c>
      <c r="H153" s="4">
        <f>'Pass-Thru'!O152-'PAC Bond'!E153</f>
        <v>497409.01394602424</v>
      </c>
      <c r="I153" s="4">
        <f>'Pass-Thru'!N152-'PAC Bond'!F153</f>
        <v>200096.3969123635</v>
      </c>
      <c r="M153">
        <f>'Pass-Thru'!C152</f>
        <v>151</v>
      </c>
      <c r="N153">
        <v>1207322.765124612</v>
      </c>
      <c r="O153">
        <v>606861.2620431853</v>
      </c>
      <c r="P153" s="4">
        <f t="shared" si="16"/>
        <v>30894125.643752199</v>
      </c>
      <c r="Q153" s="3">
        <f t="shared" si="13"/>
        <v>606861.2620431853</v>
      </c>
      <c r="R153" s="4">
        <f>P153*'Pass-Thru'!$B$8/1200</f>
        <v>90107.866460943915</v>
      </c>
      <c r="S153" s="4">
        <f t="shared" si="17"/>
        <v>68604478.941381693</v>
      </c>
      <c r="T153" s="4">
        <f>'Pass-Thru'!O152-'PAC Bond'!Q153</f>
        <v>497409.01394602424</v>
      </c>
      <c r="U153" s="4">
        <f>'Pass-Thru'!N152-'PAC Bond'!R153</f>
        <v>200096.3969123635</v>
      </c>
    </row>
    <row r="154" spans="1:21" x14ac:dyDescent="0.2">
      <c r="A154">
        <f>'Pass-Thru'!C153</f>
        <v>152</v>
      </c>
      <c r="B154">
        <v>1200254.8162465794</v>
      </c>
      <c r="C154">
        <v>595593.53313935664</v>
      </c>
      <c r="D154" s="4">
        <f t="shared" si="14"/>
        <v>30287264.381709013</v>
      </c>
      <c r="E154" s="3">
        <f t="shared" si="12"/>
        <v>595593.53313935664</v>
      </c>
      <c r="F154" s="4">
        <f>D154*'Pass-Thru'!$B$8/1200</f>
        <v>88337.854446651283</v>
      </c>
      <c r="G154" s="4">
        <f t="shared" si="15"/>
        <v>68107069.927435666</v>
      </c>
      <c r="H154" s="4">
        <f>'Pass-Thru'!O153-'PAC Bond'!E154</f>
        <v>498561.06921477779</v>
      </c>
      <c r="I154" s="4">
        <f>'Pass-Thru'!N153-'PAC Bond'!F154</f>
        <v>198645.62062168767</v>
      </c>
      <c r="M154">
        <f>'Pass-Thru'!C153</f>
        <v>152</v>
      </c>
      <c r="N154">
        <v>1200254.8162465794</v>
      </c>
      <c r="O154">
        <v>595593.53313935664</v>
      </c>
      <c r="P154" s="4">
        <f t="shared" si="16"/>
        <v>30287264.381709013</v>
      </c>
      <c r="Q154" s="3">
        <f t="shared" si="13"/>
        <v>595593.53313935664</v>
      </c>
      <c r="R154" s="4">
        <f>P154*'Pass-Thru'!$B$8/1200</f>
        <v>88337.854446651283</v>
      </c>
      <c r="S154" s="4">
        <f t="shared" si="17"/>
        <v>68107069.927435666</v>
      </c>
      <c r="T154" s="4">
        <f>'Pass-Thru'!O153-'PAC Bond'!Q154</f>
        <v>498561.06921477779</v>
      </c>
      <c r="U154" s="4">
        <f>'Pass-Thru'!N153-'PAC Bond'!R154</f>
        <v>198645.62062168767</v>
      </c>
    </row>
    <row r="155" spans="1:21" x14ac:dyDescent="0.2">
      <c r="A155">
        <f>'Pass-Thru'!C154</f>
        <v>153</v>
      </c>
      <c r="B155">
        <v>1193224.7865627122</v>
      </c>
      <c r="C155">
        <v>584527.85954225331</v>
      </c>
      <c r="D155" s="4">
        <f t="shared" si="14"/>
        <v>29691670.848569658</v>
      </c>
      <c r="E155" s="3">
        <f t="shared" si="12"/>
        <v>584527.85954225331</v>
      </c>
      <c r="F155" s="4">
        <f>D155*'Pass-Thru'!$B$8/1200</f>
        <v>86600.706641661498</v>
      </c>
      <c r="G155" s="4">
        <f t="shared" si="15"/>
        <v>67608508.85822089</v>
      </c>
      <c r="H155" s="4">
        <f>'Pass-Thru'!O154-'PAC Bond'!E155</f>
        <v>499596.90949786955</v>
      </c>
      <c r="I155" s="4">
        <f>'Pass-Thru'!N154-'PAC Bond'!F155</f>
        <v>197191.48416981121</v>
      </c>
      <c r="M155">
        <f>'Pass-Thru'!C154</f>
        <v>153</v>
      </c>
      <c r="N155">
        <v>1193224.7865627122</v>
      </c>
      <c r="O155">
        <v>584527.85954225331</v>
      </c>
      <c r="P155" s="4">
        <f t="shared" si="16"/>
        <v>29691670.848569658</v>
      </c>
      <c r="Q155" s="3">
        <f t="shared" si="13"/>
        <v>584527.85954225331</v>
      </c>
      <c r="R155" s="4">
        <f>P155*'Pass-Thru'!$B$8/1200</f>
        <v>86600.706641661498</v>
      </c>
      <c r="S155" s="4">
        <f t="shared" si="17"/>
        <v>67608508.85822089</v>
      </c>
      <c r="T155" s="4">
        <f>'Pass-Thru'!O154-'PAC Bond'!Q155</f>
        <v>499596.90949786955</v>
      </c>
      <c r="U155" s="4">
        <f>'Pass-Thru'!N154-'PAC Bond'!R155</f>
        <v>197191.48416981121</v>
      </c>
    </row>
    <row r="156" spans="1:21" x14ac:dyDescent="0.2">
      <c r="A156">
        <f>'Pass-Thru'!C155</f>
        <v>154</v>
      </c>
      <c r="B156">
        <v>1186232.4781884761</v>
      </c>
      <c r="C156">
        <v>573660.70089767734</v>
      </c>
      <c r="D156" s="4">
        <f t="shared" si="14"/>
        <v>29107142.989027403</v>
      </c>
      <c r="E156" s="3">
        <f t="shared" si="12"/>
        <v>573660.70089767734</v>
      </c>
      <c r="F156" s="4">
        <f>D156*'Pass-Thru'!$B$8/1200</f>
        <v>84895.833717996589</v>
      </c>
      <c r="G156" s="4">
        <f t="shared" si="15"/>
        <v>67108911.948723018</v>
      </c>
      <c r="H156" s="4">
        <f>'Pass-Thru'!O155-'PAC Bond'!E156</f>
        <v>500519.37308692094</v>
      </c>
      <c r="I156" s="4">
        <f>'Pass-Thru'!N155-'PAC Bond'!F156</f>
        <v>195734.32651710906</v>
      </c>
      <c r="M156">
        <f>'Pass-Thru'!C155</f>
        <v>154</v>
      </c>
      <c r="N156">
        <v>1186232.4781884761</v>
      </c>
      <c r="O156">
        <v>573660.70089767734</v>
      </c>
      <c r="P156" s="4">
        <f t="shared" si="16"/>
        <v>29107142.989027403</v>
      </c>
      <c r="Q156" s="3">
        <f t="shared" si="13"/>
        <v>573660.70089767734</v>
      </c>
      <c r="R156" s="4">
        <f>P156*'Pass-Thru'!$B$8/1200</f>
        <v>84895.833717996589</v>
      </c>
      <c r="S156" s="4">
        <f t="shared" si="17"/>
        <v>67108911.948723018</v>
      </c>
      <c r="T156" s="4">
        <f>'Pass-Thru'!O155-'PAC Bond'!Q156</f>
        <v>500519.37308692094</v>
      </c>
      <c r="U156" s="4">
        <f>'Pass-Thru'!N155-'PAC Bond'!R156</f>
        <v>195734.32651710906</v>
      </c>
    </row>
    <row r="157" spans="1:21" x14ac:dyDescent="0.2">
      <c r="A157">
        <f>'Pass-Thru'!C156</f>
        <v>155</v>
      </c>
      <c r="B157">
        <v>1179277.6942622955</v>
      </c>
      <c r="C157">
        <v>562988.57788891962</v>
      </c>
      <c r="D157" s="4">
        <f t="shared" si="14"/>
        <v>28533482.288129725</v>
      </c>
      <c r="E157" s="3">
        <f t="shared" si="12"/>
        <v>562988.57788891962</v>
      </c>
      <c r="F157" s="4">
        <f>D157*'Pass-Thru'!$B$8/1200</f>
        <v>83222.656673711695</v>
      </c>
      <c r="G157" s="4">
        <f t="shared" si="15"/>
        <v>66608392.575636096</v>
      </c>
      <c r="H157" s="4">
        <f>'Pass-Thru'!O156-'PAC Bond'!E157</f>
        <v>501331.24286804895</v>
      </c>
      <c r="I157" s="4">
        <f>'Pass-Thru'!N156-'PAC Bond'!F157</f>
        <v>194274.47834560557</v>
      </c>
      <c r="M157">
        <f>'Pass-Thru'!C156</f>
        <v>155</v>
      </c>
      <c r="N157">
        <v>1179277.6942622955</v>
      </c>
      <c r="O157">
        <v>562988.57788891962</v>
      </c>
      <c r="P157" s="4">
        <f t="shared" si="16"/>
        <v>28533482.288129725</v>
      </c>
      <c r="Q157" s="3">
        <f t="shared" si="13"/>
        <v>562988.57788891962</v>
      </c>
      <c r="R157" s="4">
        <f>P157*'Pass-Thru'!$B$8/1200</f>
        <v>83222.656673711695</v>
      </c>
      <c r="S157" s="4">
        <f t="shared" si="17"/>
        <v>66608392.575636096</v>
      </c>
      <c r="T157" s="4">
        <f>'Pass-Thru'!O156-'PAC Bond'!Q157</f>
        <v>501331.24286804895</v>
      </c>
      <c r="U157" s="4">
        <f>'Pass-Thru'!N156-'PAC Bond'!R157</f>
        <v>194274.47834560557</v>
      </c>
    </row>
    <row r="158" spans="1:21" x14ac:dyDescent="0.2">
      <c r="A158">
        <f>'Pass-Thru'!C157</f>
        <v>156</v>
      </c>
      <c r="B158">
        <v>1172360.2389402806</v>
      </c>
      <c r="C158">
        <v>552508.07119667286</v>
      </c>
      <c r="D158" s="4">
        <f t="shared" si="14"/>
        <v>27970493.710240804</v>
      </c>
      <c r="E158" s="3">
        <f t="shared" si="12"/>
        <v>552508.07119667286</v>
      </c>
      <c r="F158" s="4">
        <f>D158*'Pass-Thru'!$B$8/1200</f>
        <v>81580.606654869014</v>
      </c>
      <c r="G158" s="4">
        <f t="shared" si="15"/>
        <v>66107061.332768045</v>
      </c>
      <c r="H158" s="4">
        <f>'Pass-Thru'!O157-'PAC Bond'!E158</f>
        <v>502035.24731725093</v>
      </c>
      <c r="I158" s="4">
        <f>'Pass-Thru'!N157-'PAC Bond'!F158</f>
        <v>192812.26222057376</v>
      </c>
      <c r="M158">
        <f>'Pass-Thru'!C157</f>
        <v>156</v>
      </c>
      <c r="N158">
        <v>1172360.2389402806</v>
      </c>
      <c r="O158">
        <v>552508.07119667286</v>
      </c>
      <c r="P158" s="4">
        <f t="shared" si="16"/>
        <v>27970493.710240804</v>
      </c>
      <c r="Q158" s="3">
        <f t="shared" si="13"/>
        <v>552508.07119667286</v>
      </c>
      <c r="R158" s="4">
        <f>P158*'Pass-Thru'!$B$8/1200</f>
        <v>81580.606654869014</v>
      </c>
      <c r="S158" s="4">
        <f t="shared" si="17"/>
        <v>66107061.332768045</v>
      </c>
      <c r="T158" s="4">
        <f>'Pass-Thru'!O157-'PAC Bond'!Q158</f>
        <v>502035.24731725093</v>
      </c>
      <c r="U158" s="4">
        <f>'Pass-Thru'!N157-'PAC Bond'!R158</f>
        <v>192812.26222057376</v>
      </c>
    </row>
    <row r="159" spans="1:21" x14ac:dyDescent="0.2">
      <c r="A159">
        <f>'Pass-Thru'!C158</f>
        <v>157</v>
      </c>
      <c r="B159">
        <v>1165479.9173909859</v>
      </c>
      <c r="C159">
        <v>542215.8204765144</v>
      </c>
      <c r="D159" s="4">
        <f t="shared" si="14"/>
        <v>27417985.639044132</v>
      </c>
      <c r="E159" s="3">
        <f t="shared" si="12"/>
        <v>542215.8204765144</v>
      </c>
      <c r="F159" s="4">
        <f>D159*'Pass-Thru'!$B$8/1200</f>
        <v>79969.12478054539</v>
      </c>
      <c r="G159" s="4">
        <f t="shared" si="15"/>
        <v>65605026.085450791</v>
      </c>
      <c r="H159" s="4">
        <f>'Pass-Thru'!O158-'PAC Bond'!E159</f>
        <v>502634.06147857022</v>
      </c>
      <c r="I159" s="4">
        <f>'Pass-Thru'!N158-'PAC Bond'!F159</f>
        <v>191347.99274923172</v>
      </c>
      <c r="M159">
        <f>'Pass-Thru'!C158</f>
        <v>157</v>
      </c>
      <c r="N159">
        <v>1165479.9173909859</v>
      </c>
      <c r="O159">
        <v>542215.8204765144</v>
      </c>
      <c r="P159" s="4">
        <f t="shared" si="16"/>
        <v>27417985.639044132</v>
      </c>
      <c r="Q159" s="3">
        <f t="shared" si="13"/>
        <v>542215.8204765144</v>
      </c>
      <c r="R159" s="4">
        <f>P159*'Pass-Thru'!$B$8/1200</f>
        <v>79969.12478054539</v>
      </c>
      <c r="S159" s="4">
        <f t="shared" si="17"/>
        <v>65605026.085450791</v>
      </c>
      <c r="T159" s="4">
        <f>'Pass-Thru'!O158-'PAC Bond'!Q159</f>
        <v>502634.06147857022</v>
      </c>
      <c r="U159" s="4">
        <f>'Pass-Thru'!N158-'PAC Bond'!R159</f>
        <v>191347.99274923172</v>
      </c>
    </row>
    <row r="160" spans="1:21" x14ac:dyDescent="0.2">
      <c r="A160">
        <f>'Pass-Thru'!C159</f>
        <v>158</v>
      </c>
      <c r="B160">
        <v>1158636.5357901924</v>
      </c>
      <c r="C160">
        <v>532108.52335366444</v>
      </c>
      <c r="D160" s="4">
        <f t="shared" si="14"/>
        <v>26875769.818567619</v>
      </c>
      <c r="E160" s="3">
        <f t="shared" si="12"/>
        <v>532108.52335366444</v>
      </c>
      <c r="F160" s="4">
        <f>D160*'Pass-Thru'!$B$8/1200</f>
        <v>78387.661970822213</v>
      </c>
      <c r="G160" s="4">
        <f t="shared" si="15"/>
        <v>65102392.023972221</v>
      </c>
      <c r="H160" s="4">
        <f>'Pass-Thru'!O159-'PAC Bond'!E160</f>
        <v>503130.30792533583</v>
      </c>
      <c r="I160" s="4">
        <f>'Pass-Thru'!N159-'PAC Bond'!F160</f>
        <v>189881.97673658596</v>
      </c>
      <c r="M160">
        <f>'Pass-Thru'!C159</f>
        <v>158</v>
      </c>
      <c r="N160">
        <v>1158636.5357901924</v>
      </c>
      <c r="O160">
        <v>532108.52335366444</v>
      </c>
      <c r="P160" s="4">
        <f t="shared" si="16"/>
        <v>26875769.818567619</v>
      </c>
      <c r="Q160" s="3">
        <f t="shared" si="13"/>
        <v>532108.52335366444</v>
      </c>
      <c r="R160" s="4">
        <f>P160*'Pass-Thru'!$B$8/1200</f>
        <v>78387.661970822213</v>
      </c>
      <c r="S160" s="4">
        <f t="shared" si="17"/>
        <v>65102392.023972221</v>
      </c>
      <c r="T160" s="4">
        <f>'Pass-Thru'!O159-'PAC Bond'!Q160</f>
        <v>503130.30792533583</v>
      </c>
      <c r="U160" s="4">
        <f>'Pass-Thru'!N159-'PAC Bond'!R160</f>
        <v>189881.97673658596</v>
      </c>
    </row>
    <row r="161" spans="1:21" x14ac:dyDescent="0.2">
      <c r="A161">
        <f>'Pass-Thru'!C160</f>
        <v>159</v>
      </c>
      <c r="B161">
        <v>1151829.9013157196</v>
      </c>
      <c r="C161">
        <v>522182.93443473137</v>
      </c>
      <c r="D161" s="4">
        <f t="shared" si="14"/>
        <v>26343661.295213953</v>
      </c>
      <c r="E161" s="3">
        <f t="shared" si="12"/>
        <v>522182.93443473137</v>
      </c>
      <c r="F161" s="4">
        <f>D161*'Pass-Thru'!$B$8/1200</f>
        <v>76835.678777707362</v>
      </c>
      <c r="G161" s="4">
        <f t="shared" si="15"/>
        <v>64599261.716046885</v>
      </c>
      <c r="H161" s="4">
        <f>'Pass-Thru'!O160-'PAC Bond'!E161</f>
        <v>503526.55770476407</v>
      </c>
      <c r="I161" s="4">
        <f>'Pass-Thru'!N160-'PAC Bond'!F161</f>
        <v>188414.51333847034</v>
      </c>
      <c r="M161">
        <f>'Pass-Thru'!C160</f>
        <v>159</v>
      </c>
      <c r="N161">
        <v>1151829.9013157196</v>
      </c>
      <c r="O161">
        <v>522182.93443473137</v>
      </c>
      <c r="P161" s="4">
        <f t="shared" si="16"/>
        <v>26343661.295213953</v>
      </c>
      <c r="Q161" s="3">
        <f t="shared" si="13"/>
        <v>522182.93443473137</v>
      </c>
      <c r="R161" s="4">
        <f>P161*'Pass-Thru'!$B$8/1200</f>
        <v>76835.678777707362</v>
      </c>
      <c r="S161" s="4">
        <f t="shared" si="17"/>
        <v>64599261.716046885</v>
      </c>
      <c r="T161" s="4">
        <f>'Pass-Thru'!O160-'PAC Bond'!Q161</f>
        <v>503526.55770476407</v>
      </c>
      <c r="U161" s="4">
        <f>'Pass-Thru'!N160-'PAC Bond'!R161</f>
        <v>188414.51333847034</v>
      </c>
    </row>
    <row r="162" spans="1:21" x14ac:dyDescent="0.2">
      <c r="A162">
        <f>'Pass-Thru'!C161</f>
        <v>160</v>
      </c>
      <c r="B162">
        <v>1145059.8221422597</v>
      </c>
      <c r="C162">
        <v>512435.86433615582</v>
      </c>
      <c r="D162" s="4">
        <f t="shared" si="14"/>
        <v>25821478.360779222</v>
      </c>
      <c r="E162" s="3">
        <f t="shared" si="12"/>
        <v>512435.86433615582</v>
      </c>
      <c r="F162" s="4">
        <f>D162*'Pass-Thru'!$B$8/1200</f>
        <v>75312.645218939389</v>
      </c>
      <c r="G162" s="4">
        <f t="shared" si="15"/>
        <v>64095735.158342123</v>
      </c>
      <c r="H162" s="4">
        <f>'Pass-Thru'!O161-'PAC Bond'!E162</f>
        <v>503825.33126620192</v>
      </c>
      <c r="I162" s="4">
        <f>'Pass-Thru'!N161-'PAC Bond'!F162</f>
        <v>186945.89421183144</v>
      </c>
      <c r="M162">
        <f>'Pass-Thru'!C161</f>
        <v>160</v>
      </c>
      <c r="N162">
        <v>1145059.8221422597</v>
      </c>
      <c r="O162">
        <v>512435.86433615582</v>
      </c>
      <c r="P162" s="4">
        <f t="shared" si="16"/>
        <v>25821478.360779222</v>
      </c>
      <c r="Q162" s="3">
        <f t="shared" si="13"/>
        <v>512435.86433615582</v>
      </c>
      <c r="R162" s="4">
        <f>P162*'Pass-Thru'!$B$8/1200</f>
        <v>75312.645218939389</v>
      </c>
      <c r="S162" s="4">
        <f t="shared" si="17"/>
        <v>64095735.158342123</v>
      </c>
      <c r="T162" s="4">
        <f>'Pass-Thru'!O161-'PAC Bond'!Q162</f>
        <v>503825.33126620192</v>
      </c>
      <c r="U162" s="4">
        <f>'Pass-Thru'!N161-'PAC Bond'!R162</f>
        <v>186945.89421183144</v>
      </c>
    </row>
    <row r="163" spans="1:21" x14ac:dyDescent="0.2">
      <c r="A163">
        <f>'Pass-Thru'!C162</f>
        <v>161</v>
      </c>
      <c r="B163">
        <v>1138326.1074362434</v>
      </c>
      <c r="C163">
        <v>502864.17872907635</v>
      </c>
      <c r="D163" s="4">
        <f t="shared" si="14"/>
        <v>25309042.496443067</v>
      </c>
      <c r="E163" s="3">
        <f t="shared" si="12"/>
        <v>502864.17872907635</v>
      </c>
      <c r="F163" s="4">
        <f>D163*'Pass-Thru'!$B$8/1200</f>
        <v>73818.040614625614</v>
      </c>
      <c r="G163" s="4">
        <f t="shared" si="15"/>
        <v>63591909.827075921</v>
      </c>
      <c r="H163" s="4">
        <f>'Pass-Thru'!O162-'PAC Bond'!E163</f>
        <v>504029.09937329689</v>
      </c>
      <c r="I163" s="4">
        <f>'Pass-Thru'!N162-'PAC Bond'!F163</f>
        <v>185476.40366230503</v>
      </c>
      <c r="M163">
        <f>'Pass-Thru'!C162</f>
        <v>161</v>
      </c>
      <c r="N163">
        <v>1138326.1074362434</v>
      </c>
      <c r="O163">
        <v>502864.17872907635</v>
      </c>
      <c r="P163" s="4">
        <f t="shared" si="16"/>
        <v>25309042.496443067</v>
      </c>
      <c r="Q163" s="3">
        <f t="shared" si="13"/>
        <v>502864.17872907635</v>
      </c>
      <c r="R163" s="4">
        <f>P163*'Pass-Thru'!$B$8/1200</f>
        <v>73818.040614625614</v>
      </c>
      <c r="S163" s="4">
        <f t="shared" si="17"/>
        <v>63591909.827075921</v>
      </c>
      <c r="T163" s="4">
        <f>'Pass-Thru'!O162-'PAC Bond'!Q163</f>
        <v>504029.09937329689</v>
      </c>
      <c r="U163" s="4">
        <f>'Pass-Thru'!N162-'PAC Bond'!R163</f>
        <v>185476.40366230503</v>
      </c>
    </row>
    <row r="164" spans="1:21" x14ac:dyDescent="0.2">
      <c r="A164">
        <f>'Pass-Thru'!C163</f>
        <v>162</v>
      </c>
      <c r="B164">
        <v>1131628.5673507294</v>
      </c>
      <c r="C164">
        <v>493464.79740033904</v>
      </c>
      <c r="D164" s="4">
        <f t="shared" si="14"/>
        <v>24806178.317713991</v>
      </c>
      <c r="E164" s="3">
        <f t="shared" si="12"/>
        <v>493464.79740033904</v>
      </c>
      <c r="F164" s="4">
        <f>D164*'Pass-Thru'!$B$8/1200</f>
        <v>72351.35342666581</v>
      </c>
      <c r="G164" s="4">
        <f t="shared" si="15"/>
        <v>63087880.727702625</v>
      </c>
      <c r="H164" s="4">
        <f>'Pass-Thru'!O163-'PAC Bond'!E164</f>
        <v>504140.2840003561</v>
      </c>
      <c r="I164" s="4">
        <f>'Pass-Thru'!N163-'PAC Bond'!F164</f>
        <v>184006.31878913287</v>
      </c>
      <c r="M164">
        <f>'Pass-Thru'!C163</f>
        <v>162</v>
      </c>
      <c r="N164">
        <v>1131628.5673507294</v>
      </c>
      <c r="O164">
        <v>493464.79740033904</v>
      </c>
      <c r="P164" s="4">
        <f t="shared" si="16"/>
        <v>24806178.317713991</v>
      </c>
      <c r="Q164" s="3">
        <f t="shared" si="13"/>
        <v>493464.79740033904</v>
      </c>
      <c r="R164" s="4">
        <f>P164*'Pass-Thru'!$B$8/1200</f>
        <v>72351.35342666581</v>
      </c>
      <c r="S164" s="4">
        <f t="shared" si="17"/>
        <v>63087880.727702625</v>
      </c>
      <c r="T164" s="4">
        <f>'Pass-Thru'!O163-'PAC Bond'!Q164</f>
        <v>504140.2840003561</v>
      </c>
      <c r="U164" s="4">
        <f>'Pass-Thru'!N163-'PAC Bond'!R164</f>
        <v>184006.31878913287</v>
      </c>
    </row>
    <row r="165" spans="1:21" x14ac:dyDescent="0.2">
      <c r="A165">
        <f>'Pass-Thru'!C164</f>
        <v>163</v>
      </c>
      <c r="B165">
        <v>1124967.0130203215</v>
      </c>
      <c r="C165">
        <v>484234.69332938053</v>
      </c>
      <c r="D165" s="4">
        <f t="shared" si="14"/>
        <v>24312713.52031365</v>
      </c>
      <c r="E165" s="3">
        <f t="shared" si="12"/>
        <v>484234.69332938053</v>
      </c>
      <c r="F165" s="4">
        <f>D165*'Pass-Thru'!$B$8/1200</f>
        <v>70912.081100914816</v>
      </c>
      <c r="G165" s="4">
        <f t="shared" si="15"/>
        <v>62583740.443702266</v>
      </c>
      <c r="H165" s="4">
        <f>'Pass-Thru'!O164-'PAC Bond'!E165</f>
        <v>504161.25921317242</v>
      </c>
      <c r="I165" s="4">
        <f>'Pass-Thru'!N164-'PAC Bond'!F165</f>
        <v>182535.90962746524</v>
      </c>
      <c r="M165">
        <f>'Pass-Thru'!C164</f>
        <v>163</v>
      </c>
      <c r="N165">
        <v>1124967.0130203215</v>
      </c>
      <c r="O165">
        <v>484234.69332938053</v>
      </c>
      <c r="P165" s="4">
        <f t="shared" si="16"/>
        <v>24312713.52031365</v>
      </c>
      <c r="Q165" s="3">
        <f t="shared" si="13"/>
        <v>484234.69332938053</v>
      </c>
      <c r="R165" s="4">
        <f>P165*'Pass-Thru'!$B$8/1200</f>
        <v>70912.081100914816</v>
      </c>
      <c r="S165" s="4">
        <f t="shared" si="17"/>
        <v>62583740.443702266</v>
      </c>
      <c r="T165" s="4">
        <f>'Pass-Thru'!O164-'PAC Bond'!Q165</f>
        <v>504161.25921317242</v>
      </c>
      <c r="U165" s="4">
        <f>'Pass-Thru'!N164-'PAC Bond'!R165</f>
        <v>182535.90962746524</v>
      </c>
    </row>
    <row r="166" spans="1:21" x14ac:dyDescent="0.2">
      <c r="A166">
        <f>'Pass-Thru'!C165</f>
        <v>164</v>
      </c>
      <c r="B166">
        <v>1118341.2565561088</v>
      </c>
      <c r="C166">
        <v>475170.89178071811</v>
      </c>
      <c r="D166" s="4">
        <f t="shared" si="14"/>
        <v>23828478.826984271</v>
      </c>
      <c r="E166" s="3">
        <f t="shared" si="12"/>
        <v>475170.89178071811</v>
      </c>
      <c r="F166" s="4">
        <f>D166*'Pass-Thru'!$B$8/1200</f>
        <v>69499.729912037452</v>
      </c>
      <c r="G166" s="4">
        <f t="shared" si="15"/>
        <v>62079579.184489094</v>
      </c>
      <c r="H166" s="4">
        <f>'Pass-Thru'!O165-'PAC Bond'!E166</f>
        <v>504094.35203457379</v>
      </c>
      <c r="I166" s="4">
        <f>'Pass-Thru'!N165-'PAC Bond'!F166</f>
        <v>181065.43928809348</v>
      </c>
      <c r="M166">
        <f>'Pass-Thru'!C165</f>
        <v>164</v>
      </c>
      <c r="N166">
        <v>1118341.2565561088</v>
      </c>
      <c r="O166">
        <v>475170.89178071811</v>
      </c>
      <c r="P166" s="4">
        <f t="shared" si="16"/>
        <v>23828478.826984271</v>
      </c>
      <c r="Q166" s="3">
        <f t="shared" si="13"/>
        <v>475170.89178071811</v>
      </c>
      <c r="R166" s="4">
        <f>P166*'Pass-Thru'!$B$8/1200</f>
        <v>69499.729912037452</v>
      </c>
      <c r="S166" s="4">
        <f t="shared" si="17"/>
        <v>62079579.184489094</v>
      </c>
      <c r="T166" s="4">
        <f>'Pass-Thru'!O165-'PAC Bond'!Q166</f>
        <v>504094.35203457379</v>
      </c>
      <c r="U166" s="4">
        <f>'Pass-Thru'!N165-'PAC Bond'!R166</f>
        <v>181065.43928809348</v>
      </c>
    </row>
    <row r="167" spans="1:21" x14ac:dyDescent="0.2">
      <c r="A167">
        <f>'Pass-Thru'!C166</f>
        <v>165</v>
      </c>
      <c r="B167">
        <v>1111751.1110406357</v>
      </c>
      <c r="C167">
        <v>466270.46941178397</v>
      </c>
      <c r="D167" s="4">
        <f t="shared" si="14"/>
        <v>23353307.935203552</v>
      </c>
      <c r="E167" s="3">
        <f t="shared" si="12"/>
        <v>466270.46941178397</v>
      </c>
      <c r="F167" s="4">
        <f>D167*'Pass-Thru'!$B$8/1200</f>
        <v>68113.814811010365</v>
      </c>
      <c r="G167" s="4">
        <f t="shared" si="15"/>
        <v>61575484.832454517</v>
      </c>
      <c r="H167" s="4">
        <f>'Pass-Thru'!O166-'PAC Bond'!E167</f>
        <v>503941.84329496196</v>
      </c>
      <c r="I167" s="4">
        <f>'Pass-Thru'!N166-'PAC Bond'!F167</f>
        <v>179595.16409465927</v>
      </c>
      <c r="M167">
        <f>'Pass-Thru'!C166</f>
        <v>165</v>
      </c>
      <c r="N167">
        <v>1111751.1110406357</v>
      </c>
      <c r="O167">
        <v>466270.46941178397</v>
      </c>
      <c r="P167" s="4">
        <f t="shared" si="16"/>
        <v>23353307.935203552</v>
      </c>
      <c r="Q167" s="3">
        <f t="shared" si="13"/>
        <v>466270.46941178397</v>
      </c>
      <c r="R167" s="4">
        <f>P167*'Pass-Thru'!$B$8/1200</f>
        <v>68113.814811010365</v>
      </c>
      <c r="S167" s="4">
        <f t="shared" si="17"/>
        <v>61575484.832454517</v>
      </c>
      <c r="T167" s="4">
        <f>'Pass-Thru'!O166-'PAC Bond'!Q167</f>
        <v>503941.84329496196</v>
      </c>
      <c r="U167" s="4">
        <f>'Pass-Thru'!N166-'PAC Bond'!R167</f>
        <v>179595.16409465927</v>
      </c>
    </row>
    <row r="168" spans="1:21" x14ac:dyDescent="0.2">
      <c r="A168">
        <f>'Pass-Thru'!C167</f>
        <v>166</v>
      </c>
      <c r="B168">
        <v>1105196.3905228972</v>
      </c>
      <c r="C168">
        <v>457530.55339584791</v>
      </c>
      <c r="D168" s="4">
        <f t="shared" si="14"/>
        <v>22887037.465791769</v>
      </c>
      <c r="E168" s="3">
        <f t="shared" si="12"/>
        <v>457530.55339584791</v>
      </c>
      <c r="F168" s="4">
        <f>D168*'Pass-Thru'!$B$8/1200</f>
        <v>66753.859275226001</v>
      </c>
      <c r="G168" s="4">
        <f t="shared" si="15"/>
        <v>61071542.989159554</v>
      </c>
      <c r="H168" s="4">
        <f>'Pass-Thru'!O167-'PAC Bond'!E168</f>
        <v>503705.9684680925</v>
      </c>
      <c r="I168" s="4">
        <f>'Pass-Thru'!N167-'PAC Bond'!F168</f>
        <v>178125.33371838229</v>
      </c>
      <c r="M168">
        <f>'Pass-Thru'!C167</f>
        <v>166</v>
      </c>
      <c r="N168">
        <v>1105196.3905228972</v>
      </c>
      <c r="O168">
        <v>457530.55339584791</v>
      </c>
      <c r="P168" s="4">
        <f t="shared" si="16"/>
        <v>22887037.465791769</v>
      </c>
      <c r="Q168" s="3">
        <f t="shared" si="13"/>
        <v>457530.55339584791</v>
      </c>
      <c r="R168" s="4">
        <f>P168*'Pass-Thru'!$B$8/1200</f>
        <v>66753.859275226001</v>
      </c>
      <c r="S168" s="4">
        <f t="shared" si="17"/>
        <v>61071542.989159554</v>
      </c>
      <c r="T168" s="4">
        <f>'Pass-Thru'!O167-'PAC Bond'!Q168</f>
        <v>503705.9684680925</v>
      </c>
      <c r="U168" s="4">
        <f>'Pass-Thru'!N167-'PAC Bond'!R168</f>
        <v>178125.33371838229</v>
      </c>
    </row>
    <row r="169" spans="1:21" x14ac:dyDescent="0.2">
      <c r="A169">
        <f>'Pass-Thru'!C168</f>
        <v>167</v>
      </c>
      <c r="B169">
        <v>1098676.9100133583</v>
      </c>
      <c r="C169">
        <v>448948.32055977255</v>
      </c>
      <c r="D169" s="4">
        <f t="shared" si="14"/>
        <v>22429506.912395921</v>
      </c>
      <c r="E169" s="3">
        <f t="shared" si="12"/>
        <v>448948.32055977255</v>
      </c>
      <c r="F169" s="4">
        <f>D169*'Pass-Thru'!$B$8/1200</f>
        <v>65419.395161154767</v>
      </c>
      <c r="G169" s="4">
        <f t="shared" si="15"/>
        <v>60567837.020691462</v>
      </c>
      <c r="H169" s="4">
        <f>'Pass-Thru'!O168-'PAC Bond'!E169</f>
        <v>503388.91849234526</v>
      </c>
      <c r="I169" s="4">
        <f>'Pass-Thru'!N168-'PAC Bond'!F169</f>
        <v>176656.19131035035</v>
      </c>
      <c r="M169">
        <f>'Pass-Thru'!C168</f>
        <v>167</v>
      </c>
      <c r="N169">
        <v>1098676.9100133583</v>
      </c>
      <c r="O169">
        <v>448948.32055977255</v>
      </c>
      <c r="P169" s="4">
        <f t="shared" si="16"/>
        <v>22429506.912395921</v>
      </c>
      <c r="Q169" s="3">
        <f t="shared" si="13"/>
        <v>448948.32055977255</v>
      </c>
      <c r="R169" s="4">
        <f>P169*'Pass-Thru'!$B$8/1200</f>
        <v>65419.395161154767</v>
      </c>
      <c r="S169" s="4">
        <f t="shared" si="17"/>
        <v>60567837.020691462</v>
      </c>
      <c r="T169" s="4">
        <f>'Pass-Thru'!O168-'PAC Bond'!Q169</f>
        <v>503388.91849234526</v>
      </c>
      <c r="U169" s="4">
        <f>'Pass-Thru'!N168-'PAC Bond'!R169</f>
        <v>176656.19131035035</v>
      </c>
    </row>
    <row r="170" spans="1:21" x14ac:dyDescent="0.2">
      <c r="A170">
        <f>'Pass-Thru'!C169</f>
        <v>168</v>
      </c>
      <c r="B170">
        <v>1092192.4854789979</v>
      </c>
      <c r="C170">
        <v>440520.99653635267</v>
      </c>
      <c r="D170" s="4">
        <f t="shared" si="14"/>
        <v>21980558.591836147</v>
      </c>
      <c r="E170" s="3">
        <f t="shared" si="12"/>
        <v>440520.99653635267</v>
      </c>
      <c r="F170" s="4">
        <f>D170*'Pass-Thru'!$B$8/1200</f>
        <v>64109.962559522093</v>
      </c>
      <c r="G170" s="4">
        <f t="shared" si="15"/>
        <v>60064448.102199115</v>
      </c>
      <c r="H170" s="4">
        <f>'Pass-Thru'!O169-'PAC Bond'!E170</f>
        <v>502992.8405777337</v>
      </c>
      <c r="I170" s="4">
        <f>'Pass-Thru'!N169-'PAC Bond'!F170</f>
        <v>175187.97363141435</v>
      </c>
      <c r="M170">
        <f>'Pass-Thru'!C169</f>
        <v>168</v>
      </c>
      <c r="N170">
        <v>1092192.4854789979</v>
      </c>
      <c r="O170">
        <v>440520.99653635267</v>
      </c>
      <c r="P170" s="4">
        <f t="shared" si="16"/>
        <v>21980558.591836147</v>
      </c>
      <c r="Q170" s="3">
        <f t="shared" si="13"/>
        <v>440520.99653635267</v>
      </c>
      <c r="R170" s="4">
        <f>P170*'Pass-Thru'!$B$8/1200</f>
        <v>64109.962559522093</v>
      </c>
      <c r="S170" s="4">
        <f t="shared" si="17"/>
        <v>60064448.102199115</v>
      </c>
      <c r="T170" s="4">
        <f>'Pass-Thru'!O169-'PAC Bond'!Q170</f>
        <v>502992.8405777337</v>
      </c>
      <c r="U170" s="4">
        <f>'Pass-Thru'!N169-'PAC Bond'!R170</f>
        <v>175187.97363141435</v>
      </c>
    </row>
    <row r="171" spans="1:21" x14ac:dyDescent="0.2">
      <c r="A171">
        <f>'Pass-Thru'!C170</f>
        <v>169</v>
      </c>
      <c r="B171">
        <v>1085742.9338383828</v>
      </c>
      <c r="C171">
        <v>432245.85493099561</v>
      </c>
      <c r="D171" s="4">
        <f t="shared" si="14"/>
        <v>21540037.595299795</v>
      </c>
      <c r="E171" s="3">
        <f t="shared" si="12"/>
        <v>432245.85493099561</v>
      </c>
      <c r="F171" s="4">
        <f>D171*'Pass-Thru'!$B$8/1200</f>
        <v>62825.109652957741</v>
      </c>
      <c r="G171" s="4">
        <f t="shared" si="15"/>
        <v>59561455.261621378</v>
      </c>
      <c r="H171" s="4">
        <f>'Pass-Thru'!O170-'PAC Bond'!E171</f>
        <v>502519.83899889898</v>
      </c>
      <c r="I171" s="4">
        <f>'Pass-Thru'!N170-'PAC Bond'!F171</f>
        <v>173720.9111797293</v>
      </c>
      <c r="M171">
        <f>'Pass-Thru'!C170</f>
        <v>169</v>
      </c>
      <c r="N171">
        <v>1085742.9338383828</v>
      </c>
      <c r="O171">
        <v>432245.85493099561</v>
      </c>
      <c r="P171" s="4">
        <f t="shared" si="16"/>
        <v>21540037.595299795</v>
      </c>
      <c r="Q171" s="3">
        <f t="shared" si="13"/>
        <v>432245.85493099561</v>
      </c>
      <c r="R171" s="4">
        <f>P171*'Pass-Thru'!$B$8/1200</f>
        <v>62825.109652957741</v>
      </c>
      <c r="S171" s="4">
        <f t="shared" si="17"/>
        <v>59561455.261621378</v>
      </c>
      <c r="T171" s="4">
        <f>'Pass-Thru'!O170-'PAC Bond'!Q171</f>
        <v>502519.83899889898</v>
      </c>
      <c r="U171" s="4">
        <f>'Pass-Thru'!N170-'PAC Bond'!R171</f>
        <v>173720.9111797293</v>
      </c>
    </row>
    <row r="172" spans="1:21" x14ac:dyDescent="0.2">
      <c r="A172">
        <f>'Pass-Thru'!C171</f>
        <v>170</v>
      </c>
      <c r="B172">
        <v>1079328.0729567641</v>
      </c>
      <c r="C172">
        <v>424120.21650249854</v>
      </c>
      <c r="D172" s="4">
        <f t="shared" si="14"/>
        <v>21107791.740368798</v>
      </c>
      <c r="E172" s="3">
        <f t="shared" si="12"/>
        <v>424120.21650249854</v>
      </c>
      <c r="F172" s="4">
        <f>D172*'Pass-Thru'!$B$8/1200</f>
        <v>61564.392576075668</v>
      </c>
      <c r="G172" s="4">
        <f t="shared" si="15"/>
        <v>59058935.422622479</v>
      </c>
      <c r="H172" s="4">
        <f>'Pass-Thru'!O171-'PAC Bond'!E172</f>
        <v>501971.97587431961</v>
      </c>
      <c r="I172" s="4">
        <f>'Pass-Thru'!N171-'PAC Bond'!F172</f>
        <v>172255.2283159825</v>
      </c>
      <c r="M172">
        <f>'Pass-Thru'!C171</f>
        <v>170</v>
      </c>
      <c r="N172">
        <v>1079328.0729567641</v>
      </c>
      <c r="O172">
        <v>424120.21650249854</v>
      </c>
      <c r="P172" s="4">
        <f t="shared" si="16"/>
        <v>21107791.740368798</v>
      </c>
      <c r="Q172" s="3">
        <f t="shared" si="13"/>
        <v>424120.21650249854</v>
      </c>
      <c r="R172" s="4">
        <f>P172*'Pass-Thru'!$B$8/1200</f>
        <v>61564.392576075668</v>
      </c>
      <c r="S172" s="4">
        <f t="shared" si="17"/>
        <v>59058935.422622479</v>
      </c>
      <c r="T172" s="4">
        <f>'Pass-Thru'!O171-'PAC Bond'!Q172</f>
        <v>501971.97587431961</v>
      </c>
      <c r="U172" s="4">
        <f>'Pass-Thru'!N171-'PAC Bond'!R172</f>
        <v>172255.2283159825</v>
      </c>
    </row>
    <row r="173" spans="1:21" x14ac:dyDescent="0.2">
      <c r="A173">
        <f>'Pass-Thru'!C172</f>
        <v>171</v>
      </c>
      <c r="B173">
        <v>1072947.7216411976</v>
      </c>
      <c r="C173">
        <v>416141.44835768855</v>
      </c>
      <c r="D173" s="4">
        <f t="shared" si="14"/>
        <v>20683671.5238663</v>
      </c>
      <c r="E173" s="3">
        <f t="shared" si="12"/>
        <v>416141.44835768855</v>
      </c>
      <c r="F173" s="4">
        <f>D173*'Pass-Thru'!$B$8/1200</f>
        <v>60327.375277943378</v>
      </c>
      <c r="G173" s="4">
        <f t="shared" si="15"/>
        <v>58556963.44674816</v>
      </c>
      <c r="H173" s="4">
        <f>'Pass-Thru'!O172-'PAC Bond'!E173</f>
        <v>501351.27193197812</v>
      </c>
      <c r="I173" s="4">
        <f>'Pass-Thru'!N172-'PAC Bond'!F173</f>
        <v>170791.14338634905</v>
      </c>
      <c r="M173">
        <f>'Pass-Thru'!C172</f>
        <v>171</v>
      </c>
      <c r="N173">
        <v>1072947.7216411976</v>
      </c>
      <c r="O173">
        <v>416141.44835768855</v>
      </c>
      <c r="P173" s="4">
        <f t="shared" si="16"/>
        <v>20683671.5238663</v>
      </c>
      <c r="Q173" s="3">
        <f t="shared" si="13"/>
        <v>416141.44835768855</v>
      </c>
      <c r="R173" s="4">
        <f>P173*'Pass-Thru'!$B$8/1200</f>
        <v>60327.375277943378</v>
      </c>
      <c r="S173" s="4">
        <f t="shared" si="17"/>
        <v>58556963.44674816</v>
      </c>
      <c r="T173" s="4">
        <f>'Pass-Thru'!O172-'PAC Bond'!Q173</f>
        <v>501351.27193197812</v>
      </c>
      <c r="U173" s="4">
        <f>'Pass-Thru'!N172-'PAC Bond'!R173</f>
        <v>170791.14338634905</v>
      </c>
    </row>
    <row r="174" spans="1:21" x14ac:dyDescent="0.2">
      <c r="A174">
        <f>'Pass-Thru'!C173</f>
        <v>172</v>
      </c>
      <c r="B174">
        <v>1066601.6996356908</v>
      </c>
      <c r="C174">
        <v>408306.96315969096</v>
      </c>
      <c r="D174" s="4">
        <f t="shared" si="14"/>
        <v>20267530.075508609</v>
      </c>
      <c r="E174" s="3">
        <f t="shared" si="12"/>
        <v>408306.96315969096</v>
      </c>
      <c r="F174" s="4">
        <f>D174*'Pass-Thru'!$B$8/1200</f>
        <v>59113.629386900117</v>
      </c>
      <c r="G174" s="4">
        <f t="shared" si="15"/>
        <v>58055612.174816184</v>
      </c>
      <c r="H174" s="4">
        <f>'Pass-Thru'!O173-'PAC Bond'!E174</f>
        <v>500659.70726171101</v>
      </c>
      <c r="I174" s="4">
        <f>'Pass-Thru'!N173-'PAC Bond'!F174</f>
        <v>169328.86884321418</v>
      </c>
      <c r="M174">
        <f>'Pass-Thru'!C173</f>
        <v>172</v>
      </c>
      <c r="N174">
        <v>1066601.6996356908</v>
      </c>
      <c r="O174">
        <v>408306.96315969096</v>
      </c>
      <c r="P174" s="4">
        <f t="shared" si="16"/>
        <v>20267530.075508609</v>
      </c>
      <c r="Q174" s="3">
        <f t="shared" si="13"/>
        <v>408306.96315969096</v>
      </c>
      <c r="R174" s="4">
        <f>P174*'Pass-Thru'!$B$8/1200</f>
        <v>59113.629386900117</v>
      </c>
      <c r="S174" s="4">
        <f t="shared" si="17"/>
        <v>58055612.174816184</v>
      </c>
      <c r="T174" s="4">
        <f>'Pass-Thru'!O173-'PAC Bond'!Q174</f>
        <v>500659.70726171101</v>
      </c>
      <c r="U174" s="4">
        <f>'Pass-Thru'!N173-'PAC Bond'!R174</f>
        <v>169328.86884321418</v>
      </c>
    </row>
    <row r="175" spans="1:21" x14ac:dyDescent="0.2">
      <c r="A175">
        <f>'Pass-Thru'!C174</f>
        <v>173</v>
      </c>
      <c r="B175">
        <v>1060289.8276163756</v>
      </c>
      <c r="C175">
        <v>400614.21834959695</v>
      </c>
      <c r="D175" s="4">
        <f t="shared" si="14"/>
        <v>19859223.112348918</v>
      </c>
      <c r="E175" s="3">
        <f t="shared" si="12"/>
        <v>400614.21834959695</v>
      </c>
      <c r="F175" s="4">
        <f>D175*'Pass-Thru'!$B$8/1200</f>
        <v>57922.734077684348</v>
      </c>
      <c r="G175" s="4">
        <f t="shared" si="15"/>
        <v>57554952.467554472</v>
      </c>
      <c r="H175" s="4">
        <f>'Pass-Thru'!O174-'PAC Bond'!E175</f>
        <v>499899.22205446986</v>
      </c>
      <c r="I175" s="4">
        <f>'Pass-Thru'!N174-'PAC Bond'!F175</f>
        <v>167868.61136370082</v>
      </c>
      <c r="M175">
        <f>'Pass-Thru'!C174</f>
        <v>173</v>
      </c>
      <c r="N175">
        <v>1060289.8276163756</v>
      </c>
      <c r="O175">
        <v>400614.21834959695</v>
      </c>
      <c r="P175" s="4">
        <f t="shared" si="16"/>
        <v>19859223.112348918</v>
      </c>
      <c r="Q175" s="3">
        <f t="shared" si="13"/>
        <v>400614.21834959695</v>
      </c>
      <c r="R175" s="4">
        <f>P175*'Pass-Thru'!$B$8/1200</f>
        <v>57922.734077684348</v>
      </c>
      <c r="S175" s="4">
        <f t="shared" si="17"/>
        <v>57554952.467554472</v>
      </c>
      <c r="T175" s="4">
        <f>'Pass-Thru'!O174-'PAC Bond'!Q175</f>
        <v>499899.22205446986</v>
      </c>
      <c r="U175" s="4">
        <f>'Pass-Thru'!N174-'PAC Bond'!R175</f>
        <v>167868.61136370082</v>
      </c>
    </row>
    <row r="176" spans="1:21" x14ac:dyDescent="0.2">
      <c r="A176">
        <f>'Pass-Thru'!C175</f>
        <v>174</v>
      </c>
      <c r="B176">
        <v>1054011.9271867075</v>
      </c>
      <c r="C176">
        <v>393060.71538130695</v>
      </c>
      <c r="D176" s="4">
        <f t="shared" si="14"/>
        <v>19458608.89399932</v>
      </c>
      <c r="E176" s="3">
        <f t="shared" si="12"/>
        <v>393060.71538130695</v>
      </c>
      <c r="F176" s="4">
        <f>D176*'Pass-Thru'!$B$8/1200</f>
        <v>56754.27594083135</v>
      </c>
      <c r="G176" s="4">
        <f t="shared" si="15"/>
        <v>57055053.245500006</v>
      </c>
      <c r="H176" s="4">
        <f>'Pass-Thru'!O175-'PAC Bond'!E176</f>
        <v>499071.71732871828</v>
      </c>
      <c r="I176" s="4">
        <f>'Pass-Thru'!N175-'PAC Bond'!F176</f>
        <v>166410.57196604193</v>
      </c>
      <c r="M176">
        <f>'Pass-Thru'!C175</f>
        <v>174</v>
      </c>
      <c r="N176">
        <v>1054011.9271867075</v>
      </c>
      <c r="O176">
        <v>393060.71538130695</v>
      </c>
      <c r="P176" s="4">
        <f t="shared" si="16"/>
        <v>19458608.89399932</v>
      </c>
      <c r="Q176" s="3">
        <f t="shared" si="13"/>
        <v>393060.71538130695</v>
      </c>
      <c r="R176" s="4">
        <f>P176*'Pass-Thru'!$B$8/1200</f>
        <v>56754.27594083135</v>
      </c>
      <c r="S176" s="4">
        <f t="shared" si="17"/>
        <v>57055053.245500006</v>
      </c>
      <c r="T176" s="4">
        <f>'Pass-Thru'!O175-'PAC Bond'!Q176</f>
        <v>499071.71732871828</v>
      </c>
      <c r="U176" s="4">
        <f>'Pass-Thru'!N175-'PAC Bond'!R176</f>
        <v>166410.57196604193</v>
      </c>
    </row>
    <row r="177" spans="1:21" x14ac:dyDescent="0.2">
      <c r="A177">
        <f>'Pass-Thru'!C176</f>
        <v>175</v>
      </c>
      <c r="B177">
        <v>1047767.8208726817</v>
      </c>
      <c r="C177">
        <v>385643.99896932539</v>
      </c>
      <c r="D177" s="4">
        <f t="shared" si="14"/>
        <v>19065548.178618014</v>
      </c>
      <c r="E177" s="3">
        <f t="shared" si="12"/>
        <v>385643.99896932539</v>
      </c>
      <c r="F177" s="4">
        <f>D177*'Pass-Thru'!$B$8/1200</f>
        <v>55607.848854302538</v>
      </c>
      <c r="G177" s="4">
        <f t="shared" si="15"/>
        <v>56555981.528171286</v>
      </c>
      <c r="H177" s="4">
        <f>'Pass-Thru'!O176-'PAC Bond'!E177</f>
        <v>498179.05564417847</v>
      </c>
      <c r="I177" s="4">
        <f>'Pass-Thru'!N176-'PAC Bond'!F177</f>
        <v>164954.94612383313</v>
      </c>
      <c r="M177">
        <f>'Pass-Thru'!C176</f>
        <v>175</v>
      </c>
      <c r="N177">
        <v>1047767.8208726817</v>
      </c>
      <c r="O177">
        <v>385643.99896932539</v>
      </c>
      <c r="P177" s="4">
        <f t="shared" si="16"/>
        <v>19065548.178618014</v>
      </c>
      <c r="Q177" s="3">
        <f t="shared" si="13"/>
        <v>385643.99896932539</v>
      </c>
      <c r="R177" s="4">
        <f>P177*'Pass-Thru'!$B$8/1200</f>
        <v>55607.848854302538</v>
      </c>
      <c r="S177" s="4">
        <f t="shared" si="17"/>
        <v>56555981.528171286</v>
      </c>
      <c r="T177" s="4">
        <f>'Pass-Thru'!O176-'PAC Bond'!Q177</f>
        <v>498179.05564417847</v>
      </c>
      <c r="U177" s="4">
        <f>'Pass-Thru'!N176-'PAC Bond'!R177</f>
        <v>164954.94612383313</v>
      </c>
    </row>
    <row r="178" spans="1:21" x14ac:dyDescent="0.2">
      <c r="A178">
        <f>'Pass-Thru'!C177</f>
        <v>176</v>
      </c>
      <c r="B178">
        <v>1041557.332118084</v>
      </c>
      <c r="C178">
        <v>378361.65634929202</v>
      </c>
      <c r="D178" s="4">
        <f t="shared" si="14"/>
        <v>18679904.17964869</v>
      </c>
      <c r="E178" s="3">
        <f t="shared" si="12"/>
        <v>378361.65634929202</v>
      </c>
      <c r="F178" s="4">
        <f>D178*'Pass-Thru'!$B$8/1200</f>
        <v>54483.053857308674</v>
      </c>
      <c r="G178" s="4">
        <f t="shared" si="15"/>
        <v>56057802.472527109</v>
      </c>
      <c r="H178" s="4">
        <f>'Pass-Thru'!O177-'PAC Bond'!E178</f>
        <v>497223.06180314906</v>
      </c>
      <c r="I178" s="4">
        <f>'Pass-Thru'!N177-'PAC Bond'!F178</f>
        <v>163501.92387820428</v>
      </c>
      <c r="M178">
        <f>'Pass-Thru'!C177</f>
        <v>176</v>
      </c>
      <c r="N178">
        <v>1041557.332118084</v>
      </c>
      <c r="O178">
        <v>378361.65634929202</v>
      </c>
      <c r="P178" s="4">
        <f t="shared" si="16"/>
        <v>18679904.17964869</v>
      </c>
      <c r="Q178" s="3">
        <f t="shared" si="13"/>
        <v>378361.65634929202</v>
      </c>
      <c r="R178" s="4">
        <f>P178*'Pass-Thru'!$B$8/1200</f>
        <v>54483.053857308674</v>
      </c>
      <c r="S178" s="4">
        <f t="shared" si="17"/>
        <v>56057802.472527109</v>
      </c>
      <c r="T178" s="4">
        <f>'Pass-Thru'!O177-'PAC Bond'!Q178</f>
        <v>497223.06180314906</v>
      </c>
      <c r="U178" s="4">
        <f>'Pass-Thru'!N177-'PAC Bond'!R178</f>
        <v>163501.92387820428</v>
      </c>
    </row>
    <row r="179" spans="1:21" x14ac:dyDescent="0.2">
      <c r="A179">
        <f>'Pass-Thru'!C178</f>
        <v>177</v>
      </c>
      <c r="B179">
        <v>1035380.2852797592</v>
      </c>
      <c r="C179">
        <v>371211.31655103387</v>
      </c>
      <c r="D179" s="4">
        <f t="shared" si="14"/>
        <v>18301542.523299396</v>
      </c>
      <c r="E179" s="3">
        <f t="shared" si="12"/>
        <v>371211.31655103387</v>
      </c>
      <c r="F179" s="4">
        <f>D179*'Pass-Thru'!$B$8/1200</f>
        <v>53379.499026289908</v>
      </c>
      <c r="G179" s="4">
        <f t="shared" si="15"/>
        <v>55560579.410723962</v>
      </c>
      <c r="H179" s="4">
        <f>'Pass-Thru'!O178-'PAC Bond'!E179</f>
        <v>496205.52353960136</v>
      </c>
      <c r="I179" s="4">
        <f>'Pass-Thru'!N178-'PAC Bond'!F179</f>
        <v>162051.68994794507</v>
      </c>
      <c r="M179">
        <f>'Pass-Thru'!C178</f>
        <v>177</v>
      </c>
      <c r="N179">
        <v>1035380.2852797592</v>
      </c>
      <c r="O179">
        <v>371211.31655103387</v>
      </c>
      <c r="P179" s="4">
        <f t="shared" si="16"/>
        <v>18301542.523299396</v>
      </c>
      <c r="Q179" s="3">
        <f t="shared" si="13"/>
        <v>371211.31655103387</v>
      </c>
      <c r="R179" s="4">
        <f>P179*'Pass-Thru'!$B$8/1200</f>
        <v>53379.499026289908</v>
      </c>
      <c r="S179" s="4">
        <f t="shared" si="17"/>
        <v>55560579.410723962</v>
      </c>
      <c r="T179" s="4">
        <f>'Pass-Thru'!O178-'PAC Bond'!Q179</f>
        <v>496205.52353960136</v>
      </c>
      <c r="U179" s="4">
        <f>'Pass-Thru'!N178-'PAC Bond'!R179</f>
        <v>162051.68994794507</v>
      </c>
    </row>
    <row r="180" spans="1:21" x14ac:dyDescent="0.2">
      <c r="A180">
        <f>'Pass-Thru'!C179</f>
        <v>178</v>
      </c>
      <c r="B180">
        <v>1029236.5056229065</v>
      </c>
      <c r="C180">
        <v>364190.649683928</v>
      </c>
      <c r="D180" s="4">
        <f t="shared" si="14"/>
        <v>17930331.206748363</v>
      </c>
      <c r="E180" s="3">
        <f t="shared" si="12"/>
        <v>364190.649683928</v>
      </c>
      <c r="F180" s="4">
        <f>D180*'Pass-Thru'!$B$8/1200</f>
        <v>52296.799353016053</v>
      </c>
      <c r="G180" s="4">
        <f t="shared" si="15"/>
        <v>55064373.887184359</v>
      </c>
      <c r="H180" s="4">
        <f>'Pass-Thru'!O179-'PAC Bond'!E180</f>
        <v>495128.19219626498</v>
      </c>
      <c r="I180" s="4">
        <f>'Pass-Thru'!N179-'PAC Bond'!F180</f>
        <v>160604.42383762126</v>
      </c>
      <c r="M180">
        <f>'Pass-Thru'!C179</f>
        <v>178</v>
      </c>
      <c r="N180">
        <v>1029236.5056229065</v>
      </c>
      <c r="O180">
        <v>364190.649683928</v>
      </c>
      <c r="P180" s="4">
        <f t="shared" si="16"/>
        <v>17930331.206748363</v>
      </c>
      <c r="Q180" s="3">
        <f t="shared" si="13"/>
        <v>364190.649683928</v>
      </c>
      <c r="R180" s="4">
        <f>P180*'Pass-Thru'!$B$8/1200</f>
        <v>52296.799353016053</v>
      </c>
      <c r="S180" s="4">
        <f t="shared" si="17"/>
        <v>55064373.887184359</v>
      </c>
      <c r="T180" s="4">
        <f>'Pass-Thru'!O179-'PAC Bond'!Q180</f>
        <v>495128.19219626498</v>
      </c>
      <c r="U180" s="4">
        <f>'Pass-Thru'!N179-'PAC Bond'!R180</f>
        <v>160604.42383762126</v>
      </c>
    </row>
    <row r="181" spans="1:21" x14ac:dyDescent="0.2">
      <c r="A181">
        <f>'Pass-Thru'!C180</f>
        <v>179</v>
      </c>
      <c r="B181">
        <v>1023125.8193163991</v>
      </c>
      <c r="C181">
        <v>357297.36623436806</v>
      </c>
      <c r="D181" s="4">
        <f t="shared" si="14"/>
        <v>17566140.557064436</v>
      </c>
      <c r="E181" s="3">
        <f t="shared" si="12"/>
        <v>357297.36623436806</v>
      </c>
      <c r="F181" s="4">
        <f>D181*'Pass-Thru'!$B$8/1200</f>
        <v>51234.576624771267</v>
      </c>
      <c r="G181" s="4">
        <f t="shared" si="15"/>
        <v>54569245.694988094</v>
      </c>
      <c r="H181" s="4">
        <f>'Pass-Thru'!O180-'PAC Bond'!E181</f>
        <v>493992.78338990512</v>
      </c>
      <c r="I181" s="4">
        <f>'Pass-Thru'!N180-'PAC Bond'!F181</f>
        <v>159160.29994371545</v>
      </c>
      <c r="M181">
        <f>'Pass-Thru'!C180</f>
        <v>179</v>
      </c>
      <c r="N181">
        <v>1023125.8193163991</v>
      </c>
      <c r="O181">
        <v>357297.36623436806</v>
      </c>
      <c r="P181" s="4">
        <f t="shared" si="16"/>
        <v>17566140.557064436</v>
      </c>
      <c r="Q181" s="3">
        <f t="shared" si="13"/>
        <v>357297.36623436806</v>
      </c>
      <c r="R181" s="4">
        <f>P181*'Pass-Thru'!$B$8/1200</f>
        <v>51234.576624771267</v>
      </c>
      <c r="S181" s="4">
        <f t="shared" si="17"/>
        <v>54569245.694988094</v>
      </c>
      <c r="T181" s="4">
        <f>'Pass-Thru'!O180-'PAC Bond'!Q181</f>
        <v>493992.78338990512</v>
      </c>
      <c r="U181" s="4">
        <f>'Pass-Thru'!N180-'PAC Bond'!R181</f>
        <v>159160.29994371545</v>
      </c>
    </row>
    <row r="182" spans="1:21" x14ac:dyDescent="0.2">
      <c r="A182">
        <f>'Pass-Thru'!C181</f>
        <v>180</v>
      </c>
      <c r="B182">
        <v>1017048.053428126</v>
      </c>
      <c r="C182">
        <v>350529.21637513023</v>
      </c>
      <c r="D182" s="4">
        <f t="shared" si="14"/>
        <v>17208843.190830067</v>
      </c>
      <c r="E182" s="3">
        <f t="shared" si="12"/>
        <v>350529.21637513023</v>
      </c>
      <c r="F182" s="4">
        <f>D182*'Pass-Thru'!$B$8/1200</f>
        <v>50192.459306587698</v>
      </c>
      <c r="G182" s="4">
        <f t="shared" si="15"/>
        <v>54075252.911598191</v>
      </c>
      <c r="H182" s="4">
        <f>'Pass-Thru'!O181-'PAC Bond'!E182</f>
        <v>492800.97766499419</v>
      </c>
      <c r="I182" s="4">
        <f>'Pass-Thru'!N181-'PAC Bond'!F182</f>
        <v>157719.48765882823</v>
      </c>
      <c r="M182">
        <f>'Pass-Thru'!C181</f>
        <v>180</v>
      </c>
      <c r="N182">
        <v>1017048.053428126</v>
      </c>
      <c r="O182">
        <v>350529.21637513023</v>
      </c>
      <c r="P182" s="4">
        <f t="shared" si="16"/>
        <v>17208843.190830067</v>
      </c>
      <c r="Q182" s="3">
        <f t="shared" si="13"/>
        <v>350529.21637513023</v>
      </c>
      <c r="R182" s="4">
        <f>P182*'Pass-Thru'!$B$8/1200</f>
        <v>50192.459306587698</v>
      </c>
      <c r="S182" s="4">
        <f t="shared" si="17"/>
        <v>54075252.911598191</v>
      </c>
      <c r="T182" s="4">
        <f>'Pass-Thru'!O181-'PAC Bond'!Q182</f>
        <v>492800.97766499419</v>
      </c>
      <c r="U182" s="4">
        <f>'Pass-Thru'!N181-'PAC Bond'!R182</f>
        <v>157719.48765882823</v>
      </c>
    </row>
    <row r="183" spans="1:21" x14ac:dyDescent="0.2">
      <c r="A183">
        <f>'Pass-Thru'!C182</f>
        <v>181</v>
      </c>
      <c r="B183">
        <v>1011003.0359203613</v>
      </c>
      <c r="C183">
        <v>343883.98928644066</v>
      </c>
      <c r="D183" s="4">
        <f t="shared" si="14"/>
        <v>16858313.974454936</v>
      </c>
      <c r="E183" s="3">
        <f t="shared" si="12"/>
        <v>343883.98928644066</v>
      </c>
      <c r="F183" s="4">
        <f>D183*'Pass-Thru'!$B$8/1200</f>
        <v>49170.082425493558</v>
      </c>
      <c r="G183" s="4">
        <f t="shared" si="15"/>
        <v>53582451.933933198</v>
      </c>
      <c r="H183" s="4">
        <f>'Pass-Thru'!O182-'PAC Bond'!E183</f>
        <v>491554.4211359754</v>
      </c>
      <c r="I183" s="4">
        <f>'Pass-Thru'!N182-'PAC Bond'!F183</f>
        <v>156282.15147397196</v>
      </c>
      <c r="M183">
        <f>'Pass-Thru'!C182</f>
        <v>181</v>
      </c>
      <c r="N183">
        <v>1011003.0359203613</v>
      </c>
      <c r="O183">
        <v>343883.98928644066</v>
      </c>
      <c r="P183" s="4">
        <f t="shared" si="16"/>
        <v>16858313.974454936</v>
      </c>
      <c r="Q183" s="3">
        <f t="shared" si="13"/>
        <v>343883.98928644066</v>
      </c>
      <c r="R183" s="4">
        <f>P183*'Pass-Thru'!$B$8/1200</f>
        <v>49170.082425493558</v>
      </c>
      <c r="S183" s="4">
        <f t="shared" si="17"/>
        <v>53582451.933933198</v>
      </c>
      <c r="T183" s="4">
        <f>'Pass-Thru'!O182-'PAC Bond'!Q183</f>
        <v>491554.4211359754</v>
      </c>
      <c r="U183" s="4">
        <f>'Pass-Thru'!N182-'PAC Bond'!R183</f>
        <v>156282.15147397196</v>
      </c>
    </row>
    <row r="184" spans="1:21" x14ac:dyDescent="0.2">
      <c r="A184">
        <f>'Pass-Thru'!C183</f>
        <v>182</v>
      </c>
      <c r="B184">
        <v>1004990.595645153</v>
      </c>
      <c r="C184">
        <v>337359.51248854416</v>
      </c>
      <c r="D184" s="4">
        <f t="shared" si="14"/>
        <v>16514429.985168494</v>
      </c>
      <c r="E184" s="3">
        <f t="shared" si="12"/>
        <v>337359.51248854416</v>
      </c>
      <c r="F184" s="4">
        <f>D184*'Pass-Thru'!$B$8/1200</f>
        <v>48167.087456741443</v>
      </c>
      <c r="G184" s="4">
        <f t="shared" si="15"/>
        <v>53090897.512797222</v>
      </c>
      <c r="H184" s="4">
        <f>'Pass-Thru'!O183-'PAC Bond'!E184</f>
        <v>490254.72611831332</v>
      </c>
      <c r="I184" s="4">
        <f>'Pass-Thru'!N183-'PAC Bond'!F184</f>
        <v>154848.45107899205</v>
      </c>
      <c r="M184">
        <f>'Pass-Thru'!C183</f>
        <v>182</v>
      </c>
      <c r="N184">
        <v>1004990.595645153</v>
      </c>
      <c r="O184">
        <v>337359.51248854416</v>
      </c>
      <c r="P184" s="4">
        <f t="shared" si="16"/>
        <v>16514429.985168494</v>
      </c>
      <c r="Q184" s="3">
        <f t="shared" si="13"/>
        <v>337359.51248854416</v>
      </c>
      <c r="R184" s="4">
        <f>P184*'Pass-Thru'!$B$8/1200</f>
        <v>48167.087456741443</v>
      </c>
      <c r="S184" s="4">
        <f t="shared" si="17"/>
        <v>53090897.512797222</v>
      </c>
      <c r="T184" s="4">
        <f>'Pass-Thru'!O183-'PAC Bond'!Q184</f>
        <v>490254.72611831332</v>
      </c>
      <c r="U184" s="4">
        <f>'Pass-Thru'!N183-'PAC Bond'!R184</f>
        <v>154848.45107899205</v>
      </c>
    </row>
    <row r="185" spans="1:21" x14ac:dyDescent="0.2">
      <c r="A185">
        <f>'Pass-Thru'!C184</f>
        <v>183</v>
      </c>
      <c r="B185">
        <v>999010.56233974046</v>
      </c>
      <c r="C185">
        <v>330953.65118558478</v>
      </c>
      <c r="D185" s="4">
        <f t="shared" si="14"/>
        <v>16177070.47267995</v>
      </c>
      <c r="E185" s="3">
        <f t="shared" si="12"/>
        <v>330953.65118558478</v>
      </c>
      <c r="F185" s="4">
        <f>D185*'Pass-Thru'!$B$8/1200</f>
        <v>47183.122211983195</v>
      </c>
      <c r="G185" s="4">
        <f t="shared" si="15"/>
        <v>52600642.78667891</v>
      </c>
      <c r="H185" s="4">
        <f>'Pass-Thru'!O184-'PAC Bond'!E185</f>
        <v>488903.47174852138</v>
      </c>
      <c r="I185" s="4">
        <f>'Pass-Thru'!N184-'PAC Bond'!F185</f>
        <v>153418.54146114693</v>
      </c>
      <c r="M185">
        <f>'Pass-Thru'!C184</f>
        <v>183</v>
      </c>
      <c r="N185">
        <v>999010.56233974046</v>
      </c>
      <c r="O185">
        <v>330953.65118558478</v>
      </c>
      <c r="P185" s="4">
        <f t="shared" si="16"/>
        <v>16177070.47267995</v>
      </c>
      <c r="Q185" s="3">
        <f t="shared" si="13"/>
        <v>330953.65118558478</v>
      </c>
      <c r="R185" s="4">
        <f>P185*'Pass-Thru'!$B$8/1200</f>
        <v>47183.122211983195</v>
      </c>
      <c r="S185" s="4">
        <f t="shared" si="17"/>
        <v>52600642.78667891</v>
      </c>
      <c r="T185" s="4">
        <f>'Pass-Thru'!O184-'PAC Bond'!Q185</f>
        <v>488903.47174852138</v>
      </c>
      <c r="U185" s="4">
        <f>'Pass-Thru'!N184-'PAC Bond'!R185</f>
        <v>153418.54146114693</v>
      </c>
    </row>
    <row r="186" spans="1:21" x14ac:dyDescent="0.2">
      <c r="A186">
        <f>'Pass-Thru'!C185</f>
        <v>184</v>
      </c>
      <c r="B186">
        <v>993062.76662199013</v>
      </c>
      <c r="C186">
        <v>324664.30762060377</v>
      </c>
      <c r="D186" s="4">
        <f t="shared" si="14"/>
        <v>15846116.821494365</v>
      </c>
      <c r="E186" s="3">
        <f t="shared" si="12"/>
        <v>324664.30762060377</v>
      </c>
      <c r="F186" s="4">
        <f>D186*'Pass-Thru'!$B$8/1200</f>
        <v>46217.840729358562</v>
      </c>
      <c r="G186" s="4">
        <f t="shared" si="15"/>
        <v>52111739.314930387</v>
      </c>
      <c r="H186" s="4">
        <f>'Pass-Thru'!O185-'PAC Bond'!E186</f>
        <v>487502.20459335373</v>
      </c>
      <c r="I186" s="4">
        <f>'Pass-Thru'!N185-'PAC Bond'!F186</f>
        <v>151992.57300188043</v>
      </c>
      <c r="M186">
        <f>'Pass-Thru'!C185</f>
        <v>184</v>
      </c>
      <c r="N186">
        <v>993062.76662199013</v>
      </c>
      <c r="O186">
        <v>324664.30762060377</v>
      </c>
      <c r="P186" s="4">
        <f t="shared" si="16"/>
        <v>15846116.821494365</v>
      </c>
      <c r="Q186" s="3">
        <f t="shared" si="13"/>
        <v>324664.30762060377</v>
      </c>
      <c r="R186" s="4">
        <f>P186*'Pass-Thru'!$B$8/1200</f>
        <v>46217.840729358562</v>
      </c>
      <c r="S186" s="4">
        <f t="shared" si="17"/>
        <v>52111739.314930387</v>
      </c>
      <c r="T186" s="4">
        <f>'Pass-Thru'!O185-'PAC Bond'!Q186</f>
        <v>487502.20459335373</v>
      </c>
      <c r="U186" s="4">
        <f>'Pass-Thru'!N185-'PAC Bond'!R186</f>
        <v>151992.57300188043</v>
      </c>
    </row>
    <row r="187" spans="1:21" x14ac:dyDescent="0.2">
      <c r="A187">
        <f>'Pass-Thru'!C186</f>
        <v>185</v>
      </c>
      <c r="B187">
        <v>987147.03998585837</v>
      </c>
      <c r="C187">
        <v>318489.42044147133</v>
      </c>
      <c r="D187" s="4">
        <f t="shared" si="14"/>
        <v>15521452.513873762</v>
      </c>
      <c r="E187" s="3">
        <f t="shared" si="12"/>
        <v>318489.42044147133</v>
      </c>
      <c r="F187" s="4">
        <f>D187*'Pass-Thru'!$B$8/1200</f>
        <v>45270.903165465141</v>
      </c>
      <c r="G187" s="4">
        <f t="shared" si="15"/>
        <v>51624237.110337034</v>
      </c>
      <c r="H187" s="4">
        <f>'Pass-Thru'!O186-'PAC Bond'!E187</f>
        <v>486052.43924835051</v>
      </c>
      <c r="I187" s="4">
        <f>'Pass-Thru'!N186-'PAC Bond'!F187</f>
        <v>150570.69157181645</v>
      </c>
      <c r="M187">
        <f>'Pass-Thru'!C186</f>
        <v>185</v>
      </c>
      <c r="N187">
        <v>987147.03998585837</v>
      </c>
      <c r="O187">
        <v>318489.42044147133</v>
      </c>
      <c r="P187" s="4">
        <f t="shared" si="16"/>
        <v>15521452.513873762</v>
      </c>
      <c r="Q187" s="3">
        <f t="shared" si="13"/>
        <v>318489.42044147133</v>
      </c>
      <c r="R187" s="4">
        <f>P187*'Pass-Thru'!$B$8/1200</f>
        <v>45270.903165465141</v>
      </c>
      <c r="S187" s="4">
        <f t="shared" si="17"/>
        <v>51624237.110337034</v>
      </c>
      <c r="T187" s="4">
        <f>'Pass-Thru'!O186-'PAC Bond'!Q187</f>
        <v>486052.43924835051</v>
      </c>
      <c r="U187" s="4">
        <f>'Pass-Thru'!N186-'PAC Bond'!R187</f>
        <v>150570.69157181645</v>
      </c>
    </row>
    <row r="188" spans="1:21" x14ac:dyDescent="0.2">
      <c r="A188">
        <f>'Pass-Thru'!C187</f>
        <v>186</v>
      </c>
      <c r="B188">
        <v>981263.21479687793</v>
      </c>
      <c r="C188">
        <v>312426.96407756617</v>
      </c>
      <c r="D188" s="4">
        <f t="shared" si="14"/>
        <v>15202963.09343229</v>
      </c>
      <c r="E188" s="3">
        <f t="shared" si="12"/>
        <v>312426.96407756617</v>
      </c>
      <c r="F188" s="4">
        <f>D188*'Pass-Thru'!$B$8/1200</f>
        <v>44341.975689177511</v>
      </c>
      <c r="G188" s="4">
        <f t="shared" si="15"/>
        <v>51138184.671088681</v>
      </c>
      <c r="H188" s="4">
        <f>'Pass-Thru'!O187-'PAC Bond'!E188</f>
        <v>484555.65892591199</v>
      </c>
      <c r="I188" s="4">
        <f>'Pass-Thru'!N187-'PAC Bond'!F188</f>
        <v>149153.03862400877</v>
      </c>
      <c r="M188">
        <f>'Pass-Thru'!C187</f>
        <v>186</v>
      </c>
      <c r="N188">
        <v>981263.21479687793</v>
      </c>
      <c r="O188">
        <v>312426.96407756617</v>
      </c>
      <c r="P188" s="4">
        <f t="shared" si="16"/>
        <v>15202963.09343229</v>
      </c>
      <c r="Q188" s="3">
        <f t="shared" si="13"/>
        <v>312426.96407756617</v>
      </c>
      <c r="R188" s="4">
        <f>P188*'Pass-Thru'!$B$8/1200</f>
        <v>44341.975689177511</v>
      </c>
      <c r="S188" s="4">
        <f t="shared" si="17"/>
        <v>51138184.671088681</v>
      </c>
      <c r="T188" s="4">
        <f>'Pass-Thru'!O187-'PAC Bond'!Q188</f>
        <v>484555.65892591199</v>
      </c>
      <c r="U188" s="4">
        <f>'Pass-Thru'!N187-'PAC Bond'!R188</f>
        <v>149153.03862400877</v>
      </c>
    </row>
    <row r="189" spans="1:21" x14ac:dyDescent="0.2">
      <c r="A189">
        <f>'Pass-Thru'!C188</f>
        <v>187</v>
      </c>
      <c r="B189">
        <v>975411.12428766396</v>
      </c>
      <c r="C189">
        <v>306474.948127023</v>
      </c>
      <c r="D189" s="4">
        <f t="shared" si="14"/>
        <v>14890536.129354725</v>
      </c>
      <c r="E189" s="3">
        <f t="shared" si="12"/>
        <v>306474.948127023</v>
      </c>
      <c r="F189" s="4">
        <f>D189*'Pass-Thru'!$B$8/1200</f>
        <v>43430.730377284613</v>
      </c>
      <c r="G189" s="4">
        <f t="shared" si="15"/>
        <v>50653629.012162767</v>
      </c>
      <c r="H189" s="4">
        <f>'Pass-Thru'!O188-'PAC Bond'!E189</f>
        <v>483013.31603308552</v>
      </c>
      <c r="I189" s="4">
        <f>'Pass-Thru'!N188-'PAC Bond'!F189</f>
        <v>147739.75128547486</v>
      </c>
      <c r="M189">
        <f>'Pass-Thru'!C188</f>
        <v>187</v>
      </c>
      <c r="N189">
        <v>975411.12428766396</v>
      </c>
      <c r="O189">
        <v>306474.948127023</v>
      </c>
      <c r="P189" s="4">
        <f t="shared" si="16"/>
        <v>14890536.129354725</v>
      </c>
      <c r="Q189" s="3">
        <f t="shared" si="13"/>
        <v>306474.948127023</v>
      </c>
      <c r="R189" s="4">
        <f>P189*'Pass-Thru'!$B$8/1200</f>
        <v>43430.730377284613</v>
      </c>
      <c r="S189" s="4">
        <f t="shared" si="17"/>
        <v>50653629.012162767</v>
      </c>
      <c r="T189" s="4">
        <f>'Pass-Thru'!O188-'PAC Bond'!Q189</f>
        <v>483013.31603308552</v>
      </c>
      <c r="U189" s="4">
        <f>'Pass-Thru'!N188-'PAC Bond'!R189</f>
        <v>147739.75128547486</v>
      </c>
    </row>
    <row r="190" spans="1:21" x14ac:dyDescent="0.2">
      <c r="A190">
        <f>'Pass-Thru'!C189</f>
        <v>188</v>
      </c>
      <c r="B190">
        <v>969590.60255344794</v>
      </c>
      <c r="C190">
        <v>300631.41675436933</v>
      </c>
      <c r="D190" s="4">
        <f t="shared" si="14"/>
        <v>14584061.181227701</v>
      </c>
      <c r="E190" s="3">
        <f t="shared" si="12"/>
        <v>300631.41675436933</v>
      </c>
      <c r="F190" s="4">
        <f>D190*'Pass-Thru'!$B$8/1200</f>
        <v>42536.845111914125</v>
      </c>
      <c r="G190" s="4">
        <f t="shared" si="15"/>
        <v>50170615.69612968</v>
      </c>
      <c r="H190" s="4">
        <f>'Pass-Thru'!O189-'PAC Bond'!E190</f>
        <v>481426.83273923845</v>
      </c>
      <c r="I190" s="4">
        <f>'Pass-Thru'!N189-'PAC Bond'!F190</f>
        <v>146330.96244704502</v>
      </c>
      <c r="M190">
        <f>'Pass-Thru'!C189</f>
        <v>188</v>
      </c>
      <c r="N190">
        <v>969590.60255344794</v>
      </c>
      <c r="O190">
        <v>300631.41675436933</v>
      </c>
      <c r="P190" s="4">
        <f t="shared" si="16"/>
        <v>14584061.181227701</v>
      </c>
      <c r="Q190" s="3">
        <f t="shared" si="13"/>
        <v>300631.41675436933</v>
      </c>
      <c r="R190" s="4">
        <f>P190*'Pass-Thru'!$B$8/1200</f>
        <v>42536.845111914125</v>
      </c>
      <c r="S190" s="4">
        <f t="shared" si="17"/>
        <v>50170615.69612968</v>
      </c>
      <c r="T190" s="4">
        <f>'Pass-Thru'!O189-'PAC Bond'!Q190</f>
        <v>481426.83273923845</v>
      </c>
      <c r="U190" s="4">
        <f>'Pass-Thru'!N189-'PAC Bond'!R190</f>
        <v>146330.96244704502</v>
      </c>
    </row>
    <row r="191" spans="1:21" x14ac:dyDescent="0.2">
      <c r="A191">
        <f>'Pass-Thru'!C190</f>
        <v>189</v>
      </c>
      <c r="B191">
        <v>963801.48454763019</v>
      </c>
      <c r="C191">
        <v>294894.44809837738</v>
      </c>
      <c r="D191" s="4">
        <f t="shared" si="14"/>
        <v>14283429.764473332</v>
      </c>
      <c r="E191" s="3">
        <f t="shared" si="12"/>
        <v>294894.44809837738</v>
      </c>
      <c r="F191" s="4">
        <f>D191*'Pass-Thru'!$B$8/1200</f>
        <v>41660.003479713887</v>
      </c>
      <c r="G191" s="4">
        <f t="shared" si="15"/>
        <v>49689188.863390438</v>
      </c>
      <c r="H191" s="4">
        <f>'Pass-Thru'!O190-'PAC Bond'!E191</f>
        <v>479797.60153378971</v>
      </c>
      <c r="I191" s="4">
        <f>'Pass-Thru'!N190-'PAC Bond'!F191</f>
        <v>144926.80085155557</v>
      </c>
      <c r="M191">
        <f>'Pass-Thru'!C190</f>
        <v>189</v>
      </c>
      <c r="N191">
        <v>963801.48454763019</v>
      </c>
      <c r="O191">
        <v>294894.44809837738</v>
      </c>
      <c r="P191" s="4">
        <f t="shared" si="16"/>
        <v>14283429.764473332</v>
      </c>
      <c r="Q191" s="3">
        <f t="shared" si="13"/>
        <v>294894.44809837738</v>
      </c>
      <c r="R191" s="4">
        <f>P191*'Pass-Thru'!$B$8/1200</f>
        <v>41660.003479713887</v>
      </c>
      <c r="S191" s="4">
        <f t="shared" si="17"/>
        <v>49689188.863390438</v>
      </c>
      <c r="T191" s="4">
        <f>'Pass-Thru'!O190-'PAC Bond'!Q191</f>
        <v>479797.60153378971</v>
      </c>
      <c r="U191" s="4">
        <f>'Pass-Thru'!N190-'PAC Bond'!R191</f>
        <v>144926.80085155557</v>
      </c>
    </row>
    <row r="192" spans="1:21" x14ac:dyDescent="0.2">
      <c r="A192">
        <f>'Pass-Thru'!C191</f>
        <v>190</v>
      </c>
      <c r="B192">
        <v>958043.60607735883</v>
      </c>
      <c r="C192">
        <v>289262.15368995897</v>
      </c>
      <c r="D192" s="4">
        <f t="shared" si="14"/>
        <v>13988535.316374954</v>
      </c>
      <c r="E192" s="3">
        <f t="shared" si="12"/>
        <v>289262.15368995897</v>
      </c>
      <c r="F192" s="4">
        <f>D192*'Pass-Thru'!$B$8/1200</f>
        <v>40799.894672760282</v>
      </c>
      <c r="G192" s="4">
        <f t="shared" si="15"/>
        <v>49209391.261856645</v>
      </c>
      <c r="H192" s="4">
        <f>'Pass-Thru'!O191-'PAC Bond'!E192</f>
        <v>478126.98577417026</v>
      </c>
      <c r="I192" s="4">
        <f>'Pass-Thru'!N191-'PAC Bond'!F192</f>
        <v>143527.3911804154</v>
      </c>
      <c r="M192">
        <f>'Pass-Thru'!C191</f>
        <v>190</v>
      </c>
      <c r="N192">
        <v>958043.60607735883</v>
      </c>
      <c r="O192">
        <v>289262.15368995897</v>
      </c>
      <c r="P192" s="4">
        <f t="shared" si="16"/>
        <v>13988535.316374954</v>
      </c>
      <c r="Q192" s="3">
        <f t="shared" si="13"/>
        <v>289262.15368995897</v>
      </c>
      <c r="R192" s="4">
        <f>P192*'Pass-Thru'!$B$8/1200</f>
        <v>40799.894672760282</v>
      </c>
      <c r="S192" s="4">
        <f t="shared" si="17"/>
        <v>49209391.261856645</v>
      </c>
      <c r="T192" s="4">
        <f>'Pass-Thru'!O191-'PAC Bond'!Q192</f>
        <v>478126.98577417026</v>
      </c>
      <c r="U192" s="4">
        <f>'Pass-Thru'!N191-'PAC Bond'!R192</f>
        <v>143527.3911804154</v>
      </c>
    </row>
    <row r="193" spans="1:21" x14ac:dyDescent="0.2">
      <c r="A193">
        <f>'Pass-Thru'!C192</f>
        <v>191</v>
      </c>
      <c r="B193">
        <v>952316.80379912979</v>
      </c>
      <c r="C193">
        <v>283732.6778799342</v>
      </c>
      <c r="D193" s="4">
        <f t="shared" si="14"/>
        <v>13699273.162684996</v>
      </c>
      <c r="E193" s="3">
        <f t="shared" si="12"/>
        <v>283732.6778799342</v>
      </c>
      <c r="F193" s="4">
        <f>D193*'Pass-Thru'!$B$8/1200</f>
        <v>39956.213391164572</v>
      </c>
      <c r="G193" s="4">
        <f t="shared" si="15"/>
        <v>48731264.276082478</v>
      </c>
      <c r="H193" s="4">
        <f>'Pass-Thru'!O192-'PAC Bond'!E193</f>
        <v>476416.32022418082</v>
      </c>
      <c r="I193" s="4">
        <f>'Pass-Thru'!N192-'PAC Bond'!F193</f>
        <v>142132.85413857401</v>
      </c>
      <c r="M193">
        <f>'Pass-Thru'!C192</f>
        <v>191</v>
      </c>
      <c r="N193">
        <v>952316.80379912979</v>
      </c>
      <c r="O193">
        <v>283732.6778799342</v>
      </c>
      <c r="P193" s="4">
        <f t="shared" si="16"/>
        <v>13699273.162684996</v>
      </c>
      <c r="Q193" s="3">
        <f t="shared" si="13"/>
        <v>283732.6778799342</v>
      </c>
      <c r="R193" s="4">
        <f>P193*'Pass-Thru'!$B$8/1200</f>
        <v>39956.213391164572</v>
      </c>
      <c r="S193" s="4">
        <f t="shared" si="17"/>
        <v>48731264.276082478</v>
      </c>
      <c r="T193" s="4">
        <f>'Pass-Thru'!O192-'PAC Bond'!Q193</f>
        <v>476416.32022418082</v>
      </c>
      <c r="U193" s="4">
        <f>'Pass-Thru'!N192-'PAC Bond'!R193</f>
        <v>142132.85413857401</v>
      </c>
    </row>
    <row r="194" spans="1:21" x14ac:dyDescent="0.2">
      <c r="A194">
        <f>'Pass-Thru'!C193</f>
        <v>192</v>
      </c>
      <c r="B194">
        <v>946620.91521440877</v>
      </c>
      <c r="C194">
        <v>278304.19727650762</v>
      </c>
      <c r="D194" s="4">
        <f t="shared" si="14"/>
        <v>13415540.484805062</v>
      </c>
      <c r="E194" s="3">
        <f t="shared" si="12"/>
        <v>278304.19727650762</v>
      </c>
      <c r="F194" s="4">
        <f>D194*'Pass-Thru'!$B$8/1200</f>
        <v>39128.659747348102</v>
      </c>
      <c r="G194" s="4">
        <f t="shared" si="15"/>
        <v>48254847.955858298</v>
      </c>
      <c r="H194" s="4">
        <f>'Pass-Thru'!O193-'PAC Bond'!E194</f>
        <v>474666.9115829072</v>
      </c>
      <c r="I194" s="4">
        <f>'Pass-Thru'!N193-'PAC Bond'!F194</f>
        <v>140743.30653792017</v>
      </c>
      <c r="M194">
        <f>'Pass-Thru'!C193</f>
        <v>192</v>
      </c>
      <c r="N194">
        <v>946620.91521440877</v>
      </c>
      <c r="O194">
        <v>278304.19727650762</v>
      </c>
      <c r="P194" s="4">
        <f t="shared" si="16"/>
        <v>13415540.484805062</v>
      </c>
      <c r="Q194" s="3">
        <f t="shared" si="13"/>
        <v>278304.19727650762</v>
      </c>
      <c r="R194" s="4">
        <f>P194*'Pass-Thru'!$B$8/1200</f>
        <v>39128.659747348102</v>
      </c>
      <c r="S194" s="4">
        <f t="shared" si="17"/>
        <v>48254847.955858298</v>
      </c>
      <c r="T194" s="4">
        <f>'Pass-Thru'!O193-'PAC Bond'!Q194</f>
        <v>474666.9115829072</v>
      </c>
      <c r="U194" s="4">
        <f>'Pass-Thru'!N193-'PAC Bond'!R194</f>
        <v>140743.30653792017</v>
      </c>
    </row>
    <row r="195" spans="1:21" x14ac:dyDescent="0.2">
      <c r="A195">
        <f>'Pass-Thru'!C194</f>
        <v>193</v>
      </c>
      <c r="B195">
        <v>940955.77866527718</v>
      </c>
      <c r="C195">
        <v>272974.92019228876</v>
      </c>
      <c r="D195" s="4">
        <f t="shared" si="14"/>
        <v>13137236.287528554</v>
      </c>
      <c r="E195" s="3">
        <f t="shared" si="12"/>
        <v>272974.92019228876</v>
      </c>
      <c r="F195" s="4">
        <f>D195*'Pass-Thru'!$B$8/1200</f>
        <v>38316.939171958278</v>
      </c>
      <c r="G195" s="4">
        <f t="shared" si="15"/>
        <v>47780181.044275388</v>
      </c>
      <c r="H195" s="4">
        <f>'Pass-Thru'!O194-'PAC Bond'!E195</f>
        <v>472880.0390043584</v>
      </c>
      <c r="I195" s="4">
        <f>'Pass-Thru'!N194-'PAC Bond'!F195</f>
        <v>139358.86137913671</v>
      </c>
      <c r="M195">
        <f>'Pass-Thru'!C194</f>
        <v>193</v>
      </c>
      <c r="N195">
        <v>940955.77866527718</v>
      </c>
      <c r="O195">
        <v>272974.92019228876</v>
      </c>
      <c r="P195" s="4">
        <f t="shared" si="16"/>
        <v>13137236.287528554</v>
      </c>
      <c r="Q195" s="3">
        <f t="shared" si="13"/>
        <v>272974.92019228876</v>
      </c>
      <c r="R195" s="4">
        <f>P195*'Pass-Thru'!$B$8/1200</f>
        <v>38316.939171958278</v>
      </c>
      <c r="S195" s="4">
        <f t="shared" si="17"/>
        <v>47780181.044275388</v>
      </c>
      <c r="T195" s="4">
        <f>'Pass-Thru'!O194-'PAC Bond'!Q195</f>
        <v>472880.0390043584</v>
      </c>
      <c r="U195" s="4">
        <f>'Pass-Thru'!N194-'PAC Bond'!R195</f>
        <v>139358.86137913671</v>
      </c>
    </row>
    <row r="196" spans="1:21" x14ac:dyDescent="0.2">
      <c r="A196">
        <f>'Pass-Thru'!C195</f>
        <v>194</v>
      </c>
      <c r="B196">
        <v>935321.23333009914</v>
      </c>
      <c r="C196">
        <v>267743.08610069612</v>
      </c>
      <c r="D196" s="4">
        <f t="shared" si="14"/>
        <v>12864261.367336266</v>
      </c>
      <c r="E196" s="3">
        <f t="shared" ref="E196:E259" si="18">MIN(B196,C196)</f>
        <v>267743.08610069612</v>
      </c>
      <c r="F196" s="4">
        <f>D196*'Pass-Thru'!$B$8/1200</f>
        <v>37520.762321397437</v>
      </c>
      <c r="G196" s="4">
        <f t="shared" si="15"/>
        <v>47307301.005271032</v>
      </c>
      <c r="H196" s="4">
        <f>'Pass-Thru'!O195-'PAC Bond'!E196</f>
        <v>471056.95460798428</v>
      </c>
      <c r="I196" s="4">
        <f>'Pass-Thru'!N195-'PAC Bond'!F196</f>
        <v>137979.62793204066</v>
      </c>
      <c r="M196">
        <f>'Pass-Thru'!C195</f>
        <v>194</v>
      </c>
      <c r="N196">
        <v>935321.23333009914</v>
      </c>
      <c r="O196">
        <v>267743.08610069612</v>
      </c>
      <c r="P196" s="4">
        <f t="shared" si="16"/>
        <v>12864261.367336266</v>
      </c>
      <c r="Q196" s="3">
        <f t="shared" ref="Q196:Q259" si="19">MIN(N196,O196)</f>
        <v>267743.08610069612</v>
      </c>
      <c r="R196" s="4">
        <f>P196*'Pass-Thru'!$B$8/1200</f>
        <v>37520.762321397437</v>
      </c>
      <c r="S196" s="4">
        <f t="shared" si="17"/>
        <v>47307301.005271032</v>
      </c>
      <c r="T196" s="4">
        <f>'Pass-Thru'!O195-'PAC Bond'!Q196</f>
        <v>471056.95460798428</v>
      </c>
      <c r="U196" s="4">
        <f>'Pass-Thru'!N195-'PAC Bond'!R196</f>
        <v>137979.62793204066</v>
      </c>
    </row>
    <row r="197" spans="1:21" x14ac:dyDescent="0.2">
      <c r="A197">
        <f>'Pass-Thru'!C196</f>
        <v>195</v>
      </c>
      <c r="B197">
        <v>929717.11921921442</v>
      </c>
      <c r="C197">
        <v>262606.96510158665</v>
      </c>
      <c r="D197" s="4">
        <f t="shared" ref="D197:D260" si="20">D196-E196</f>
        <v>12596518.28123557</v>
      </c>
      <c r="E197" s="3">
        <f t="shared" si="18"/>
        <v>262606.96510158665</v>
      </c>
      <c r="F197" s="4">
        <f>D197*'Pass-Thru'!$B$8/1200</f>
        <v>36739.844986937074</v>
      </c>
      <c r="G197" s="4">
        <f t="shared" ref="G197:G260" si="21">G196-H196</f>
        <v>46836244.050663047</v>
      </c>
      <c r="H197" s="4">
        <f>'Pass-Thru'!O196-'PAC Bond'!E197</f>
        <v>469198.88398023008</v>
      </c>
      <c r="I197" s="4">
        <f>'Pass-Thru'!N196-'PAC Bond'!F197</f>
        <v>136605.71181443401</v>
      </c>
      <c r="M197">
        <f>'Pass-Thru'!C196</f>
        <v>195</v>
      </c>
      <c r="N197">
        <v>929717.11921921442</v>
      </c>
      <c r="O197">
        <v>262606.96510158665</v>
      </c>
      <c r="P197" s="4">
        <f t="shared" ref="P197:P260" si="22">P196-Q196</f>
        <v>12596518.28123557</v>
      </c>
      <c r="Q197" s="3">
        <f t="shared" si="19"/>
        <v>262606.96510158665</v>
      </c>
      <c r="R197" s="4">
        <f>P197*'Pass-Thru'!$B$8/1200</f>
        <v>36739.844986937074</v>
      </c>
      <c r="S197" s="4">
        <f t="shared" ref="S197:S260" si="23">S196-T196</f>
        <v>46836244.050663047</v>
      </c>
      <c r="T197" s="4">
        <f>'Pass-Thru'!O196-'PAC Bond'!Q197</f>
        <v>469198.88398023008</v>
      </c>
      <c r="U197" s="4">
        <f>'Pass-Thru'!N196-'PAC Bond'!R197</f>
        <v>136605.71181443401</v>
      </c>
    </row>
    <row r="198" spans="1:21" x14ac:dyDescent="0.2">
      <c r="A198">
        <f>'Pass-Thru'!C197</f>
        <v>196</v>
      </c>
      <c r="B198">
        <v>924143.2771706467</v>
      </c>
      <c r="C198">
        <v>257564.85739595513</v>
      </c>
      <c r="D198" s="4">
        <f t="shared" si="20"/>
        <v>12333911.316133983</v>
      </c>
      <c r="E198" s="3">
        <f t="shared" si="18"/>
        <v>257564.85739595513</v>
      </c>
      <c r="F198" s="4">
        <f>D198*'Pass-Thru'!$B$8/1200</f>
        <v>35973.908005390789</v>
      </c>
      <c r="G198" s="4">
        <f t="shared" si="21"/>
        <v>46367045.166682817</v>
      </c>
      <c r="H198" s="4">
        <f>'Pass-Thru'!O197-'PAC Bond'!E198</f>
        <v>467307.02666727733</v>
      </c>
      <c r="I198" s="4">
        <f>'Pass-Thru'!N197-'PAC Bond'!F198</f>
        <v>135237.21506949171</v>
      </c>
      <c r="M198">
        <f>'Pass-Thru'!C197</f>
        <v>196</v>
      </c>
      <c r="N198">
        <v>924143.2771706467</v>
      </c>
      <c r="O198">
        <v>257564.85739595513</v>
      </c>
      <c r="P198" s="4">
        <f t="shared" si="22"/>
        <v>12333911.316133983</v>
      </c>
      <c r="Q198" s="3">
        <f t="shared" si="19"/>
        <v>257564.85739595513</v>
      </c>
      <c r="R198" s="4">
        <f>P198*'Pass-Thru'!$B$8/1200</f>
        <v>35973.908005390789</v>
      </c>
      <c r="S198" s="4">
        <f t="shared" si="23"/>
        <v>46367045.166682817</v>
      </c>
      <c r="T198" s="4">
        <f>'Pass-Thru'!O197-'PAC Bond'!Q198</f>
        <v>467307.02666727733</v>
      </c>
      <c r="U198" s="4">
        <f>'Pass-Thru'!N197-'PAC Bond'!R198</f>
        <v>135237.21506949171</v>
      </c>
    </row>
    <row r="199" spans="1:21" x14ac:dyDescent="0.2">
      <c r="A199">
        <f>'Pass-Thru'!C198</f>
        <v>197</v>
      </c>
      <c r="B199">
        <v>918599.54884583969</v>
      </c>
      <c r="C199">
        <v>252615.09276955092</v>
      </c>
      <c r="D199" s="4">
        <f t="shared" si="20"/>
        <v>12076346.458738029</v>
      </c>
      <c r="E199" s="3">
        <f t="shared" si="18"/>
        <v>252615.09276955092</v>
      </c>
      <c r="F199" s="4">
        <f>D199*'Pass-Thru'!$B$8/1200</f>
        <v>35222.67717131925</v>
      </c>
      <c r="G199" s="4">
        <f t="shared" si="21"/>
        <v>45899738.140015543</v>
      </c>
      <c r="H199" s="4">
        <f>'Pass-Thru'!O198-'PAC Bond'!E199</f>
        <v>465382.55665912718</v>
      </c>
      <c r="I199" s="4">
        <f>'Pass-Thru'!N198-'PAC Bond'!F199</f>
        <v>133874.23624171212</v>
      </c>
      <c r="M199">
        <f>'Pass-Thru'!C198</f>
        <v>197</v>
      </c>
      <c r="N199">
        <v>918599.54884583969</v>
      </c>
      <c r="O199">
        <v>252615.09276955092</v>
      </c>
      <c r="P199" s="4">
        <f t="shared" si="22"/>
        <v>12076346.458738029</v>
      </c>
      <c r="Q199" s="3">
        <f t="shared" si="19"/>
        <v>252615.09276955092</v>
      </c>
      <c r="R199" s="4">
        <f>P199*'Pass-Thru'!$B$8/1200</f>
        <v>35222.67717131925</v>
      </c>
      <c r="S199" s="4">
        <f t="shared" si="23"/>
        <v>45899738.140015543</v>
      </c>
      <c r="T199" s="4">
        <f>'Pass-Thru'!O198-'PAC Bond'!Q199</f>
        <v>465382.55665912718</v>
      </c>
      <c r="U199" s="4">
        <f>'Pass-Thru'!N198-'PAC Bond'!R199</f>
        <v>133874.23624171212</v>
      </c>
    </row>
    <row r="200" spans="1:21" x14ac:dyDescent="0.2">
      <c r="A200">
        <f>'Pass-Thru'!C199</f>
        <v>198</v>
      </c>
      <c r="B200">
        <v>913085.77672541409</v>
      </c>
      <c r="C200">
        <v>247756.03008526194</v>
      </c>
      <c r="D200" s="4">
        <f t="shared" si="20"/>
        <v>11823731.365968479</v>
      </c>
      <c r="E200" s="3">
        <f t="shared" si="18"/>
        <v>247756.03008526194</v>
      </c>
      <c r="F200" s="4">
        <f>D200*'Pass-Thru'!$B$8/1200</f>
        <v>34485.883150741392</v>
      </c>
      <c r="G200" s="4">
        <f t="shared" si="21"/>
        <v>45434355.583356418</v>
      </c>
      <c r="H200" s="4">
        <f>'Pass-Thru'!O199-'PAC Bond'!E200</f>
        <v>463426.62286517129</v>
      </c>
      <c r="I200" s="4">
        <f>'Pass-Thru'!N199-'PAC Bond'!F200</f>
        <v>132516.87045145631</v>
      </c>
      <c r="M200">
        <f>'Pass-Thru'!C199</f>
        <v>198</v>
      </c>
      <c r="N200">
        <v>913085.77672541409</v>
      </c>
      <c r="O200">
        <v>247756.03008526194</v>
      </c>
      <c r="P200" s="4">
        <f t="shared" si="22"/>
        <v>11823731.365968479</v>
      </c>
      <c r="Q200" s="3">
        <f t="shared" si="19"/>
        <v>247756.03008526194</v>
      </c>
      <c r="R200" s="4">
        <f>P200*'Pass-Thru'!$B$8/1200</f>
        <v>34485.883150741392</v>
      </c>
      <c r="S200" s="4">
        <f t="shared" si="23"/>
        <v>45434355.583356418</v>
      </c>
      <c r="T200" s="4">
        <f>'Pass-Thru'!O199-'PAC Bond'!Q200</f>
        <v>463426.62286517129</v>
      </c>
      <c r="U200" s="4">
        <f>'Pass-Thru'!N199-'PAC Bond'!R200</f>
        <v>132516.87045145631</v>
      </c>
    </row>
    <row r="201" spans="1:21" x14ac:dyDescent="0.2">
      <c r="A201">
        <f>'Pass-Thru'!C200</f>
        <v>199</v>
      </c>
      <c r="B201">
        <v>907601.80410494609</v>
      </c>
      <c r="C201">
        <v>242986.05678411797</v>
      </c>
      <c r="D201" s="4">
        <f t="shared" si="20"/>
        <v>11575975.335883217</v>
      </c>
      <c r="E201" s="3">
        <f t="shared" si="18"/>
        <v>242986.05678411797</v>
      </c>
      <c r="F201" s="4">
        <f>D201*'Pass-Thru'!$B$8/1200</f>
        <v>33763.261396326052</v>
      </c>
      <c r="G201" s="4">
        <f t="shared" si="21"/>
        <v>44970928.960491247</v>
      </c>
      <c r="H201" s="4">
        <f>'Pass-Thru'!O200-'PAC Bond'!E201</f>
        <v>461440.34958139656</v>
      </c>
      <c r="I201" s="4">
        <f>'Pass-Thru'!N200-'PAC Bond'!F201</f>
        <v>131165.20946809958</v>
      </c>
      <c r="M201">
        <f>'Pass-Thru'!C200</f>
        <v>199</v>
      </c>
      <c r="N201">
        <v>907601.80410494609</v>
      </c>
      <c r="O201">
        <v>242986.05678411797</v>
      </c>
      <c r="P201" s="4">
        <f t="shared" si="22"/>
        <v>11575975.335883217</v>
      </c>
      <c r="Q201" s="3">
        <f t="shared" si="19"/>
        <v>242986.05678411797</v>
      </c>
      <c r="R201" s="4">
        <f>P201*'Pass-Thru'!$B$8/1200</f>
        <v>33763.261396326052</v>
      </c>
      <c r="S201" s="4">
        <f t="shared" si="23"/>
        <v>44970928.960491247</v>
      </c>
      <c r="T201" s="4">
        <f>'Pass-Thru'!O200-'PAC Bond'!Q201</f>
        <v>461440.34958139656</v>
      </c>
      <c r="U201" s="4">
        <f>'Pass-Thru'!N200-'PAC Bond'!R201</f>
        <v>131165.20946809958</v>
      </c>
    </row>
    <row r="202" spans="1:21" x14ac:dyDescent="0.2">
      <c r="A202">
        <f>'Pass-Thru'!C201</f>
        <v>200</v>
      </c>
      <c r="B202">
        <v>902147.47509076435</v>
      </c>
      <c r="C202">
        <v>238303.58839476798</v>
      </c>
      <c r="D202" s="4">
        <f t="shared" si="20"/>
        <v>11332989.279099099</v>
      </c>
      <c r="E202" s="3">
        <f t="shared" si="18"/>
        <v>238303.58839476798</v>
      </c>
      <c r="F202" s="4">
        <f>D202*'Pass-Thru'!$B$8/1200</f>
        <v>33054.552064039039</v>
      </c>
      <c r="G202" s="4">
        <f t="shared" si="21"/>
        <v>44509488.610909849</v>
      </c>
      <c r="H202" s="4">
        <f>'Pass-Thru'!O201-'PAC Bond'!E202</f>
        <v>459424.8369493651</v>
      </c>
      <c r="I202" s="4">
        <f>'Pass-Thru'!N201-'PAC Bond'!F202</f>
        <v>129819.34178182052</v>
      </c>
      <c r="M202">
        <f>'Pass-Thru'!C201</f>
        <v>200</v>
      </c>
      <c r="N202">
        <v>902147.47509076435</v>
      </c>
      <c r="O202">
        <v>238303.58839476798</v>
      </c>
      <c r="P202" s="4">
        <f t="shared" si="22"/>
        <v>11332989.279099099</v>
      </c>
      <c r="Q202" s="3">
        <f t="shared" si="19"/>
        <v>238303.58839476798</v>
      </c>
      <c r="R202" s="4">
        <f>P202*'Pass-Thru'!$B$8/1200</f>
        <v>33054.552064039039</v>
      </c>
      <c r="S202" s="4">
        <f t="shared" si="23"/>
        <v>44509488.610909849</v>
      </c>
      <c r="T202" s="4">
        <f>'Pass-Thru'!O201-'PAC Bond'!Q202</f>
        <v>459424.8369493651</v>
      </c>
      <c r="U202" s="4">
        <f>'Pass-Thru'!N201-'PAC Bond'!R202</f>
        <v>129819.34178182052</v>
      </c>
    </row>
    <row r="203" spans="1:21" x14ac:dyDescent="0.2">
      <c r="A203">
        <f>'Pass-Thru'!C202</f>
        <v>201</v>
      </c>
      <c r="B203">
        <v>896722.63459577481</v>
      </c>
      <c r="C203">
        <v>233707.06805128907</v>
      </c>
      <c r="D203" s="4">
        <f t="shared" si="20"/>
        <v>11094685.690704331</v>
      </c>
      <c r="E203" s="3">
        <f t="shared" si="18"/>
        <v>233707.06805128907</v>
      </c>
      <c r="F203" s="4">
        <f>D203*'Pass-Thru'!$B$8/1200</f>
        <v>32359.499931220966</v>
      </c>
      <c r="G203" s="4">
        <f t="shared" si="21"/>
        <v>44050063.773960486</v>
      </c>
      <c r="H203" s="4">
        <f>'Pass-Thru'!O202-'PAC Bond'!E203</f>
        <v>457381.16140711517</v>
      </c>
      <c r="I203" s="4">
        <f>'Pass-Thru'!N202-'PAC Bond'!F203</f>
        <v>128479.35267405155</v>
      </c>
      <c r="M203">
        <f>'Pass-Thru'!C202</f>
        <v>201</v>
      </c>
      <c r="N203">
        <v>896722.63459577481</v>
      </c>
      <c r="O203">
        <v>233707.06805128907</v>
      </c>
      <c r="P203" s="4">
        <f t="shared" si="22"/>
        <v>11094685.690704331</v>
      </c>
      <c r="Q203" s="3">
        <f t="shared" si="19"/>
        <v>233707.06805128907</v>
      </c>
      <c r="R203" s="4">
        <f>P203*'Pass-Thru'!$B$8/1200</f>
        <v>32359.499931220966</v>
      </c>
      <c r="S203" s="4">
        <f t="shared" si="23"/>
        <v>44050063.773960486</v>
      </c>
      <c r="T203" s="4">
        <f>'Pass-Thru'!O202-'PAC Bond'!Q203</f>
        <v>457381.16140711517</v>
      </c>
      <c r="U203" s="4">
        <f>'Pass-Thru'!N202-'PAC Bond'!R203</f>
        <v>128479.35267405155</v>
      </c>
    </row>
    <row r="204" spans="1:21" x14ac:dyDescent="0.2">
      <c r="A204">
        <f>'Pass-Thru'!C203</f>
        <v>202</v>
      </c>
      <c r="B204">
        <v>891327.12833530107</v>
      </c>
      <c r="C204">
        <v>229194.96601918599</v>
      </c>
      <c r="D204" s="4">
        <f t="shared" si="20"/>
        <v>10860978.622653041</v>
      </c>
      <c r="E204" s="3">
        <f t="shared" si="18"/>
        <v>229194.96601918599</v>
      </c>
      <c r="F204" s="4">
        <f>D204*'Pass-Thru'!$B$8/1200</f>
        <v>31677.854316071371</v>
      </c>
      <c r="G204" s="4">
        <f t="shared" si="21"/>
        <v>43592682.612553373</v>
      </c>
      <c r="H204" s="4">
        <f>'Pass-Thru'!O203-'PAC Bond'!E204</f>
        <v>455310.37613211526</v>
      </c>
      <c r="I204" s="4">
        <f>'Pass-Thru'!N203-'PAC Bond'!F204</f>
        <v>127145.32428661411</v>
      </c>
      <c r="M204">
        <f>'Pass-Thru'!C203</f>
        <v>202</v>
      </c>
      <c r="N204">
        <v>891327.12833530107</v>
      </c>
      <c r="O204">
        <v>229194.96601918599</v>
      </c>
      <c r="P204" s="4">
        <f t="shared" si="22"/>
        <v>10860978.622653041</v>
      </c>
      <c r="Q204" s="3">
        <f t="shared" si="19"/>
        <v>229194.96601918599</v>
      </c>
      <c r="R204" s="4">
        <f>P204*'Pass-Thru'!$B$8/1200</f>
        <v>31677.854316071371</v>
      </c>
      <c r="S204" s="4">
        <f t="shared" si="23"/>
        <v>43592682.612553373</v>
      </c>
      <c r="T204" s="4">
        <f>'Pass-Thru'!O203-'PAC Bond'!Q204</f>
        <v>455310.37613211526</v>
      </c>
      <c r="U204" s="4">
        <f>'Pass-Thru'!N203-'PAC Bond'!R204</f>
        <v>127145.32428661411</v>
      </c>
    </row>
    <row r="205" spans="1:21" x14ac:dyDescent="0.2">
      <c r="A205">
        <f>'Pass-Thru'!C204</f>
        <v>203</v>
      </c>
      <c r="B205">
        <v>885960.80282295111</v>
      </c>
      <c r="C205">
        <v>224765.77922944416</v>
      </c>
      <c r="D205" s="4">
        <f t="shared" si="20"/>
        <v>10631783.656633856</v>
      </c>
      <c r="E205" s="3">
        <f t="shared" si="18"/>
        <v>224765.77922944416</v>
      </c>
      <c r="F205" s="4">
        <f>D205*'Pass-Thru'!$B$8/1200</f>
        <v>31009.368998515412</v>
      </c>
      <c r="G205" s="4">
        <f t="shared" si="21"/>
        <v>43137372.236421257</v>
      </c>
      <c r="H205" s="4">
        <f>'Pass-Thru'!O204-'PAC Bond'!E205</f>
        <v>453213.51147641306</v>
      </c>
      <c r="I205" s="4">
        <f>'Pass-Thru'!N204-'PAC Bond'!F205</f>
        <v>125817.33568956211</v>
      </c>
      <c r="M205">
        <f>'Pass-Thru'!C204</f>
        <v>203</v>
      </c>
      <c r="N205">
        <v>885960.80282295111</v>
      </c>
      <c r="O205">
        <v>224765.77922944416</v>
      </c>
      <c r="P205" s="4">
        <f t="shared" si="22"/>
        <v>10631783.656633856</v>
      </c>
      <c r="Q205" s="3">
        <f t="shared" si="19"/>
        <v>224765.77922944416</v>
      </c>
      <c r="R205" s="4">
        <f>P205*'Pass-Thru'!$B$8/1200</f>
        <v>31009.368998515412</v>
      </c>
      <c r="S205" s="4">
        <f t="shared" si="23"/>
        <v>43137372.236421257</v>
      </c>
      <c r="T205" s="4">
        <f>'Pass-Thru'!O204-'PAC Bond'!Q205</f>
        <v>453213.51147641306</v>
      </c>
      <c r="U205" s="4">
        <f>'Pass-Thru'!N204-'PAC Bond'!R205</f>
        <v>125817.33568956211</v>
      </c>
    </row>
    <row r="206" spans="1:21" x14ac:dyDescent="0.2">
      <c r="A206">
        <f>'Pass-Thru'!C205</f>
        <v>204</v>
      </c>
      <c r="B206">
        <v>880623.50536650082</v>
      </c>
      <c r="C206">
        <v>220418.03082049941</v>
      </c>
      <c r="D206" s="4">
        <f t="shared" si="20"/>
        <v>10407017.877404412</v>
      </c>
      <c r="E206" s="3">
        <f t="shared" si="18"/>
        <v>220418.03082049941</v>
      </c>
      <c r="F206" s="4">
        <f>D206*'Pass-Thru'!$B$8/1200</f>
        <v>30353.802142429537</v>
      </c>
      <c r="G206" s="4">
        <f t="shared" si="21"/>
        <v>42684158.724944845</v>
      </c>
      <c r="H206" s="4">
        <f>'Pass-Thru'!O205-'PAC Bond'!E206</f>
        <v>451091.57539410889</v>
      </c>
      <c r="I206" s="4">
        <f>'Pass-Thru'!N205-'PAC Bond'!F206</f>
        <v>124495.46294775588</v>
      </c>
      <c r="M206">
        <f>'Pass-Thru'!C205</f>
        <v>204</v>
      </c>
      <c r="N206">
        <v>880623.50536650082</v>
      </c>
      <c r="O206">
        <v>220418.03082049941</v>
      </c>
      <c r="P206" s="4">
        <f t="shared" si="22"/>
        <v>10407017.877404412</v>
      </c>
      <c r="Q206" s="3">
        <f t="shared" si="19"/>
        <v>220418.03082049941</v>
      </c>
      <c r="R206" s="4">
        <f>P206*'Pass-Thru'!$B$8/1200</f>
        <v>30353.802142429537</v>
      </c>
      <c r="S206" s="4">
        <f t="shared" si="23"/>
        <v>42684158.724944845</v>
      </c>
      <c r="T206" s="4">
        <f>'Pass-Thru'!O205-'PAC Bond'!Q206</f>
        <v>451091.57539410889</v>
      </c>
      <c r="U206" s="4">
        <f>'Pass-Thru'!N205-'PAC Bond'!R206</f>
        <v>124495.46294775588</v>
      </c>
    </row>
    <row r="207" spans="1:21" x14ac:dyDescent="0.2">
      <c r="A207">
        <f>'Pass-Thru'!C206</f>
        <v>205</v>
      </c>
      <c r="B207">
        <v>875315.08406380168</v>
      </c>
      <c r="C207">
        <v>216150.26968799133</v>
      </c>
      <c r="D207" s="4">
        <f t="shared" si="20"/>
        <v>10186599.846583912</v>
      </c>
      <c r="E207" s="3">
        <f t="shared" si="18"/>
        <v>216150.26968799133</v>
      </c>
      <c r="F207" s="4">
        <f>D207*'Pass-Thru'!$B$8/1200</f>
        <v>29710.916219203074</v>
      </c>
      <c r="G207" s="4">
        <f t="shared" si="21"/>
        <v>42233067.149550736</v>
      </c>
      <c r="H207" s="4">
        <f>'Pass-Thru'!O206-'PAC Bond'!E207</f>
        <v>448945.55386128731</v>
      </c>
      <c r="I207" s="4">
        <f>'Pass-Thru'!N206-'PAC Bond'!F207</f>
        <v>123179.77918618971</v>
      </c>
      <c r="M207">
        <f>'Pass-Thru'!C206</f>
        <v>205</v>
      </c>
      <c r="N207">
        <v>875315.08406380168</v>
      </c>
      <c r="O207">
        <v>216150.26968799133</v>
      </c>
      <c r="P207" s="4">
        <f t="shared" si="22"/>
        <v>10186599.846583912</v>
      </c>
      <c r="Q207" s="3">
        <f t="shared" si="19"/>
        <v>216150.26968799133</v>
      </c>
      <c r="R207" s="4">
        <f>P207*'Pass-Thru'!$B$8/1200</f>
        <v>29710.916219203074</v>
      </c>
      <c r="S207" s="4">
        <f t="shared" si="23"/>
        <v>42233067.149550736</v>
      </c>
      <c r="T207" s="4">
        <f>'Pass-Thru'!O206-'PAC Bond'!Q207</f>
        <v>448945.55386128731</v>
      </c>
      <c r="U207" s="4">
        <f>'Pass-Thru'!N206-'PAC Bond'!R207</f>
        <v>123179.77918618971</v>
      </c>
    </row>
    <row r="208" spans="1:21" x14ac:dyDescent="0.2">
      <c r="A208">
        <f>'Pass-Thru'!C207</f>
        <v>206</v>
      </c>
      <c r="B208">
        <v>870035.38779871049</v>
      </c>
      <c r="C208">
        <v>211961.07004217</v>
      </c>
      <c r="D208" s="4">
        <f t="shared" si="20"/>
        <v>9970449.5768959206</v>
      </c>
      <c r="E208" s="3">
        <f t="shared" si="18"/>
        <v>211961.07004217</v>
      </c>
      <c r="F208" s="4">
        <f>D208*'Pass-Thru'!$B$8/1200</f>
        <v>29080.477932613099</v>
      </c>
      <c r="G208" s="4">
        <f t="shared" si="21"/>
        <v>41784121.595689446</v>
      </c>
      <c r="H208" s="4">
        <f>'Pass-Thru'!O207-'PAC Bond'!E208</f>
        <v>446776.41128853697</v>
      </c>
      <c r="I208" s="4">
        <f>'Pass-Thru'!N207-'PAC Bond'!F208</f>
        <v>121870.35465409434</v>
      </c>
      <c r="M208">
        <f>'Pass-Thru'!C207</f>
        <v>206</v>
      </c>
      <c r="N208">
        <v>870035.38779871049</v>
      </c>
      <c r="O208">
        <v>211961.07004217</v>
      </c>
      <c r="P208" s="4">
        <f t="shared" si="22"/>
        <v>9970449.5768959206</v>
      </c>
      <c r="Q208" s="3">
        <f t="shared" si="19"/>
        <v>211961.07004217</v>
      </c>
      <c r="R208" s="4">
        <f>P208*'Pass-Thru'!$B$8/1200</f>
        <v>29080.477932613099</v>
      </c>
      <c r="S208" s="4">
        <f t="shared" si="23"/>
        <v>41784121.595689446</v>
      </c>
      <c r="T208" s="4">
        <f>'Pass-Thru'!O207-'PAC Bond'!Q208</f>
        <v>446776.41128853697</v>
      </c>
      <c r="U208" s="4">
        <f>'Pass-Thru'!N207-'PAC Bond'!R208</f>
        <v>121870.35465409434</v>
      </c>
    </row>
    <row r="209" spans="1:21" x14ac:dyDescent="0.2">
      <c r="A209">
        <f>'Pass-Thru'!C208</f>
        <v>207</v>
      </c>
      <c r="B209">
        <v>864784.26623703423</v>
      </c>
      <c r="C209">
        <v>207849.03097282493</v>
      </c>
      <c r="D209" s="4">
        <f t="shared" si="20"/>
        <v>9758488.50685375</v>
      </c>
      <c r="E209" s="3">
        <f t="shared" si="18"/>
        <v>207849.03097282493</v>
      </c>
      <c r="F209" s="4">
        <f>D209*'Pass-Thru'!$B$8/1200</f>
        <v>28462.258144990108</v>
      </c>
      <c r="G209" s="4">
        <f t="shared" si="21"/>
        <v>41337345.184400909</v>
      </c>
      <c r="H209" s="4">
        <f>'Pass-Thru'!O208-'PAC Bond'!E209</f>
        <v>444585.09092618199</v>
      </c>
      <c r="I209" s="4">
        <f>'Pass-Thru'!N208-'PAC Bond'!F209</f>
        <v>120567.25678783609</v>
      </c>
      <c r="M209">
        <f>'Pass-Thru'!C208</f>
        <v>207</v>
      </c>
      <c r="N209">
        <v>864784.26623703423</v>
      </c>
      <c r="O209">
        <v>207849.03097282493</v>
      </c>
      <c r="P209" s="4">
        <f t="shared" si="22"/>
        <v>9758488.50685375</v>
      </c>
      <c r="Q209" s="3">
        <f t="shared" si="19"/>
        <v>207849.03097282493</v>
      </c>
      <c r="R209" s="4">
        <f>P209*'Pass-Thru'!$B$8/1200</f>
        <v>28462.258144990108</v>
      </c>
      <c r="S209" s="4">
        <f t="shared" si="23"/>
        <v>41337345.184400909</v>
      </c>
      <c r="T209" s="4">
        <f>'Pass-Thru'!O208-'PAC Bond'!Q209</f>
        <v>444585.09092618199</v>
      </c>
      <c r="U209" s="4">
        <f>'Pass-Thru'!N208-'PAC Bond'!R209</f>
        <v>120567.25678783609</v>
      </c>
    </row>
    <row r="210" spans="1:21" x14ac:dyDescent="0.2">
      <c r="A210">
        <f>'Pass-Thru'!C209</f>
        <v>208</v>
      </c>
      <c r="B210">
        <v>859561.56982250325</v>
      </c>
      <c r="C210">
        <v>203812.77602161153</v>
      </c>
      <c r="D210" s="4">
        <f t="shared" si="20"/>
        <v>9550639.4758809246</v>
      </c>
      <c r="E210" s="3">
        <f t="shared" si="18"/>
        <v>203812.77602161153</v>
      </c>
      <c r="F210" s="4">
        <f>D210*'Pass-Thru'!$B$8/1200</f>
        <v>27856.031804652699</v>
      </c>
      <c r="G210" s="4">
        <f t="shared" si="21"/>
        <v>40892760.093474723</v>
      </c>
      <c r="H210" s="4">
        <f>'Pass-Thru'!O209-'PAC Bond'!E210</f>
        <v>442372.51526235533</v>
      </c>
      <c r="I210" s="4">
        <f>'Pass-Thru'!N209-'PAC Bond'!F210</f>
        <v>119270.5502726347</v>
      </c>
      <c r="M210">
        <f>'Pass-Thru'!C209</f>
        <v>208</v>
      </c>
      <c r="N210">
        <v>859561.56982250325</v>
      </c>
      <c r="O210">
        <v>203812.77602161153</v>
      </c>
      <c r="P210" s="4">
        <f t="shared" si="22"/>
        <v>9550639.4758809246</v>
      </c>
      <c r="Q210" s="3">
        <f t="shared" si="19"/>
        <v>203812.77602161153</v>
      </c>
      <c r="R210" s="4">
        <f>P210*'Pass-Thru'!$B$8/1200</f>
        <v>27856.031804652699</v>
      </c>
      <c r="S210" s="4">
        <f t="shared" si="23"/>
        <v>40892760.093474723</v>
      </c>
      <c r="T210" s="4">
        <f>'Pass-Thru'!O209-'PAC Bond'!Q210</f>
        <v>442372.51526235533</v>
      </c>
      <c r="U210" s="4">
        <f>'Pass-Thru'!N209-'PAC Bond'!R210</f>
        <v>119270.5502726347</v>
      </c>
    </row>
    <row r="211" spans="1:21" x14ac:dyDescent="0.2">
      <c r="A211">
        <f>'Pass-Thru'!C210</f>
        <v>209</v>
      </c>
      <c r="B211">
        <v>854367.14977276023</v>
      </c>
      <c r="C211">
        <v>199850.95276164921</v>
      </c>
      <c r="D211" s="4">
        <f t="shared" si="20"/>
        <v>9346826.6998593137</v>
      </c>
      <c r="E211" s="3">
        <f t="shared" si="18"/>
        <v>199850.95276164921</v>
      </c>
      <c r="F211" s="4">
        <f>D211*'Pass-Thru'!$B$8/1200</f>
        <v>27261.577874589664</v>
      </c>
      <c r="G211" s="4">
        <f t="shared" si="21"/>
        <v>40450387.578212366</v>
      </c>
      <c r="H211" s="4">
        <f>'Pass-Thru'!O210-'PAC Bond'!E211</f>
        <v>440139.58641403232</v>
      </c>
      <c r="I211" s="4">
        <f>'Pass-Thru'!N210-'PAC Bond'!F211</f>
        <v>117980.2971031195</v>
      </c>
      <c r="M211">
        <f>'Pass-Thru'!C210</f>
        <v>209</v>
      </c>
      <c r="N211">
        <v>854367.14977276023</v>
      </c>
      <c r="O211">
        <v>199850.95276164921</v>
      </c>
      <c r="P211" s="4">
        <f t="shared" si="22"/>
        <v>9346826.6998593137</v>
      </c>
      <c r="Q211" s="3">
        <f t="shared" si="19"/>
        <v>199850.95276164921</v>
      </c>
      <c r="R211" s="4">
        <f>P211*'Pass-Thru'!$B$8/1200</f>
        <v>27261.577874589664</v>
      </c>
      <c r="S211" s="4">
        <f t="shared" si="23"/>
        <v>40450387.578212366</v>
      </c>
      <c r="T211" s="4">
        <f>'Pass-Thru'!O210-'PAC Bond'!Q211</f>
        <v>440139.58641403232</v>
      </c>
      <c r="U211" s="4">
        <f>'Pass-Thru'!N210-'PAC Bond'!R211</f>
        <v>117980.2971031195</v>
      </c>
    </row>
    <row r="212" spans="1:21" x14ac:dyDescent="0.2">
      <c r="A212">
        <f>'Pass-Thru'!C211</f>
        <v>210</v>
      </c>
      <c r="B212">
        <v>849200.85807537183</v>
      </c>
      <c r="C212">
        <v>195962.23238426837</v>
      </c>
      <c r="D212" s="4">
        <f t="shared" si="20"/>
        <v>9146975.7470976636</v>
      </c>
      <c r="E212" s="3">
        <f t="shared" si="18"/>
        <v>195962.23238426837</v>
      </c>
      <c r="F212" s="4">
        <f>D212*'Pass-Thru'!$B$8/1200</f>
        <v>26678.679262368187</v>
      </c>
      <c r="G212" s="4">
        <f t="shared" si="21"/>
        <v>40010247.991798334</v>
      </c>
      <c r="H212" s="4">
        <f>'Pass-Thru'!O211-'PAC Bond'!E212</f>
        <v>437887.18651114852</v>
      </c>
      <c r="I212" s="4">
        <f>'Pass-Thru'!N211-'PAC Bond'!F212</f>
        <v>116696.55664274527</v>
      </c>
      <c r="M212">
        <f>'Pass-Thru'!C211</f>
        <v>210</v>
      </c>
      <c r="N212">
        <v>849200.85807537183</v>
      </c>
      <c r="O212">
        <v>195962.23238426837</v>
      </c>
      <c r="P212" s="4">
        <f t="shared" si="22"/>
        <v>9146975.7470976636</v>
      </c>
      <c r="Q212" s="3">
        <f t="shared" si="19"/>
        <v>195962.23238426837</v>
      </c>
      <c r="R212" s="4">
        <f>P212*'Pass-Thru'!$B$8/1200</f>
        <v>26678.679262368187</v>
      </c>
      <c r="S212" s="4">
        <f t="shared" si="23"/>
        <v>40010247.991798334</v>
      </c>
      <c r="T212" s="4">
        <f>'Pass-Thru'!O211-'PAC Bond'!Q212</f>
        <v>437887.18651114852</v>
      </c>
      <c r="U212" s="4">
        <f>'Pass-Thru'!N211-'PAC Bond'!R212</f>
        <v>116696.55664274527</v>
      </c>
    </row>
    <row r="213" spans="1:21" x14ac:dyDescent="0.2">
      <c r="A213">
        <f>'Pass-Thru'!C212</f>
        <v>211</v>
      </c>
      <c r="B213">
        <v>844062.54748386005</v>
      </c>
      <c r="C213">
        <v>192145.3092927867</v>
      </c>
      <c r="D213" s="4">
        <f t="shared" si="20"/>
        <v>8951013.5147133954</v>
      </c>
      <c r="E213" s="3">
        <f t="shared" si="18"/>
        <v>192145.3092927867</v>
      </c>
      <c r="F213" s="4">
        <f>D213*'Pass-Thru'!$B$8/1200</f>
        <v>26107.122751247403</v>
      </c>
      <c r="G213" s="4">
        <f t="shared" si="21"/>
        <v>39572360.805287182</v>
      </c>
      <c r="H213" s="4">
        <f>'Pass-Thru'!O212-'PAC Bond'!E213</f>
        <v>435616.17807391792</v>
      </c>
      <c r="I213" s="4">
        <f>'Pass-Thru'!N212-'PAC Bond'!F213</f>
        <v>115419.38568208771</v>
      </c>
      <c r="M213">
        <f>'Pass-Thru'!C212</f>
        <v>211</v>
      </c>
      <c r="N213">
        <v>844062.54748386005</v>
      </c>
      <c r="O213">
        <v>192145.3092927867</v>
      </c>
      <c r="P213" s="4">
        <f t="shared" si="22"/>
        <v>8951013.5147133954</v>
      </c>
      <c r="Q213" s="3">
        <f t="shared" si="19"/>
        <v>192145.3092927867</v>
      </c>
      <c r="R213" s="4">
        <f>P213*'Pass-Thru'!$B$8/1200</f>
        <v>26107.122751247403</v>
      </c>
      <c r="S213" s="4">
        <f t="shared" si="23"/>
        <v>39572360.805287182</v>
      </c>
      <c r="T213" s="4">
        <f>'Pass-Thru'!O212-'PAC Bond'!Q213</f>
        <v>435616.17807391792</v>
      </c>
      <c r="U213" s="4">
        <f>'Pass-Thru'!N212-'PAC Bond'!R213</f>
        <v>115419.38568208771</v>
      </c>
    </row>
    <row r="214" spans="1:21" x14ac:dyDescent="0.2">
      <c r="A214">
        <f>'Pass-Thru'!C213</f>
        <v>212</v>
      </c>
      <c r="B214">
        <v>838952.07151375385</v>
      </c>
      <c r="C214">
        <v>188398.90070319475</v>
      </c>
      <c r="D214" s="4">
        <f t="shared" si="20"/>
        <v>8758868.2054206096</v>
      </c>
      <c r="E214" s="3">
        <f t="shared" si="18"/>
        <v>188398.90070319475</v>
      </c>
      <c r="F214" s="4">
        <f>D214*'Pass-Thru'!$B$8/1200</f>
        <v>25546.698932476775</v>
      </c>
      <c r="G214" s="4">
        <f t="shared" si="21"/>
        <v>39136744.627213262</v>
      </c>
      <c r="H214" s="4">
        <f>'Pass-Thru'!O213-'PAC Bond'!E214</f>
        <v>433327.40438346996</v>
      </c>
      <c r="I214" s="4">
        <f>'Pass-Thru'!N213-'PAC Bond'!F214</f>
        <v>114148.83849603881</v>
      </c>
      <c r="M214">
        <f>'Pass-Thru'!C213</f>
        <v>212</v>
      </c>
      <c r="N214">
        <v>838952.07151375385</v>
      </c>
      <c r="O214">
        <v>188398.90070319475</v>
      </c>
      <c r="P214" s="4">
        <f t="shared" si="22"/>
        <v>8758868.2054206096</v>
      </c>
      <c r="Q214" s="3">
        <f t="shared" si="19"/>
        <v>188398.90070319475</v>
      </c>
      <c r="R214" s="4">
        <f>P214*'Pass-Thru'!$B$8/1200</f>
        <v>25546.698932476775</v>
      </c>
      <c r="S214" s="4">
        <f t="shared" si="23"/>
        <v>39136744.627213262</v>
      </c>
      <c r="T214" s="4">
        <f>'Pass-Thru'!O213-'PAC Bond'!Q214</f>
        <v>433327.40438346996</v>
      </c>
      <c r="U214" s="4">
        <f>'Pass-Thru'!N213-'PAC Bond'!R214</f>
        <v>114148.83849603881</v>
      </c>
    </row>
    <row r="215" spans="1:21" x14ac:dyDescent="0.2">
      <c r="A215">
        <f>'Pass-Thru'!C214</f>
        <v>213</v>
      </c>
      <c r="B215">
        <v>833869.28443866165</v>
      </c>
      <c r="C215">
        <v>184721.74625163549</v>
      </c>
      <c r="D215" s="4">
        <f t="shared" si="20"/>
        <v>8570469.3047174141</v>
      </c>
      <c r="E215" s="3">
        <f t="shared" si="18"/>
        <v>184721.74625163549</v>
      </c>
      <c r="F215" s="4">
        <f>D215*'Pass-Thru'!$B$8/1200</f>
        <v>24997.202138759123</v>
      </c>
      <c r="G215" s="4">
        <f t="shared" si="21"/>
        <v>38703417.222829789</v>
      </c>
      <c r="H215" s="4">
        <f>'Pass-Thru'!O214-'PAC Bond'!E215</f>
        <v>431021.68984591984</v>
      </c>
      <c r="I215" s="4">
        <f>'Pass-Thru'!N214-'PAC Bond'!F215</f>
        <v>112884.96689992036</v>
      </c>
      <c r="M215">
        <f>'Pass-Thru'!C214</f>
        <v>213</v>
      </c>
      <c r="N215">
        <v>833869.28443866165</v>
      </c>
      <c r="O215">
        <v>184721.74625163549</v>
      </c>
      <c r="P215" s="4">
        <f t="shared" si="22"/>
        <v>8570469.3047174141</v>
      </c>
      <c r="Q215" s="3">
        <f t="shared" si="19"/>
        <v>184721.74625163549</v>
      </c>
      <c r="R215" s="4">
        <f>P215*'Pass-Thru'!$B$8/1200</f>
        <v>24997.202138759123</v>
      </c>
      <c r="S215" s="4">
        <f t="shared" si="23"/>
        <v>38703417.222829789</v>
      </c>
      <c r="T215" s="4">
        <f>'Pass-Thru'!O214-'PAC Bond'!Q215</f>
        <v>431021.68984591984</v>
      </c>
      <c r="U215" s="4">
        <f>'Pass-Thru'!N214-'PAC Bond'!R215</f>
        <v>112884.96689992036</v>
      </c>
    </row>
    <row r="216" spans="1:21" x14ac:dyDescent="0.2">
      <c r="A216">
        <f>'Pass-Thru'!C215</f>
        <v>214</v>
      </c>
      <c r="B216">
        <v>828814.04128636536</v>
      </c>
      <c r="C216">
        <v>181112.60760856286</v>
      </c>
      <c r="D216" s="4">
        <f t="shared" si="20"/>
        <v>8385747.5584657788</v>
      </c>
      <c r="E216" s="3">
        <f t="shared" si="18"/>
        <v>181112.60760856286</v>
      </c>
      <c r="F216" s="4">
        <f>D216*'Pass-Thru'!$B$8/1200</f>
        <v>24458.43037885852</v>
      </c>
      <c r="G216" s="4">
        <f t="shared" si="21"/>
        <v>38272395.532983869</v>
      </c>
      <c r="H216" s="4">
        <f>'Pass-Thru'!O215-'PAC Bond'!E216</f>
        <v>428699.84034998558</v>
      </c>
      <c r="I216" s="4">
        <f>'Pass-Thru'!N215-'PAC Bond'!F216</f>
        <v>111627.82030453641</v>
      </c>
      <c r="M216">
        <f>'Pass-Thru'!C215</f>
        <v>214</v>
      </c>
      <c r="N216">
        <v>828814.04128636536</v>
      </c>
      <c r="O216">
        <v>181112.60760856286</v>
      </c>
      <c r="P216" s="4">
        <f t="shared" si="22"/>
        <v>8385747.5584657788</v>
      </c>
      <c r="Q216" s="3">
        <f t="shared" si="19"/>
        <v>181112.60760856286</v>
      </c>
      <c r="R216" s="4">
        <f>P216*'Pass-Thru'!$B$8/1200</f>
        <v>24458.43037885852</v>
      </c>
      <c r="S216" s="4">
        <f t="shared" si="23"/>
        <v>38272395.532983869</v>
      </c>
      <c r="T216" s="4">
        <f>'Pass-Thru'!O215-'PAC Bond'!Q216</f>
        <v>428699.84034998558</v>
      </c>
      <c r="U216" s="4">
        <f>'Pass-Thru'!N215-'PAC Bond'!R216</f>
        <v>111627.82030453641</v>
      </c>
    </row>
    <row r="217" spans="1:21" x14ac:dyDescent="0.2">
      <c r="A217">
        <f>'Pass-Thru'!C216</f>
        <v>215</v>
      </c>
      <c r="B217">
        <v>823786.19783493155</v>
      </c>
      <c r="C217">
        <v>177570.26809946579</v>
      </c>
      <c r="D217" s="4">
        <f t="shared" si="20"/>
        <v>8204634.9508572156</v>
      </c>
      <c r="E217" s="3">
        <f t="shared" si="18"/>
        <v>177570.26809946579</v>
      </c>
      <c r="F217" s="4">
        <f>D217*'Pass-Thru'!$B$8/1200</f>
        <v>23930.185273333547</v>
      </c>
      <c r="G217" s="4">
        <f t="shared" si="21"/>
        <v>37843695.692633882</v>
      </c>
      <c r="H217" s="4">
        <f>'Pass-Thru'!O216-'PAC Bond'!E217</f>
        <v>426362.64361826016</v>
      </c>
      <c r="I217" s="4">
        <f>'Pass-Thru'!N216-'PAC Bond'!F217</f>
        <v>110377.4457701823</v>
      </c>
      <c r="M217">
        <f>'Pass-Thru'!C216</f>
        <v>215</v>
      </c>
      <c r="N217">
        <v>823786.19783493155</v>
      </c>
      <c r="O217">
        <v>177570.26809946579</v>
      </c>
      <c r="P217" s="4">
        <f t="shared" si="22"/>
        <v>8204634.9508572156</v>
      </c>
      <c r="Q217" s="3">
        <f t="shared" si="19"/>
        <v>177570.26809946579</v>
      </c>
      <c r="R217" s="4">
        <f>P217*'Pass-Thru'!$B$8/1200</f>
        <v>23930.185273333547</v>
      </c>
      <c r="S217" s="4">
        <f t="shared" si="23"/>
        <v>37843695.692633882</v>
      </c>
      <c r="T217" s="4">
        <f>'Pass-Thru'!O216-'PAC Bond'!Q217</f>
        <v>426362.64361826016</v>
      </c>
      <c r="U217" s="4">
        <f>'Pass-Thru'!N216-'PAC Bond'!R217</f>
        <v>110377.4457701823</v>
      </c>
    </row>
    <row r="218" spans="1:21" x14ac:dyDescent="0.2">
      <c r="A218">
        <f>'Pass-Thru'!C217</f>
        <v>216</v>
      </c>
      <c r="B218">
        <v>818785.61060884362</v>
      </c>
      <c r="C218">
        <v>174093.53233204823</v>
      </c>
      <c r="D218" s="4">
        <f t="shared" si="20"/>
        <v>8027064.6827577502</v>
      </c>
      <c r="E218" s="3">
        <f t="shared" si="18"/>
        <v>174093.53233204823</v>
      </c>
      <c r="F218" s="4">
        <f>D218*'Pass-Thru'!$B$8/1200</f>
        <v>23412.271991376772</v>
      </c>
      <c r="G218" s="4">
        <f t="shared" si="21"/>
        <v>37417333.049015619</v>
      </c>
      <c r="H218" s="4">
        <f>'Pass-Thru'!O217-'PAC Bond'!E218</f>
        <v>424010.86955225124</v>
      </c>
      <c r="I218" s="4">
        <f>'Pass-Thru'!N217-'PAC Bond'!F218</f>
        <v>109133.88805962901</v>
      </c>
      <c r="M218">
        <f>'Pass-Thru'!C217</f>
        <v>216</v>
      </c>
      <c r="N218">
        <v>818785.61060884362</v>
      </c>
      <c r="O218">
        <v>174093.53233204823</v>
      </c>
      <c r="P218" s="4">
        <f t="shared" si="22"/>
        <v>8027064.6827577502</v>
      </c>
      <c r="Q218" s="3">
        <f t="shared" si="19"/>
        <v>174093.53233204823</v>
      </c>
      <c r="R218" s="4">
        <f>P218*'Pass-Thru'!$B$8/1200</f>
        <v>23412.271991376772</v>
      </c>
      <c r="S218" s="4">
        <f t="shared" si="23"/>
        <v>37417333.049015619</v>
      </c>
      <c r="T218" s="4">
        <f>'Pass-Thru'!O217-'PAC Bond'!Q218</f>
        <v>424010.86955225124</v>
      </c>
      <c r="U218" s="4">
        <f>'Pass-Thru'!N217-'PAC Bond'!R218</f>
        <v>109133.88805962901</v>
      </c>
    </row>
    <row r="219" spans="1:21" x14ac:dyDescent="0.2">
      <c r="A219">
        <f>'Pass-Thru'!C218</f>
        <v>217</v>
      </c>
      <c r="B219">
        <v>813812.13687515678</v>
      </c>
      <c r="C219">
        <v>170681.22582975513</v>
      </c>
      <c r="D219" s="4">
        <f t="shared" si="20"/>
        <v>7852971.1504257023</v>
      </c>
      <c r="E219" s="3">
        <f t="shared" si="18"/>
        <v>170681.22582975513</v>
      </c>
      <c r="F219" s="4">
        <f>D219*'Pass-Thru'!$B$8/1200</f>
        <v>22904.499188741633</v>
      </c>
      <c r="G219" s="4">
        <f t="shared" si="21"/>
        <v>36993322.179463364</v>
      </c>
      <c r="H219" s="4">
        <f>'Pass-Thru'!O218-'PAC Bond'!E219</f>
        <v>421645.27057129418</v>
      </c>
      <c r="I219" s="4">
        <f>'Pass-Thru'!N218-'PAC Bond'!F219</f>
        <v>107897.1896901016</v>
      </c>
      <c r="M219">
        <f>'Pass-Thru'!C218</f>
        <v>217</v>
      </c>
      <c r="N219">
        <v>813812.13687515678</v>
      </c>
      <c r="O219">
        <v>170681.22582975513</v>
      </c>
      <c r="P219" s="4">
        <f t="shared" si="22"/>
        <v>7852971.1504257023</v>
      </c>
      <c r="Q219" s="3">
        <f t="shared" si="19"/>
        <v>170681.22582975513</v>
      </c>
      <c r="R219" s="4">
        <f>P219*'Pass-Thru'!$B$8/1200</f>
        <v>22904.499188741633</v>
      </c>
      <c r="S219" s="4">
        <f t="shared" si="23"/>
        <v>36993322.179463364</v>
      </c>
      <c r="T219" s="4">
        <f>'Pass-Thru'!O218-'PAC Bond'!Q219</f>
        <v>421645.27057129418</v>
      </c>
      <c r="U219" s="4">
        <f>'Pass-Thru'!N218-'PAC Bond'!R219</f>
        <v>107897.1896901016</v>
      </c>
    </row>
    <row r="220" spans="1:21" x14ac:dyDescent="0.2">
      <c r="A220">
        <f>'Pass-Thru'!C219</f>
        <v>218</v>
      </c>
      <c r="B220">
        <v>808865.634639667</v>
      </c>
      <c r="C220">
        <v>167332.19467153796</v>
      </c>
      <c r="D220" s="4">
        <f t="shared" si="20"/>
        <v>7682289.9245959474</v>
      </c>
      <c r="E220" s="3">
        <f t="shared" si="18"/>
        <v>167332.19467153796</v>
      </c>
      <c r="F220" s="4">
        <f>D220*'Pass-Thru'!$B$8/1200</f>
        <v>22406.678946738182</v>
      </c>
      <c r="G220" s="4">
        <f t="shared" si="21"/>
        <v>36571676.908892073</v>
      </c>
      <c r="H220" s="4">
        <f>'Pass-Thru'!O219-'PAC Bond'!E220</f>
        <v>419266.58194544201</v>
      </c>
      <c r="I220" s="4">
        <f>'Pass-Thru'!N219-'PAC Bond'!F220</f>
        <v>106667.39098426868</v>
      </c>
      <c r="M220">
        <f>'Pass-Thru'!C219</f>
        <v>218</v>
      </c>
      <c r="N220">
        <v>808865.634639667</v>
      </c>
      <c r="O220">
        <v>167332.19467153796</v>
      </c>
      <c r="P220" s="4">
        <f t="shared" si="22"/>
        <v>7682289.9245959474</v>
      </c>
      <c r="Q220" s="3">
        <f t="shared" si="19"/>
        <v>167332.19467153796</v>
      </c>
      <c r="R220" s="4">
        <f>P220*'Pass-Thru'!$B$8/1200</f>
        <v>22406.678946738182</v>
      </c>
      <c r="S220" s="4">
        <f t="shared" si="23"/>
        <v>36571676.908892073</v>
      </c>
      <c r="T220" s="4">
        <f>'Pass-Thru'!O219-'PAC Bond'!Q220</f>
        <v>419266.58194544201</v>
      </c>
      <c r="U220" s="4">
        <f>'Pass-Thru'!N219-'PAC Bond'!R220</f>
        <v>106667.39098426868</v>
      </c>
    </row>
    <row r="221" spans="1:21" x14ac:dyDescent="0.2">
      <c r="A221">
        <f>'Pass-Thru'!C220</f>
        <v>219</v>
      </c>
      <c r="B221">
        <v>803945.96264310752</v>
      </c>
      <c r="C221">
        <v>164045.30513775404</v>
      </c>
      <c r="D221" s="4">
        <f t="shared" si="20"/>
        <v>7514957.7299244097</v>
      </c>
      <c r="E221" s="3">
        <f t="shared" si="18"/>
        <v>164045.30513775404</v>
      </c>
      <c r="F221" s="4">
        <f>D221*'Pass-Thru'!$B$8/1200</f>
        <v>21918.626712279529</v>
      </c>
      <c r="G221" s="4">
        <f t="shared" si="21"/>
        <v>36152410.326946631</v>
      </c>
      <c r="H221" s="4">
        <f>'Pass-Thru'!O220-'PAC Bond'!E221</f>
        <v>416875.52212244028</v>
      </c>
      <c r="I221" s="4">
        <f>'Pass-Thru'!N220-'PAC Bond'!F221</f>
        <v>105444.53012026113</v>
      </c>
      <c r="M221">
        <f>'Pass-Thru'!C220</f>
        <v>219</v>
      </c>
      <c r="N221">
        <v>803945.96264310752</v>
      </c>
      <c r="O221">
        <v>164045.30513775404</v>
      </c>
      <c r="P221" s="4">
        <f t="shared" si="22"/>
        <v>7514957.7299244097</v>
      </c>
      <c r="Q221" s="3">
        <f t="shared" si="19"/>
        <v>164045.30513775404</v>
      </c>
      <c r="R221" s="4">
        <f>P221*'Pass-Thru'!$B$8/1200</f>
        <v>21918.626712279529</v>
      </c>
      <c r="S221" s="4">
        <f t="shared" si="23"/>
        <v>36152410.326946631</v>
      </c>
      <c r="T221" s="4">
        <f>'Pass-Thru'!O220-'PAC Bond'!Q221</f>
        <v>416875.52212244028</v>
      </c>
      <c r="U221" s="4">
        <f>'Pass-Thru'!N220-'PAC Bond'!R221</f>
        <v>105444.53012026113</v>
      </c>
    </row>
    <row r="222" spans="1:21" x14ac:dyDescent="0.2">
      <c r="A222">
        <f>'Pass-Thru'!C221</f>
        <v>220</v>
      </c>
      <c r="B222">
        <v>799052.98035735637</v>
      </c>
      <c r="C222">
        <v>160819.44336209586</v>
      </c>
      <c r="D222" s="4">
        <f t="shared" si="20"/>
        <v>7350912.4247866552</v>
      </c>
      <c r="E222" s="3">
        <f t="shared" si="18"/>
        <v>160819.44336209586</v>
      </c>
      <c r="F222" s="4">
        <f>D222*'Pass-Thru'!$B$8/1200</f>
        <v>21440.161238961078</v>
      </c>
      <c r="G222" s="4">
        <f t="shared" si="21"/>
        <v>35735534.804824188</v>
      </c>
      <c r="H222" s="4">
        <f>'Pass-Thru'!O221-'PAC Bond'!E222</f>
        <v>414472.79304888321</v>
      </c>
      <c r="I222" s="4">
        <f>'Pass-Thru'!N221-'PAC Bond'!F222</f>
        <v>104228.64318073733</v>
      </c>
      <c r="M222">
        <f>'Pass-Thru'!C221</f>
        <v>220</v>
      </c>
      <c r="N222">
        <v>799052.98035735637</v>
      </c>
      <c r="O222">
        <v>160819.44336209586</v>
      </c>
      <c r="P222" s="4">
        <f t="shared" si="22"/>
        <v>7350912.4247866552</v>
      </c>
      <c r="Q222" s="3">
        <f t="shared" si="19"/>
        <v>160819.44336209586</v>
      </c>
      <c r="R222" s="4">
        <f>P222*'Pass-Thru'!$B$8/1200</f>
        <v>21440.161238961078</v>
      </c>
      <c r="S222" s="4">
        <f t="shared" si="23"/>
        <v>35735534.804824188</v>
      </c>
      <c r="T222" s="4">
        <f>'Pass-Thru'!O221-'PAC Bond'!Q222</f>
        <v>414472.79304888321</v>
      </c>
      <c r="U222" s="4">
        <f>'Pass-Thru'!N221-'PAC Bond'!R222</f>
        <v>104228.64318073733</v>
      </c>
    </row>
    <row r="223" spans="1:21" x14ac:dyDescent="0.2">
      <c r="A223">
        <f>'Pass-Thru'!C222</f>
        <v>221</v>
      </c>
      <c r="B223">
        <v>794186.54798166978</v>
      </c>
      <c r="C223">
        <v>157653.51498944964</v>
      </c>
      <c r="D223" s="4">
        <f t="shared" si="20"/>
        <v>7190092.9814245589</v>
      </c>
      <c r="E223" s="3">
        <f t="shared" si="18"/>
        <v>157653.51498944964</v>
      </c>
      <c r="F223" s="4">
        <f>D223*'Pass-Thru'!$B$8/1200</f>
        <v>20971.104529154964</v>
      </c>
      <c r="G223" s="4">
        <f t="shared" si="21"/>
        <v>35321062.011775307</v>
      </c>
      <c r="H223" s="4">
        <f>'Pass-Thru'!O222-'PAC Bond'!E223</f>
        <v>412059.08048565546</v>
      </c>
      <c r="I223" s="4">
        <f>'Pass-Thru'!N222-'PAC Bond'!F223</f>
        <v>103019.76420101144</v>
      </c>
      <c r="M223">
        <f>'Pass-Thru'!C222</f>
        <v>221</v>
      </c>
      <c r="N223">
        <v>794186.54798166978</v>
      </c>
      <c r="O223">
        <v>157653.51498944964</v>
      </c>
      <c r="P223" s="4">
        <f t="shared" si="22"/>
        <v>7190092.9814245589</v>
      </c>
      <c r="Q223" s="3">
        <f t="shared" si="19"/>
        <v>157653.51498944964</v>
      </c>
      <c r="R223" s="4">
        <f>P223*'Pass-Thru'!$B$8/1200</f>
        <v>20971.104529154964</v>
      </c>
      <c r="S223" s="4">
        <f t="shared" si="23"/>
        <v>35321062.011775307</v>
      </c>
      <c r="T223" s="4">
        <f>'Pass-Thru'!O222-'PAC Bond'!Q223</f>
        <v>412059.08048565546</v>
      </c>
      <c r="U223" s="4">
        <f>'Pass-Thru'!N222-'PAC Bond'!R223</f>
        <v>103019.76420101144</v>
      </c>
    </row>
    <row r="224" spans="1:21" x14ac:dyDescent="0.2">
      <c r="A224">
        <f>'Pass-Thru'!C223</f>
        <v>222</v>
      </c>
      <c r="B224">
        <v>789346.5264389331</v>
      </c>
      <c r="C224">
        <v>154546.44483958179</v>
      </c>
      <c r="D224" s="4">
        <f t="shared" si="20"/>
        <v>7032439.4664351093</v>
      </c>
      <c r="E224" s="3">
        <f t="shared" si="18"/>
        <v>154546.44483958179</v>
      </c>
      <c r="F224" s="4">
        <f>D224*'Pass-Thru'!$B$8/1200</f>
        <v>20511.281777102402</v>
      </c>
      <c r="G224" s="4">
        <f t="shared" si="21"/>
        <v>34909002.93128965</v>
      </c>
      <c r="H224" s="4">
        <f>'Pass-Thru'!O223-'PAC Bond'!E224</f>
        <v>409635.05431775789</v>
      </c>
      <c r="I224" s="4">
        <f>'Pass-Thru'!N223-'PAC Bond'!F224</f>
        <v>101817.9252162616</v>
      </c>
      <c r="M224">
        <f>'Pass-Thru'!C223</f>
        <v>222</v>
      </c>
      <c r="N224">
        <v>789346.5264389331</v>
      </c>
      <c r="O224">
        <v>154546.44483958179</v>
      </c>
      <c r="P224" s="4">
        <f t="shared" si="22"/>
        <v>7032439.4664351093</v>
      </c>
      <c r="Q224" s="3">
        <f t="shared" si="19"/>
        <v>154546.44483958179</v>
      </c>
      <c r="R224" s="4">
        <f>P224*'Pass-Thru'!$B$8/1200</f>
        <v>20511.281777102402</v>
      </c>
      <c r="S224" s="4">
        <f t="shared" si="23"/>
        <v>34909002.93128965</v>
      </c>
      <c r="T224" s="4">
        <f>'Pass-Thru'!O223-'PAC Bond'!Q224</f>
        <v>409635.05431775789</v>
      </c>
      <c r="U224" s="4">
        <f>'Pass-Thru'!N223-'PAC Bond'!R224</f>
        <v>101817.9252162616</v>
      </c>
    </row>
    <row r="225" spans="1:21" x14ac:dyDescent="0.2">
      <c r="A225">
        <f>'Pass-Thru'!C224</f>
        <v>223</v>
      </c>
      <c r="B225">
        <v>784532.77737192973</v>
      </c>
      <c r="C225">
        <v>151497.17657655533</v>
      </c>
      <c r="D225" s="4">
        <f t="shared" si="20"/>
        <v>6877893.0215955274</v>
      </c>
      <c r="E225" s="3">
        <f t="shared" si="18"/>
        <v>151497.17657655533</v>
      </c>
      <c r="F225" s="4">
        <f>D225*'Pass-Thru'!$B$8/1200</f>
        <v>20060.521312986955</v>
      </c>
      <c r="G225" s="4">
        <f t="shared" si="21"/>
        <v>34499367.876971893</v>
      </c>
      <c r="H225" s="4">
        <f>'Pass-Thru'!O224-'PAC Bond'!E225</f>
        <v>407201.36885860981</v>
      </c>
      <c r="I225" s="4">
        <f>'Pass-Thru'!N224-'PAC Bond'!F225</f>
        <v>100623.15630783481</v>
      </c>
      <c r="M225">
        <f>'Pass-Thru'!C224</f>
        <v>223</v>
      </c>
      <c r="N225">
        <v>784532.77737192973</v>
      </c>
      <c r="O225">
        <v>151497.17657655533</v>
      </c>
      <c r="P225" s="4">
        <f t="shared" si="22"/>
        <v>6877893.0215955274</v>
      </c>
      <c r="Q225" s="3">
        <f t="shared" si="19"/>
        <v>151497.17657655533</v>
      </c>
      <c r="R225" s="4">
        <f>P225*'Pass-Thru'!$B$8/1200</f>
        <v>20060.521312986955</v>
      </c>
      <c r="S225" s="4">
        <f t="shared" si="23"/>
        <v>34499367.876971893</v>
      </c>
      <c r="T225" s="4">
        <f>'Pass-Thru'!O224-'PAC Bond'!Q225</f>
        <v>407201.36885860981</v>
      </c>
      <c r="U225" s="4">
        <f>'Pass-Thru'!N224-'PAC Bond'!R225</f>
        <v>100623.15630783481</v>
      </c>
    </row>
    <row r="226" spans="1:21" x14ac:dyDescent="0.2">
      <c r="A226">
        <f>'Pass-Thru'!C225</f>
        <v>224</v>
      </c>
      <c r="B226">
        <v>779745.16313962964</v>
      </c>
      <c r="C226">
        <v>148504.6723837796</v>
      </c>
      <c r="D226" s="4">
        <f t="shared" si="20"/>
        <v>6726395.8450189717</v>
      </c>
      <c r="E226" s="3">
        <f t="shared" si="18"/>
        <v>148504.6723837796</v>
      </c>
      <c r="F226" s="4">
        <f>D226*'Pass-Thru'!$B$8/1200</f>
        <v>19618.654547972001</v>
      </c>
      <c r="G226" s="4">
        <f t="shared" si="21"/>
        <v>34092166.50811328</v>
      </c>
      <c r="H226" s="4">
        <f>'Pass-Thru'!O225-'PAC Bond'!E226</f>
        <v>404758.66314892803</v>
      </c>
      <c r="I226" s="4">
        <f>'Pass-Thru'!N225-'PAC Bond'!F226</f>
        <v>99435.48564866386</v>
      </c>
      <c r="M226">
        <f>'Pass-Thru'!C225</f>
        <v>224</v>
      </c>
      <c r="N226">
        <v>779745.16313962964</v>
      </c>
      <c r="O226">
        <v>148504.6723837796</v>
      </c>
      <c r="P226" s="4">
        <f t="shared" si="22"/>
        <v>6726395.8450189717</v>
      </c>
      <c r="Q226" s="3">
        <f t="shared" si="19"/>
        <v>148504.6723837796</v>
      </c>
      <c r="R226" s="4">
        <f>P226*'Pass-Thru'!$B$8/1200</f>
        <v>19618.654547972001</v>
      </c>
      <c r="S226" s="4">
        <f t="shared" si="23"/>
        <v>34092166.50811328</v>
      </c>
      <c r="T226" s="4">
        <f>'Pass-Thru'!O225-'PAC Bond'!Q226</f>
        <v>404758.66314892803</v>
      </c>
      <c r="U226" s="4">
        <f>'Pass-Thru'!N225-'PAC Bond'!R226</f>
        <v>99435.48564866386</v>
      </c>
    </row>
    <row r="227" spans="1:21" x14ac:dyDescent="0.2">
      <c r="A227">
        <f>'Pass-Thru'!C226</f>
        <v>225</v>
      </c>
      <c r="B227">
        <v>774983.54681349918</v>
      </c>
      <c r="C227">
        <v>145567.91264459805</v>
      </c>
      <c r="D227" s="4">
        <f t="shared" si="20"/>
        <v>6577891.1726351921</v>
      </c>
      <c r="E227" s="3">
        <f t="shared" si="18"/>
        <v>145567.91264459805</v>
      </c>
      <c r="F227" s="4">
        <f>D227*'Pass-Thru'!$B$8/1200</f>
        <v>19185.515920185979</v>
      </c>
      <c r="G227" s="4">
        <f t="shared" si="21"/>
        <v>33687407.844964355</v>
      </c>
      <c r="H227" s="4">
        <f>'Pass-Thru'!O226-'PAC Bond'!E227</f>
        <v>402307.56125027395</v>
      </c>
      <c r="I227" s="4">
        <f>'Pass-Thru'!N226-'PAC Bond'!F227</f>
        <v>98254.939547812799</v>
      </c>
      <c r="M227">
        <f>'Pass-Thru'!C226</f>
        <v>225</v>
      </c>
      <c r="N227">
        <v>774983.54681349918</v>
      </c>
      <c r="O227">
        <v>145567.91264459805</v>
      </c>
      <c r="P227" s="4">
        <f t="shared" si="22"/>
        <v>6577891.1726351921</v>
      </c>
      <c r="Q227" s="3">
        <f t="shared" si="19"/>
        <v>145567.91264459805</v>
      </c>
      <c r="R227" s="4">
        <f>P227*'Pass-Thru'!$B$8/1200</f>
        <v>19185.515920185979</v>
      </c>
      <c r="S227" s="4">
        <f t="shared" si="23"/>
        <v>33687407.844964355</v>
      </c>
      <c r="T227" s="4">
        <f>'Pass-Thru'!O226-'PAC Bond'!Q227</f>
        <v>402307.56125027395</v>
      </c>
      <c r="U227" s="4">
        <f>'Pass-Thru'!N226-'PAC Bond'!R227</f>
        <v>98254.939547812799</v>
      </c>
    </row>
    <row r="228" spans="1:21" x14ac:dyDescent="0.2">
      <c r="A228">
        <f>'Pass-Thru'!C227</f>
        <v>226</v>
      </c>
      <c r="B228">
        <v>770247.79217382753</v>
      </c>
      <c r="C228">
        <v>142685.89562832049</v>
      </c>
      <c r="D228" s="4">
        <f t="shared" si="20"/>
        <v>6432323.2599905943</v>
      </c>
      <c r="E228" s="3">
        <f t="shared" si="18"/>
        <v>142685.89562832049</v>
      </c>
      <c r="F228" s="4">
        <f>D228*'Pass-Thru'!$B$8/1200</f>
        <v>18760.942841639233</v>
      </c>
      <c r="G228" s="4">
        <f t="shared" si="21"/>
        <v>33285100.283714082</v>
      </c>
      <c r="H228" s="4">
        <f>'Pass-Thru'!O227-'PAC Bond'!E228</f>
        <v>399848.67253335915</v>
      </c>
      <c r="I228" s="4">
        <f>'Pass-Thru'!N227-'PAC Bond'!F228</f>
        <v>97081.542494166177</v>
      </c>
      <c r="M228">
        <f>'Pass-Thru'!C227</f>
        <v>226</v>
      </c>
      <c r="N228">
        <v>770247.79217382753</v>
      </c>
      <c r="O228">
        <v>142685.89562832049</v>
      </c>
      <c r="P228" s="4">
        <f t="shared" si="22"/>
        <v>6432323.2599905943</v>
      </c>
      <c r="Q228" s="3">
        <f t="shared" si="19"/>
        <v>142685.89562832049</v>
      </c>
      <c r="R228" s="4">
        <f>P228*'Pass-Thru'!$B$8/1200</f>
        <v>18760.942841639233</v>
      </c>
      <c r="S228" s="4">
        <f t="shared" si="23"/>
        <v>33285100.283714082</v>
      </c>
      <c r="T228" s="4">
        <f>'Pass-Thru'!O227-'PAC Bond'!Q228</f>
        <v>399848.67253335915</v>
      </c>
      <c r="U228" s="4">
        <f>'Pass-Thru'!N227-'PAC Bond'!R228</f>
        <v>97081.542494166177</v>
      </c>
    </row>
    <row r="229" spans="1:21" x14ac:dyDescent="0.2">
      <c r="A229">
        <f>'Pass-Thru'!C228</f>
        <v>227</v>
      </c>
      <c r="B229">
        <v>765537.7637060734</v>
      </c>
      <c r="C229">
        <v>139857.6371816076</v>
      </c>
      <c r="D229" s="4">
        <f t="shared" si="20"/>
        <v>6289637.3643622743</v>
      </c>
      <c r="E229" s="3">
        <f t="shared" si="18"/>
        <v>139857.6371816076</v>
      </c>
      <c r="F229" s="4">
        <f>D229*'Pass-Thru'!$B$8/1200</f>
        <v>18344.775646056631</v>
      </c>
      <c r="G229" s="4">
        <f t="shared" si="21"/>
        <v>32885251.611180723</v>
      </c>
      <c r="H229" s="4">
        <f>'Pass-Thru'!O228-'PAC Bond'!E229</f>
        <v>397382.59196120378</v>
      </c>
      <c r="I229" s="4">
        <f>'Pass-Thru'!N228-'PAC Bond'!F229</f>
        <v>95915.317199277211</v>
      </c>
      <c r="M229">
        <f>'Pass-Thru'!C228</f>
        <v>227</v>
      </c>
      <c r="N229">
        <v>765537.7637060734</v>
      </c>
      <c r="O229">
        <v>139857.6371816076</v>
      </c>
      <c r="P229" s="4">
        <f t="shared" si="22"/>
        <v>6289637.3643622743</v>
      </c>
      <c r="Q229" s="3">
        <f t="shared" si="19"/>
        <v>139857.6371816076</v>
      </c>
      <c r="R229" s="4">
        <f>P229*'Pass-Thru'!$B$8/1200</f>
        <v>18344.775646056631</v>
      </c>
      <c r="S229" s="4">
        <f t="shared" si="23"/>
        <v>32885251.611180723</v>
      </c>
      <c r="T229" s="4">
        <f>'Pass-Thru'!O228-'PAC Bond'!Q229</f>
        <v>397382.59196120378</v>
      </c>
      <c r="U229" s="4">
        <f>'Pass-Thru'!N228-'PAC Bond'!R229</f>
        <v>95915.317199277211</v>
      </c>
    </row>
    <row r="230" spans="1:21" x14ac:dyDescent="0.2">
      <c r="A230">
        <f>'Pass-Thru'!C229</f>
        <v>228</v>
      </c>
      <c r="B230">
        <v>760853.32659722818</v>
      </c>
      <c r="C230">
        <v>137082.17042511748</v>
      </c>
      <c r="D230" s="4">
        <f t="shared" si="20"/>
        <v>6149779.7271806663</v>
      </c>
      <c r="E230" s="3">
        <f t="shared" si="18"/>
        <v>137082.17042511748</v>
      </c>
      <c r="F230" s="4">
        <f>D230*'Pass-Thru'!$B$8/1200</f>
        <v>17936.857537610278</v>
      </c>
      <c r="G230" s="4">
        <f t="shared" si="21"/>
        <v>32487869.019219518</v>
      </c>
      <c r="H230" s="4">
        <f>'Pass-Thru'!O229-'PAC Bond'!E230</f>
        <v>394909.90036723204</v>
      </c>
      <c r="I230" s="4">
        <f>'Pass-Thru'!N229-'PAC Bond'!F230</f>
        <v>94756.284639390331</v>
      </c>
      <c r="M230">
        <f>'Pass-Thru'!C229</f>
        <v>228</v>
      </c>
      <c r="N230">
        <v>760853.32659722818</v>
      </c>
      <c r="O230">
        <v>137082.17042511748</v>
      </c>
      <c r="P230" s="4">
        <f t="shared" si="22"/>
        <v>6149779.7271806663</v>
      </c>
      <c r="Q230" s="3">
        <f t="shared" si="19"/>
        <v>137082.17042511748</v>
      </c>
      <c r="R230" s="4">
        <f>P230*'Pass-Thru'!$B$8/1200</f>
        <v>17936.857537610278</v>
      </c>
      <c r="S230" s="4">
        <f t="shared" si="23"/>
        <v>32487869.019219518</v>
      </c>
      <c r="T230" s="4">
        <f>'Pass-Thru'!O229-'PAC Bond'!Q230</f>
        <v>394909.90036723204</v>
      </c>
      <c r="U230" s="4">
        <f>'Pass-Thru'!N229-'PAC Bond'!R230</f>
        <v>94756.284639390331</v>
      </c>
    </row>
    <row r="231" spans="1:21" x14ac:dyDescent="0.2">
      <c r="A231">
        <f>'Pass-Thru'!C230</f>
        <v>229</v>
      </c>
      <c r="B231">
        <v>756194.34673220105</v>
      </c>
      <c r="C231">
        <v>134358.54545532542</v>
      </c>
      <c r="D231" s="4">
        <f t="shared" si="20"/>
        <v>6012697.5567555483</v>
      </c>
      <c r="E231" s="3">
        <f t="shared" si="18"/>
        <v>134358.54545532542</v>
      </c>
      <c r="F231" s="4">
        <f>D231*'Pass-Thru'!$B$8/1200</f>
        <v>17537.034540537014</v>
      </c>
      <c r="G231" s="4">
        <f t="shared" si="21"/>
        <v>32092959.118852288</v>
      </c>
      <c r="H231" s="4">
        <f>'Pass-Thru'!O230-'PAC Bond'!E231</f>
        <v>392431.16472839541</v>
      </c>
      <c r="I231" s="4">
        <f>'Pass-Thru'!N230-'PAC Bond'!F231</f>
        <v>93604.464096652577</v>
      </c>
      <c r="M231">
        <f>'Pass-Thru'!C230</f>
        <v>229</v>
      </c>
      <c r="N231">
        <v>756194.34673220105</v>
      </c>
      <c r="O231">
        <v>134358.54545532542</v>
      </c>
      <c r="P231" s="4">
        <f t="shared" si="22"/>
        <v>6012697.5567555483</v>
      </c>
      <c r="Q231" s="3">
        <f t="shared" si="19"/>
        <v>134358.54545532542</v>
      </c>
      <c r="R231" s="4">
        <f>P231*'Pass-Thru'!$B$8/1200</f>
        <v>17537.034540537014</v>
      </c>
      <c r="S231" s="4">
        <f t="shared" si="23"/>
        <v>32092959.118852288</v>
      </c>
      <c r="T231" s="4">
        <f>'Pass-Thru'!O230-'PAC Bond'!Q231</f>
        <v>392431.16472839541</v>
      </c>
      <c r="U231" s="4">
        <f>'Pass-Thru'!N230-'PAC Bond'!R231</f>
        <v>93604.464096652577</v>
      </c>
    </row>
    <row r="232" spans="1:21" x14ac:dyDescent="0.2">
      <c r="A232">
        <f>'Pass-Thru'!C231</f>
        <v>230</v>
      </c>
      <c r="B232">
        <v>751560.69069022161</v>
      </c>
      <c r="C232">
        <v>131685.82905142935</v>
      </c>
      <c r="D232" s="4">
        <f t="shared" si="20"/>
        <v>5878339.0113002229</v>
      </c>
      <c r="E232" s="3">
        <f t="shared" si="18"/>
        <v>131685.82905142935</v>
      </c>
      <c r="F232" s="4">
        <f>D232*'Pass-Thru'!$B$8/1200</f>
        <v>17145.15544962565</v>
      </c>
      <c r="G232" s="4">
        <f t="shared" si="21"/>
        <v>31700527.954123892</v>
      </c>
      <c r="H232" s="4">
        <f>'Pass-Thru'!O231-'PAC Bond'!E232</f>
        <v>389946.93843340868</v>
      </c>
      <c r="I232" s="4">
        <f>'Pass-Thru'!N231-'PAC Bond'!F232</f>
        <v>92459.873199528083</v>
      </c>
      <c r="M232">
        <f>'Pass-Thru'!C231</f>
        <v>230</v>
      </c>
      <c r="N232">
        <v>751560.69069022161</v>
      </c>
      <c r="O232">
        <v>131685.82905142935</v>
      </c>
      <c r="P232" s="4">
        <f t="shared" si="22"/>
        <v>5878339.0113002229</v>
      </c>
      <c r="Q232" s="3">
        <f t="shared" si="19"/>
        <v>131685.82905142935</v>
      </c>
      <c r="R232" s="4">
        <f>P232*'Pass-Thru'!$B$8/1200</f>
        <v>17145.15544962565</v>
      </c>
      <c r="S232" s="4">
        <f t="shared" si="23"/>
        <v>31700527.954123892</v>
      </c>
      <c r="T232" s="4">
        <f>'Pass-Thru'!O231-'PAC Bond'!Q232</f>
        <v>389946.93843340868</v>
      </c>
      <c r="U232" s="4">
        <f>'Pass-Thru'!N231-'PAC Bond'!R232</f>
        <v>92459.873199528083</v>
      </c>
    </row>
    <row r="233" spans="1:21" x14ac:dyDescent="0.2">
      <c r="A233">
        <f>'Pass-Thru'!C232</f>
        <v>231</v>
      </c>
      <c r="B233">
        <v>746952.22574125987</v>
      </c>
      <c r="C233">
        <v>129063.10438725451</v>
      </c>
      <c r="D233" s="4">
        <f t="shared" si="20"/>
        <v>5746653.1822487935</v>
      </c>
      <c r="E233" s="3">
        <f t="shared" si="18"/>
        <v>129063.10438725451</v>
      </c>
      <c r="F233" s="4">
        <f>D233*'Pass-Thru'!$B$8/1200</f>
        <v>16761.071781558981</v>
      </c>
      <c r="G233" s="4">
        <f t="shared" si="21"/>
        <v>31310581.015690483</v>
      </c>
      <c r="H233" s="4">
        <f>'Pass-Thru'!O232-'PAC Bond'!E233</f>
        <v>387457.76154618239</v>
      </c>
      <c r="I233" s="4">
        <f>'Pass-Thru'!N232-'PAC Bond'!F233</f>
        <v>91322.527962430613</v>
      </c>
      <c r="M233">
        <f>'Pass-Thru'!C232</f>
        <v>231</v>
      </c>
      <c r="N233">
        <v>746952.22574125987</v>
      </c>
      <c r="O233">
        <v>129063.10438725451</v>
      </c>
      <c r="P233" s="4">
        <f t="shared" si="22"/>
        <v>5746653.1822487935</v>
      </c>
      <c r="Q233" s="3">
        <f t="shared" si="19"/>
        <v>129063.10438725451</v>
      </c>
      <c r="R233" s="4">
        <f>P233*'Pass-Thru'!$B$8/1200</f>
        <v>16761.071781558981</v>
      </c>
      <c r="S233" s="4">
        <f t="shared" si="23"/>
        <v>31310581.015690483</v>
      </c>
      <c r="T233" s="4">
        <f>'Pass-Thru'!O232-'PAC Bond'!Q233</f>
        <v>387457.76154618239</v>
      </c>
      <c r="U233" s="4">
        <f>'Pass-Thru'!N232-'PAC Bond'!R233</f>
        <v>91322.527962430613</v>
      </c>
    </row>
    <row r="234" spans="1:21" x14ac:dyDescent="0.2">
      <c r="A234">
        <f>'Pass-Thru'!C233</f>
        <v>232</v>
      </c>
      <c r="B234">
        <v>742368.81984246499</v>
      </c>
      <c r="C234">
        <v>126489.47074807374</v>
      </c>
      <c r="D234" s="4">
        <f t="shared" si="20"/>
        <v>5617590.0778615391</v>
      </c>
      <c r="E234" s="3">
        <f t="shared" si="18"/>
        <v>126489.47074807374</v>
      </c>
      <c r="F234" s="4">
        <f>D234*'Pass-Thru'!$B$8/1200</f>
        <v>16384.637727096157</v>
      </c>
      <c r="G234" s="4">
        <f t="shared" si="21"/>
        <v>30923123.2541443</v>
      </c>
      <c r="H234" s="4">
        <f>'Pass-Thru'!O233-'PAC Bond'!E234</f>
        <v>384964.1610645348</v>
      </c>
      <c r="I234" s="4">
        <f>'Pass-Thru'!N233-'PAC Bond'!F234</f>
        <v>90192.442824587604</v>
      </c>
      <c r="M234">
        <f>'Pass-Thru'!C233</f>
        <v>232</v>
      </c>
      <c r="N234">
        <v>742368.81984246499</v>
      </c>
      <c r="O234">
        <v>126489.47074807374</v>
      </c>
      <c r="P234" s="4">
        <f t="shared" si="22"/>
        <v>5617590.0778615391</v>
      </c>
      <c r="Q234" s="3">
        <f t="shared" si="19"/>
        <v>126489.47074807374</v>
      </c>
      <c r="R234" s="4">
        <f>P234*'Pass-Thru'!$B$8/1200</f>
        <v>16384.637727096157</v>
      </c>
      <c r="S234" s="4">
        <f t="shared" si="23"/>
        <v>30923123.2541443</v>
      </c>
      <c r="T234" s="4">
        <f>'Pass-Thru'!O233-'PAC Bond'!Q234</f>
        <v>384964.1610645348</v>
      </c>
      <c r="U234" s="4">
        <f>'Pass-Thru'!N233-'PAC Bond'!R234</f>
        <v>90192.442824587604</v>
      </c>
    </row>
    <row r="235" spans="1:21" x14ac:dyDescent="0.2">
      <c r="A235">
        <f>'Pass-Thru'!C234</f>
        <v>233</v>
      </c>
      <c r="B235">
        <v>737810.34163462371</v>
      </c>
      <c r="C235">
        <v>123964.0432522597</v>
      </c>
      <c r="D235" s="4">
        <f t="shared" si="20"/>
        <v>5491100.6071134657</v>
      </c>
      <c r="E235" s="3">
        <f t="shared" si="18"/>
        <v>123964.0432522597</v>
      </c>
      <c r="F235" s="4">
        <f>D235*'Pass-Thru'!$B$8/1200</f>
        <v>16015.710104080941</v>
      </c>
      <c r="G235" s="4">
        <f t="shared" si="21"/>
        <v>30538159.093079764</v>
      </c>
      <c r="H235" s="4">
        <f>'Pass-Thru'!O234-'PAC Bond'!E235</f>
        <v>382466.65117426636</v>
      </c>
      <c r="I235" s="4">
        <f>'Pass-Thru'!N234-'PAC Bond'!F235</f>
        <v>89069.630688149366</v>
      </c>
      <c r="M235">
        <f>'Pass-Thru'!C234</f>
        <v>233</v>
      </c>
      <c r="N235">
        <v>737810.34163462371</v>
      </c>
      <c r="O235">
        <v>123964.0432522597</v>
      </c>
      <c r="P235" s="4">
        <f t="shared" si="22"/>
        <v>5491100.6071134657</v>
      </c>
      <c r="Q235" s="3">
        <f t="shared" si="19"/>
        <v>123964.0432522597</v>
      </c>
      <c r="R235" s="4">
        <f>P235*'Pass-Thru'!$B$8/1200</f>
        <v>16015.710104080941</v>
      </c>
      <c r="S235" s="4">
        <f t="shared" si="23"/>
        <v>30538159.093079764</v>
      </c>
      <c r="T235" s="4">
        <f>'Pass-Thru'!O234-'PAC Bond'!Q235</f>
        <v>382466.65117426636</v>
      </c>
      <c r="U235" s="4">
        <f>'Pass-Thru'!N234-'PAC Bond'!R235</f>
        <v>89069.630688149366</v>
      </c>
    </row>
    <row r="236" spans="1:21" x14ac:dyDescent="0.2">
      <c r="A236">
        <f>'Pass-Thru'!C235</f>
        <v>234</v>
      </c>
      <c r="B236">
        <v>733276.66043863609</v>
      </c>
      <c r="C236">
        <v>121485.95257768699</v>
      </c>
      <c r="D236" s="4">
        <f t="shared" si="20"/>
        <v>5367136.5638612062</v>
      </c>
      <c r="E236" s="3">
        <f t="shared" si="18"/>
        <v>121485.95257768699</v>
      </c>
      <c r="F236" s="4">
        <f>D236*'Pass-Thru'!$B$8/1200</f>
        <v>15654.148311261852</v>
      </c>
      <c r="G236" s="4">
        <f t="shared" si="21"/>
        <v>30155692.441905499</v>
      </c>
      <c r="H236" s="4">
        <f>'Pass-Thru'!O235-'PAC Bond'!E236</f>
        <v>379965.73349867552</v>
      </c>
      <c r="I236" s="4">
        <f>'Pass-Thru'!N235-'PAC Bond'!F236</f>
        <v>87954.102955557755</v>
      </c>
      <c r="M236">
        <f>'Pass-Thru'!C235</f>
        <v>234</v>
      </c>
      <c r="N236">
        <v>733276.66043863609</v>
      </c>
      <c r="O236">
        <v>121485.95257768699</v>
      </c>
      <c r="P236" s="4">
        <f t="shared" si="22"/>
        <v>5367136.5638612062</v>
      </c>
      <c r="Q236" s="3">
        <f t="shared" si="19"/>
        <v>121485.95257768699</v>
      </c>
      <c r="R236" s="4">
        <f>P236*'Pass-Thru'!$B$8/1200</f>
        <v>15654.148311261852</v>
      </c>
      <c r="S236" s="4">
        <f t="shared" si="23"/>
        <v>30155692.441905499</v>
      </c>
      <c r="T236" s="4">
        <f>'Pass-Thru'!O235-'PAC Bond'!Q236</f>
        <v>379965.73349867552</v>
      </c>
      <c r="U236" s="4">
        <f>'Pass-Thru'!N235-'PAC Bond'!R236</f>
        <v>87954.102955557755</v>
      </c>
    </row>
    <row r="237" spans="1:21" x14ac:dyDescent="0.2">
      <c r="A237">
        <f>'Pass-Thru'!C236</f>
        <v>235</v>
      </c>
      <c r="B237">
        <v>728767.64625200897</v>
      </c>
      <c r="C237">
        <v>119054.34469280487</v>
      </c>
      <c r="D237" s="4">
        <f t="shared" si="20"/>
        <v>5245650.6112835193</v>
      </c>
      <c r="E237" s="3">
        <f t="shared" si="18"/>
        <v>119054.34469280487</v>
      </c>
      <c r="F237" s="4">
        <f>D237*'Pass-Thru'!$B$8/1200</f>
        <v>15299.814282910265</v>
      </c>
      <c r="G237" s="4">
        <f t="shared" si="21"/>
        <v>29775726.708406825</v>
      </c>
      <c r="H237" s="4">
        <f>'Pass-Thru'!O236-'PAC Bond'!E237</f>
        <v>377461.89734359429</v>
      </c>
      <c r="I237" s="4">
        <f>'Pass-Thru'!N236-'PAC Bond'!F237</f>
        <v>86845.869566186622</v>
      </c>
      <c r="M237">
        <f>'Pass-Thru'!C236</f>
        <v>235</v>
      </c>
      <c r="N237">
        <v>728767.64625200897</v>
      </c>
      <c r="O237">
        <v>119054.34469280487</v>
      </c>
      <c r="P237" s="4">
        <f t="shared" si="22"/>
        <v>5245650.6112835193</v>
      </c>
      <c r="Q237" s="3">
        <f t="shared" si="19"/>
        <v>119054.34469280487</v>
      </c>
      <c r="R237" s="4">
        <f>P237*'Pass-Thru'!$B$8/1200</f>
        <v>15299.814282910265</v>
      </c>
      <c r="S237" s="4">
        <f t="shared" si="23"/>
        <v>29775726.708406825</v>
      </c>
      <c r="T237" s="4">
        <f>'Pass-Thru'!O236-'PAC Bond'!Q237</f>
        <v>377461.89734359429</v>
      </c>
      <c r="U237" s="4">
        <f>'Pass-Thru'!N236-'PAC Bond'!R237</f>
        <v>86845.869566186622</v>
      </c>
    </row>
    <row r="238" spans="1:21" x14ac:dyDescent="0.2">
      <c r="A238">
        <f>'Pass-Thru'!C237</f>
        <v>236</v>
      </c>
      <c r="B238">
        <v>724283.16974536749</v>
      </c>
      <c r="C238">
        <v>116668.3805923004</v>
      </c>
      <c r="D238" s="4">
        <f t="shared" si="20"/>
        <v>5126596.2665907145</v>
      </c>
      <c r="E238" s="3">
        <f t="shared" si="18"/>
        <v>116668.3805923004</v>
      </c>
      <c r="F238" s="4">
        <f>D238*'Pass-Thru'!$B$8/1200</f>
        <v>14952.572444222917</v>
      </c>
      <c r="G238" s="4">
        <f t="shared" si="21"/>
        <v>29398264.81106323</v>
      </c>
      <c r="H238" s="4">
        <f>'Pass-Thru'!O237-'PAC Bond'!E238</f>
        <v>374955.61993802263</v>
      </c>
      <c r="I238" s="4">
        <f>'Pass-Thru'!N237-'PAC Bond'!F238</f>
        <v>85744.939032267808</v>
      </c>
      <c r="M238">
        <f>'Pass-Thru'!C237</f>
        <v>236</v>
      </c>
      <c r="N238">
        <v>724283.16974536749</v>
      </c>
      <c r="O238">
        <v>116668.3805923004</v>
      </c>
      <c r="P238" s="4">
        <f t="shared" si="22"/>
        <v>5126596.2665907145</v>
      </c>
      <c r="Q238" s="3">
        <f t="shared" si="19"/>
        <v>116668.3805923004</v>
      </c>
      <c r="R238" s="4">
        <f>P238*'Pass-Thru'!$B$8/1200</f>
        <v>14952.572444222917</v>
      </c>
      <c r="S238" s="4">
        <f t="shared" si="23"/>
        <v>29398264.81106323</v>
      </c>
      <c r="T238" s="4">
        <f>'Pass-Thru'!O237-'PAC Bond'!Q238</f>
        <v>374955.61993802263</v>
      </c>
      <c r="U238" s="4">
        <f>'Pass-Thru'!N237-'PAC Bond'!R238</f>
        <v>85744.939032267808</v>
      </c>
    </row>
    <row r="239" spans="1:21" x14ac:dyDescent="0.2">
      <c r="A239">
        <f>'Pass-Thru'!C238</f>
        <v>237</v>
      </c>
      <c r="B239">
        <v>719823.10225898516</v>
      </c>
      <c r="C239">
        <v>114327.23603727522</v>
      </c>
      <c r="D239" s="4">
        <f t="shared" si="20"/>
        <v>5009927.8859984139</v>
      </c>
      <c r="E239" s="3">
        <f t="shared" si="18"/>
        <v>114327.23603727522</v>
      </c>
      <c r="F239" s="4">
        <f>D239*'Pass-Thru'!$B$8/1200</f>
        <v>14612.289667495374</v>
      </c>
      <c r="G239" s="4">
        <f t="shared" si="21"/>
        <v>29023309.191125207</v>
      </c>
      <c r="H239" s="4">
        <f>'Pass-Thru'!O238-'PAC Bond'!E239</f>
        <v>372447.36667043646</v>
      </c>
      <c r="I239" s="4">
        <f>'Pass-Thru'!N238-'PAC Bond'!F239</f>
        <v>84651.318474115222</v>
      </c>
      <c r="M239">
        <f>'Pass-Thru'!C238</f>
        <v>237</v>
      </c>
      <c r="N239">
        <v>719823.10225898516</v>
      </c>
      <c r="O239">
        <v>114327.23603727522</v>
      </c>
      <c r="P239" s="4">
        <f t="shared" si="22"/>
        <v>5009927.8859984139</v>
      </c>
      <c r="Q239" s="3">
        <f t="shared" si="19"/>
        <v>114327.23603727522</v>
      </c>
      <c r="R239" s="4">
        <f>P239*'Pass-Thru'!$B$8/1200</f>
        <v>14612.289667495374</v>
      </c>
      <c r="S239" s="4">
        <f t="shared" si="23"/>
        <v>29023309.191125207</v>
      </c>
      <c r="T239" s="4">
        <f>'Pass-Thru'!O238-'PAC Bond'!Q239</f>
        <v>372447.36667043646</v>
      </c>
      <c r="U239" s="4">
        <f>'Pass-Thru'!N238-'PAC Bond'!R239</f>
        <v>84651.318474115222</v>
      </c>
    </row>
    <row r="240" spans="1:21" x14ac:dyDescent="0.2">
      <c r="A240">
        <f>'Pass-Thru'!C239</f>
        <v>238</v>
      </c>
      <c r="B240">
        <v>715387.31579933397</v>
      </c>
      <c r="C240">
        <v>112030.10129985929</v>
      </c>
      <c r="D240" s="4">
        <f t="shared" si="20"/>
        <v>4895600.6499611391</v>
      </c>
      <c r="E240" s="3">
        <f t="shared" si="18"/>
        <v>112030.10129985929</v>
      </c>
      <c r="F240" s="4">
        <f>D240*'Pass-Thru'!$B$8/1200</f>
        <v>14278.835229053324</v>
      </c>
      <c r="G240" s="4">
        <f t="shared" si="21"/>
        <v>28650861.824454769</v>
      </c>
      <c r="H240" s="4">
        <f>'Pass-Thru'!O239-'PAC Bond'!E240</f>
        <v>369937.59132084675</v>
      </c>
      <c r="I240" s="4">
        <f>'Pass-Thru'!N239-'PAC Bond'!F240</f>
        <v>83565.013654659779</v>
      </c>
      <c r="M240">
        <f>'Pass-Thru'!C239</f>
        <v>238</v>
      </c>
      <c r="N240">
        <v>715387.31579933397</v>
      </c>
      <c r="O240">
        <v>112030.10129985929</v>
      </c>
      <c r="P240" s="4">
        <f t="shared" si="22"/>
        <v>4895600.6499611391</v>
      </c>
      <c r="Q240" s="3">
        <f t="shared" si="19"/>
        <v>112030.10129985929</v>
      </c>
      <c r="R240" s="4">
        <f>P240*'Pass-Thru'!$B$8/1200</f>
        <v>14278.835229053324</v>
      </c>
      <c r="S240" s="4">
        <f t="shared" si="23"/>
        <v>28650861.824454769</v>
      </c>
      <c r="T240" s="4">
        <f>'Pass-Thru'!O239-'PAC Bond'!Q240</f>
        <v>369937.59132084675</v>
      </c>
      <c r="U240" s="4">
        <f>'Pass-Thru'!N239-'PAC Bond'!R240</f>
        <v>83565.013654659779</v>
      </c>
    </row>
    <row r="241" spans="1:21" x14ac:dyDescent="0.2">
      <c r="A241">
        <f>'Pass-Thru'!C240</f>
        <v>239</v>
      </c>
      <c r="B241">
        <v>710975.68303564622</v>
      </c>
      <c r="C241">
        <v>109776.18091218628</v>
      </c>
      <c r="D241" s="4">
        <f t="shared" si="20"/>
        <v>4783570.5486612795</v>
      </c>
      <c r="E241" s="3">
        <f t="shared" si="18"/>
        <v>109776.18091218628</v>
      </c>
      <c r="F241" s="4">
        <f>D241*'Pass-Thru'!$B$8/1200</f>
        <v>13952.080766928731</v>
      </c>
      <c r="G241" s="4">
        <f t="shared" si="21"/>
        <v>28280924.233133923</v>
      </c>
      <c r="H241" s="4">
        <f>'Pass-Thru'!O240-'PAC Bond'!E241</f>
        <v>367426.73628867685</v>
      </c>
      <c r="I241" s="4">
        <f>'Pass-Thru'!N240-'PAC Bond'!F241</f>
        <v>82486.029013307314</v>
      </c>
      <c r="M241">
        <f>'Pass-Thru'!C240</f>
        <v>239</v>
      </c>
      <c r="N241">
        <v>710975.68303564622</v>
      </c>
      <c r="O241">
        <v>109776.18091218628</v>
      </c>
      <c r="P241" s="4">
        <f t="shared" si="22"/>
        <v>4783570.5486612795</v>
      </c>
      <c r="Q241" s="3">
        <f t="shared" si="19"/>
        <v>109776.18091218628</v>
      </c>
      <c r="R241" s="4">
        <f>P241*'Pass-Thru'!$B$8/1200</f>
        <v>13952.080766928731</v>
      </c>
      <c r="S241" s="4">
        <f t="shared" si="23"/>
        <v>28280924.233133923</v>
      </c>
      <c r="T241" s="4">
        <f>'Pass-Thru'!O240-'PAC Bond'!Q241</f>
        <v>367426.73628867685</v>
      </c>
      <c r="U241" s="4">
        <f>'Pass-Thru'!N240-'PAC Bond'!R241</f>
        <v>82486.029013307314</v>
      </c>
    </row>
    <row r="242" spans="1:21" x14ac:dyDescent="0.2">
      <c r="A242">
        <f>'Pass-Thru'!C241</f>
        <v>240</v>
      </c>
      <c r="B242">
        <v>706588.07729649916</v>
      </c>
      <c r="C242">
        <v>107564.69341965718</v>
      </c>
      <c r="D242" s="4">
        <f t="shared" si="20"/>
        <v>4673794.3677490931</v>
      </c>
      <c r="E242" s="3">
        <f t="shared" si="18"/>
        <v>107564.69341965718</v>
      </c>
      <c r="F242" s="4">
        <f>D242*'Pass-Thru'!$B$8/1200</f>
        <v>13631.900239268187</v>
      </c>
      <c r="G242" s="4">
        <f t="shared" si="21"/>
        <v>27913497.496845245</v>
      </c>
      <c r="H242" s="4">
        <f>'Pass-Thru'!O241-'PAC Bond'!E242</f>
        <v>364915.23281653895</v>
      </c>
      <c r="I242" s="4">
        <f>'Pass-Thru'!N241-'PAC Bond'!F242</f>
        <v>81414.367699132024</v>
      </c>
      <c r="M242">
        <f>'Pass-Thru'!C241</f>
        <v>240</v>
      </c>
      <c r="N242">
        <v>706588.07729649916</v>
      </c>
      <c r="O242">
        <v>107564.69341965718</v>
      </c>
      <c r="P242" s="4">
        <f t="shared" si="22"/>
        <v>4673794.3677490931</v>
      </c>
      <c r="Q242" s="3">
        <f t="shared" si="19"/>
        <v>107564.69341965718</v>
      </c>
      <c r="R242" s="4">
        <f>P242*'Pass-Thru'!$B$8/1200</f>
        <v>13631.900239268187</v>
      </c>
      <c r="S242" s="4">
        <f t="shared" si="23"/>
        <v>27913497.496845245</v>
      </c>
      <c r="T242" s="4">
        <f>'Pass-Thru'!O241-'PAC Bond'!Q242</f>
        <v>364915.23281653895</v>
      </c>
      <c r="U242" s="4">
        <f>'Pass-Thru'!N241-'PAC Bond'!R242</f>
        <v>81414.367699132024</v>
      </c>
    </row>
    <row r="243" spans="1:21" x14ac:dyDescent="0.2">
      <c r="A243">
        <f>'Pass-Thru'!C242</f>
        <v>241</v>
      </c>
      <c r="B243">
        <v>702224.37256641756</v>
      </c>
      <c r="C243">
        <v>105394.87113841956</v>
      </c>
      <c r="D243" s="4">
        <f t="shared" si="20"/>
        <v>4566229.6743294355</v>
      </c>
      <c r="E243" s="3">
        <f t="shared" si="18"/>
        <v>105394.87113841956</v>
      </c>
      <c r="F243" s="4">
        <f>D243*'Pass-Thru'!$B$8/1200</f>
        <v>13318.169883460852</v>
      </c>
      <c r="G243" s="4">
        <f t="shared" si="21"/>
        <v>27548582.264028706</v>
      </c>
      <c r="H243" s="4">
        <f>'Pass-Thru'!O242-'PAC Bond'!E243</f>
        <v>362403.50120997621</v>
      </c>
      <c r="I243" s="4">
        <f>'Pass-Thru'!N242-'PAC Bond'!F243</f>
        <v>80350.031603417112</v>
      </c>
      <c r="M243">
        <f>'Pass-Thru'!C242</f>
        <v>241</v>
      </c>
      <c r="N243">
        <v>702224.37256641756</v>
      </c>
      <c r="O243">
        <v>105394.87113841956</v>
      </c>
      <c r="P243" s="4">
        <f t="shared" si="22"/>
        <v>4566229.6743294355</v>
      </c>
      <c r="Q243" s="3">
        <f t="shared" si="19"/>
        <v>105394.87113841956</v>
      </c>
      <c r="R243" s="4">
        <f>P243*'Pass-Thru'!$B$8/1200</f>
        <v>13318.169883460852</v>
      </c>
      <c r="S243" s="4">
        <f t="shared" si="23"/>
        <v>27548582.264028706</v>
      </c>
      <c r="T243" s="4">
        <f>'Pass-Thru'!O242-'PAC Bond'!Q243</f>
        <v>362403.50120997621</v>
      </c>
      <c r="U243" s="4">
        <f>'Pass-Thru'!N242-'PAC Bond'!R243</f>
        <v>80350.031603417112</v>
      </c>
    </row>
    <row r="244" spans="1:21" x14ac:dyDescent="0.2">
      <c r="A244">
        <f>'Pass-Thru'!C243</f>
        <v>242</v>
      </c>
      <c r="B244">
        <v>697884.44348248921</v>
      </c>
      <c r="C244">
        <v>103265.95991699051</v>
      </c>
      <c r="D244" s="4">
        <f t="shared" si="20"/>
        <v>4460834.8031910155</v>
      </c>
      <c r="E244" s="3">
        <f t="shared" si="18"/>
        <v>103265.95991699051</v>
      </c>
      <c r="F244" s="4">
        <f>D244*'Pass-Thru'!$B$8/1200</f>
        <v>13010.768175973795</v>
      </c>
      <c r="G244" s="4">
        <f t="shared" si="21"/>
        <v>27186178.762818728</v>
      </c>
      <c r="H244" s="4">
        <f>'Pass-Thru'!O243-'PAC Bond'!E244</f>
        <v>359891.95105323789</v>
      </c>
      <c r="I244" s="4">
        <f>'Pass-Thru'!N243-'PAC Bond'!F244</f>
        <v>79293.021391554692</v>
      </c>
      <c r="M244">
        <f>'Pass-Thru'!C243</f>
        <v>242</v>
      </c>
      <c r="N244">
        <v>697884.44348248921</v>
      </c>
      <c r="O244">
        <v>103265.95991699051</v>
      </c>
      <c r="P244" s="4">
        <f t="shared" si="22"/>
        <v>4460834.8031910155</v>
      </c>
      <c r="Q244" s="3">
        <f t="shared" si="19"/>
        <v>103265.95991699051</v>
      </c>
      <c r="R244" s="4">
        <f>P244*'Pass-Thru'!$B$8/1200</f>
        <v>13010.768175973795</v>
      </c>
      <c r="S244" s="4">
        <f t="shared" si="23"/>
        <v>27186178.762818728</v>
      </c>
      <c r="T244" s="4">
        <f>'Pass-Thru'!O243-'PAC Bond'!Q244</f>
        <v>359891.95105323789</v>
      </c>
      <c r="U244" s="4">
        <f>'Pass-Thru'!N243-'PAC Bond'!R244</f>
        <v>79293.021391554692</v>
      </c>
    </row>
    <row r="245" spans="1:21" x14ac:dyDescent="0.2">
      <c r="A245">
        <f>'Pass-Thru'!C244</f>
        <v>243</v>
      </c>
      <c r="B245">
        <v>693568.16533100267</v>
      </c>
      <c r="C245">
        <v>101177.21890195417</v>
      </c>
      <c r="D245" s="4">
        <f t="shared" si="20"/>
        <v>4357568.8432740252</v>
      </c>
      <c r="E245" s="3">
        <f t="shared" si="18"/>
        <v>101177.21890195417</v>
      </c>
      <c r="F245" s="4">
        <f>D245*'Pass-Thru'!$B$8/1200</f>
        <v>12709.575792882573</v>
      </c>
      <c r="G245" s="4">
        <f t="shared" si="21"/>
        <v>26826286.811765488</v>
      </c>
      <c r="H245" s="4">
        <f>'Pass-Thru'!O244-'PAC Bond'!E245</f>
        <v>357380.98142116336</v>
      </c>
      <c r="I245" s="4">
        <f>'Pass-Thru'!N244-'PAC Bond'!F245</f>
        <v>78243.336534316055</v>
      </c>
      <c r="M245">
        <f>'Pass-Thru'!C244</f>
        <v>243</v>
      </c>
      <c r="N245">
        <v>693568.16533100267</v>
      </c>
      <c r="O245">
        <v>101177.21890195417</v>
      </c>
      <c r="P245" s="4">
        <f t="shared" si="22"/>
        <v>4357568.8432740252</v>
      </c>
      <c r="Q245" s="3">
        <f t="shared" si="19"/>
        <v>101177.21890195417</v>
      </c>
      <c r="R245" s="4">
        <f>P245*'Pass-Thru'!$B$8/1200</f>
        <v>12709.575792882573</v>
      </c>
      <c r="S245" s="4">
        <f t="shared" si="23"/>
        <v>26826286.811765488</v>
      </c>
      <c r="T245" s="4">
        <f>'Pass-Thru'!O244-'PAC Bond'!Q245</f>
        <v>357380.98142116336</v>
      </c>
      <c r="U245" s="4">
        <f>'Pass-Thru'!N244-'PAC Bond'!R245</f>
        <v>78243.336534316055</v>
      </c>
    </row>
    <row r="246" spans="1:21" x14ac:dyDescent="0.2">
      <c r="A246">
        <f>'Pass-Thru'!C245</f>
        <v>244</v>
      </c>
      <c r="B246">
        <v>689275.41404409916</v>
      </c>
      <c r="C246">
        <v>99127.920307663706</v>
      </c>
      <c r="D246" s="4">
        <f t="shared" si="20"/>
        <v>4256391.6243720707</v>
      </c>
      <c r="E246" s="3">
        <f t="shared" si="18"/>
        <v>99127.920307663706</v>
      </c>
      <c r="F246" s="4">
        <f>D246*'Pass-Thru'!$B$8/1200</f>
        <v>12414.475571085206</v>
      </c>
      <c r="G246" s="4">
        <f t="shared" si="21"/>
        <v>26468905.830344323</v>
      </c>
      <c r="H246" s="4">
        <f>'Pass-Thru'!O245-'PAC Bond'!E246</f>
        <v>354870.98108723608</v>
      </c>
      <c r="I246" s="4">
        <f>'Pass-Thru'!N245-'PAC Bond'!F246</f>
        <v>77200.975338504344</v>
      </c>
      <c r="M246">
        <f>'Pass-Thru'!C245</f>
        <v>244</v>
      </c>
      <c r="N246">
        <v>689275.41404409916</v>
      </c>
      <c r="O246">
        <v>99127.920307663706</v>
      </c>
      <c r="P246" s="4">
        <f t="shared" si="22"/>
        <v>4256391.6243720707</v>
      </c>
      <c r="Q246" s="3">
        <f t="shared" si="19"/>
        <v>99127.920307663706</v>
      </c>
      <c r="R246" s="4">
        <f>P246*'Pass-Thru'!$B$8/1200</f>
        <v>12414.475571085206</v>
      </c>
      <c r="S246" s="4">
        <f t="shared" si="23"/>
        <v>26468905.830344323</v>
      </c>
      <c r="T246" s="4">
        <f>'Pass-Thru'!O245-'PAC Bond'!Q246</f>
        <v>354870.98108723608</v>
      </c>
      <c r="U246" s="4">
        <f>'Pass-Thru'!N245-'PAC Bond'!R246</f>
        <v>77200.975338504344</v>
      </c>
    </row>
    <row r="247" spans="1:21" x14ac:dyDescent="0.2">
      <c r="A247">
        <f>'Pass-Thru'!C246</f>
        <v>245</v>
      </c>
      <c r="B247">
        <v>685006.06619644258</v>
      </c>
      <c r="C247">
        <v>97117.349189880813</v>
      </c>
      <c r="D247" s="4">
        <f t="shared" si="20"/>
        <v>4157263.7040644069</v>
      </c>
      <c r="E247" s="3">
        <f t="shared" si="18"/>
        <v>97117.349189880813</v>
      </c>
      <c r="F247" s="4">
        <f>D247*'Pass-Thru'!$B$8/1200</f>
        <v>12125.352470187854</v>
      </c>
      <c r="G247" s="4">
        <f t="shared" si="21"/>
        <v>26114034.849257085</v>
      </c>
      <c r="H247" s="4">
        <f>'Pass-Thru'!O246-'PAC Bond'!E247</f>
        <v>352362.32872787584</v>
      </c>
      <c r="I247" s="4">
        <f>'Pass-Thru'!N246-'PAC Bond'!F247</f>
        <v>76165.93497699991</v>
      </c>
      <c r="M247">
        <f>'Pass-Thru'!C246</f>
        <v>245</v>
      </c>
      <c r="N247">
        <v>685006.06619644258</v>
      </c>
      <c r="O247">
        <v>97117.349189880813</v>
      </c>
      <c r="P247" s="4">
        <f t="shared" si="22"/>
        <v>4157263.7040644069</v>
      </c>
      <c r="Q247" s="3">
        <f t="shared" si="19"/>
        <v>97117.349189880813</v>
      </c>
      <c r="R247" s="4">
        <f>P247*'Pass-Thru'!$B$8/1200</f>
        <v>12125.352470187854</v>
      </c>
      <c r="S247" s="4">
        <f t="shared" si="23"/>
        <v>26114034.849257085</v>
      </c>
      <c r="T247" s="4">
        <f>'Pass-Thru'!O246-'PAC Bond'!Q247</f>
        <v>352362.32872787584</v>
      </c>
      <c r="U247" s="4">
        <f>'Pass-Thru'!N246-'PAC Bond'!R247</f>
        <v>76165.93497699991</v>
      </c>
    </row>
    <row r="248" spans="1:21" x14ac:dyDescent="0.2">
      <c r="A248">
        <f>'Pass-Thru'!C247</f>
        <v>246</v>
      </c>
      <c r="B248">
        <v>680759.99900190812</v>
      </c>
      <c r="C248">
        <v>95144.803223285824</v>
      </c>
      <c r="D248" s="4">
        <f t="shared" si="20"/>
        <v>4060146.3548745262</v>
      </c>
      <c r="E248" s="3">
        <f t="shared" si="18"/>
        <v>95144.803223285824</v>
      </c>
      <c r="F248" s="4">
        <f>D248*'Pass-Thru'!$B$8/1200</f>
        <v>11842.093535050702</v>
      </c>
      <c r="G248" s="4">
        <f t="shared" si="21"/>
        <v>25761672.520529211</v>
      </c>
      <c r="H248" s="4">
        <f>'Pass-Thru'!O247-'PAC Bond'!E248</f>
        <v>349855.39312303741</v>
      </c>
      <c r="I248" s="4">
        <f>'Pass-Thru'!N247-'PAC Bond'!F248</f>
        <v>75138.211518210272</v>
      </c>
      <c r="M248">
        <f>'Pass-Thru'!C247</f>
        <v>246</v>
      </c>
      <c r="N248">
        <v>680759.99900190812</v>
      </c>
      <c r="O248">
        <v>95144.803223285824</v>
      </c>
      <c r="P248" s="4">
        <f t="shared" si="22"/>
        <v>4060146.3548745262</v>
      </c>
      <c r="Q248" s="3">
        <f t="shared" si="19"/>
        <v>95144.803223285824</v>
      </c>
      <c r="R248" s="4">
        <f>P248*'Pass-Thru'!$B$8/1200</f>
        <v>11842.093535050702</v>
      </c>
      <c r="S248" s="4">
        <f t="shared" si="23"/>
        <v>25761672.520529211</v>
      </c>
      <c r="T248" s="4">
        <f>'Pass-Thru'!O247-'PAC Bond'!Q248</f>
        <v>349855.39312303741</v>
      </c>
      <c r="U248" s="4">
        <f>'Pass-Thru'!N247-'PAC Bond'!R248</f>
        <v>75138.211518210272</v>
      </c>
    </row>
    <row r="249" spans="1:21" x14ac:dyDescent="0.2">
      <c r="A249">
        <f>'Pass-Thru'!C248</f>
        <v>247</v>
      </c>
      <c r="B249">
        <v>676537.09031028696</v>
      </c>
      <c r="C249">
        <v>93209.592482792417</v>
      </c>
      <c r="D249" s="4">
        <f t="shared" si="20"/>
        <v>3965001.5516512403</v>
      </c>
      <c r="E249" s="3">
        <f t="shared" si="18"/>
        <v>93209.592482792417</v>
      </c>
      <c r="F249" s="4">
        <f>D249*'Pass-Thru'!$B$8/1200</f>
        <v>11564.587858982784</v>
      </c>
      <c r="G249" s="4">
        <f t="shared" si="21"/>
        <v>25411817.127406172</v>
      </c>
      <c r="H249" s="4">
        <f>'Pass-Thru'!O248-'PAC Bond'!E249</f>
        <v>347350.5333531762</v>
      </c>
      <c r="I249" s="4">
        <f>'Pass-Thru'!N248-'PAC Bond'!F249</f>
        <v>74117.799954934744</v>
      </c>
      <c r="M249">
        <f>'Pass-Thru'!C248</f>
        <v>247</v>
      </c>
      <c r="N249">
        <v>676537.09031028696</v>
      </c>
      <c r="O249">
        <v>93209.592482792417</v>
      </c>
      <c r="P249" s="4">
        <f t="shared" si="22"/>
        <v>3965001.5516512403</v>
      </c>
      <c r="Q249" s="3">
        <f t="shared" si="19"/>
        <v>93209.592482792417</v>
      </c>
      <c r="R249" s="4">
        <f>P249*'Pass-Thru'!$B$8/1200</f>
        <v>11564.587858982784</v>
      </c>
      <c r="S249" s="4">
        <f t="shared" si="23"/>
        <v>25411817.127406172</v>
      </c>
      <c r="T249" s="4">
        <f>'Pass-Thru'!O248-'PAC Bond'!Q249</f>
        <v>347350.5333531762</v>
      </c>
      <c r="U249" s="4">
        <f>'Pass-Thru'!N248-'PAC Bond'!R249</f>
        <v>74117.799954934744</v>
      </c>
    </row>
    <row r="250" spans="1:21" x14ac:dyDescent="0.2">
      <c r="A250">
        <f>'Pass-Thru'!C249</f>
        <v>248</v>
      </c>
      <c r="B250">
        <v>672337.21860400471</v>
      </c>
      <c r="C250">
        <v>91311.039228603069</v>
      </c>
      <c r="D250" s="4">
        <f t="shared" si="20"/>
        <v>3871791.9591684481</v>
      </c>
      <c r="E250" s="3">
        <f t="shared" si="18"/>
        <v>91311.039228603069</v>
      </c>
      <c r="F250" s="4">
        <f>D250*'Pass-Thru'!$B$8/1200</f>
        <v>11292.726547574641</v>
      </c>
      <c r="G250" s="4">
        <f t="shared" si="21"/>
        <v>25064466.594052996</v>
      </c>
      <c r="H250" s="4">
        <f>'Pass-Thru'!O249-'PAC Bond'!E250</f>
        <v>344848.09899264405</v>
      </c>
      <c r="I250" s="4">
        <f>'Pass-Thru'!N249-'PAC Bond'!F250</f>
        <v>73104.694232654641</v>
      </c>
      <c r="M250">
        <f>'Pass-Thru'!C249</f>
        <v>248</v>
      </c>
      <c r="N250">
        <v>672337.21860400471</v>
      </c>
      <c r="O250">
        <v>91311.039228603069</v>
      </c>
      <c r="P250" s="4">
        <f t="shared" si="22"/>
        <v>3871791.9591684481</v>
      </c>
      <c r="Q250" s="3">
        <f t="shared" si="19"/>
        <v>91311.039228603069</v>
      </c>
      <c r="R250" s="4">
        <f>P250*'Pass-Thru'!$B$8/1200</f>
        <v>11292.726547574641</v>
      </c>
      <c r="S250" s="4">
        <f t="shared" si="23"/>
        <v>25064466.594052996</v>
      </c>
      <c r="T250" s="4">
        <f>'Pass-Thru'!O249-'PAC Bond'!Q250</f>
        <v>344848.09899264405</v>
      </c>
      <c r="U250" s="4">
        <f>'Pass-Thru'!N249-'PAC Bond'!R250</f>
        <v>73104.694232654641</v>
      </c>
    </row>
    <row r="251" spans="1:21" x14ac:dyDescent="0.2">
      <c r="A251">
        <f>'Pass-Thru'!C250</f>
        <v>249</v>
      </c>
      <c r="B251">
        <v>668160.26299486298</v>
      </c>
      <c r="C251">
        <v>89448.477694941655</v>
      </c>
      <c r="D251" s="4">
        <f t="shared" si="20"/>
        <v>3780480.9199398449</v>
      </c>
      <c r="E251" s="3">
        <f t="shared" si="18"/>
        <v>89448.477694941655</v>
      </c>
      <c r="F251" s="4">
        <f>D251*'Pass-Thru'!$B$8/1200</f>
        <v>11026.402683157881</v>
      </c>
      <c r="G251" s="4">
        <f t="shared" si="21"/>
        <v>24719618.495060351</v>
      </c>
      <c r="H251" s="4">
        <f>'Pass-Thru'!O250-'PAC Bond'!E251</f>
        <v>342348.43029958056</v>
      </c>
      <c r="I251" s="4">
        <f>'Pass-Thru'!N250-'PAC Bond'!F251</f>
        <v>72098.887277259433</v>
      </c>
      <c r="M251">
        <f>'Pass-Thru'!C250</f>
        <v>249</v>
      </c>
      <c r="N251">
        <v>668160.26299486298</v>
      </c>
      <c r="O251">
        <v>89448.477694941655</v>
      </c>
      <c r="P251" s="4">
        <f t="shared" si="22"/>
        <v>3780480.9199398449</v>
      </c>
      <c r="Q251" s="3">
        <f t="shared" si="19"/>
        <v>89448.477694941655</v>
      </c>
      <c r="R251" s="4">
        <f>P251*'Pass-Thru'!$B$8/1200</f>
        <v>11026.402683157881</v>
      </c>
      <c r="S251" s="4">
        <f t="shared" si="23"/>
        <v>24719618.495060351</v>
      </c>
      <c r="T251" s="4">
        <f>'Pass-Thru'!O250-'PAC Bond'!Q251</f>
        <v>342348.43029958056</v>
      </c>
      <c r="U251" s="4">
        <f>'Pass-Thru'!N250-'PAC Bond'!R251</f>
        <v>72098.887277259433</v>
      </c>
    </row>
    <row r="252" spans="1:21" x14ac:dyDescent="0.2">
      <c r="A252">
        <f>'Pass-Thru'!C251</f>
        <v>250</v>
      </c>
      <c r="B252">
        <v>664006.10322079272</v>
      </c>
      <c r="C252">
        <v>87621.253882400983</v>
      </c>
      <c r="D252" s="4">
        <f t="shared" si="20"/>
        <v>3691032.4422449032</v>
      </c>
      <c r="E252" s="3">
        <f t="shared" si="18"/>
        <v>87621.253882400983</v>
      </c>
      <c r="F252" s="4">
        <f>D252*'Pass-Thru'!$B$8/1200</f>
        <v>10765.511289880968</v>
      </c>
      <c r="G252" s="4">
        <f t="shared" si="21"/>
        <v>24377270.064760771</v>
      </c>
      <c r="H252" s="4">
        <f>'Pass-Thru'!O251-'PAC Bond'!E252</f>
        <v>339851.85840235773</v>
      </c>
      <c r="I252" s="4">
        <f>'Pass-Thru'!N251-'PAC Bond'!F252</f>
        <v>71100.371022218984</v>
      </c>
      <c r="M252">
        <f>'Pass-Thru'!C251</f>
        <v>250</v>
      </c>
      <c r="N252">
        <v>664006.10322079272</v>
      </c>
      <c r="O252">
        <v>87621.253882400983</v>
      </c>
      <c r="P252" s="4">
        <f t="shared" si="22"/>
        <v>3691032.4422449032</v>
      </c>
      <c r="Q252" s="3">
        <f t="shared" si="19"/>
        <v>87621.253882400983</v>
      </c>
      <c r="R252" s="4">
        <f>P252*'Pass-Thru'!$B$8/1200</f>
        <v>10765.511289880968</v>
      </c>
      <c r="S252" s="4">
        <f t="shared" si="23"/>
        <v>24377270.064760771</v>
      </c>
      <c r="T252" s="4">
        <f>'Pass-Thru'!O251-'PAC Bond'!Q252</f>
        <v>339851.85840235773</v>
      </c>
      <c r="U252" s="4">
        <f>'Pass-Thru'!N251-'PAC Bond'!R252</f>
        <v>71100.371022218984</v>
      </c>
    </row>
    <row r="253" spans="1:21" x14ac:dyDescent="0.2">
      <c r="A253">
        <f>'Pass-Thru'!C252</f>
        <v>251</v>
      </c>
      <c r="B253">
        <v>659874.61964262708</v>
      </c>
      <c r="C253">
        <v>85828.725353843634</v>
      </c>
      <c r="D253" s="4">
        <f t="shared" si="20"/>
        <v>3603411.188362502</v>
      </c>
      <c r="E253" s="3">
        <f t="shared" si="18"/>
        <v>85828.725353843634</v>
      </c>
      <c r="F253" s="4">
        <f>D253*'Pass-Thru'!$B$8/1200</f>
        <v>10509.949299390631</v>
      </c>
      <c r="G253" s="4">
        <f t="shared" si="21"/>
        <v>24037418.206358414</v>
      </c>
      <c r="H253" s="4">
        <f>'Pass-Thru'!O252-'PAC Bond'!E253</f>
        <v>337358.70548263896</v>
      </c>
      <c r="I253" s="4">
        <f>'Pass-Thru'!N252-'PAC Bond'!F253</f>
        <v>70109.136435212116</v>
      </c>
      <c r="M253">
        <f>'Pass-Thru'!C252</f>
        <v>251</v>
      </c>
      <c r="N253">
        <v>659874.61964262708</v>
      </c>
      <c r="O253">
        <v>85828.725353843634</v>
      </c>
      <c r="P253" s="4">
        <f t="shared" si="22"/>
        <v>3603411.188362502</v>
      </c>
      <c r="Q253" s="3">
        <f t="shared" si="19"/>
        <v>85828.725353843634</v>
      </c>
      <c r="R253" s="4">
        <f>P253*'Pass-Thru'!$B$8/1200</f>
        <v>10509.949299390631</v>
      </c>
      <c r="S253" s="4">
        <f t="shared" si="23"/>
        <v>24037418.206358414</v>
      </c>
      <c r="T253" s="4">
        <f>'Pass-Thru'!O252-'PAC Bond'!Q253</f>
        <v>337358.70548263896</v>
      </c>
      <c r="U253" s="4">
        <f>'Pass-Thru'!N252-'PAC Bond'!R253</f>
        <v>70109.136435212116</v>
      </c>
    </row>
    <row r="254" spans="1:21" x14ac:dyDescent="0.2">
      <c r="A254">
        <f>'Pass-Thru'!C253</f>
        <v>252</v>
      </c>
      <c r="B254">
        <v>655765.69324088865</v>
      </c>
      <c r="C254">
        <v>84070.261033796414</v>
      </c>
      <c r="D254" s="4">
        <f t="shared" si="20"/>
        <v>3517582.4630086585</v>
      </c>
      <c r="E254" s="3">
        <f t="shared" si="18"/>
        <v>84070.261033796414</v>
      </c>
      <c r="F254" s="4">
        <f>D254*'Pass-Thru'!$B$8/1200</f>
        <v>10259.615517108588</v>
      </c>
      <c r="G254" s="4">
        <f t="shared" si="21"/>
        <v>23700059.500875775</v>
      </c>
      <c r="H254" s="4">
        <f>'Pass-Thru'!O253-'PAC Bond'!E254</f>
        <v>334869.28495511034</v>
      </c>
      <c r="I254" s="4">
        <f>'Pass-Thru'!N253-'PAC Bond'!F254</f>
        <v>69125.173544221092</v>
      </c>
      <c r="M254">
        <f>'Pass-Thru'!C253</f>
        <v>252</v>
      </c>
      <c r="N254">
        <v>655765.69324088865</v>
      </c>
      <c r="O254">
        <v>84070.261033796414</v>
      </c>
      <c r="P254" s="4">
        <f t="shared" si="22"/>
        <v>3517582.4630086585</v>
      </c>
      <c r="Q254" s="3">
        <f t="shared" si="19"/>
        <v>84070.261033796414</v>
      </c>
      <c r="R254" s="4">
        <f>P254*'Pass-Thru'!$B$8/1200</f>
        <v>10259.615517108588</v>
      </c>
      <c r="S254" s="4">
        <f t="shared" si="23"/>
        <v>23700059.500875775</v>
      </c>
      <c r="T254" s="4">
        <f>'Pass-Thru'!O253-'PAC Bond'!Q254</f>
        <v>334869.28495511034</v>
      </c>
      <c r="U254" s="4">
        <f>'Pass-Thru'!N253-'PAC Bond'!R254</f>
        <v>69125.173544221092</v>
      </c>
    </row>
    <row r="255" spans="1:21" x14ac:dyDescent="0.2">
      <c r="A255">
        <f>'Pass-Thru'!C254</f>
        <v>253</v>
      </c>
      <c r="B255">
        <v>651679.20561259496</v>
      </c>
      <c r="C255">
        <v>82345.241011278849</v>
      </c>
      <c r="D255" s="4">
        <f t="shared" si="20"/>
        <v>3433512.2019748623</v>
      </c>
      <c r="E255" s="3">
        <f t="shared" si="18"/>
        <v>82345.241011278849</v>
      </c>
      <c r="F255" s="4">
        <f>D255*'Pass-Thru'!$B$8/1200</f>
        <v>10014.410589093348</v>
      </c>
      <c r="G255" s="4">
        <f t="shared" si="21"/>
        <v>23365190.215920664</v>
      </c>
      <c r="H255" s="4">
        <f>'Pass-Thru'!O254-'PAC Bond'!E255</f>
        <v>332383.90164394467</v>
      </c>
      <c r="I255" s="4">
        <f>'Pass-Thru'!N254-'PAC Bond'!F255</f>
        <v>68148.471463102032</v>
      </c>
      <c r="M255">
        <f>'Pass-Thru'!C254</f>
        <v>253</v>
      </c>
      <c r="N255">
        <v>651679.20561259496</v>
      </c>
      <c r="O255">
        <v>82345.241011278849</v>
      </c>
      <c r="P255" s="4">
        <f t="shared" si="22"/>
        <v>3433512.2019748623</v>
      </c>
      <c r="Q255" s="3">
        <f t="shared" si="19"/>
        <v>82345.241011278849</v>
      </c>
      <c r="R255" s="4">
        <f>P255*'Pass-Thru'!$B$8/1200</f>
        <v>10014.410589093348</v>
      </c>
      <c r="S255" s="4">
        <f t="shared" si="23"/>
        <v>23365190.215920664</v>
      </c>
      <c r="T255" s="4">
        <f>'Pass-Thru'!O254-'PAC Bond'!Q255</f>
        <v>332383.90164394467</v>
      </c>
      <c r="U255" s="4">
        <f>'Pass-Thru'!N254-'PAC Bond'!R255</f>
        <v>68148.471463102032</v>
      </c>
    </row>
    <row r="256" spans="1:21" x14ac:dyDescent="0.2">
      <c r="A256">
        <f>'Pass-Thru'!C255</f>
        <v>254</v>
      </c>
      <c r="B256">
        <v>647615.03896807972</v>
      </c>
      <c r="C256">
        <v>80653.056346007681</v>
      </c>
      <c r="D256" s="4">
        <f t="shared" si="20"/>
        <v>3351166.9609635836</v>
      </c>
      <c r="E256" s="3">
        <f t="shared" si="18"/>
        <v>80653.056346007681</v>
      </c>
      <c r="F256" s="4">
        <f>D256*'Pass-Thru'!$B$8/1200</f>
        <v>9774.2369694771187</v>
      </c>
      <c r="G256" s="4">
        <f t="shared" si="21"/>
        <v>23032806.314276721</v>
      </c>
      <c r="H256" s="4">
        <f>'Pass-Thru'!O255-'PAC Bond'!E256</f>
        <v>329902.85195605224</v>
      </c>
      <c r="I256" s="4">
        <f>'Pass-Thru'!N255-'PAC Bond'!F256</f>
        <v>67179.018416640509</v>
      </c>
      <c r="M256">
        <f>'Pass-Thru'!C255</f>
        <v>254</v>
      </c>
      <c r="N256">
        <v>647615.03896807972</v>
      </c>
      <c r="O256">
        <v>80653.056346007681</v>
      </c>
      <c r="P256" s="4">
        <f t="shared" si="22"/>
        <v>3351166.9609635836</v>
      </c>
      <c r="Q256" s="3">
        <f t="shared" si="19"/>
        <v>80653.056346007681</v>
      </c>
      <c r="R256" s="4">
        <f>P256*'Pass-Thru'!$B$8/1200</f>
        <v>9774.2369694771187</v>
      </c>
      <c r="S256" s="4">
        <f t="shared" si="23"/>
        <v>23032806.314276721</v>
      </c>
      <c r="T256" s="4">
        <f>'Pass-Thru'!O255-'PAC Bond'!Q256</f>
        <v>329902.85195605224</v>
      </c>
      <c r="U256" s="4">
        <f>'Pass-Thru'!N255-'PAC Bond'!R256</f>
        <v>67179.018416640509</v>
      </c>
    </row>
    <row r="257" spans="1:21" x14ac:dyDescent="0.2">
      <c r="A257">
        <f>'Pass-Thru'!C256</f>
        <v>255</v>
      </c>
      <c r="B257">
        <v>643573.07612783066</v>
      </c>
      <c r="C257">
        <v>78993.108877920196</v>
      </c>
      <c r="D257" s="4">
        <f t="shared" si="20"/>
        <v>3270513.9046175759</v>
      </c>
      <c r="E257" s="3">
        <f t="shared" si="18"/>
        <v>78993.108877920196</v>
      </c>
      <c r="F257" s="4">
        <f>D257*'Pass-Thru'!$B$8/1200</f>
        <v>9538.9988884679296</v>
      </c>
      <c r="G257" s="4">
        <f t="shared" si="21"/>
        <v>22702903.46232067</v>
      </c>
      <c r="H257" s="4">
        <f>'Pass-Thru'!O256-'PAC Bond'!E257</f>
        <v>327426.42405117594</v>
      </c>
      <c r="I257" s="4">
        <f>'Pass-Thru'!N256-'PAC Bond'!F257</f>
        <v>66216.801765102035</v>
      </c>
      <c r="M257">
        <f>'Pass-Thru'!C256</f>
        <v>255</v>
      </c>
      <c r="N257">
        <v>643573.07612783066</v>
      </c>
      <c r="O257">
        <v>78993.108877920196</v>
      </c>
      <c r="P257" s="4">
        <f t="shared" si="22"/>
        <v>3270513.9046175759</v>
      </c>
      <c r="Q257" s="3">
        <f t="shared" si="19"/>
        <v>78993.108877920196</v>
      </c>
      <c r="R257" s="4">
        <f>P257*'Pass-Thru'!$B$8/1200</f>
        <v>9538.9988884679296</v>
      </c>
      <c r="S257" s="4">
        <f t="shared" si="23"/>
        <v>22702903.46232067</v>
      </c>
      <c r="T257" s="4">
        <f>'Pass-Thru'!O256-'PAC Bond'!Q257</f>
        <v>327426.42405117594</v>
      </c>
      <c r="U257" s="4">
        <f>'Pass-Thru'!N256-'PAC Bond'!R257</f>
        <v>66216.801765102035</v>
      </c>
    </row>
    <row r="258" spans="1:21" x14ac:dyDescent="0.2">
      <c r="A258">
        <f>'Pass-Thru'!C257</f>
        <v>256</v>
      </c>
      <c r="B258">
        <v>639553.20051934419</v>
      </c>
      <c r="C258">
        <v>77364.811039959575</v>
      </c>
      <c r="D258" s="4">
        <f t="shared" si="20"/>
        <v>3191520.7957396558</v>
      </c>
      <c r="E258" s="3">
        <f t="shared" si="18"/>
        <v>77364.811039959575</v>
      </c>
      <c r="F258" s="4">
        <f>D258*'Pass-Thru'!$B$8/1200</f>
        <v>9308.6023209073301</v>
      </c>
      <c r="G258" s="4">
        <f t="shared" si="21"/>
        <v>22375477.038269494</v>
      </c>
      <c r="H258" s="4">
        <f>'Pass-Thru'!O257-'PAC Bond'!E258</f>
        <v>324954.89800888521</v>
      </c>
      <c r="I258" s="4">
        <f>'Pass-Thru'!N257-'PAC Bond'!F258</f>
        <v>65261.808028286105</v>
      </c>
      <c r="M258">
        <f>'Pass-Thru'!C257</f>
        <v>256</v>
      </c>
      <c r="N258">
        <v>639553.20051934419</v>
      </c>
      <c r="O258">
        <v>77364.811039959575</v>
      </c>
      <c r="P258" s="4">
        <f t="shared" si="22"/>
        <v>3191520.7957396558</v>
      </c>
      <c r="Q258" s="3">
        <f t="shared" si="19"/>
        <v>77364.811039959575</v>
      </c>
      <c r="R258" s="4">
        <f>P258*'Pass-Thru'!$B$8/1200</f>
        <v>9308.6023209073301</v>
      </c>
      <c r="S258" s="4">
        <f t="shared" si="23"/>
        <v>22375477.038269494</v>
      </c>
      <c r="T258" s="4">
        <f>'Pass-Thru'!O257-'PAC Bond'!Q258</f>
        <v>324954.89800888521</v>
      </c>
      <c r="U258" s="4">
        <f>'Pass-Thru'!N257-'PAC Bond'!R258</f>
        <v>65261.808028286105</v>
      </c>
    </row>
    <row r="259" spans="1:21" x14ac:dyDescent="0.2">
      <c r="A259">
        <f>'Pass-Thru'!C258</f>
        <v>257</v>
      </c>
      <c r="B259">
        <v>635555.29617399327</v>
      </c>
      <c r="C259">
        <v>75767.585674067755</v>
      </c>
      <c r="D259" s="4">
        <f t="shared" si="20"/>
        <v>3114155.9846996963</v>
      </c>
      <c r="E259" s="3">
        <f t="shared" si="18"/>
        <v>75767.585674067755</v>
      </c>
      <c r="F259" s="4">
        <f>D259*'Pass-Thru'!$B$8/1200</f>
        <v>9082.9549553741144</v>
      </c>
      <c r="G259" s="4">
        <f t="shared" si="21"/>
        <v>22050522.140260607</v>
      </c>
      <c r="H259" s="4">
        <f>'Pass-Thru'!O258-'PAC Bond'!E259</f>
        <v>322488.54599252169</v>
      </c>
      <c r="I259" s="4">
        <f>'Pass-Thru'!N258-'PAC Bond'!F259</f>
        <v>64314.022909093525</v>
      </c>
      <c r="M259">
        <f>'Pass-Thru'!C258</f>
        <v>257</v>
      </c>
      <c r="N259">
        <v>635555.29617399327</v>
      </c>
      <c r="O259">
        <v>75767.585674067755</v>
      </c>
      <c r="P259" s="4">
        <f t="shared" si="22"/>
        <v>3114155.9846996963</v>
      </c>
      <c r="Q259" s="3">
        <f t="shared" si="19"/>
        <v>75767.585674067755</v>
      </c>
      <c r="R259" s="4">
        <f>P259*'Pass-Thru'!$B$8/1200</f>
        <v>9082.9549553741144</v>
      </c>
      <c r="S259" s="4">
        <f t="shared" si="23"/>
        <v>22050522.140260607</v>
      </c>
      <c r="T259" s="4">
        <f>'Pass-Thru'!O258-'PAC Bond'!Q259</f>
        <v>322488.54599252169</v>
      </c>
      <c r="U259" s="4">
        <f>'Pass-Thru'!N258-'PAC Bond'!R259</f>
        <v>64314.022909093525</v>
      </c>
    </row>
    <row r="260" spans="1:21" x14ac:dyDescent="0.2">
      <c r="A260">
        <f>'Pass-Thru'!C259</f>
        <v>258</v>
      </c>
      <c r="B260">
        <v>631579.24772391631</v>
      </c>
      <c r="C260">
        <v>74200.865850330971</v>
      </c>
      <c r="D260" s="4">
        <f t="shared" si="20"/>
        <v>3038388.3990256283</v>
      </c>
      <c r="E260" s="3">
        <f t="shared" ref="E260:E323" si="24">MIN(B260,C260)</f>
        <v>74200.865850330971</v>
      </c>
      <c r="F260" s="4">
        <f>D260*'Pass-Thru'!$B$8/1200</f>
        <v>8861.9661638247508</v>
      </c>
      <c r="G260" s="4">
        <f t="shared" si="21"/>
        <v>21728033.594268084</v>
      </c>
      <c r="H260" s="4">
        <f>'Pass-Thru'!O259-'PAC Bond'!E260</f>
        <v>320027.63241015474</v>
      </c>
      <c r="I260" s="4">
        <f>'Pass-Thru'!N259-'PAC Bond'!F260</f>
        <v>63373.431316615344</v>
      </c>
      <c r="M260">
        <f>'Pass-Thru'!C259</f>
        <v>258</v>
      </c>
      <c r="N260">
        <v>631579.24772391631</v>
      </c>
      <c r="O260">
        <v>74200.865850330971</v>
      </c>
      <c r="P260" s="4">
        <f t="shared" si="22"/>
        <v>3038388.3990256283</v>
      </c>
      <c r="Q260" s="3">
        <f t="shared" ref="Q260:Q323" si="25">MIN(N260,O260)</f>
        <v>74200.865850330971</v>
      </c>
      <c r="R260" s="4">
        <f>P260*'Pass-Thru'!$B$8/1200</f>
        <v>8861.9661638247508</v>
      </c>
      <c r="S260" s="4">
        <f t="shared" si="23"/>
        <v>21728033.594268084</v>
      </c>
      <c r="T260" s="4">
        <f>'Pass-Thru'!O259-'PAC Bond'!Q260</f>
        <v>320027.63241015474</v>
      </c>
      <c r="U260" s="4">
        <f>'Pass-Thru'!N259-'PAC Bond'!R260</f>
        <v>63373.431316615344</v>
      </c>
    </row>
    <row r="261" spans="1:21" x14ac:dyDescent="0.2">
      <c r="A261">
        <f>'Pass-Thru'!C260</f>
        <v>259</v>
      </c>
      <c r="B261">
        <v>627624.94039891963</v>
      </c>
      <c r="C261">
        <v>72664.09468922441</v>
      </c>
      <c r="D261" s="4">
        <f t="shared" ref="D261:D324" si="26">D260-E260</f>
        <v>2964187.5331752975</v>
      </c>
      <c r="E261" s="3">
        <f t="shared" si="24"/>
        <v>72664.09468922441</v>
      </c>
      <c r="F261" s="4">
        <f>D261*'Pass-Thru'!$B$8/1200</f>
        <v>8645.546971761285</v>
      </c>
      <c r="G261" s="4">
        <f t="shared" ref="G261:G324" si="27">G260-H260</f>
        <v>21408005.96185793</v>
      </c>
      <c r="H261" s="4">
        <f>'Pass-Thru'!O260-'PAC Bond'!E261</f>
        <v>317572.41407259041</v>
      </c>
      <c r="I261" s="4">
        <f>'Pass-Thru'!N260-'PAC Bond'!F261</f>
        <v>62440.017388752371</v>
      </c>
      <c r="M261">
        <f>'Pass-Thru'!C260</f>
        <v>259</v>
      </c>
      <c r="N261">
        <v>627624.94039891963</v>
      </c>
      <c r="O261">
        <v>72664.09468922441</v>
      </c>
      <c r="P261" s="4">
        <f t="shared" ref="P261:P324" si="28">P260-Q260</f>
        <v>2964187.5331752975</v>
      </c>
      <c r="Q261" s="3">
        <f t="shared" si="25"/>
        <v>72664.09468922441</v>
      </c>
      <c r="R261" s="4">
        <f>P261*'Pass-Thru'!$B$8/1200</f>
        <v>8645.546971761285</v>
      </c>
      <c r="S261" s="4">
        <f t="shared" ref="S261:S324" si="29">S260-T260</f>
        <v>21408005.96185793</v>
      </c>
      <c r="T261" s="4">
        <f>'Pass-Thru'!O260-'PAC Bond'!Q261</f>
        <v>317572.41407259041</v>
      </c>
      <c r="U261" s="4">
        <f>'Pass-Thru'!N260-'PAC Bond'!R261</f>
        <v>62440.017388752371</v>
      </c>
    </row>
    <row r="262" spans="1:21" x14ac:dyDescent="0.2">
      <c r="A262">
        <f>'Pass-Thru'!C261</f>
        <v>260</v>
      </c>
      <c r="B262">
        <v>623692.2600233925</v>
      </c>
      <c r="C262">
        <v>71156.725186903408</v>
      </c>
      <c r="D262" s="4">
        <f t="shared" si="26"/>
        <v>2891523.4384860732</v>
      </c>
      <c r="E262" s="3">
        <f t="shared" si="24"/>
        <v>71156.725186903408</v>
      </c>
      <c r="F262" s="4">
        <f>D262*'Pass-Thru'!$B$8/1200</f>
        <v>8433.6100289177139</v>
      </c>
      <c r="G262" s="4">
        <f t="shared" si="27"/>
        <v>21090433.547785338</v>
      </c>
      <c r="H262" s="4">
        <f>'Pass-Thru'!O261-'PAC Bond'!E262</f>
        <v>315123.14034849266</v>
      </c>
      <c r="I262" s="4">
        <f>'Pass-Thru'!N261-'PAC Bond'!F262</f>
        <v>61513.764514373994</v>
      </c>
      <c r="M262">
        <f>'Pass-Thru'!C261</f>
        <v>260</v>
      </c>
      <c r="N262">
        <v>623692.2600233925</v>
      </c>
      <c r="O262">
        <v>71156.725186903408</v>
      </c>
      <c r="P262" s="4">
        <f t="shared" si="28"/>
        <v>2891523.4384860732</v>
      </c>
      <c r="Q262" s="3">
        <f t="shared" si="25"/>
        <v>71156.725186903408</v>
      </c>
      <c r="R262" s="4">
        <f>P262*'Pass-Thru'!$B$8/1200</f>
        <v>8433.6100289177139</v>
      </c>
      <c r="S262" s="4">
        <f t="shared" si="29"/>
        <v>21090433.547785338</v>
      </c>
      <c r="T262" s="4">
        <f>'Pass-Thru'!O261-'PAC Bond'!Q262</f>
        <v>315123.14034849266</v>
      </c>
      <c r="U262" s="4">
        <f>'Pass-Thru'!N261-'PAC Bond'!R262</f>
        <v>61513.764514373994</v>
      </c>
    </row>
    <row r="263" spans="1:21" x14ac:dyDescent="0.2">
      <c r="A263">
        <f>'Pass-Thru'!C262</f>
        <v>261</v>
      </c>
      <c r="B263">
        <v>619781.09301324491</v>
      </c>
      <c r="C263">
        <v>69678.22004349003</v>
      </c>
      <c r="D263" s="4">
        <f t="shared" si="26"/>
        <v>2820366.7132991697</v>
      </c>
      <c r="E263" s="3">
        <f t="shared" si="24"/>
        <v>69678.22004349003</v>
      </c>
      <c r="F263" s="4">
        <f>D263*'Pass-Thru'!$B$8/1200</f>
        <v>8226.0695804559109</v>
      </c>
      <c r="G263" s="4">
        <f t="shared" si="27"/>
        <v>20775310.407436844</v>
      </c>
      <c r="H263" s="4">
        <f>'Pass-Thru'!O262-'PAC Bond'!E263</f>
        <v>312680.05331666535</v>
      </c>
      <c r="I263" s="4">
        <f>'Pass-Thru'!N262-'PAC Bond'!F263</f>
        <v>60594.655355024224</v>
      </c>
      <c r="M263">
        <f>'Pass-Thru'!C262</f>
        <v>261</v>
      </c>
      <c r="N263">
        <v>619781.09301324491</v>
      </c>
      <c r="O263">
        <v>69678.22004349003</v>
      </c>
      <c r="P263" s="4">
        <f t="shared" si="28"/>
        <v>2820366.7132991697</v>
      </c>
      <c r="Q263" s="3">
        <f t="shared" si="25"/>
        <v>69678.22004349003</v>
      </c>
      <c r="R263" s="4">
        <f>P263*'Pass-Thru'!$B$8/1200</f>
        <v>8226.0695804559109</v>
      </c>
      <c r="S263" s="4">
        <f t="shared" si="29"/>
        <v>20775310.407436844</v>
      </c>
      <c r="T263" s="4">
        <f>'Pass-Thru'!O262-'PAC Bond'!Q263</f>
        <v>312680.05331666535</v>
      </c>
      <c r="U263" s="4">
        <f>'Pass-Thru'!N262-'PAC Bond'!R263</f>
        <v>60594.655355024224</v>
      </c>
    </row>
    <row r="264" spans="1:21" x14ac:dyDescent="0.2">
      <c r="A264">
        <f>'Pass-Thru'!C263</f>
        <v>262</v>
      </c>
      <c r="B264">
        <v>615891.32637285476</v>
      </c>
      <c r="C264">
        <v>68228.051494303319</v>
      </c>
      <c r="D264" s="4">
        <f t="shared" si="26"/>
        <v>2750688.4932556795</v>
      </c>
      <c r="E264" s="3">
        <f t="shared" si="24"/>
        <v>68228.051494303319</v>
      </c>
      <c r="F264" s="4">
        <f>D264*'Pass-Thru'!$B$8/1200</f>
        <v>8022.841438662399</v>
      </c>
      <c r="G264" s="4">
        <f t="shared" si="27"/>
        <v>20462630.35412018</v>
      </c>
      <c r="H264" s="4">
        <f>'Pass-Thru'!O263-'PAC Bond'!E264</f>
        <v>310243.38791554159</v>
      </c>
      <c r="I264" s="4">
        <f>'Pass-Thru'!N263-'PAC Bond'!F264</f>
        <v>59682.671866183933</v>
      </c>
      <c r="M264">
        <f>'Pass-Thru'!C263</f>
        <v>262</v>
      </c>
      <c r="N264">
        <v>615891.32637285476</v>
      </c>
      <c r="O264">
        <v>68228.051494303319</v>
      </c>
      <c r="P264" s="4">
        <f t="shared" si="28"/>
        <v>2750688.4932556795</v>
      </c>
      <c r="Q264" s="3">
        <f t="shared" si="25"/>
        <v>68228.051494303319</v>
      </c>
      <c r="R264" s="4">
        <f>P264*'Pass-Thru'!$B$8/1200</f>
        <v>8022.841438662399</v>
      </c>
      <c r="S264" s="4">
        <f t="shared" si="29"/>
        <v>20462630.35412018</v>
      </c>
      <c r="T264" s="4">
        <f>'Pass-Thru'!O263-'PAC Bond'!Q264</f>
        <v>310243.38791554159</v>
      </c>
      <c r="U264" s="4">
        <f>'Pass-Thru'!N263-'PAC Bond'!R264</f>
        <v>59682.671866183933</v>
      </c>
    </row>
    <row r="265" spans="1:21" x14ac:dyDescent="0.2">
      <c r="A265">
        <f>'Pass-Thru'!C264</f>
        <v>263</v>
      </c>
      <c r="B265">
        <v>612022.84769203747</v>
      </c>
      <c r="C265">
        <v>66805.701143984334</v>
      </c>
      <c r="D265" s="4">
        <f t="shared" si="26"/>
        <v>2682460.4417613763</v>
      </c>
      <c r="E265" s="3">
        <f t="shared" si="24"/>
        <v>66805.701143984334</v>
      </c>
      <c r="F265" s="4">
        <f>D265*'Pass-Thru'!$B$8/1200</f>
        <v>7823.8429551373483</v>
      </c>
      <c r="G265" s="4">
        <f t="shared" si="27"/>
        <v>20152386.96620464</v>
      </c>
      <c r="H265" s="4">
        <f>'Pass-Thru'!O264-'PAC Bond'!E265</f>
        <v>307813.37208993488</v>
      </c>
      <c r="I265" s="4">
        <f>'Pass-Thru'!N264-'PAC Bond'!F265</f>
        <v>58777.795318096942</v>
      </c>
      <c r="M265">
        <f>'Pass-Thru'!C264</f>
        <v>263</v>
      </c>
      <c r="N265">
        <v>612022.84769203747</v>
      </c>
      <c r="O265">
        <v>66805.701143984334</v>
      </c>
      <c r="P265" s="4">
        <f t="shared" si="28"/>
        <v>2682460.4417613763</v>
      </c>
      <c r="Q265" s="3">
        <f t="shared" si="25"/>
        <v>66805.701143984334</v>
      </c>
      <c r="R265" s="4">
        <f>P265*'Pass-Thru'!$B$8/1200</f>
        <v>7823.8429551373483</v>
      </c>
      <c r="S265" s="4">
        <f t="shared" si="29"/>
        <v>20152386.96620464</v>
      </c>
      <c r="T265" s="4">
        <f>'Pass-Thru'!O264-'PAC Bond'!Q265</f>
        <v>307813.37208993488</v>
      </c>
      <c r="U265" s="4">
        <f>'Pass-Thru'!N264-'PAC Bond'!R265</f>
        <v>58777.795318096942</v>
      </c>
    </row>
    <row r="266" spans="1:21" x14ac:dyDescent="0.2">
      <c r="A266">
        <f>'Pass-Thru'!C265</f>
        <v>264</v>
      </c>
      <c r="B266">
        <v>608175.54514302104</v>
      </c>
      <c r="C266">
        <v>65410.659803465373</v>
      </c>
      <c r="D266" s="4">
        <f t="shared" si="26"/>
        <v>2615654.7406173921</v>
      </c>
      <c r="E266" s="3">
        <f t="shared" si="24"/>
        <v>65410.659803465373</v>
      </c>
      <c r="F266" s="4">
        <f>D266*'Pass-Thru'!$B$8/1200</f>
        <v>7628.9929934673946</v>
      </c>
      <c r="G266" s="4">
        <f t="shared" si="27"/>
        <v>19844573.594114706</v>
      </c>
      <c r="H266" s="4">
        <f>'Pass-Thru'!O265-'PAC Bond'!E266</f>
        <v>305390.22693509178</v>
      </c>
      <c r="I266" s="4">
        <f>'Pass-Thru'!N265-'PAC Bond'!F266</f>
        <v>57880.006316167979</v>
      </c>
      <c r="M266">
        <f>'Pass-Thru'!C265</f>
        <v>264</v>
      </c>
      <c r="N266">
        <v>608175.54514302104</v>
      </c>
      <c r="O266">
        <v>65410.659803465373</v>
      </c>
      <c r="P266" s="4">
        <f t="shared" si="28"/>
        <v>2615654.7406173921</v>
      </c>
      <c r="Q266" s="3">
        <f t="shared" si="25"/>
        <v>65410.659803465373</v>
      </c>
      <c r="R266" s="4">
        <f>P266*'Pass-Thru'!$B$8/1200</f>
        <v>7628.9929934673946</v>
      </c>
      <c r="S266" s="4">
        <f t="shared" si="29"/>
        <v>19844573.594114706</v>
      </c>
      <c r="T266" s="4">
        <f>'Pass-Thru'!O265-'PAC Bond'!Q266</f>
        <v>305390.22693509178</v>
      </c>
      <c r="U266" s="4">
        <f>'Pass-Thru'!N265-'PAC Bond'!R266</f>
        <v>57880.006316167979</v>
      </c>
    </row>
    <row r="267" spans="1:21" x14ac:dyDescent="0.2">
      <c r="A267">
        <f>'Pass-Thru'!C266</f>
        <v>265</v>
      </c>
      <c r="B267">
        <v>604349.30747744802</v>
      </c>
      <c r="C267">
        <v>64042.427329736936</v>
      </c>
      <c r="D267" s="4">
        <f t="shared" si="26"/>
        <v>2550244.0808139266</v>
      </c>
      <c r="E267" s="3">
        <f t="shared" si="24"/>
        <v>64042.427329736936</v>
      </c>
      <c r="F267" s="4">
        <f>D267*'Pass-Thru'!$B$8/1200</f>
        <v>7438.2119023739533</v>
      </c>
      <c r="G267" s="4">
        <f t="shared" si="27"/>
        <v>19539183.367179614</v>
      </c>
      <c r="H267" s="4">
        <f>'Pass-Thru'!O266-'PAC Bond'!E267</f>
        <v>302974.16683810309</v>
      </c>
      <c r="I267" s="4">
        <f>'Pass-Thru'!N266-'PAC Bond'!F267</f>
        <v>56989.284820940622</v>
      </c>
      <c r="M267">
        <f>'Pass-Thru'!C266</f>
        <v>265</v>
      </c>
      <c r="N267">
        <v>604349.30747744802</v>
      </c>
      <c r="O267">
        <v>64042.427329736936</v>
      </c>
      <c r="P267" s="4">
        <f t="shared" si="28"/>
        <v>2550244.0808139266</v>
      </c>
      <c r="Q267" s="3">
        <f t="shared" si="25"/>
        <v>64042.427329736936</v>
      </c>
      <c r="R267" s="4">
        <f>P267*'Pass-Thru'!$B$8/1200</f>
        <v>7438.2119023739533</v>
      </c>
      <c r="S267" s="4">
        <f t="shared" si="29"/>
        <v>19539183.367179614</v>
      </c>
      <c r="T267" s="4">
        <f>'Pass-Thru'!O266-'PAC Bond'!Q267</f>
        <v>302974.16683810309</v>
      </c>
      <c r="U267" s="4">
        <f>'Pass-Thru'!N266-'PAC Bond'!R267</f>
        <v>56989.284820940622</v>
      </c>
    </row>
    <row r="268" spans="1:21" x14ac:dyDescent="0.2">
      <c r="A268">
        <f>'Pass-Thru'!C267</f>
        <v>266</v>
      </c>
      <c r="B268">
        <v>600544.02402338688</v>
      </c>
      <c r="C268">
        <v>62700.512468363275</v>
      </c>
      <c r="D268" s="4">
        <f t="shared" si="26"/>
        <v>2486201.6534841899</v>
      </c>
      <c r="E268" s="3">
        <f t="shared" si="24"/>
        <v>62700.512468363275</v>
      </c>
      <c r="F268" s="4">
        <f>D268*'Pass-Thru'!$B$8/1200</f>
        <v>7251.4214893288881</v>
      </c>
      <c r="G268" s="4">
        <f t="shared" si="27"/>
        <v>19236209.200341512</v>
      </c>
      <c r="H268" s="4">
        <f>'Pass-Thru'!O267-'PAC Bond'!E268</f>
        <v>300565.39961671201</v>
      </c>
      <c r="I268" s="4">
        <f>'Pass-Thru'!N267-'PAC Bond'!F268</f>
        <v>56105.610167662824</v>
      </c>
      <c r="M268">
        <f>'Pass-Thru'!C267</f>
        <v>266</v>
      </c>
      <c r="N268">
        <v>600544.02402338688</v>
      </c>
      <c r="O268">
        <v>62700.512468363275</v>
      </c>
      <c r="P268" s="4">
        <f t="shared" si="28"/>
        <v>2486201.6534841899</v>
      </c>
      <c r="Q268" s="3">
        <f t="shared" si="25"/>
        <v>62700.512468363275</v>
      </c>
      <c r="R268" s="4">
        <f>P268*'Pass-Thru'!$B$8/1200</f>
        <v>7251.4214893288881</v>
      </c>
      <c r="S268" s="4">
        <f t="shared" si="29"/>
        <v>19236209.200341512</v>
      </c>
      <c r="T268" s="4">
        <f>'Pass-Thru'!O267-'PAC Bond'!Q268</f>
        <v>300565.39961671201</v>
      </c>
      <c r="U268" s="4">
        <f>'Pass-Thru'!N267-'PAC Bond'!R268</f>
        <v>56105.610167662824</v>
      </c>
    </row>
    <row r="269" spans="1:21" x14ac:dyDescent="0.2">
      <c r="A269">
        <f>'Pass-Thru'!C268</f>
        <v>267</v>
      </c>
      <c r="B269">
        <v>596759.58468235715</v>
      </c>
      <c r="C269">
        <v>61384.432698700803</v>
      </c>
      <c r="D269" s="4">
        <f t="shared" si="26"/>
        <v>2423501.1410158267</v>
      </c>
      <c r="E269" s="3">
        <f t="shared" si="24"/>
        <v>61384.432698700803</v>
      </c>
      <c r="F269" s="4">
        <f>D269*'Pass-Thru'!$B$8/1200</f>
        <v>7068.5449946294939</v>
      </c>
      <c r="G269" s="4">
        <f t="shared" si="27"/>
        <v>18935643.800724801</v>
      </c>
      <c r="H269" s="4">
        <f>'Pass-Thru'!O268-'PAC Bond'!E269</f>
        <v>298164.12665556796</v>
      </c>
      <c r="I269" s="4">
        <f>'Pass-Thru'!N268-'PAC Bond'!F269</f>
        <v>55228.961085447416</v>
      </c>
      <c r="M269">
        <f>'Pass-Thru'!C268</f>
        <v>267</v>
      </c>
      <c r="N269">
        <v>596759.58468235715</v>
      </c>
      <c r="O269">
        <v>61384.432698700803</v>
      </c>
      <c r="P269" s="4">
        <f t="shared" si="28"/>
        <v>2423501.1410158267</v>
      </c>
      <c r="Q269" s="3">
        <f t="shared" si="25"/>
        <v>61384.432698700803</v>
      </c>
      <c r="R269" s="4">
        <f>P269*'Pass-Thru'!$B$8/1200</f>
        <v>7068.5449946294939</v>
      </c>
      <c r="S269" s="4">
        <f t="shared" si="29"/>
        <v>18935643.800724801</v>
      </c>
      <c r="T269" s="4">
        <f>'Pass-Thru'!O268-'PAC Bond'!Q269</f>
        <v>298164.12665556796</v>
      </c>
      <c r="U269" s="4">
        <f>'Pass-Thru'!N268-'PAC Bond'!R269</f>
        <v>55228.961085447416</v>
      </c>
    </row>
    <row r="270" spans="1:21" x14ac:dyDescent="0.2">
      <c r="A270">
        <f>'Pass-Thru'!C269</f>
        <v>268</v>
      </c>
      <c r="B270">
        <v>592995.87992637511</v>
      </c>
      <c r="C270">
        <v>60093.714081773265</v>
      </c>
      <c r="D270" s="4">
        <f t="shared" si="26"/>
        <v>2362116.7083171261</v>
      </c>
      <c r="E270" s="3">
        <f t="shared" si="24"/>
        <v>60093.714081773265</v>
      </c>
      <c r="F270" s="4">
        <f>D270*'Pass-Thru'!$B$8/1200</f>
        <v>6889.5070659249504</v>
      </c>
      <c r="G270" s="4">
        <f t="shared" si="27"/>
        <v>18637479.674069233</v>
      </c>
      <c r="H270" s="4">
        <f>'Pass-Thru'!O269-'PAC Bond'!E270</f>
        <v>295770.54303997115</v>
      </c>
      <c r="I270" s="4">
        <f>'Pass-Thru'!N269-'PAC Bond'!F270</f>
        <v>54359.315716035344</v>
      </c>
      <c r="M270">
        <f>'Pass-Thru'!C269</f>
        <v>268</v>
      </c>
      <c r="N270">
        <v>592995.87992637511</v>
      </c>
      <c r="O270">
        <v>60093.714081773265</v>
      </c>
      <c r="P270" s="4">
        <f t="shared" si="28"/>
        <v>2362116.7083171261</v>
      </c>
      <c r="Q270" s="3">
        <f t="shared" si="25"/>
        <v>60093.714081773265</v>
      </c>
      <c r="R270" s="4">
        <f>P270*'Pass-Thru'!$B$8/1200</f>
        <v>6889.5070659249504</v>
      </c>
      <c r="S270" s="4">
        <f t="shared" si="29"/>
        <v>18637479.674069233</v>
      </c>
      <c r="T270" s="4">
        <f>'Pass-Thru'!O269-'PAC Bond'!Q270</f>
        <v>295770.54303997115</v>
      </c>
      <c r="U270" s="4">
        <f>'Pass-Thru'!N269-'PAC Bond'!R270</f>
        <v>54359.315716035344</v>
      </c>
    </row>
    <row r="271" spans="1:21" x14ac:dyDescent="0.2">
      <c r="A271">
        <f>'Pass-Thru'!C270</f>
        <v>269</v>
      </c>
      <c r="B271">
        <v>589252.80079501029</v>
      </c>
      <c r="C271">
        <v>58827.891110758326</v>
      </c>
      <c r="D271" s="4">
        <f t="shared" si="26"/>
        <v>2302022.9942353531</v>
      </c>
      <c r="E271" s="3">
        <f t="shared" si="24"/>
        <v>58827.891110758326</v>
      </c>
      <c r="F271" s="4">
        <f>D271*'Pass-Thru'!$B$8/1200</f>
        <v>6714.2337331864464</v>
      </c>
      <c r="G271" s="4">
        <f t="shared" si="27"/>
        <v>18341709.131029263</v>
      </c>
      <c r="H271" s="4">
        <f>'Pass-Thru'!O270-'PAC Bond'!E271</f>
        <v>293384.83768714976</v>
      </c>
      <c r="I271" s="4">
        <f>'Pass-Thru'!N270-'PAC Bond'!F271</f>
        <v>53496.651632168752</v>
      </c>
      <c r="M271">
        <f>'Pass-Thru'!C270</f>
        <v>269</v>
      </c>
      <c r="N271">
        <v>589252.80079501029</v>
      </c>
      <c r="O271">
        <v>58827.891110758326</v>
      </c>
      <c r="P271" s="4">
        <f t="shared" si="28"/>
        <v>2302022.9942353531</v>
      </c>
      <c r="Q271" s="3">
        <f t="shared" si="25"/>
        <v>58827.891110758326</v>
      </c>
      <c r="R271" s="4">
        <f>P271*'Pass-Thru'!$B$8/1200</f>
        <v>6714.2337331864464</v>
      </c>
      <c r="S271" s="4">
        <f t="shared" si="29"/>
        <v>18341709.131029263</v>
      </c>
      <c r="T271" s="4">
        <f>'Pass-Thru'!O270-'PAC Bond'!Q271</f>
        <v>293384.83768714976</v>
      </c>
      <c r="U271" s="4">
        <f>'Pass-Thru'!N270-'PAC Bond'!R271</f>
        <v>53496.651632168752</v>
      </c>
    </row>
    <row r="272" spans="1:21" x14ac:dyDescent="0.2">
      <c r="A272">
        <f>'Pass-Thru'!C271</f>
        <v>270</v>
      </c>
      <c r="B272">
        <v>585530.23889246024</v>
      </c>
      <c r="C272">
        <v>57586.506564041534</v>
      </c>
      <c r="D272" s="4">
        <f t="shared" si="26"/>
        <v>2243195.1031245948</v>
      </c>
      <c r="E272" s="3">
        <f t="shared" si="24"/>
        <v>57586.506564041534</v>
      </c>
      <c r="F272" s="4">
        <f>D272*'Pass-Thru'!$B$8/1200</f>
        <v>6542.6523841134012</v>
      </c>
      <c r="G272" s="4">
        <f t="shared" si="27"/>
        <v>18048324.293342113</v>
      </c>
      <c r="H272" s="4">
        <f>'Pass-Thru'!O271-'PAC Bond'!E272</f>
        <v>291007.19347511651</v>
      </c>
      <c r="I272" s="4">
        <f>'Pass-Thru'!N271-'PAC Bond'!F272</f>
        <v>52640.945855581231</v>
      </c>
      <c r="M272">
        <f>'Pass-Thru'!C271</f>
        <v>270</v>
      </c>
      <c r="N272">
        <v>585530.23889246024</v>
      </c>
      <c r="O272">
        <v>57586.506564041534</v>
      </c>
      <c r="P272" s="4">
        <f t="shared" si="28"/>
        <v>2243195.1031245948</v>
      </c>
      <c r="Q272" s="3">
        <f t="shared" si="25"/>
        <v>57586.506564041534</v>
      </c>
      <c r="R272" s="4">
        <f>P272*'Pass-Thru'!$B$8/1200</f>
        <v>6542.6523841134012</v>
      </c>
      <c r="S272" s="4">
        <f t="shared" si="29"/>
        <v>18048324.293342113</v>
      </c>
      <c r="T272" s="4">
        <f>'Pass-Thru'!O271-'PAC Bond'!Q272</f>
        <v>291007.19347511651</v>
      </c>
      <c r="U272" s="4">
        <f>'Pass-Thru'!N271-'PAC Bond'!R272</f>
        <v>52640.945855581231</v>
      </c>
    </row>
    <row r="273" spans="1:21" x14ac:dyDescent="0.2">
      <c r="A273">
        <f>'Pass-Thru'!C272</f>
        <v>271</v>
      </c>
      <c r="B273">
        <v>581828.08638463751</v>
      </c>
      <c r="C273">
        <v>56369.111360793708</v>
      </c>
      <c r="D273" s="4">
        <f t="shared" si="26"/>
        <v>2185608.5965605532</v>
      </c>
      <c r="E273" s="3">
        <f t="shared" si="24"/>
        <v>56369.111360793708</v>
      </c>
      <c r="F273" s="4">
        <f>D273*'Pass-Thru'!$B$8/1200</f>
        <v>6374.6917399682807</v>
      </c>
      <c r="G273" s="4">
        <f t="shared" si="27"/>
        <v>17757317.099866997</v>
      </c>
      <c r="H273" s="4">
        <f>'Pass-Thru'!O272-'PAC Bond'!E273</f>
        <v>288637.78736914246</v>
      </c>
      <c r="I273" s="4">
        <f>'Pass-Thru'!N272-'PAC Bond'!F273</f>
        <v>51792.174874612138</v>
      </c>
      <c r="M273">
        <f>'Pass-Thru'!C272</f>
        <v>271</v>
      </c>
      <c r="N273">
        <v>581828.08638463751</v>
      </c>
      <c r="O273">
        <v>56369.111360793708</v>
      </c>
      <c r="P273" s="4">
        <f t="shared" si="28"/>
        <v>2185608.5965605532</v>
      </c>
      <c r="Q273" s="3">
        <f t="shared" si="25"/>
        <v>56369.111360793708</v>
      </c>
      <c r="R273" s="4">
        <f>P273*'Pass-Thru'!$B$8/1200</f>
        <v>6374.6917399682807</v>
      </c>
      <c r="S273" s="4">
        <f t="shared" si="29"/>
        <v>17757317.099866997</v>
      </c>
      <c r="T273" s="4">
        <f>'Pass-Thru'!O272-'PAC Bond'!Q273</f>
        <v>288637.78736914246</v>
      </c>
      <c r="U273" s="4">
        <f>'Pass-Thru'!N272-'PAC Bond'!R273</f>
        <v>51792.174874612138</v>
      </c>
    </row>
    <row r="274" spans="1:21" x14ac:dyDescent="0.2">
      <c r="A274">
        <f>'Pass-Thru'!C273</f>
        <v>272</v>
      </c>
      <c r="B274">
        <v>578146.23599627241</v>
      </c>
      <c r="C274">
        <v>55175.264419029205</v>
      </c>
      <c r="D274" s="4">
        <f t="shared" si="26"/>
        <v>2129239.4851997592</v>
      </c>
      <c r="E274" s="3">
        <f t="shared" si="24"/>
        <v>55175.264419029205</v>
      </c>
      <c r="F274" s="4">
        <f>D274*'Pass-Thru'!$B$8/1200</f>
        <v>6210.2818318326317</v>
      </c>
      <c r="G274" s="4">
        <f t="shared" si="27"/>
        <v>17468679.312497854</v>
      </c>
      <c r="H274" s="4">
        <f>'Pass-Thru'!O273-'PAC Bond'!E274</f>
        <v>286276.79054589337</v>
      </c>
      <c r="I274" s="4">
        <f>'Pass-Thru'!N273-'PAC Bond'!F274</f>
        <v>50950.314661452147</v>
      </c>
      <c r="M274">
        <f>'Pass-Thru'!C273</f>
        <v>272</v>
      </c>
      <c r="N274">
        <v>578146.23599627241</v>
      </c>
      <c r="O274">
        <v>55175.264419029205</v>
      </c>
      <c r="P274" s="4">
        <f t="shared" si="28"/>
        <v>2129239.4851997592</v>
      </c>
      <c r="Q274" s="3">
        <f t="shared" si="25"/>
        <v>55175.264419029205</v>
      </c>
      <c r="R274" s="4">
        <f>P274*'Pass-Thru'!$B$8/1200</f>
        <v>6210.2818318326317</v>
      </c>
      <c r="S274" s="4">
        <f t="shared" si="29"/>
        <v>17468679.312497854</v>
      </c>
      <c r="T274" s="4">
        <f>'Pass-Thru'!O273-'PAC Bond'!Q274</f>
        <v>286276.79054589337</v>
      </c>
      <c r="U274" s="4">
        <f>'Pass-Thru'!N273-'PAC Bond'!R274</f>
        <v>50950.314661452147</v>
      </c>
    </row>
    <row r="275" spans="1:21" x14ac:dyDescent="0.2">
      <c r="A275">
        <f>'Pass-Thru'!C274</f>
        <v>273</v>
      </c>
      <c r="B275">
        <v>574484.58100803406</v>
      </c>
      <c r="C275">
        <v>54004.53251610275</v>
      </c>
      <c r="D275" s="4">
        <f t="shared" si="26"/>
        <v>2074064.22078073</v>
      </c>
      <c r="E275" s="3">
        <f t="shared" si="24"/>
        <v>54004.53251610275</v>
      </c>
      <c r="F275" s="4">
        <f>D275*'Pass-Thru'!$B$8/1200</f>
        <v>6049.3539772771292</v>
      </c>
      <c r="G275" s="4">
        <f t="shared" si="27"/>
        <v>17182402.521951962</v>
      </c>
      <c r="H275" s="4">
        <f>'Pass-Thru'!O274-'PAC Bond'!E275</f>
        <v>283924.36851526966</v>
      </c>
      <c r="I275" s="4">
        <f>'Pass-Thru'!N274-'PAC Bond'!F275</f>
        <v>50115.340689026634</v>
      </c>
      <c r="M275">
        <f>'Pass-Thru'!C274</f>
        <v>273</v>
      </c>
      <c r="N275">
        <v>574484.58100803406</v>
      </c>
      <c r="O275">
        <v>54004.53251610275</v>
      </c>
      <c r="P275" s="4">
        <f t="shared" si="28"/>
        <v>2074064.22078073</v>
      </c>
      <c r="Q275" s="3">
        <f t="shared" si="25"/>
        <v>54004.53251610275</v>
      </c>
      <c r="R275" s="4">
        <f>P275*'Pass-Thru'!$B$8/1200</f>
        <v>6049.3539772771292</v>
      </c>
      <c r="S275" s="4">
        <f t="shared" si="29"/>
        <v>17182402.521951962</v>
      </c>
      <c r="T275" s="4">
        <f>'Pass-Thru'!O274-'PAC Bond'!Q275</f>
        <v>283924.36851526966</v>
      </c>
      <c r="U275" s="4">
        <f>'Pass-Thru'!N274-'PAC Bond'!R275</f>
        <v>50115.340689026634</v>
      </c>
    </row>
    <row r="276" spans="1:21" x14ac:dyDescent="0.2">
      <c r="A276">
        <f>'Pass-Thru'!C275</f>
        <v>274</v>
      </c>
      <c r="B276">
        <v>570843.01525366062</v>
      </c>
      <c r="C276">
        <v>52856.490151603226</v>
      </c>
      <c r="D276" s="4">
        <f t="shared" si="26"/>
        <v>2020059.6882646272</v>
      </c>
      <c r="E276" s="3">
        <f t="shared" si="24"/>
        <v>52856.490151603226</v>
      </c>
      <c r="F276" s="4">
        <f>D276*'Pass-Thru'!$B$8/1200</f>
        <v>5891.8407574384964</v>
      </c>
      <c r="G276" s="4">
        <f t="shared" si="27"/>
        <v>16898478.153436694</v>
      </c>
      <c r="H276" s="4">
        <f>'Pass-Thru'!O275-'PAC Bond'!E276</f>
        <v>281580.68123998685</v>
      </c>
      <c r="I276" s="4">
        <f>'Pass-Thru'!N275-'PAC Bond'!F276</f>
        <v>49287.227947523745</v>
      </c>
      <c r="M276">
        <f>'Pass-Thru'!C275</f>
        <v>274</v>
      </c>
      <c r="N276">
        <v>570843.01525366062</v>
      </c>
      <c r="O276">
        <v>52856.490151603226</v>
      </c>
      <c r="P276" s="4">
        <f t="shared" si="28"/>
        <v>2020059.6882646272</v>
      </c>
      <c r="Q276" s="3">
        <f t="shared" si="25"/>
        <v>52856.490151603226</v>
      </c>
      <c r="R276" s="4">
        <f>P276*'Pass-Thru'!$B$8/1200</f>
        <v>5891.8407574384964</v>
      </c>
      <c r="S276" s="4">
        <f t="shared" si="29"/>
        <v>16898478.153436694</v>
      </c>
      <c r="T276" s="4">
        <f>'Pass-Thru'!O275-'PAC Bond'!Q276</f>
        <v>281580.68123998685</v>
      </c>
      <c r="U276" s="4">
        <f>'Pass-Thru'!N275-'PAC Bond'!R276</f>
        <v>49287.227947523745</v>
      </c>
    </row>
    <row r="277" spans="1:21" x14ac:dyDescent="0.2">
      <c r="A277">
        <f>'Pass-Thru'!C276</f>
        <v>275</v>
      </c>
      <c r="B277">
        <v>567221.43311710935</v>
      </c>
      <c r="C277">
        <v>51730.719412604041</v>
      </c>
      <c r="D277" s="4">
        <f t="shared" si="26"/>
        <v>1967203.198113024</v>
      </c>
      <c r="E277" s="3">
        <f t="shared" si="24"/>
        <v>51730.719412604041</v>
      </c>
      <c r="F277" s="4">
        <f>D277*'Pass-Thru'!$B$8/1200</f>
        <v>5737.6759944963196</v>
      </c>
      <c r="G277" s="4">
        <f t="shared" si="27"/>
        <v>16616897.472196708</v>
      </c>
      <c r="H277" s="4">
        <f>'Pass-Thru'!O276-'PAC Bond'!E277</f>
        <v>279245.88325294055</v>
      </c>
      <c r="I277" s="4">
        <f>'Pass-Thru'!N276-'PAC Bond'!F277</f>
        <v>48465.950960573777</v>
      </c>
      <c r="M277">
        <f>'Pass-Thru'!C276</f>
        <v>275</v>
      </c>
      <c r="N277">
        <v>567221.43311710935</v>
      </c>
      <c r="O277">
        <v>51730.719412604041</v>
      </c>
      <c r="P277" s="4">
        <f t="shared" si="28"/>
        <v>1967203.198113024</v>
      </c>
      <c r="Q277" s="3">
        <f t="shared" si="25"/>
        <v>51730.719412604041</v>
      </c>
      <c r="R277" s="4">
        <f>P277*'Pass-Thru'!$B$8/1200</f>
        <v>5737.6759944963196</v>
      </c>
      <c r="S277" s="4">
        <f t="shared" si="29"/>
        <v>16616897.472196708</v>
      </c>
      <c r="T277" s="4">
        <f>'Pass-Thru'!O276-'PAC Bond'!Q277</f>
        <v>279245.88325294055</v>
      </c>
      <c r="U277" s="4">
        <f>'Pass-Thru'!N276-'PAC Bond'!R277</f>
        <v>48465.950960573777</v>
      </c>
    </row>
    <row r="278" spans="1:21" x14ac:dyDescent="0.2">
      <c r="A278">
        <f>'Pass-Thru'!C277</f>
        <v>276</v>
      </c>
      <c r="B278">
        <v>563619.72952971747</v>
      </c>
      <c r="C278">
        <v>50626.809841229639</v>
      </c>
      <c r="D278" s="4">
        <f t="shared" si="26"/>
        <v>1915472.4787004199</v>
      </c>
      <c r="E278" s="3">
        <f t="shared" si="24"/>
        <v>50626.809841229639</v>
      </c>
      <c r="F278" s="4">
        <f>D278*'Pass-Thru'!$B$8/1200</f>
        <v>5586.7947295428912</v>
      </c>
      <c r="G278" s="4">
        <f t="shared" si="27"/>
        <v>16337651.588943766</v>
      </c>
      <c r="H278" s="4">
        <f>'Pass-Thru'!O277-'PAC Bond'!E278</f>
        <v>276920.12377239118</v>
      </c>
      <c r="I278" s="4">
        <f>'Pass-Thru'!N277-'PAC Bond'!F278</f>
        <v>47651.483801086026</v>
      </c>
      <c r="M278">
        <f>'Pass-Thru'!C277</f>
        <v>276</v>
      </c>
      <c r="N278">
        <v>563619.72952971747</v>
      </c>
      <c r="O278">
        <v>50626.809841229639</v>
      </c>
      <c r="P278" s="4">
        <f t="shared" si="28"/>
        <v>1915472.4787004199</v>
      </c>
      <c r="Q278" s="3">
        <f t="shared" si="25"/>
        <v>50626.809841229639</v>
      </c>
      <c r="R278" s="4">
        <f>P278*'Pass-Thru'!$B$8/1200</f>
        <v>5586.7947295428912</v>
      </c>
      <c r="S278" s="4">
        <f t="shared" si="29"/>
        <v>16337651.588943766</v>
      </c>
      <c r="T278" s="4">
        <f>'Pass-Thru'!O277-'PAC Bond'!Q278</f>
        <v>276920.12377239118</v>
      </c>
      <c r="U278" s="4">
        <f>'Pass-Thru'!N277-'PAC Bond'!R278</f>
        <v>47651.483801086026</v>
      </c>
    </row>
    <row r="279" spans="1:21" x14ac:dyDescent="0.2">
      <c r="A279">
        <f>'Pass-Thru'!C278</f>
        <v>277</v>
      </c>
      <c r="B279">
        <v>560037.79996737908</v>
      </c>
      <c r="C279">
        <v>49544.358304498979</v>
      </c>
      <c r="D279" s="4">
        <f t="shared" si="26"/>
        <v>1864845.6688591903</v>
      </c>
      <c r="E279" s="3">
        <f t="shared" si="24"/>
        <v>49544.358304498979</v>
      </c>
      <c r="F279" s="4">
        <f>D279*'Pass-Thru'!$B$8/1200</f>
        <v>5439.1332008393047</v>
      </c>
      <c r="G279" s="4">
        <f t="shared" si="27"/>
        <v>16060731.465171374</v>
      </c>
      <c r="H279" s="4">
        <f>'Pass-Thru'!O278-'PAC Bond'!E279</f>
        <v>274603.54681500932</v>
      </c>
      <c r="I279" s="4">
        <f>'Pass-Thru'!N278-'PAC Bond'!F279</f>
        <v>46843.800106749884</v>
      </c>
      <c r="M279">
        <f>'Pass-Thru'!C278</f>
        <v>277</v>
      </c>
      <c r="N279">
        <v>560037.79996737908</v>
      </c>
      <c r="O279">
        <v>49544.358304498979</v>
      </c>
      <c r="P279" s="4">
        <f t="shared" si="28"/>
        <v>1864845.6688591903</v>
      </c>
      <c r="Q279" s="3">
        <f t="shared" si="25"/>
        <v>49544.358304498979</v>
      </c>
      <c r="R279" s="4">
        <f>P279*'Pass-Thru'!$B$8/1200</f>
        <v>5439.1332008393047</v>
      </c>
      <c r="S279" s="4">
        <f t="shared" si="29"/>
        <v>16060731.465171374</v>
      </c>
      <c r="T279" s="4">
        <f>'Pass-Thru'!O278-'PAC Bond'!Q279</f>
        <v>274603.54681500932</v>
      </c>
      <c r="U279" s="4">
        <f>'Pass-Thru'!N278-'PAC Bond'!R279</f>
        <v>46843.800106749884</v>
      </c>
    </row>
    <row r="280" spans="1:21" x14ac:dyDescent="0.2">
      <c r="A280">
        <f>'Pass-Thru'!C279</f>
        <v>278</v>
      </c>
      <c r="B280">
        <v>556475.54044773977</v>
      </c>
      <c r="C280">
        <v>48482.968866407384</v>
      </c>
      <c r="D280" s="4">
        <f t="shared" si="26"/>
        <v>1815301.3105546914</v>
      </c>
      <c r="E280" s="3">
        <f t="shared" si="24"/>
        <v>48482.968866407384</v>
      </c>
      <c r="F280" s="4">
        <f>D280*'Pass-Thru'!$B$8/1200</f>
        <v>5294.6288224511836</v>
      </c>
      <c r="G280" s="4">
        <f t="shared" si="27"/>
        <v>15786127.918356365</v>
      </c>
      <c r="H280" s="4">
        <f>'Pass-Thru'!O279-'PAC Bond'!E280</f>
        <v>272296.29130681901</v>
      </c>
      <c r="I280" s="4">
        <f>'Pass-Thru'!N279-'PAC Bond'!F280</f>
        <v>46042.873095206116</v>
      </c>
      <c r="M280">
        <f>'Pass-Thru'!C279</f>
        <v>278</v>
      </c>
      <c r="N280">
        <v>556475.54044773977</v>
      </c>
      <c r="O280">
        <v>48482.968866407384</v>
      </c>
      <c r="P280" s="4">
        <f t="shared" si="28"/>
        <v>1815301.3105546914</v>
      </c>
      <c r="Q280" s="3">
        <f t="shared" si="25"/>
        <v>48482.968866407384</v>
      </c>
      <c r="R280" s="4">
        <f>P280*'Pass-Thru'!$B$8/1200</f>
        <v>5294.6288224511836</v>
      </c>
      <c r="S280" s="4">
        <f t="shared" si="29"/>
        <v>15786127.918356365</v>
      </c>
      <c r="T280" s="4">
        <f>'Pass-Thru'!O279-'PAC Bond'!Q280</f>
        <v>272296.29130681901</v>
      </c>
      <c r="U280" s="4">
        <f>'Pass-Thru'!N279-'PAC Bond'!R280</f>
        <v>46042.873095206116</v>
      </c>
    </row>
    <row r="281" spans="1:21" x14ac:dyDescent="0.2">
      <c r="A281">
        <f>'Pass-Thru'!C280</f>
        <v>279</v>
      </c>
      <c r="B281">
        <v>552932.84752739966</v>
      </c>
      <c r="C281">
        <v>47442.252662208237</v>
      </c>
      <c r="D281" s="4">
        <f t="shared" si="26"/>
        <v>1766818.341688284</v>
      </c>
      <c r="E281" s="3">
        <f t="shared" si="24"/>
        <v>47442.252662208237</v>
      </c>
      <c r="F281" s="4">
        <f>D281*'Pass-Thru'!$B$8/1200</f>
        <v>5153.2201632574943</v>
      </c>
      <c r="G281" s="4">
        <f t="shared" si="27"/>
        <v>15513831.627049545</v>
      </c>
      <c r="H281" s="4">
        <f>'Pass-Thru'!O280-'PAC Bond'!E281</f>
        <v>269998.49119207397</v>
      </c>
      <c r="I281" s="4">
        <f>'Pass-Thru'!N280-'PAC Bond'!F281</f>
        <v>45248.675578894552</v>
      </c>
      <c r="M281">
        <f>'Pass-Thru'!C280</f>
        <v>279</v>
      </c>
      <c r="N281">
        <v>552932.84752739966</v>
      </c>
      <c r="O281">
        <v>47442.252662208237</v>
      </c>
      <c r="P281" s="4">
        <f t="shared" si="28"/>
        <v>1766818.341688284</v>
      </c>
      <c r="Q281" s="3">
        <f t="shared" si="25"/>
        <v>47442.252662208237</v>
      </c>
      <c r="R281" s="4">
        <f>P281*'Pass-Thru'!$B$8/1200</f>
        <v>5153.2201632574943</v>
      </c>
      <c r="S281" s="4">
        <f t="shared" si="29"/>
        <v>15513831.627049545</v>
      </c>
      <c r="T281" s="4">
        <f>'Pass-Thru'!O280-'PAC Bond'!Q281</f>
        <v>269998.49119207397</v>
      </c>
      <c r="U281" s="4">
        <f>'Pass-Thru'!N280-'PAC Bond'!R281</f>
        <v>45248.675578894552</v>
      </c>
    </row>
    <row r="282" spans="1:21" x14ac:dyDescent="0.2">
      <c r="A282">
        <f>'Pass-Thru'!C281</f>
        <v>280</v>
      </c>
      <c r="B282">
        <v>549409.61829913396</v>
      </c>
      <c r="C282">
        <v>46421.827774857578</v>
      </c>
      <c r="D282" s="4">
        <f t="shared" si="26"/>
        <v>1719376.0890260758</v>
      </c>
      <c r="E282" s="3">
        <f t="shared" si="24"/>
        <v>46421.827774857578</v>
      </c>
      <c r="F282" s="4">
        <f>D282*'Pass-Thru'!$B$8/1200</f>
        <v>5014.8469263260549</v>
      </c>
      <c r="G282" s="4">
        <f t="shared" si="27"/>
        <v>15243833.13585747</v>
      </c>
      <c r="H282" s="4">
        <f>'Pass-Thru'!O281-'PAC Bond'!E282</f>
        <v>267710.27554010483</v>
      </c>
      <c r="I282" s="4">
        <f>'Pass-Thru'!N281-'PAC Bond'!F282</f>
        <v>44461.179979584333</v>
      </c>
      <c r="M282">
        <f>'Pass-Thru'!C281</f>
        <v>280</v>
      </c>
      <c r="N282">
        <v>549409.61829913396</v>
      </c>
      <c r="O282">
        <v>46421.827774857578</v>
      </c>
      <c r="P282" s="4">
        <f t="shared" si="28"/>
        <v>1719376.0890260758</v>
      </c>
      <c r="Q282" s="3">
        <f t="shared" si="25"/>
        <v>46421.827774857578</v>
      </c>
      <c r="R282" s="4">
        <f>P282*'Pass-Thru'!$B$8/1200</f>
        <v>5014.8469263260549</v>
      </c>
      <c r="S282" s="4">
        <f t="shared" si="29"/>
        <v>15243833.13585747</v>
      </c>
      <c r="T282" s="4">
        <f>'Pass-Thru'!O281-'PAC Bond'!Q282</f>
        <v>267710.27554010483</v>
      </c>
      <c r="U282" s="4">
        <f>'Pass-Thru'!N281-'PAC Bond'!R282</f>
        <v>44461.179979584333</v>
      </c>
    </row>
    <row r="283" spans="1:21" x14ac:dyDescent="0.2">
      <c r="A283">
        <f>'Pass-Thru'!C282</f>
        <v>281</v>
      </c>
      <c r="B283">
        <v>545905.75038913102</v>
      </c>
      <c r="C283">
        <v>45421.319113584694</v>
      </c>
      <c r="D283" s="4">
        <f t="shared" si="26"/>
        <v>1672954.2612512182</v>
      </c>
      <c r="E283" s="3">
        <f t="shared" si="24"/>
        <v>45421.319113584694</v>
      </c>
      <c r="F283" s="4">
        <f>D283*'Pass-Thru'!$B$8/1200</f>
        <v>4879.4499286493865</v>
      </c>
      <c r="G283" s="4">
        <f t="shared" si="27"/>
        <v>14976122.860317366</v>
      </c>
      <c r="H283" s="4">
        <f>'Pass-Thru'!O282-'PAC Bond'!E283</f>
        <v>265431.76865017466</v>
      </c>
      <c r="I283" s="4">
        <f>'Pass-Thru'!N282-'PAC Bond'!F283</f>
        <v>43680.358342592357</v>
      </c>
      <c r="M283">
        <f>'Pass-Thru'!C282</f>
        <v>281</v>
      </c>
      <c r="N283">
        <v>545905.75038913102</v>
      </c>
      <c r="O283">
        <v>45421.319113584694</v>
      </c>
      <c r="P283" s="4">
        <f t="shared" si="28"/>
        <v>1672954.2612512182</v>
      </c>
      <c r="Q283" s="3">
        <f t="shared" si="25"/>
        <v>45421.319113584694</v>
      </c>
      <c r="R283" s="4">
        <f>P283*'Pass-Thru'!$B$8/1200</f>
        <v>4879.4499286493865</v>
      </c>
      <c r="S283" s="4">
        <f t="shared" si="29"/>
        <v>14976122.860317366</v>
      </c>
      <c r="T283" s="4">
        <f>'Pass-Thru'!O282-'PAC Bond'!Q283</f>
        <v>265431.76865017466</v>
      </c>
      <c r="U283" s="4">
        <f>'Pass-Thru'!N282-'PAC Bond'!R283</f>
        <v>43680.358342592357</v>
      </c>
    </row>
    <row r="284" spans="1:21" x14ac:dyDescent="0.2">
      <c r="A284">
        <f>'Pass-Thru'!C283</f>
        <v>282</v>
      </c>
      <c r="B284">
        <v>542421.1419542369</v>
      </c>
      <c r="C284">
        <v>44440.358294552148</v>
      </c>
      <c r="D284" s="4">
        <f t="shared" si="26"/>
        <v>1627532.9421376335</v>
      </c>
      <c r="E284" s="3">
        <f t="shared" si="24"/>
        <v>44440.358294552148</v>
      </c>
      <c r="F284" s="4">
        <f>D284*'Pass-Thru'!$B$8/1200</f>
        <v>4746.9710812347648</v>
      </c>
      <c r="G284" s="4">
        <f t="shared" si="27"/>
        <v>14710691.091667192</v>
      </c>
      <c r="H284" s="4">
        <f>'Pass-Thru'!O283-'PAC Bond'!E284</f>
        <v>263163.09015437285</v>
      </c>
      <c r="I284" s="4">
        <f>'Pass-Thru'!N283-'PAC Bond'!F284</f>
        <v>42906.182350696021</v>
      </c>
      <c r="M284">
        <f>'Pass-Thru'!C283</f>
        <v>282</v>
      </c>
      <c r="N284">
        <v>542421.1419542369</v>
      </c>
      <c r="O284">
        <v>44440.358294552148</v>
      </c>
      <c r="P284" s="4">
        <f t="shared" si="28"/>
        <v>1627532.9421376335</v>
      </c>
      <c r="Q284" s="3">
        <f t="shared" si="25"/>
        <v>44440.358294552148</v>
      </c>
      <c r="R284" s="4">
        <f>P284*'Pass-Thru'!$B$8/1200</f>
        <v>4746.9710812347648</v>
      </c>
      <c r="S284" s="4">
        <f t="shared" si="29"/>
        <v>14710691.091667192</v>
      </c>
      <c r="T284" s="4">
        <f>'Pass-Thru'!O283-'PAC Bond'!Q284</f>
        <v>263163.09015437285</v>
      </c>
      <c r="U284" s="4">
        <f>'Pass-Thru'!N283-'PAC Bond'!R284</f>
        <v>42906.182350696021</v>
      </c>
    </row>
    <row r="285" spans="1:21" x14ac:dyDescent="0.2">
      <c r="A285">
        <f>'Pass-Thru'!C284</f>
        <v>283</v>
      </c>
      <c r="B285">
        <v>538955.69167922263</v>
      </c>
      <c r="C285">
        <v>43478.583523570385</v>
      </c>
      <c r="D285" s="4">
        <f t="shared" si="26"/>
        <v>1583092.5838430813</v>
      </c>
      <c r="E285" s="3">
        <f t="shared" si="24"/>
        <v>43478.583523570385</v>
      </c>
      <c r="F285" s="4">
        <f>D285*'Pass-Thru'!$B$8/1200</f>
        <v>4617.3533695423203</v>
      </c>
      <c r="G285" s="4">
        <f t="shared" si="27"/>
        <v>14447528.00151282</v>
      </c>
      <c r="H285" s="4">
        <f>'Pass-Thru'!O284-'PAC Bond'!E285</f>
        <v>260904.3551185886</v>
      </c>
      <c r="I285" s="4">
        <f>'Pass-Thru'!N284-'PAC Bond'!F285</f>
        <v>42138.623337745768</v>
      </c>
      <c r="M285">
        <f>'Pass-Thru'!C284</f>
        <v>283</v>
      </c>
      <c r="N285">
        <v>538955.69167922263</v>
      </c>
      <c r="O285">
        <v>43478.583523570385</v>
      </c>
      <c r="P285" s="4">
        <f t="shared" si="28"/>
        <v>1583092.5838430813</v>
      </c>
      <c r="Q285" s="3">
        <f t="shared" si="25"/>
        <v>43478.583523570385</v>
      </c>
      <c r="R285" s="4">
        <f>P285*'Pass-Thru'!$B$8/1200</f>
        <v>4617.3533695423203</v>
      </c>
      <c r="S285" s="4">
        <f t="shared" si="29"/>
        <v>14447528.00151282</v>
      </c>
      <c r="T285" s="4">
        <f>'Pass-Thru'!O284-'PAC Bond'!Q285</f>
        <v>260904.3551185886</v>
      </c>
      <c r="U285" s="4">
        <f>'Pass-Thru'!N284-'PAC Bond'!R285</f>
        <v>42138.623337745768</v>
      </c>
    </row>
    <row r="286" spans="1:21" x14ac:dyDescent="0.2">
      <c r="A286">
        <f>'Pass-Thru'!C285</f>
        <v>284</v>
      </c>
      <c r="B286">
        <v>535509.29877405893</v>
      </c>
      <c r="C286">
        <v>42535.639480831225</v>
      </c>
      <c r="D286" s="4">
        <f t="shared" si="26"/>
        <v>1539614.0003195109</v>
      </c>
      <c r="E286" s="3">
        <f t="shared" si="24"/>
        <v>42535.639480831225</v>
      </c>
      <c r="F286" s="4">
        <f>D286*'Pass-Thru'!$B$8/1200</f>
        <v>4490.5408342652399</v>
      </c>
      <c r="G286" s="4">
        <f t="shared" si="27"/>
        <v>14186623.64639423</v>
      </c>
      <c r="H286" s="4">
        <f>'Pass-Thru'!O285-'PAC Bond'!E286</f>
        <v>258655.67414159153</v>
      </c>
      <c r="I286" s="4">
        <f>'Pass-Thru'!N285-'PAC Bond'!F286</f>
        <v>41377.652301983217</v>
      </c>
      <c r="M286">
        <f>'Pass-Thru'!C285</f>
        <v>284</v>
      </c>
      <c r="N286">
        <v>535509.29877405893</v>
      </c>
      <c r="O286">
        <v>42535.639480831225</v>
      </c>
      <c r="P286" s="4">
        <f t="shared" si="28"/>
        <v>1539614.0003195109</v>
      </c>
      <c r="Q286" s="3">
        <f t="shared" si="25"/>
        <v>42535.639480831225</v>
      </c>
      <c r="R286" s="4">
        <f>P286*'Pass-Thru'!$B$8/1200</f>
        <v>4490.5408342652399</v>
      </c>
      <c r="S286" s="4">
        <f t="shared" si="29"/>
        <v>14186623.64639423</v>
      </c>
      <c r="T286" s="4">
        <f>'Pass-Thru'!O285-'PAC Bond'!Q286</f>
        <v>258655.67414159153</v>
      </c>
      <c r="U286" s="4">
        <f>'Pass-Thru'!N285-'PAC Bond'!R286</f>
        <v>41377.652301983217</v>
      </c>
    </row>
    <row r="287" spans="1:21" x14ac:dyDescent="0.2">
      <c r="A287">
        <f>'Pass-Thru'!C286</f>
        <v>285</v>
      </c>
      <c r="B287">
        <v>532081.86297120829</v>
      </c>
      <c r="C287">
        <v>41611.177207626417</v>
      </c>
      <c r="D287" s="4">
        <f t="shared" si="26"/>
        <v>1497078.3608386796</v>
      </c>
      <c r="E287" s="3">
        <f t="shared" si="24"/>
        <v>41611.177207626417</v>
      </c>
      <c r="F287" s="4">
        <f>D287*'Pass-Thru'!$B$8/1200</f>
        <v>4366.4785524461486</v>
      </c>
      <c r="G287" s="4">
        <f t="shared" si="27"/>
        <v>13927967.972252639</v>
      </c>
      <c r="H287" s="4">
        <f>'Pass-Thru'!O286-'PAC Bond'!E287</f>
        <v>256417.15345225751</v>
      </c>
      <c r="I287" s="4">
        <f>'Pass-Thru'!N286-'PAC Bond'!F287</f>
        <v>40623.239919070242</v>
      </c>
      <c r="M287">
        <f>'Pass-Thru'!C286</f>
        <v>285</v>
      </c>
      <c r="N287">
        <v>532081.86297120829</v>
      </c>
      <c r="O287">
        <v>41611.177207626417</v>
      </c>
      <c r="P287" s="4">
        <f t="shared" si="28"/>
        <v>1497078.3608386796</v>
      </c>
      <c r="Q287" s="3">
        <f t="shared" si="25"/>
        <v>41611.177207626417</v>
      </c>
      <c r="R287" s="4">
        <f>P287*'Pass-Thru'!$B$8/1200</f>
        <v>4366.4785524461486</v>
      </c>
      <c r="S287" s="4">
        <f t="shared" si="29"/>
        <v>13927967.972252639</v>
      </c>
      <c r="T287" s="4">
        <f>'Pass-Thru'!O286-'PAC Bond'!Q287</f>
        <v>256417.15345225751</v>
      </c>
      <c r="U287" s="4">
        <f>'Pass-Thru'!N286-'PAC Bond'!R287</f>
        <v>40623.239919070242</v>
      </c>
    </row>
    <row r="288" spans="1:21" x14ac:dyDescent="0.2">
      <c r="A288">
        <f>'Pass-Thru'!C287</f>
        <v>286</v>
      </c>
      <c r="B288">
        <v>528673.28452293063</v>
      </c>
      <c r="C288">
        <v>40704.85399501714</v>
      </c>
      <c r="D288" s="4">
        <f t="shared" si="26"/>
        <v>1455467.1836310532</v>
      </c>
      <c r="E288" s="3">
        <f t="shared" si="24"/>
        <v>40704.85399501714</v>
      </c>
      <c r="F288" s="4">
        <f>D288*'Pass-Thru'!$B$8/1200</f>
        <v>4245.1126189239048</v>
      </c>
      <c r="G288" s="4">
        <f t="shared" si="27"/>
        <v>13671550.818800382</v>
      </c>
      <c r="H288" s="4">
        <f>'Pass-Thru'!O287-'PAC Bond'!E288</f>
        <v>254188.89500496985</v>
      </c>
      <c r="I288" s="4">
        <f>'Pass-Thru'!N287-'PAC Bond'!F288</f>
        <v>39875.356554834485</v>
      </c>
      <c r="M288">
        <f>'Pass-Thru'!C287</f>
        <v>286</v>
      </c>
      <c r="N288">
        <v>528673.28452293063</v>
      </c>
      <c r="O288">
        <v>40704.85399501714</v>
      </c>
      <c r="P288" s="4">
        <f t="shared" si="28"/>
        <v>1455467.1836310532</v>
      </c>
      <c r="Q288" s="3">
        <f t="shared" si="25"/>
        <v>40704.85399501714</v>
      </c>
      <c r="R288" s="4">
        <f>P288*'Pass-Thru'!$B$8/1200</f>
        <v>4245.1126189239048</v>
      </c>
      <c r="S288" s="4">
        <f t="shared" si="29"/>
        <v>13671550.818800382</v>
      </c>
      <c r="T288" s="4">
        <f>'Pass-Thru'!O287-'PAC Bond'!Q288</f>
        <v>254188.89500496985</v>
      </c>
      <c r="U288" s="4">
        <f>'Pass-Thru'!N287-'PAC Bond'!R288</f>
        <v>39875.356554834485</v>
      </c>
    </row>
    <row r="289" spans="1:21" x14ac:dyDescent="0.2">
      <c r="A289">
        <f>'Pass-Thru'!C288</f>
        <v>287</v>
      </c>
      <c r="B289">
        <v>525283.46419860283</v>
      </c>
      <c r="C289">
        <v>39816.333274421391</v>
      </c>
      <c r="D289" s="4">
        <f t="shared" si="26"/>
        <v>1414762.329636036</v>
      </c>
      <c r="E289" s="3">
        <f t="shared" si="24"/>
        <v>39816.333274421391</v>
      </c>
      <c r="F289" s="4">
        <f>D289*'Pass-Thru'!$B$8/1200</f>
        <v>4126.3901281051048</v>
      </c>
      <c r="G289" s="4">
        <f t="shared" si="27"/>
        <v>13417361.923795413</v>
      </c>
      <c r="H289" s="4">
        <f>'Pass-Thru'!O288-'PAC Bond'!E289</f>
        <v>251970.99657322996</v>
      </c>
      <c r="I289" s="4">
        <f>'Pass-Thru'!N288-'PAC Bond'!F289</f>
        <v>39133.972277736655</v>
      </c>
      <c r="M289">
        <f>'Pass-Thru'!C288</f>
        <v>287</v>
      </c>
      <c r="N289">
        <v>525283.46419860283</v>
      </c>
      <c r="O289">
        <v>39816.333274421391</v>
      </c>
      <c r="P289" s="4">
        <f t="shared" si="28"/>
        <v>1414762.329636036</v>
      </c>
      <c r="Q289" s="3">
        <f t="shared" si="25"/>
        <v>39816.333274421391</v>
      </c>
      <c r="R289" s="4">
        <f>P289*'Pass-Thru'!$B$8/1200</f>
        <v>4126.3901281051048</v>
      </c>
      <c r="S289" s="4">
        <f t="shared" si="29"/>
        <v>13417361.923795413</v>
      </c>
      <c r="T289" s="4">
        <f>'Pass-Thru'!O288-'PAC Bond'!Q289</f>
        <v>251970.99657322996</v>
      </c>
      <c r="U289" s="4">
        <f>'Pass-Thru'!N288-'PAC Bond'!R289</f>
        <v>39133.972277736655</v>
      </c>
    </row>
    <row r="290" spans="1:21" x14ac:dyDescent="0.2">
      <c r="A290">
        <f>'Pass-Thru'!C289</f>
        <v>288</v>
      </c>
      <c r="B290">
        <v>521912.3032820503</v>
      </c>
      <c r="C290">
        <v>38945.284510086531</v>
      </c>
      <c r="D290" s="4">
        <f t="shared" si="26"/>
        <v>1374945.9963616147</v>
      </c>
      <c r="E290" s="3">
        <f t="shared" si="24"/>
        <v>38945.284510086531</v>
      </c>
      <c r="F290" s="4">
        <f>D290*'Pass-Thru'!$B$8/1200</f>
        <v>4010.2591560547094</v>
      </c>
      <c r="G290" s="4">
        <f t="shared" si="27"/>
        <v>13165390.927222183</v>
      </c>
      <c r="H290" s="4">
        <f>'Pass-Thru'!O289-'PAC Bond'!E290</f>
        <v>249763.55184150604</v>
      </c>
      <c r="I290" s="4">
        <f>'Pass-Thru'!N289-'PAC Bond'!F290</f>
        <v>38399.056871064735</v>
      </c>
      <c r="M290">
        <f>'Pass-Thru'!C289</f>
        <v>288</v>
      </c>
      <c r="N290">
        <v>521912.3032820503</v>
      </c>
      <c r="O290">
        <v>38945.284510086531</v>
      </c>
      <c r="P290" s="4">
        <f t="shared" si="28"/>
        <v>1374945.9963616147</v>
      </c>
      <c r="Q290" s="3">
        <f t="shared" si="25"/>
        <v>38945.284510086531</v>
      </c>
      <c r="R290" s="4">
        <f>P290*'Pass-Thru'!$B$8/1200</f>
        <v>4010.2591560547094</v>
      </c>
      <c r="S290" s="4">
        <f t="shared" si="29"/>
        <v>13165390.927222183</v>
      </c>
      <c r="T290" s="4">
        <f>'Pass-Thru'!O289-'PAC Bond'!Q290</f>
        <v>249763.55184150604</v>
      </c>
      <c r="U290" s="4">
        <f>'Pass-Thru'!N289-'PAC Bond'!R290</f>
        <v>38399.056871064735</v>
      </c>
    </row>
    <row r="291" spans="1:21" x14ac:dyDescent="0.2">
      <c r="A291">
        <f>'Pass-Thru'!C290</f>
        <v>289</v>
      </c>
      <c r="B291">
        <v>518559.70356889337</v>
      </c>
      <c r="C291">
        <v>38091.383093414785</v>
      </c>
      <c r="D291" s="4">
        <f t="shared" si="26"/>
        <v>1336000.7118515281</v>
      </c>
      <c r="E291" s="3">
        <f t="shared" si="24"/>
        <v>38091.383093414785</v>
      </c>
      <c r="F291" s="4">
        <f>D291*'Pass-Thru'!$B$8/1200</f>
        <v>3896.6687429002905</v>
      </c>
      <c r="G291" s="4">
        <f t="shared" si="27"/>
        <v>12915627.375380676</v>
      </c>
      <c r="H291" s="4">
        <f>'Pass-Thru'!O290-'PAC Bond'!E291</f>
        <v>247566.65049535449</v>
      </c>
      <c r="I291" s="4">
        <f>'Pass-Thru'!N290-'PAC Bond'!F291</f>
        <v>37670.579844860338</v>
      </c>
      <c r="M291">
        <f>'Pass-Thru'!C290</f>
        <v>289</v>
      </c>
      <c r="N291">
        <v>518559.70356889337</v>
      </c>
      <c r="O291">
        <v>38091.383093414785</v>
      </c>
      <c r="P291" s="4">
        <f t="shared" si="28"/>
        <v>1336000.7118515281</v>
      </c>
      <c r="Q291" s="3">
        <f t="shared" si="25"/>
        <v>38091.383093414785</v>
      </c>
      <c r="R291" s="4">
        <f>P291*'Pass-Thru'!$B$8/1200</f>
        <v>3896.6687429002905</v>
      </c>
      <c r="S291" s="4">
        <f t="shared" si="29"/>
        <v>12915627.375380676</v>
      </c>
      <c r="T291" s="4">
        <f>'Pass-Thru'!O290-'PAC Bond'!Q291</f>
        <v>247566.65049535449</v>
      </c>
      <c r="U291" s="4">
        <f>'Pass-Thru'!N290-'PAC Bond'!R291</f>
        <v>37670.579844860338</v>
      </c>
    </row>
    <row r="292" spans="1:21" x14ac:dyDescent="0.2">
      <c r="A292">
        <f>'Pass-Thru'!C291</f>
        <v>290</v>
      </c>
      <c r="B292">
        <v>515225.56736391038</v>
      </c>
      <c r="C292">
        <v>37254.310239110564</v>
      </c>
      <c r="D292" s="4">
        <f t="shared" si="26"/>
        <v>1297909.3287581133</v>
      </c>
      <c r="E292" s="3">
        <f t="shared" si="24"/>
        <v>37254.310239110564</v>
      </c>
      <c r="F292" s="4">
        <f>D292*'Pass-Thru'!$B$8/1200</f>
        <v>3785.5688755444971</v>
      </c>
      <c r="G292" s="4">
        <f t="shared" si="27"/>
        <v>12668060.724885322</v>
      </c>
      <c r="H292" s="4">
        <f>'Pass-Thru'!O291-'PAC Bond'!E292</f>
        <v>245380.37830984389</v>
      </c>
      <c r="I292" s="4">
        <f>'Pass-Thru'!N291-'PAC Bond'!F292</f>
        <v>36948.51044758223</v>
      </c>
      <c r="M292">
        <f>'Pass-Thru'!C291</f>
        <v>290</v>
      </c>
      <c r="N292">
        <v>515225.56736391038</v>
      </c>
      <c r="O292">
        <v>37254.310239110564</v>
      </c>
      <c r="P292" s="4">
        <f t="shared" si="28"/>
        <v>1297909.3287581133</v>
      </c>
      <c r="Q292" s="3">
        <f t="shared" si="25"/>
        <v>37254.310239110564</v>
      </c>
      <c r="R292" s="4">
        <f>P292*'Pass-Thru'!$B$8/1200</f>
        <v>3785.5688755444971</v>
      </c>
      <c r="S292" s="4">
        <f t="shared" si="29"/>
        <v>12668060.724885322</v>
      </c>
      <c r="T292" s="4">
        <f>'Pass-Thru'!O291-'PAC Bond'!Q292</f>
        <v>245380.37830984389</v>
      </c>
      <c r="U292" s="4">
        <f>'Pass-Thru'!N291-'PAC Bond'!R292</f>
        <v>36948.51044758223</v>
      </c>
    </row>
    <row r="293" spans="1:21" x14ac:dyDescent="0.2">
      <c r="A293">
        <f>'Pass-Thru'!C292</f>
        <v>291</v>
      </c>
      <c r="B293">
        <v>511909.79747841018</v>
      </c>
      <c r="C293">
        <v>36433.752883117893</v>
      </c>
      <c r="D293" s="4">
        <f t="shared" si="26"/>
        <v>1260655.0185190027</v>
      </c>
      <c r="E293" s="3">
        <f t="shared" si="24"/>
        <v>36433.752883117893</v>
      </c>
      <c r="F293" s="4">
        <f>D293*'Pass-Thru'!$B$8/1200</f>
        <v>3676.9104706804246</v>
      </c>
      <c r="G293" s="4">
        <f t="shared" si="27"/>
        <v>12422680.346575478</v>
      </c>
      <c r="H293" s="4">
        <f>'Pass-Thru'!O292-'PAC Bond'!E293</f>
        <v>243204.81723630894</v>
      </c>
      <c r="I293" s="4">
        <f>'Pass-Thru'!N292-'PAC Bond'!F293</f>
        <v>36232.817677511848</v>
      </c>
      <c r="M293">
        <f>'Pass-Thru'!C292</f>
        <v>291</v>
      </c>
      <c r="N293">
        <v>511909.79747841018</v>
      </c>
      <c r="O293">
        <v>36433.752883117893</v>
      </c>
      <c r="P293" s="4">
        <f t="shared" si="28"/>
        <v>1260655.0185190027</v>
      </c>
      <c r="Q293" s="3">
        <f t="shared" si="25"/>
        <v>36433.752883117893</v>
      </c>
      <c r="R293" s="4">
        <f>P293*'Pass-Thru'!$B$8/1200</f>
        <v>3676.9104706804246</v>
      </c>
      <c r="S293" s="4">
        <f t="shared" si="29"/>
        <v>12422680.346575478</v>
      </c>
      <c r="T293" s="4">
        <f>'Pass-Thru'!O292-'PAC Bond'!Q293</f>
        <v>243204.81723630894</v>
      </c>
      <c r="U293" s="4">
        <f>'Pass-Thru'!N292-'PAC Bond'!R293</f>
        <v>36232.817677511848</v>
      </c>
    </row>
    <row r="294" spans="1:21" x14ac:dyDescent="0.2">
      <c r="A294">
        <f>'Pass-Thru'!C293</f>
        <v>292</v>
      </c>
      <c r="B294">
        <v>508612.29722761747</v>
      </c>
      <c r="C294">
        <v>35629.403582317907</v>
      </c>
      <c r="D294" s="4">
        <f t="shared" si="26"/>
        <v>1224221.2656358848</v>
      </c>
      <c r="E294" s="3">
        <f t="shared" si="24"/>
        <v>35629.403582317907</v>
      </c>
      <c r="F294" s="4">
        <f>D294*'Pass-Thru'!$B$8/1200</f>
        <v>3570.645358104664</v>
      </c>
      <c r="G294" s="4">
        <f t="shared" si="27"/>
        <v>12179475.529339168</v>
      </c>
      <c r="H294" s="4">
        <f>'Pass-Thru'!O293-'PAC Bond'!E294</f>
        <v>241040.04548746583</v>
      </c>
      <c r="I294" s="4">
        <f>'Pass-Thru'!N293-'PAC Bond'!F294</f>
        <v>35523.47029390595</v>
      </c>
      <c r="M294">
        <f>'Pass-Thru'!C293</f>
        <v>292</v>
      </c>
      <c r="N294">
        <v>508612.29722761747</v>
      </c>
      <c r="O294">
        <v>35629.403582317907</v>
      </c>
      <c r="P294" s="4">
        <f t="shared" si="28"/>
        <v>1224221.2656358848</v>
      </c>
      <c r="Q294" s="3">
        <f t="shared" si="25"/>
        <v>35629.403582317907</v>
      </c>
      <c r="R294" s="4">
        <f>P294*'Pass-Thru'!$B$8/1200</f>
        <v>3570.645358104664</v>
      </c>
      <c r="S294" s="4">
        <f t="shared" si="29"/>
        <v>12179475.529339168</v>
      </c>
      <c r="T294" s="4">
        <f>'Pass-Thru'!O293-'PAC Bond'!Q294</f>
        <v>241040.04548746583</v>
      </c>
      <c r="U294" s="4">
        <f>'Pass-Thru'!N293-'PAC Bond'!R294</f>
        <v>35523.47029390595</v>
      </c>
    </row>
    <row r="295" spans="1:21" x14ac:dyDescent="0.2">
      <c r="A295">
        <f>'Pass-Thru'!C294</f>
        <v>293</v>
      </c>
      <c r="B295">
        <v>505332.97042807593</v>
      </c>
      <c r="C295">
        <v>34840.96041595639</v>
      </c>
      <c r="D295" s="4">
        <f t="shared" si="26"/>
        <v>1188591.8620535668</v>
      </c>
      <c r="E295" s="3">
        <f t="shared" si="24"/>
        <v>34840.96041595639</v>
      </c>
      <c r="F295" s="4">
        <f>D295*'Pass-Thru'!$B$8/1200</f>
        <v>3466.7262643229033</v>
      </c>
      <c r="G295" s="4">
        <f t="shared" si="27"/>
        <v>11938435.483851703</v>
      </c>
      <c r="H295" s="4">
        <f>'Pass-Thru'!O294-'PAC Bond'!E295</f>
        <v>238886.13762091991</v>
      </c>
      <c r="I295" s="4">
        <f>'Pass-Thru'!N294-'PAC Bond'!F295</f>
        <v>34820.436827900841</v>
      </c>
      <c r="M295">
        <f>'Pass-Thru'!C294</f>
        <v>293</v>
      </c>
      <c r="N295">
        <v>505332.97042807593</v>
      </c>
      <c r="O295">
        <v>34840.96041595639</v>
      </c>
      <c r="P295" s="4">
        <f t="shared" si="28"/>
        <v>1188591.8620535668</v>
      </c>
      <c r="Q295" s="3">
        <f t="shared" si="25"/>
        <v>34840.96041595639</v>
      </c>
      <c r="R295" s="4">
        <f>P295*'Pass-Thru'!$B$8/1200</f>
        <v>3466.7262643229033</v>
      </c>
      <c r="S295" s="4">
        <f t="shared" si="29"/>
        <v>11938435.483851703</v>
      </c>
      <c r="T295" s="4">
        <f>'Pass-Thru'!O294-'PAC Bond'!Q295</f>
        <v>238886.13762091991</v>
      </c>
      <c r="U295" s="4">
        <f>'Pass-Thru'!N294-'PAC Bond'!R295</f>
        <v>34820.436827900841</v>
      </c>
    </row>
    <row r="296" spans="1:21" x14ac:dyDescent="0.2">
      <c r="A296">
        <f>'Pass-Thru'!C295</f>
        <v>294</v>
      </c>
      <c r="B296">
        <v>502071.72139506298</v>
      </c>
      <c r="C296">
        <v>34068.126888771774</v>
      </c>
      <c r="D296" s="4">
        <f t="shared" si="26"/>
        <v>1153750.9016376105</v>
      </c>
      <c r="E296" s="3">
        <f t="shared" si="24"/>
        <v>34068.126888771774</v>
      </c>
      <c r="F296" s="4">
        <f>D296*'Pass-Thru'!$B$8/1200</f>
        <v>3365.1067964430308</v>
      </c>
      <c r="G296" s="4">
        <f t="shared" si="27"/>
        <v>11699549.346230783</v>
      </c>
      <c r="H296" s="4">
        <f>'Pass-Thru'!O295-'PAC Bond'!E296</f>
        <v>236743.16462109116</v>
      </c>
      <c r="I296" s="4">
        <f>'Pass-Thru'!N295-'PAC Bond'!F296</f>
        <v>34123.685593173162</v>
      </c>
      <c r="M296">
        <f>'Pass-Thru'!C295</f>
        <v>294</v>
      </c>
      <c r="N296">
        <v>502071.72139506298</v>
      </c>
      <c r="O296">
        <v>34068.126888771774</v>
      </c>
      <c r="P296" s="4">
        <f t="shared" si="28"/>
        <v>1153750.9016376105</v>
      </c>
      <c r="Q296" s="3">
        <f t="shared" si="25"/>
        <v>34068.126888771774</v>
      </c>
      <c r="R296" s="4">
        <f>P296*'Pass-Thru'!$B$8/1200</f>
        <v>3365.1067964430308</v>
      </c>
      <c r="S296" s="4">
        <f t="shared" si="29"/>
        <v>11699549.346230783</v>
      </c>
      <c r="T296" s="4">
        <f>'Pass-Thru'!O295-'PAC Bond'!Q296</f>
        <v>236743.16462109116</v>
      </c>
      <c r="U296" s="4">
        <f>'Pass-Thru'!N295-'PAC Bond'!R296</f>
        <v>34123.685593173162</v>
      </c>
    </row>
    <row r="297" spans="1:21" x14ac:dyDescent="0.2">
      <c r="A297">
        <f>'Pass-Thru'!C296</f>
        <v>295</v>
      </c>
      <c r="B297">
        <v>498828.45494001661</v>
      </c>
      <c r="C297">
        <v>33310.611835794545</v>
      </c>
      <c r="D297" s="4">
        <f t="shared" si="26"/>
        <v>1119682.7747488387</v>
      </c>
      <c r="E297" s="3">
        <f t="shared" si="24"/>
        <v>33310.611835794545</v>
      </c>
      <c r="F297" s="4">
        <f>D297*'Pass-Thru'!$B$8/1200</f>
        <v>3265.7414263507799</v>
      </c>
      <c r="G297" s="4">
        <f t="shared" si="27"/>
        <v>11462806.181609692</v>
      </c>
      <c r="H297" s="4">
        <f>'Pass-Thru'!O296-'PAC Bond'!E297</f>
        <v>234611.19397958645</v>
      </c>
      <c r="I297" s="4">
        <f>'Pass-Thru'!N296-'PAC Bond'!F297</f>
        <v>33433.184696361641</v>
      </c>
      <c r="M297">
        <f>'Pass-Thru'!C296</f>
        <v>295</v>
      </c>
      <c r="N297">
        <v>498828.45494001661</v>
      </c>
      <c r="O297">
        <v>33310.611835794545</v>
      </c>
      <c r="P297" s="4">
        <f t="shared" si="28"/>
        <v>1119682.7747488387</v>
      </c>
      <c r="Q297" s="3">
        <f t="shared" si="25"/>
        <v>33310.611835794545</v>
      </c>
      <c r="R297" s="4">
        <f>P297*'Pass-Thru'!$B$8/1200</f>
        <v>3265.7414263507799</v>
      </c>
      <c r="S297" s="4">
        <f t="shared" si="29"/>
        <v>11462806.181609692</v>
      </c>
      <c r="T297" s="4">
        <f>'Pass-Thru'!O296-'PAC Bond'!Q297</f>
        <v>234611.19397958645</v>
      </c>
      <c r="U297" s="4">
        <f>'Pass-Thru'!N296-'PAC Bond'!R297</f>
        <v>33433.184696361641</v>
      </c>
    </row>
    <row r="298" spans="1:21" x14ac:dyDescent="0.2">
      <c r="A298">
        <f>'Pass-Thru'!C297</f>
        <v>296</v>
      </c>
      <c r="B298">
        <v>495603.0763679751</v>
      </c>
      <c r="C298">
        <v>32568.129328789619</v>
      </c>
      <c r="D298" s="4">
        <f t="shared" si="26"/>
        <v>1086372.1629130442</v>
      </c>
      <c r="E298" s="3">
        <f t="shared" si="24"/>
        <v>32568.129328789619</v>
      </c>
      <c r="F298" s="4">
        <f>D298*'Pass-Thru'!$B$8/1200</f>
        <v>3168.5854751630459</v>
      </c>
      <c r="G298" s="4">
        <f t="shared" si="27"/>
        <v>11228194.987630107</v>
      </c>
      <c r="H298" s="4">
        <f>'Pass-Thru'!O297-'PAC Bond'!E298</f>
        <v>232490.28977404643</v>
      </c>
      <c r="I298" s="4">
        <f>'Pass-Thru'!N297-'PAC Bond'!F298</f>
        <v>32748.902047254523</v>
      </c>
      <c r="M298">
        <f>'Pass-Thru'!C297</f>
        <v>296</v>
      </c>
      <c r="N298">
        <v>495603.0763679751</v>
      </c>
      <c r="O298">
        <v>32568.129328789619</v>
      </c>
      <c r="P298" s="4">
        <f t="shared" si="28"/>
        <v>1086372.1629130442</v>
      </c>
      <c r="Q298" s="3">
        <f t="shared" si="25"/>
        <v>32568.129328789619</v>
      </c>
      <c r="R298" s="4">
        <f>P298*'Pass-Thru'!$B$8/1200</f>
        <v>3168.5854751630459</v>
      </c>
      <c r="S298" s="4">
        <f t="shared" si="29"/>
        <v>11228194.987630107</v>
      </c>
      <c r="T298" s="4">
        <f>'Pass-Thru'!O297-'PAC Bond'!Q298</f>
        <v>232490.28977404643</v>
      </c>
      <c r="U298" s="4">
        <f>'Pass-Thru'!N297-'PAC Bond'!R298</f>
        <v>32748.902047254523</v>
      </c>
    </row>
    <row r="299" spans="1:21" x14ac:dyDescent="0.2">
      <c r="A299">
        <f>'Pass-Thru'!C298</f>
        <v>297</v>
      </c>
      <c r="B299">
        <v>492395.49147503229</v>
      </c>
      <c r="C299">
        <v>31840.398584313763</v>
      </c>
      <c r="D299" s="4">
        <f t="shared" si="26"/>
        <v>1053804.0335842546</v>
      </c>
      <c r="E299" s="3">
        <f t="shared" si="24"/>
        <v>31840.398584313763</v>
      </c>
      <c r="F299" s="4">
        <f>D299*'Pass-Thru'!$B$8/1200</f>
        <v>3073.5950979540758</v>
      </c>
      <c r="G299" s="4">
        <f t="shared" si="27"/>
        <v>10995704.697856059</v>
      </c>
      <c r="H299" s="4">
        <f>'Pass-Thru'!O298-'PAC Bond'!E299</f>
        <v>230380.51274549431</v>
      </c>
      <c r="I299" s="4">
        <f>'Pass-Thru'!N298-'PAC Bond'!F299</f>
        <v>32070.805368746882</v>
      </c>
      <c r="M299">
        <f>'Pass-Thru'!C298</f>
        <v>297</v>
      </c>
      <c r="N299">
        <v>492395.49147503229</v>
      </c>
      <c r="O299">
        <v>31840.398584313763</v>
      </c>
      <c r="P299" s="4">
        <f t="shared" si="28"/>
        <v>1053804.0335842546</v>
      </c>
      <c r="Q299" s="3">
        <f t="shared" si="25"/>
        <v>31840.398584313763</v>
      </c>
      <c r="R299" s="4">
        <f>P299*'Pass-Thru'!$B$8/1200</f>
        <v>3073.5950979540758</v>
      </c>
      <c r="S299" s="4">
        <f t="shared" si="29"/>
        <v>10995704.697856059</v>
      </c>
      <c r="T299" s="4">
        <f>'Pass-Thru'!O298-'PAC Bond'!Q299</f>
        <v>230380.51274549431</v>
      </c>
      <c r="U299" s="4">
        <f>'Pass-Thru'!N298-'PAC Bond'!R299</f>
        <v>32070.805368746882</v>
      </c>
    </row>
    <row r="300" spans="1:21" x14ac:dyDescent="0.2">
      <c r="A300">
        <f>'Pass-Thru'!C299</f>
        <v>298</v>
      </c>
      <c r="B300">
        <v>489205.60654580418</v>
      </c>
      <c r="C300">
        <v>31127.143873360466</v>
      </c>
      <c r="D300" s="4">
        <f t="shared" si="26"/>
        <v>1021963.6349999408</v>
      </c>
      <c r="E300" s="3">
        <f t="shared" si="24"/>
        <v>31127.143873360466</v>
      </c>
      <c r="F300" s="4">
        <f>D300*'Pass-Thru'!$B$8/1200</f>
        <v>2980.7272687498271</v>
      </c>
      <c r="G300" s="4">
        <f t="shared" si="27"/>
        <v>10765324.185110565</v>
      </c>
      <c r="H300" s="4">
        <f>'Pass-Thru'!O299-'PAC Bond'!E300</f>
        <v>228281.92037421331</v>
      </c>
      <c r="I300" s="4">
        <f>'Pass-Thru'!N299-'PAC Bond'!F300</f>
        <v>31398.862206572529</v>
      </c>
      <c r="M300">
        <f>'Pass-Thru'!C299</f>
        <v>298</v>
      </c>
      <c r="N300">
        <v>489205.60654580418</v>
      </c>
      <c r="O300">
        <v>31127.143873360466</v>
      </c>
      <c r="P300" s="4">
        <f t="shared" si="28"/>
        <v>1021963.6349999408</v>
      </c>
      <c r="Q300" s="3">
        <f t="shared" si="25"/>
        <v>31127.143873360466</v>
      </c>
      <c r="R300" s="4">
        <f>P300*'Pass-Thru'!$B$8/1200</f>
        <v>2980.7272687498271</v>
      </c>
      <c r="S300" s="4">
        <f t="shared" si="29"/>
        <v>10765324.185110565</v>
      </c>
      <c r="T300" s="4">
        <f>'Pass-Thru'!O299-'PAC Bond'!Q300</f>
        <v>228281.92037421331</v>
      </c>
      <c r="U300" s="4">
        <f>'Pass-Thru'!N299-'PAC Bond'!R300</f>
        <v>31398.862206572529</v>
      </c>
    </row>
    <row r="301" spans="1:21" x14ac:dyDescent="0.2">
      <c r="A301">
        <f>'Pass-Thru'!C300</f>
        <v>299</v>
      </c>
      <c r="B301">
        <v>486033.32835091074</v>
      </c>
      <c r="C301">
        <v>30428.094432565049</v>
      </c>
      <c r="D301" s="4">
        <f t="shared" si="26"/>
        <v>990836.49112658028</v>
      </c>
      <c r="E301" s="3">
        <f t="shared" si="24"/>
        <v>30428.094432565049</v>
      </c>
      <c r="F301" s="4">
        <f>D301*'Pass-Thru'!$B$8/1200</f>
        <v>2889.939765785859</v>
      </c>
      <c r="G301" s="4">
        <f t="shared" si="27"/>
        <v>10537042.264736352</v>
      </c>
      <c r="H301" s="4">
        <f>'Pass-Thru'!O300-'PAC Bond'!E301</f>
        <v>226194.56695417839</v>
      </c>
      <c r="I301" s="4">
        <f>'Pass-Thru'!N300-'PAC Bond'!F301</f>
        <v>30733.039938814407</v>
      </c>
      <c r="M301">
        <f>'Pass-Thru'!C300</f>
        <v>299</v>
      </c>
      <c r="N301">
        <v>486033.32835091074</v>
      </c>
      <c r="O301">
        <v>30428.094432565049</v>
      </c>
      <c r="P301" s="4">
        <f t="shared" si="28"/>
        <v>990836.49112658028</v>
      </c>
      <c r="Q301" s="3">
        <f t="shared" si="25"/>
        <v>30428.094432565049</v>
      </c>
      <c r="R301" s="4">
        <f>P301*'Pass-Thru'!$B$8/1200</f>
        <v>2889.939765785859</v>
      </c>
      <c r="S301" s="4">
        <f t="shared" si="29"/>
        <v>10537042.264736352</v>
      </c>
      <c r="T301" s="4">
        <f>'Pass-Thru'!O300-'PAC Bond'!Q301</f>
        <v>226194.56695417839</v>
      </c>
      <c r="U301" s="4">
        <f>'Pass-Thru'!N300-'PAC Bond'!R301</f>
        <v>30733.039938814407</v>
      </c>
    </row>
    <row r="302" spans="1:21" x14ac:dyDescent="0.2">
      <c r="A302">
        <f>'Pass-Thru'!C301</f>
        <v>300</v>
      </c>
      <c r="B302">
        <v>482878.56414446642</v>
      </c>
      <c r="C302">
        <v>29742.984376943547</v>
      </c>
      <c r="D302" s="4">
        <f t="shared" si="26"/>
        <v>960408.39669401525</v>
      </c>
      <c r="E302" s="3">
        <f t="shared" si="24"/>
        <v>29742.984376943547</v>
      </c>
      <c r="F302" s="4">
        <f>D302*'Pass-Thru'!$B$8/1200</f>
        <v>2801.191157024211</v>
      </c>
      <c r="G302" s="4">
        <f t="shared" si="27"/>
        <v>10310847.697782174</v>
      </c>
      <c r="H302" s="4">
        <f>'Pass-Thru'!O301-'PAC Bond'!E302</f>
        <v>224118.503666067</v>
      </c>
      <c r="I302" s="4">
        <f>'Pass-Thru'!N301-'PAC Bond'!F302</f>
        <v>30073.305785198052</v>
      </c>
      <c r="M302">
        <f>'Pass-Thru'!C301</f>
        <v>300</v>
      </c>
      <c r="N302">
        <v>482878.56414446642</v>
      </c>
      <c r="O302">
        <v>29742.984376943547</v>
      </c>
      <c r="P302" s="4">
        <f t="shared" si="28"/>
        <v>960408.39669401525</v>
      </c>
      <c r="Q302" s="3">
        <f t="shared" si="25"/>
        <v>29742.984376943547</v>
      </c>
      <c r="R302" s="4">
        <f>P302*'Pass-Thru'!$B$8/1200</f>
        <v>2801.191157024211</v>
      </c>
      <c r="S302" s="4">
        <f t="shared" si="29"/>
        <v>10310847.697782174</v>
      </c>
      <c r="T302" s="4">
        <f>'Pass-Thru'!O301-'PAC Bond'!Q302</f>
        <v>224118.503666067</v>
      </c>
      <c r="U302" s="4">
        <f>'Pass-Thru'!N301-'PAC Bond'!R302</f>
        <v>30073.305785198052</v>
      </c>
    </row>
    <row r="303" spans="1:21" x14ac:dyDescent="0.2">
      <c r="A303">
        <f>'Pass-Thru'!C302</f>
        <v>301</v>
      </c>
      <c r="B303">
        <v>479741.22166158591</v>
      </c>
      <c r="C303">
        <v>29071.552614139073</v>
      </c>
      <c r="D303" s="4">
        <f t="shared" si="26"/>
        <v>930665.41231707169</v>
      </c>
      <c r="E303" s="3">
        <f t="shared" si="24"/>
        <v>29071.552614139073</v>
      </c>
      <c r="F303" s="4">
        <f>D303*'Pass-Thru'!$B$8/1200</f>
        <v>2714.4407859247922</v>
      </c>
      <c r="G303" s="4">
        <f t="shared" si="27"/>
        <v>10086729.194116106</v>
      </c>
      <c r="H303" s="4">
        <f>'Pass-Thru'!O302-'PAC Bond'!E303</f>
        <v>222053.77864887638</v>
      </c>
      <c r="I303" s="4">
        <f>'Pass-Thru'!N302-'PAC Bond'!F303</f>
        <v>29419.626816172022</v>
      </c>
      <c r="M303">
        <f>'Pass-Thru'!C302</f>
        <v>301</v>
      </c>
      <c r="N303">
        <v>479741.22166158591</v>
      </c>
      <c r="O303">
        <v>29071.552614139073</v>
      </c>
      <c r="P303" s="4">
        <f t="shared" si="28"/>
        <v>930665.41231707169</v>
      </c>
      <c r="Q303" s="3">
        <f t="shared" si="25"/>
        <v>29071.552614139073</v>
      </c>
      <c r="R303" s="4">
        <f>P303*'Pass-Thru'!$B$8/1200</f>
        <v>2714.4407859247922</v>
      </c>
      <c r="S303" s="4">
        <f t="shared" si="29"/>
        <v>10086729.194116106</v>
      </c>
      <c r="T303" s="4">
        <f>'Pass-Thru'!O302-'PAC Bond'!Q303</f>
        <v>222053.77864887638</v>
      </c>
      <c r="U303" s="4">
        <f>'Pass-Thru'!N302-'PAC Bond'!R303</f>
        <v>29419.626816172022</v>
      </c>
    </row>
    <row r="304" spans="1:21" x14ac:dyDescent="0.2">
      <c r="A304">
        <f>'Pass-Thru'!C303</f>
        <v>302</v>
      </c>
      <c r="B304">
        <v>476621.20911590854</v>
      </c>
      <c r="C304">
        <v>28413.542760150325</v>
      </c>
      <c r="D304" s="4">
        <f t="shared" si="26"/>
        <v>901593.85970293265</v>
      </c>
      <c r="E304" s="3">
        <f t="shared" si="24"/>
        <v>28413.542760150325</v>
      </c>
      <c r="F304" s="4">
        <f>D304*'Pass-Thru'!$B$8/1200</f>
        <v>2629.6487574668868</v>
      </c>
      <c r="G304" s="4">
        <f t="shared" si="27"/>
        <v>9864675.4154672306</v>
      </c>
      <c r="H304" s="4">
        <f>'Pass-Thru'!O303-'PAC Bond'!E304</f>
        <v>220000.43707017286</v>
      </c>
      <c r="I304" s="4">
        <f>'Pass-Thru'!N303-'PAC Bond'!F304</f>
        <v>28771.969961779469</v>
      </c>
      <c r="M304">
        <f>'Pass-Thru'!C303</f>
        <v>302</v>
      </c>
      <c r="N304">
        <v>476621.20911590854</v>
      </c>
      <c r="O304">
        <v>28413.542760150325</v>
      </c>
      <c r="P304" s="4">
        <f t="shared" si="28"/>
        <v>901593.85970293265</v>
      </c>
      <c r="Q304" s="3">
        <f t="shared" si="25"/>
        <v>28413.542760150325</v>
      </c>
      <c r="R304" s="4">
        <f>P304*'Pass-Thru'!$B$8/1200</f>
        <v>2629.6487574668868</v>
      </c>
      <c r="S304" s="4">
        <f t="shared" si="29"/>
        <v>9864675.4154672306</v>
      </c>
      <c r="T304" s="4">
        <f>'Pass-Thru'!O303-'PAC Bond'!Q304</f>
        <v>220000.43707017286</v>
      </c>
      <c r="U304" s="4">
        <f>'Pass-Thru'!N303-'PAC Bond'!R304</f>
        <v>28771.969961779469</v>
      </c>
    </row>
    <row r="305" spans="1:21" x14ac:dyDescent="0.2">
      <c r="A305">
        <f>'Pass-Thru'!C304</f>
        <v>303</v>
      </c>
      <c r="B305">
        <v>473518.43519712216</v>
      </c>
      <c r="C305">
        <v>27768.703056516049</v>
      </c>
      <c r="D305" s="4">
        <f t="shared" si="26"/>
        <v>873180.31694278237</v>
      </c>
      <c r="E305" s="3">
        <f t="shared" si="24"/>
        <v>27768.703056516049</v>
      </c>
      <c r="F305" s="4">
        <f>D305*'Pass-Thru'!$B$8/1200</f>
        <v>2546.7759244164486</v>
      </c>
      <c r="G305" s="4">
        <f t="shared" si="27"/>
        <v>9644674.9783970583</v>
      </c>
      <c r="H305" s="4">
        <f>'Pass-Thru'!O304-'PAC Bond'!E305</f>
        <v>217958.52119499081</v>
      </c>
      <c r="I305" s="4">
        <f>'Pass-Thru'!N304-'PAC Bond'!F305</f>
        <v>28130.302020324802</v>
      </c>
      <c r="M305">
        <f>'Pass-Thru'!C304</f>
        <v>303</v>
      </c>
      <c r="N305">
        <v>473518.43519712216</v>
      </c>
      <c r="O305">
        <v>27768.703056516049</v>
      </c>
      <c r="P305" s="4">
        <f t="shared" si="28"/>
        <v>873180.31694278237</v>
      </c>
      <c r="Q305" s="3">
        <f t="shared" si="25"/>
        <v>27768.703056516049</v>
      </c>
      <c r="R305" s="4">
        <f>P305*'Pass-Thru'!$B$8/1200</f>
        <v>2546.7759244164486</v>
      </c>
      <c r="S305" s="4">
        <f t="shared" si="29"/>
        <v>9644674.9783970583</v>
      </c>
      <c r="T305" s="4">
        <f>'Pass-Thru'!O304-'PAC Bond'!Q305</f>
        <v>217958.52119499081</v>
      </c>
      <c r="U305" s="4">
        <f>'Pass-Thru'!N304-'PAC Bond'!R305</f>
        <v>28130.302020324802</v>
      </c>
    </row>
    <row r="306" spans="1:21" x14ac:dyDescent="0.2">
      <c r="A306">
        <f>'Pass-Thru'!C305</f>
        <v>304</v>
      </c>
      <c r="B306">
        <v>470432.80906851339</v>
      </c>
      <c r="C306">
        <v>27136.786288931762</v>
      </c>
      <c r="D306" s="4">
        <f t="shared" si="26"/>
        <v>845411.61388626636</v>
      </c>
      <c r="E306" s="3">
        <f t="shared" si="24"/>
        <v>27136.786288931762</v>
      </c>
      <c r="F306" s="4">
        <f>D306*'Pass-Thru'!$B$8/1200</f>
        <v>2465.7838738349437</v>
      </c>
      <c r="G306" s="4">
        <f t="shared" si="27"/>
        <v>9426716.4572020676</v>
      </c>
      <c r="H306" s="4">
        <f>'Pass-Thru'!O305-'PAC Bond'!E306</f>
        <v>215928.07045341629</v>
      </c>
      <c r="I306" s="4">
        <f>'Pass-Thru'!N305-'PAC Bond'!F306</f>
        <v>27494.589666839413</v>
      </c>
      <c r="M306">
        <f>'Pass-Thru'!C305</f>
        <v>304</v>
      </c>
      <c r="N306">
        <v>470432.80906851339</v>
      </c>
      <c r="O306">
        <v>27136.786288931762</v>
      </c>
      <c r="P306" s="4">
        <f t="shared" si="28"/>
        <v>845411.61388626636</v>
      </c>
      <c r="Q306" s="3">
        <f t="shared" si="25"/>
        <v>27136.786288931762</v>
      </c>
      <c r="R306" s="4">
        <f>P306*'Pass-Thru'!$B$8/1200</f>
        <v>2465.7838738349437</v>
      </c>
      <c r="S306" s="4">
        <f t="shared" si="29"/>
        <v>9426716.4572020676</v>
      </c>
      <c r="T306" s="4">
        <f>'Pass-Thru'!O305-'PAC Bond'!Q306</f>
        <v>215928.07045341629</v>
      </c>
      <c r="U306" s="4">
        <f>'Pass-Thru'!N305-'PAC Bond'!R306</f>
        <v>27494.589666839413</v>
      </c>
    </row>
    <row r="307" spans="1:21" x14ac:dyDescent="0.2">
      <c r="A307">
        <f>'Pass-Thru'!C306</f>
        <v>305</v>
      </c>
      <c r="B307">
        <v>467364.24036452122</v>
      </c>
      <c r="C307">
        <v>26517.549707273254</v>
      </c>
      <c r="D307" s="4">
        <f t="shared" si="26"/>
        <v>818274.82759733463</v>
      </c>
      <c r="E307" s="3">
        <f t="shared" si="24"/>
        <v>26517.549707273254</v>
      </c>
      <c r="F307" s="4">
        <f>D307*'Pass-Thru'!$B$8/1200</f>
        <v>2386.6349138255591</v>
      </c>
      <c r="G307" s="4">
        <f t="shared" si="27"/>
        <v>9210788.386748651</v>
      </c>
      <c r="H307" s="4">
        <f>'Pass-Thru'!O306-'PAC Bond'!E307</f>
        <v>213909.12150686793</v>
      </c>
      <c r="I307" s="4">
        <f>'Pass-Thru'!N306-'PAC Bond'!F307</f>
        <v>26864.799461350274</v>
      </c>
      <c r="M307">
        <f>'Pass-Thru'!C306</f>
        <v>305</v>
      </c>
      <c r="N307">
        <v>467364.24036452122</v>
      </c>
      <c r="O307">
        <v>26517.549707273254</v>
      </c>
      <c r="P307" s="4">
        <f t="shared" si="28"/>
        <v>818274.82759733463</v>
      </c>
      <c r="Q307" s="3">
        <f t="shared" si="25"/>
        <v>26517.549707273254</v>
      </c>
      <c r="R307" s="4">
        <f>P307*'Pass-Thru'!$B$8/1200</f>
        <v>2386.6349138255591</v>
      </c>
      <c r="S307" s="4">
        <f t="shared" si="29"/>
        <v>9210788.386748651</v>
      </c>
      <c r="T307" s="4">
        <f>'Pass-Thru'!O306-'PAC Bond'!Q307</f>
        <v>213909.12150686793</v>
      </c>
      <c r="U307" s="4">
        <f>'Pass-Thru'!N306-'PAC Bond'!R307</f>
        <v>26864.799461350274</v>
      </c>
    </row>
    <row r="308" spans="1:21" x14ac:dyDescent="0.2">
      <c r="A308">
        <f>'Pass-Thru'!C307</f>
        <v>306</v>
      </c>
      <c r="B308">
        <v>464312.63918830897</v>
      </c>
      <c r="C308">
        <v>25910.75494700361</v>
      </c>
      <c r="D308" s="4">
        <f t="shared" si="26"/>
        <v>791757.27789006138</v>
      </c>
      <c r="E308" s="3">
        <f t="shared" si="24"/>
        <v>25910.75494700361</v>
      </c>
      <c r="F308" s="4">
        <f>D308*'Pass-Thru'!$B$8/1200</f>
        <v>2309.2920605126792</v>
      </c>
      <c r="G308" s="4">
        <f t="shared" si="27"/>
        <v>8996879.2652417831</v>
      </c>
      <c r="H308" s="4">
        <f>'Pass-Thru'!O307-'PAC Bond'!E308</f>
        <v>211901.70831310726</v>
      </c>
      <c r="I308" s="4">
        <f>'Pass-Thru'!N307-'PAC Bond'!F308</f>
        <v>26240.897856955249</v>
      </c>
      <c r="M308">
        <f>'Pass-Thru'!C307</f>
        <v>306</v>
      </c>
      <c r="N308">
        <v>464312.63918830897</v>
      </c>
      <c r="O308">
        <v>25910.75494700361</v>
      </c>
      <c r="P308" s="4">
        <f t="shared" si="28"/>
        <v>791757.27789006138</v>
      </c>
      <c r="Q308" s="3">
        <f t="shared" si="25"/>
        <v>25910.75494700361</v>
      </c>
      <c r="R308" s="4">
        <f>P308*'Pass-Thru'!$B$8/1200</f>
        <v>2309.2920605126792</v>
      </c>
      <c r="S308" s="4">
        <f t="shared" si="29"/>
        <v>8996879.2652417831</v>
      </c>
      <c r="T308" s="4">
        <f>'Pass-Thru'!O307-'PAC Bond'!Q308</f>
        <v>211901.70831310726</v>
      </c>
      <c r="U308" s="4">
        <f>'Pass-Thru'!N307-'PAC Bond'!R308</f>
        <v>26240.897856955249</v>
      </c>
    </row>
    <row r="309" spans="1:21" x14ac:dyDescent="0.2">
      <c r="A309">
        <f>'Pass-Thru'!C308</f>
        <v>307</v>
      </c>
      <c r="B309">
        <v>461277.91610934434</v>
      </c>
      <c r="C309">
        <v>25316.167951939533</v>
      </c>
      <c r="D309" s="4">
        <f t="shared" si="26"/>
        <v>765846.52294305782</v>
      </c>
      <c r="E309" s="3">
        <f t="shared" si="24"/>
        <v>25316.167951939533</v>
      </c>
      <c r="F309" s="4">
        <f>D309*'Pass-Thru'!$B$8/1200</f>
        <v>2233.7190252505852</v>
      </c>
      <c r="G309" s="4">
        <f t="shared" si="27"/>
        <v>8784977.5569286756</v>
      </c>
      <c r="H309" s="4">
        <f>'Pass-Thru'!O308-'PAC Bond'!E309</f>
        <v>209905.86218999376</v>
      </c>
      <c r="I309" s="4">
        <f>'Pass-Thru'!N308-'PAC Bond'!F309</f>
        <v>25622.851207708678</v>
      </c>
      <c r="M309">
        <f>'Pass-Thru'!C308</f>
        <v>307</v>
      </c>
      <c r="N309">
        <v>461277.91610934434</v>
      </c>
      <c r="O309">
        <v>25316.167951939533</v>
      </c>
      <c r="P309" s="4">
        <f t="shared" si="28"/>
        <v>765846.52294305782</v>
      </c>
      <c r="Q309" s="3">
        <f t="shared" si="25"/>
        <v>25316.167951939533</v>
      </c>
      <c r="R309" s="4">
        <f>P309*'Pass-Thru'!$B$8/1200</f>
        <v>2233.7190252505852</v>
      </c>
      <c r="S309" s="4">
        <f t="shared" si="29"/>
        <v>8784977.5569286756</v>
      </c>
      <c r="T309" s="4">
        <f>'Pass-Thru'!O308-'PAC Bond'!Q309</f>
        <v>209905.86218999376</v>
      </c>
      <c r="U309" s="4">
        <f>'Pass-Thru'!N308-'PAC Bond'!R309</f>
        <v>25622.851207708678</v>
      </c>
    </row>
    <row r="310" spans="1:21" x14ac:dyDescent="0.2">
      <c r="A310">
        <f>'Pass-Thru'!C309</f>
        <v>308</v>
      </c>
      <c r="B310">
        <v>458259.98216099577</v>
      </c>
      <c r="C310">
        <v>24733.558898354211</v>
      </c>
      <c r="D310" s="4">
        <f t="shared" si="26"/>
        <v>740530.35499111831</v>
      </c>
      <c r="E310" s="3">
        <f t="shared" si="24"/>
        <v>24733.558898354211</v>
      </c>
      <c r="F310" s="4">
        <f>D310*'Pass-Thru'!$B$8/1200</f>
        <v>2159.8802020574285</v>
      </c>
      <c r="G310" s="4">
        <f t="shared" si="27"/>
        <v>8575071.6947386824</v>
      </c>
      <c r="H310" s="4">
        <f>'Pass-Thru'!O309-'PAC Bond'!E310</f>
        <v>207921.61187801321</v>
      </c>
      <c r="I310" s="4">
        <f>'Pass-Thru'!N309-'PAC Bond'!F310</f>
        <v>25010.625776321198</v>
      </c>
      <c r="M310">
        <f>'Pass-Thru'!C309</f>
        <v>308</v>
      </c>
      <c r="N310">
        <v>458259.98216099577</v>
      </c>
      <c r="O310">
        <v>24733.558898354211</v>
      </c>
      <c r="P310" s="4">
        <f t="shared" si="28"/>
        <v>740530.35499111831</v>
      </c>
      <c r="Q310" s="3">
        <f t="shared" si="25"/>
        <v>24733.558898354211</v>
      </c>
      <c r="R310" s="4">
        <f>P310*'Pass-Thru'!$B$8/1200</f>
        <v>2159.8802020574285</v>
      </c>
      <c r="S310" s="4">
        <f t="shared" si="29"/>
        <v>8575071.6947386824</v>
      </c>
      <c r="T310" s="4">
        <f>'Pass-Thru'!O309-'PAC Bond'!Q310</f>
        <v>207921.61187801321</v>
      </c>
      <c r="U310" s="4">
        <f>'Pass-Thru'!N309-'PAC Bond'!R310</f>
        <v>25010.625776321198</v>
      </c>
    </row>
    <row r="311" spans="1:21" x14ac:dyDescent="0.2">
      <c r="A311">
        <f>'Pass-Thru'!C310</f>
        <v>309</v>
      </c>
      <c r="B311">
        <v>455258.74883813685</v>
      </c>
      <c r="C311">
        <v>24162.702120393536</v>
      </c>
      <c r="D311" s="4">
        <f t="shared" si="26"/>
        <v>715796.79609276413</v>
      </c>
      <c r="E311" s="3">
        <f t="shared" si="24"/>
        <v>24162.702120393536</v>
      </c>
      <c r="F311" s="4">
        <f>D311*'Pass-Thru'!$B$8/1200</f>
        <v>2087.740655270562</v>
      </c>
      <c r="G311" s="4">
        <f t="shared" si="27"/>
        <v>8367150.0828606691</v>
      </c>
      <c r="H311" s="4">
        <f>'Pass-Thru'!O310-'PAC Bond'!E311</f>
        <v>205948.98360159629</v>
      </c>
      <c r="I311" s="4">
        <f>'Pass-Thru'!N310-'PAC Bond'!F311</f>
        <v>24404.187741676993</v>
      </c>
      <c r="M311">
        <f>'Pass-Thru'!C310</f>
        <v>309</v>
      </c>
      <c r="N311">
        <v>455258.74883813685</v>
      </c>
      <c r="O311">
        <v>24162.702120393536</v>
      </c>
      <c r="P311" s="4">
        <f t="shared" si="28"/>
        <v>715796.79609276413</v>
      </c>
      <c r="Q311" s="3">
        <f t="shared" si="25"/>
        <v>24162.702120393536</v>
      </c>
      <c r="R311" s="4">
        <f>P311*'Pass-Thru'!$B$8/1200</f>
        <v>2087.740655270562</v>
      </c>
      <c r="S311" s="4">
        <f t="shared" si="29"/>
        <v>8367150.0828606691</v>
      </c>
      <c r="T311" s="4">
        <f>'Pass-Thru'!O310-'PAC Bond'!Q311</f>
        <v>205948.98360159629</v>
      </c>
      <c r="U311" s="4">
        <f>'Pass-Thru'!N310-'PAC Bond'!R311</f>
        <v>24404.187741676993</v>
      </c>
    </row>
    <row r="312" spans="1:21" x14ac:dyDescent="0.2">
      <c r="A312">
        <f>'Pass-Thru'!C311</f>
        <v>310</v>
      </c>
      <c r="B312">
        <v>452274.12809476902</v>
      </c>
      <c r="C312">
        <v>23603.376036783571</v>
      </c>
      <c r="D312" s="4">
        <f t="shared" si="26"/>
        <v>691634.09397237061</v>
      </c>
      <c r="E312" s="3">
        <f t="shared" si="24"/>
        <v>23603.376036783571</v>
      </c>
      <c r="F312" s="4">
        <f>D312*'Pass-Thru'!$B$8/1200</f>
        <v>2017.2661074194141</v>
      </c>
      <c r="G312" s="4">
        <f t="shared" si="27"/>
        <v>8161201.0992590729</v>
      </c>
      <c r="H312" s="4">
        <f>'Pass-Thru'!O311-'PAC Bond'!E312</f>
        <v>203988.00112925394</v>
      </c>
      <c r="I312" s="4">
        <f>'Pass-Thru'!N311-'PAC Bond'!F312</f>
        <v>23803.50320617234</v>
      </c>
      <c r="M312">
        <f>'Pass-Thru'!C311</f>
        <v>310</v>
      </c>
      <c r="N312">
        <v>452274.12809476902</v>
      </c>
      <c r="O312">
        <v>23603.376036783571</v>
      </c>
      <c r="P312" s="4">
        <f t="shared" si="28"/>
        <v>691634.09397237061</v>
      </c>
      <c r="Q312" s="3">
        <f t="shared" si="25"/>
        <v>23603.376036783571</v>
      </c>
      <c r="R312" s="4">
        <f>P312*'Pass-Thru'!$B$8/1200</f>
        <v>2017.2661074194141</v>
      </c>
      <c r="S312" s="4">
        <f t="shared" si="29"/>
        <v>8161201.0992590729</v>
      </c>
      <c r="T312" s="4">
        <f>'Pass-Thru'!O311-'PAC Bond'!Q312</f>
        <v>203988.00112925394</v>
      </c>
      <c r="U312" s="4">
        <f>'Pass-Thru'!N311-'PAC Bond'!R312</f>
        <v>23803.50320617234</v>
      </c>
    </row>
    <row r="313" spans="1:21" x14ac:dyDescent="0.2">
      <c r="A313">
        <f>'Pass-Thru'!C312</f>
        <v>311</v>
      </c>
      <c r="B313">
        <v>449306.03234165115</v>
      </c>
      <c r="C313">
        <v>23055.363078806855</v>
      </c>
      <c r="D313" s="4">
        <f t="shared" si="26"/>
        <v>668030.71793558705</v>
      </c>
      <c r="E313" s="3">
        <f t="shared" si="24"/>
        <v>23055.363078806855</v>
      </c>
      <c r="F313" s="4">
        <f>D313*'Pass-Thru'!$B$8/1200</f>
        <v>1948.4229273121289</v>
      </c>
      <c r="G313" s="4">
        <f t="shared" si="27"/>
        <v>7957213.0981298191</v>
      </c>
      <c r="H313" s="4">
        <f>'Pass-Thru'!O312-'PAC Bond'!E313</f>
        <v>202038.68583254586</v>
      </c>
      <c r="I313" s="4">
        <f>'Pass-Thru'!N312-'PAC Bond'!F313</f>
        <v>23208.538202878681</v>
      </c>
      <c r="M313">
        <f>'Pass-Thru'!C312</f>
        <v>311</v>
      </c>
      <c r="N313">
        <v>449306.03234165115</v>
      </c>
      <c r="O313">
        <v>23055.363078806855</v>
      </c>
      <c r="P313" s="4">
        <f t="shared" si="28"/>
        <v>668030.71793558705</v>
      </c>
      <c r="Q313" s="3">
        <f t="shared" si="25"/>
        <v>23055.363078806855</v>
      </c>
      <c r="R313" s="4">
        <f>P313*'Pass-Thru'!$B$8/1200</f>
        <v>1948.4229273121289</v>
      </c>
      <c r="S313" s="4">
        <f t="shared" si="29"/>
        <v>7957213.0981298191</v>
      </c>
      <c r="T313" s="4">
        <f>'Pass-Thru'!O312-'PAC Bond'!Q313</f>
        <v>202038.68583254586</v>
      </c>
      <c r="U313" s="4">
        <f>'Pass-Thru'!N312-'PAC Bond'!R313</f>
        <v>23208.538202878681</v>
      </c>
    </row>
    <row r="314" spans="1:21" x14ac:dyDescent="0.2">
      <c r="A314">
        <f>'Pass-Thru'!C313</f>
        <v>312</v>
      </c>
      <c r="B314">
        <v>446354.37444394198</v>
      </c>
      <c r="C314">
        <v>22518.449619526036</v>
      </c>
      <c r="D314" s="4">
        <f t="shared" si="26"/>
        <v>644975.35485678015</v>
      </c>
      <c r="E314" s="3">
        <f t="shared" si="24"/>
        <v>22518.449619526036</v>
      </c>
      <c r="F314" s="4">
        <f>D314*'Pass-Thru'!$B$8/1200</f>
        <v>1881.1781183322755</v>
      </c>
      <c r="G314" s="4">
        <f t="shared" si="27"/>
        <v>7755174.4122972731</v>
      </c>
      <c r="H314" s="4">
        <f>'Pass-Thru'!O313-'PAC Bond'!E314</f>
        <v>200101.0567439055</v>
      </c>
      <c r="I314" s="4">
        <f>'Pass-Thru'!N313-'PAC Bond'!F314</f>
        <v>22619.258702533749</v>
      </c>
      <c r="M314">
        <f>'Pass-Thru'!C313</f>
        <v>312</v>
      </c>
      <c r="N314">
        <v>446354.37444394198</v>
      </c>
      <c r="O314">
        <v>22518.449619526036</v>
      </c>
      <c r="P314" s="4">
        <f t="shared" si="28"/>
        <v>644975.35485678015</v>
      </c>
      <c r="Q314" s="3">
        <f t="shared" si="25"/>
        <v>22518.449619526036</v>
      </c>
      <c r="R314" s="4">
        <f>P314*'Pass-Thru'!$B$8/1200</f>
        <v>1881.1781183322755</v>
      </c>
      <c r="S314" s="4">
        <f t="shared" si="29"/>
        <v>7755174.4122972731</v>
      </c>
      <c r="T314" s="4">
        <f>'Pass-Thru'!O313-'PAC Bond'!Q314</f>
        <v>200101.0567439055</v>
      </c>
      <c r="U314" s="4">
        <f>'Pass-Thru'!N313-'PAC Bond'!R314</f>
        <v>22619.258702533749</v>
      </c>
    </row>
    <row r="315" spans="1:21" x14ac:dyDescent="0.2">
      <c r="A315">
        <f>'Pass-Thru'!C314</f>
        <v>313</v>
      </c>
      <c r="B315">
        <v>443419.06771885802</v>
      </c>
      <c r="C315">
        <v>21992.425904233613</v>
      </c>
      <c r="D315" s="4">
        <f t="shared" si="26"/>
        <v>622456.9052372541</v>
      </c>
      <c r="E315" s="3">
        <f t="shared" si="24"/>
        <v>21992.425904233613</v>
      </c>
      <c r="F315" s="4">
        <f>D315*'Pass-Thru'!$B$8/1200</f>
        <v>1815.4993069419913</v>
      </c>
      <c r="G315" s="4">
        <f t="shared" si="27"/>
        <v>7555073.3555533672</v>
      </c>
      <c r="H315" s="4">
        <f>'Pass-Thru'!O314-'PAC Bond'!E315</f>
        <v>198175.1306133435</v>
      </c>
      <c r="I315" s="4">
        <f>'Pass-Thru'!N314-'PAC Bond'!F315</f>
        <v>22035.630620364027</v>
      </c>
      <c r="M315">
        <f>'Pass-Thru'!C314</f>
        <v>313</v>
      </c>
      <c r="N315">
        <v>443419.06771885802</v>
      </c>
      <c r="O315">
        <v>21992.425904233613</v>
      </c>
      <c r="P315" s="4">
        <f t="shared" si="28"/>
        <v>622456.9052372541</v>
      </c>
      <c r="Q315" s="3">
        <f t="shared" si="25"/>
        <v>21992.425904233613</v>
      </c>
      <c r="R315" s="4">
        <f>P315*'Pass-Thru'!$B$8/1200</f>
        <v>1815.4993069419913</v>
      </c>
      <c r="S315" s="4">
        <f t="shared" si="29"/>
        <v>7555073.3555533672</v>
      </c>
      <c r="T315" s="4">
        <f>'Pass-Thru'!O314-'PAC Bond'!Q315</f>
        <v>198175.1306133435</v>
      </c>
      <c r="U315" s="4">
        <f>'Pass-Thru'!N314-'PAC Bond'!R315</f>
        <v>22035.630620364027</v>
      </c>
    </row>
    <row r="316" spans="1:21" x14ac:dyDescent="0.2">
      <c r="A316">
        <f>'Pass-Thru'!C315</f>
        <v>314</v>
      </c>
      <c r="B316">
        <v>440500.02593334106</v>
      </c>
      <c r="C316">
        <v>21477.085982106604</v>
      </c>
      <c r="D316" s="4">
        <f t="shared" si="26"/>
        <v>600464.47933302051</v>
      </c>
      <c r="E316" s="3">
        <f t="shared" si="24"/>
        <v>21477.085982106604</v>
      </c>
      <c r="F316" s="4">
        <f>D316*'Pass-Thru'!$B$8/1200</f>
        <v>1751.3547313879765</v>
      </c>
      <c r="G316" s="4">
        <f t="shared" si="27"/>
        <v>7356898.2249400234</v>
      </c>
      <c r="H316" s="4">
        <f>'Pass-Thru'!O315-'PAC Bond'!E316</f>
        <v>196260.92196404657</v>
      </c>
      <c r="I316" s="4">
        <f>'Pass-Thru'!N315-'PAC Bond'!F316</f>
        <v>21457.61982274177</v>
      </c>
      <c r="M316">
        <f>'Pass-Thru'!C315</f>
        <v>314</v>
      </c>
      <c r="N316">
        <v>440500.02593334106</v>
      </c>
      <c r="O316">
        <v>21477.085982106604</v>
      </c>
      <c r="P316" s="4">
        <f t="shared" si="28"/>
        <v>600464.47933302051</v>
      </c>
      <c r="Q316" s="3">
        <f t="shared" si="25"/>
        <v>21477.085982106604</v>
      </c>
      <c r="R316" s="4">
        <f>P316*'Pass-Thru'!$B$8/1200</f>
        <v>1751.3547313879765</v>
      </c>
      <c r="S316" s="4">
        <f t="shared" si="29"/>
        <v>7356898.2249400234</v>
      </c>
      <c r="T316" s="4">
        <f>'Pass-Thru'!O315-'PAC Bond'!Q316</f>
        <v>196260.92196404657</v>
      </c>
      <c r="U316" s="4">
        <f>'Pass-Thru'!N315-'PAC Bond'!R316</f>
        <v>21457.61982274177</v>
      </c>
    </row>
    <row r="317" spans="1:21" x14ac:dyDescent="0.2">
      <c r="A317">
        <f>'Pass-Thru'!C316</f>
        <v>315</v>
      </c>
      <c r="B317">
        <v>437597.16330173827</v>
      </c>
      <c r="C317">
        <v>20972.227639045654</v>
      </c>
      <c r="D317" s="4">
        <f t="shared" si="26"/>
        <v>578987.39335091389</v>
      </c>
      <c r="E317" s="3">
        <f t="shared" si="24"/>
        <v>20972.227639045654</v>
      </c>
      <c r="F317" s="4">
        <f>D317*'Pass-Thru'!$B$8/1200</f>
        <v>1688.713230606832</v>
      </c>
      <c r="G317" s="4">
        <f t="shared" si="27"/>
        <v>7160637.3029759768</v>
      </c>
      <c r="H317" s="4">
        <f>'Pass-Thru'!O316-'PAC Bond'!E317</f>
        <v>194358.44314689343</v>
      </c>
      <c r="I317" s="4">
        <f>'Pass-Thru'!N316-'PAC Bond'!F317</f>
        <v>20885.192133679968</v>
      </c>
      <c r="M317">
        <f>'Pass-Thru'!C316</f>
        <v>315</v>
      </c>
      <c r="N317">
        <v>437597.16330173827</v>
      </c>
      <c r="O317">
        <v>20972.227639045654</v>
      </c>
      <c r="P317" s="4">
        <f t="shared" si="28"/>
        <v>578987.39335091389</v>
      </c>
      <c r="Q317" s="3">
        <f t="shared" si="25"/>
        <v>20972.227639045654</v>
      </c>
      <c r="R317" s="4">
        <f>P317*'Pass-Thru'!$B$8/1200</f>
        <v>1688.713230606832</v>
      </c>
      <c r="S317" s="4">
        <f t="shared" si="29"/>
        <v>7160637.3029759768</v>
      </c>
      <c r="T317" s="4">
        <f>'Pass-Thru'!O316-'PAC Bond'!Q317</f>
        <v>194358.44314689343</v>
      </c>
      <c r="U317" s="4">
        <f>'Pass-Thru'!N316-'PAC Bond'!R317</f>
        <v>20885.192133679968</v>
      </c>
    </row>
    <row r="318" spans="1:21" x14ac:dyDescent="0.2">
      <c r="A318">
        <f>'Pass-Thru'!C317</f>
        <v>316</v>
      </c>
      <c r="B318">
        <v>434710.39448349166</v>
      </c>
      <c r="C318">
        <v>20477.652331678193</v>
      </c>
      <c r="D318" s="4">
        <f t="shared" si="26"/>
        <v>558015.16571186821</v>
      </c>
      <c r="E318" s="3">
        <f t="shared" si="24"/>
        <v>20477.652331678193</v>
      </c>
      <c r="F318" s="4">
        <f>D318*'Pass-Thru'!$B$8/1200</f>
        <v>1627.5442333262822</v>
      </c>
      <c r="G318" s="4">
        <f t="shared" si="27"/>
        <v>6966278.8598290831</v>
      </c>
      <c r="H318" s="4">
        <f>'Pass-Thru'!O317-'PAC Bond'!E318</f>
        <v>192467.70439390626</v>
      </c>
      <c r="I318" s="4">
        <f>'Pass-Thru'!N317-'PAC Bond'!F318</f>
        <v>20318.313341168196</v>
      </c>
      <c r="M318">
        <f>'Pass-Thru'!C317</f>
        <v>316</v>
      </c>
      <c r="N318">
        <v>434710.39448349166</v>
      </c>
      <c r="O318">
        <v>20477.652331678193</v>
      </c>
      <c r="P318" s="4">
        <f t="shared" si="28"/>
        <v>558015.16571186821</v>
      </c>
      <c r="Q318" s="3">
        <f t="shared" si="25"/>
        <v>20477.652331678193</v>
      </c>
      <c r="R318" s="4">
        <f>P318*'Pass-Thru'!$B$8/1200</f>
        <v>1627.5442333262822</v>
      </c>
      <c r="S318" s="4">
        <f t="shared" si="29"/>
        <v>6966278.8598290831</v>
      </c>
      <c r="T318" s="4">
        <f>'Pass-Thru'!O317-'PAC Bond'!Q318</f>
        <v>192467.70439390626</v>
      </c>
      <c r="U318" s="4">
        <f>'Pass-Thru'!N317-'PAC Bond'!R318</f>
        <v>20318.313341168196</v>
      </c>
    </row>
    <row r="319" spans="1:21" x14ac:dyDescent="0.2">
      <c r="A319">
        <f>'Pass-Thru'!C318</f>
        <v>317</v>
      </c>
      <c r="B319">
        <v>431839.63458084466</v>
      </c>
      <c r="C319">
        <v>19993.165122506096</v>
      </c>
      <c r="D319" s="4">
        <f t="shared" si="26"/>
        <v>537537.51338019001</v>
      </c>
      <c r="E319" s="3">
        <f t="shared" si="24"/>
        <v>19993.165122506096</v>
      </c>
      <c r="F319" s="4">
        <f>D319*'Pass-Thru'!$B$8/1200</f>
        <v>1567.8177473588876</v>
      </c>
      <c r="G319" s="4">
        <f t="shared" si="27"/>
        <v>6773811.1554351766</v>
      </c>
      <c r="H319" s="4">
        <f>'Pass-Thru'!O318-'PAC Bond'!E319</f>
        <v>190588.71387065918</v>
      </c>
      <c r="I319" s="4">
        <f>'Pass-Thru'!N318-'PAC Bond'!F319</f>
        <v>19756.949203352633</v>
      </c>
      <c r="M319">
        <f>'Pass-Thru'!C318</f>
        <v>317</v>
      </c>
      <c r="N319">
        <v>431839.63458084466</v>
      </c>
      <c r="O319">
        <v>19993.165122506096</v>
      </c>
      <c r="P319" s="4">
        <f t="shared" si="28"/>
        <v>537537.51338019001</v>
      </c>
      <c r="Q319" s="3">
        <f t="shared" si="25"/>
        <v>19993.165122506096</v>
      </c>
      <c r="R319" s="4">
        <f>P319*'Pass-Thru'!$B$8/1200</f>
        <v>1567.8177473588876</v>
      </c>
      <c r="S319" s="4">
        <f t="shared" si="29"/>
        <v>6773811.1554351766</v>
      </c>
      <c r="T319" s="4">
        <f>'Pass-Thru'!O318-'PAC Bond'!Q319</f>
        <v>190588.71387065918</v>
      </c>
      <c r="U319" s="4">
        <f>'Pass-Thru'!N318-'PAC Bond'!R319</f>
        <v>19756.949203352633</v>
      </c>
    </row>
    <row r="320" spans="1:21" x14ac:dyDescent="0.2">
      <c r="A320">
        <f>'Pass-Thru'!C319</f>
        <v>318</v>
      </c>
      <c r="B320">
        <v>428984.79913655727</v>
      </c>
      <c r="C320">
        <v>19518.574616177764</v>
      </c>
      <c r="D320" s="4">
        <f t="shared" si="26"/>
        <v>517544.34825768392</v>
      </c>
      <c r="E320" s="3">
        <f t="shared" si="24"/>
        <v>19518.574616177764</v>
      </c>
      <c r="F320" s="4">
        <f>D320*'Pass-Thru'!$B$8/1200</f>
        <v>1509.5043490849114</v>
      </c>
      <c r="G320" s="4">
        <f t="shared" si="27"/>
        <v>6583222.4415645171</v>
      </c>
      <c r="H320" s="4">
        <f>'Pass-Thru'!O319-'PAC Bond'!E320</f>
        <v>188721.4777276598</v>
      </c>
      <c r="I320" s="4">
        <f>'Pass-Thru'!N319-'PAC Bond'!F320</f>
        <v>19201.06545456321</v>
      </c>
      <c r="M320">
        <f>'Pass-Thru'!C319</f>
        <v>318</v>
      </c>
      <c r="N320">
        <v>428984.79913655727</v>
      </c>
      <c r="O320">
        <v>19518.574616177764</v>
      </c>
      <c r="P320" s="4">
        <f t="shared" si="28"/>
        <v>517544.34825768392</v>
      </c>
      <c r="Q320" s="3">
        <f t="shared" si="25"/>
        <v>19518.574616177764</v>
      </c>
      <c r="R320" s="4">
        <f>P320*'Pass-Thru'!$B$8/1200</f>
        <v>1509.5043490849114</v>
      </c>
      <c r="S320" s="4">
        <f t="shared" si="29"/>
        <v>6583222.4415645171</v>
      </c>
      <c r="T320" s="4">
        <f>'Pass-Thru'!O319-'PAC Bond'!Q320</f>
        <v>188721.4777276598</v>
      </c>
      <c r="U320" s="4">
        <f>'Pass-Thru'!N319-'PAC Bond'!R320</f>
        <v>19201.06545456321</v>
      </c>
    </row>
    <row r="321" spans="1:21" x14ac:dyDescent="0.2">
      <c r="A321">
        <f>'Pass-Thru'!C320</f>
        <v>319</v>
      </c>
      <c r="B321">
        <v>426145.8041316336</v>
      </c>
      <c r="C321">
        <v>19053.69289686573</v>
      </c>
      <c r="D321" s="4">
        <f t="shared" si="26"/>
        <v>498025.77364150615</v>
      </c>
      <c r="E321" s="3">
        <f t="shared" si="24"/>
        <v>19053.69289686573</v>
      </c>
      <c r="F321" s="4">
        <f>D321*'Pass-Thru'!$B$8/1200</f>
        <v>1452.5751731210596</v>
      </c>
      <c r="G321" s="4">
        <f t="shared" si="27"/>
        <v>6394500.9638368571</v>
      </c>
      <c r="H321" s="4">
        <f>'Pass-Thru'!O320-'PAC Bond'!E321</f>
        <v>186866.00015072327</v>
      </c>
      <c r="I321" s="4">
        <f>'Pass-Thru'!N320-'PAC Bond'!F321</f>
        <v>18650.627811190872</v>
      </c>
      <c r="M321">
        <f>'Pass-Thru'!C320</f>
        <v>319</v>
      </c>
      <c r="N321">
        <v>426145.8041316336</v>
      </c>
      <c r="O321">
        <v>19053.69289686573</v>
      </c>
      <c r="P321" s="4">
        <f t="shared" si="28"/>
        <v>498025.77364150615</v>
      </c>
      <c r="Q321" s="3">
        <f t="shared" si="25"/>
        <v>19053.69289686573</v>
      </c>
      <c r="R321" s="4">
        <f>P321*'Pass-Thru'!$B$8/1200</f>
        <v>1452.5751731210596</v>
      </c>
      <c r="S321" s="4">
        <f t="shared" si="29"/>
        <v>6394500.9638368571</v>
      </c>
      <c r="T321" s="4">
        <f>'Pass-Thru'!O320-'PAC Bond'!Q321</f>
        <v>186866.00015072327</v>
      </c>
      <c r="U321" s="4">
        <f>'Pass-Thru'!N320-'PAC Bond'!R321</f>
        <v>18650.627811190872</v>
      </c>
    </row>
    <row r="322" spans="1:21" x14ac:dyDescent="0.2">
      <c r="A322">
        <f>'Pass-Thru'!C321</f>
        <v>320</v>
      </c>
      <c r="B322">
        <v>423322.56598305795</v>
      </c>
      <c r="C322">
        <v>18598.335466730663</v>
      </c>
      <c r="D322" s="4">
        <f t="shared" si="26"/>
        <v>478972.08074464044</v>
      </c>
      <c r="E322" s="3">
        <f t="shared" si="24"/>
        <v>18598.335466730663</v>
      </c>
      <c r="F322" s="4">
        <f>D322*'Pass-Thru'!$B$8/1200</f>
        <v>1397.0019021718679</v>
      </c>
      <c r="G322" s="4">
        <f t="shared" si="27"/>
        <v>6207634.9636861337</v>
      </c>
      <c r="H322" s="4">
        <f>'Pass-Thru'!O321-'PAC Bond'!E322</f>
        <v>185022.283410356</v>
      </c>
      <c r="I322" s="4">
        <f>'Pass-Thru'!N321-'PAC Bond'!F322</f>
        <v>18105.601977417926</v>
      </c>
      <c r="M322">
        <f>'Pass-Thru'!C321</f>
        <v>320</v>
      </c>
      <c r="N322">
        <v>423322.56598305795</v>
      </c>
      <c r="O322">
        <v>18598.335466730663</v>
      </c>
      <c r="P322" s="4">
        <f t="shared" si="28"/>
        <v>478972.08074464044</v>
      </c>
      <c r="Q322" s="3">
        <f t="shared" si="25"/>
        <v>18598.335466730663</v>
      </c>
      <c r="R322" s="4">
        <f>P322*'Pass-Thru'!$B$8/1200</f>
        <v>1397.0019021718679</v>
      </c>
      <c r="S322" s="4">
        <f t="shared" si="29"/>
        <v>6207634.9636861337</v>
      </c>
      <c r="T322" s="4">
        <f>'Pass-Thru'!O321-'PAC Bond'!Q322</f>
        <v>185022.283410356</v>
      </c>
      <c r="U322" s="4">
        <f>'Pass-Thru'!N321-'PAC Bond'!R322</f>
        <v>18105.601977417926</v>
      </c>
    </row>
    <row r="323" spans="1:21" x14ac:dyDescent="0.2">
      <c r="A323">
        <f>'Pass-Thru'!C322</f>
        <v>321</v>
      </c>
      <c r="B323">
        <v>420515.00154154852</v>
      </c>
      <c r="C323">
        <v>18152.321185453398</v>
      </c>
      <c r="D323" s="4">
        <f t="shared" si="26"/>
        <v>460373.74527790979</v>
      </c>
      <c r="E323" s="3">
        <f t="shared" si="24"/>
        <v>18152.321185453398</v>
      </c>
      <c r="F323" s="4">
        <f>D323*'Pass-Thru'!$B$8/1200</f>
        <v>1342.7567570605704</v>
      </c>
      <c r="G323" s="4">
        <f t="shared" si="27"/>
        <v>6022612.6802757774</v>
      </c>
      <c r="H323" s="4">
        <f>'Pass-Thru'!O322-'PAC Bond'!E323</f>
        <v>183190.32791017042</v>
      </c>
      <c r="I323" s="4">
        <f>'Pass-Thru'!N322-'PAC Bond'!F323</f>
        <v>17565.953650804386</v>
      </c>
      <c r="M323">
        <f>'Pass-Thru'!C322</f>
        <v>321</v>
      </c>
      <c r="N323">
        <v>420515.00154154852</v>
      </c>
      <c r="O323">
        <v>18152.321185453398</v>
      </c>
      <c r="P323" s="4">
        <f t="shared" si="28"/>
        <v>460373.74527790979</v>
      </c>
      <c r="Q323" s="3">
        <f t="shared" si="25"/>
        <v>18152.321185453398</v>
      </c>
      <c r="R323" s="4">
        <f>P323*'Pass-Thru'!$B$8/1200</f>
        <v>1342.7567570605704</v>
      </c>
      <c r="S323" s="4">
        <f t="shared" si="29"/>
        <v>6022612.6802757774</v>
      </c>
      <c r="T323" s="4">
        <f>'Pass-Thru'!O322-'PAC Bond'!Q323</f>
        <v>183190.32791017042</v>
      </c>
      <c r="U323" s="4">
        <f>'Pass-Thru'!N322-'PAC Bond'!R323</f>
        <v>17565.953650804386</v>
      </c>
    </row>
    <row r="324" spans="1:21" x14ac:dyDescent="0.2">
      <c r="A324">
        <f>'Pass-Thru'!C323</f>
        <v>322</v>
      </c>
      <c r="B324">
        <v>417723.02808931877</v>
      </c>
      <c r="C324">
        <v>17715.472210816537</v>
      </c>
      <c r="D324" s="4">
        <f t="shared" si="26"/>
        <v>442221.42409245641</v>
      </c>
      <c r="E324" s="3">
        <f t="shared" ref="E324:E362" si="30">MIN(B324,C324)</f>
        <v>17715.472210816537</v>
      </c>
      <c r="F324" s="4">
        <f>D324*'Pass-Thru'!$B$8/1200</f>
        <v>1289.8124869363312</v>
      </c>
      <c r="G324" s="4">
        <f t="shared" si="27"/>
        <v>5839422.3523656074</v>
      </c>
      <c r="H324" s="4">
        <f>'Pass-Thru'!O323-'PAC Bond'!E324</f>
        <v>181370.13223434394</v>
      </c>
      <c r="I324" s="4">
        <f>'Pass-Thru'!N323-'PAC Bond'!F324</f>
        <v>17031.648527733058</v>
      </c>
      <c r="M324">
        <f>'Pass-Thru'!C323</f>
        <v>322</v>
      </c>
      <c r="N324">
        <v>417723.02808931877</v>
      </c>
      <c r="O324">
        <v>17715.472210816537</v>
      </c>
      <c r="P324" s="4">
        <f t="shared" si="28"/>
        <v>442221.42409245641</v>
      </c>
      <c r="Q324" s="3">
        <f t="shared" ref="Q324:Q362" si="31">MIN(N324,O324)</f>
        <v>17715.472210816537</v>
      </c>
      <c r="R324" s="4">
        <f>P324*'Pass-Thru'!$B$8/1200</f>
        <v>1289.8124869363312</v>
      </c>
      <c r="S324" s="4">
        <f t="shared" si="29"/>
        <v>5839422.3523656074</v>
      </c>
      <c r="T324" s="4">
        <f>'Pass-Thru'!O323-'PAC Bond'!Q324</f>
        <v>181370.13223434394</v>
      </c>
      <c r="U324" s="4">
        <f>'Pass-Thru'!N323-'PAC Bond'!R324</f>
        <v>17031.648527733058</v>
      </c>
    </row>
    <row r="325" spans="1:21" x14ac:dyDescent="0.2">
      <c r="A325">
        <f>'Pass-Thru'!C324</f>
        <v>323</v>
      </c>
      <c r="B325">
        <v>414946.56333785341</v>
      </c>
      <c r="C325">
        <v>17287.613940317715</v>
      </c>
      <c r="D325" s="4">
        <f t="shared" ref="D325:D362" si="32">D324-E324</f>
        <v>424505.95188163989</v>
      </c>
      <c r="E325" s="3">
        <f t="shared" si="30"/>
        <v>17287.613940317715</v>
      </c>
      <c r="F325" s="4">
        <f>D325*'Pass-Thru'!$B$8/1200</f>
        <v>1238.1423596547831</v>
      </c>
      <c r="G325" s="4">
        <f t="shared" ref="G325:G362" si="33">G324-H324</f>
        <v>5658052.2201312631</v>
      </c>
      <c r="H325" s="4">
        <f>'Pass-Thru'!O324-'PAC Bond'!E325</f>
        <v>179561.69319414295</v>
      </c>
      <c r="I325" s="4">
        <f>'Pass-Thru'!N324-'PAC Bond'!F325</f>
        <v>16502.65230871622</v>
      </c>
      <c r="M325">
        <f>'Pass-Thru'!C324</f>
        <v>323</v>
      </c>
      <c r="N325">
        <v>414946.56333785341</v>
      </c>
      <c r="O325">
        <v>17287.613940317715</v>
      </c>
      <c r="P325" s="4">
        <f t="shared" ref="P325:P362" si="34">P324-Q324</f>
        <v>424505.95188163989</v>
      </c>
      <c r="Q325" s="3">
        <f t="shared" si="31"/>
        <v>17287.613940317715</v>
      </c>
      <c r="R325" s="4">
        <f>P325*'Pass-Thru'!$B$8/1200</f>
        <v>1238.1423596547831</v>
      </c>
      <c r="S325" s="4">
        <f t="shared" ref="S325:S362" si="35">S324-T324</f>
        <v>5658052.2201312631</v>
      </c>
      <c r="T325" s="4">
        <f>'Pass-Thru'!O324-'PAC Bond'!Q325</f>
        <v>179561.69319414295</v>
      </c>
      <c r="U325" s="4">
        <f>'Pass-Thru'!N324-'PAC Bond'!R325</f>
        <v>16502.65230871622</v>
      </c>
    </row>
    <row r="326" spans="1:21" x14ac:dyDescent="0.2">
      <c r="A326">
        <f>'Pass-Thru'!C325</f>
        <v>324</v>
      </c>
      <c r="B326">
        <v>412185.52542568749</v>
      </c>
      <c r="C326">
        <v>16868.574953796578</v>
      </c>
      <c r="D326" s="4">
        <f t="shared" si="32"/>
        <v>407218.33794132218</v>
      </c>
      <c r="E326" s="3">
        <f t="shared" si="30"/>
        <v>16868.574953796578</v>
      </c>
      <c r="F326" s="4">
        <f>D326*'Pass-Thru'!$B$8/1200</f>
        <v>1187.7201523288566</v>
      </c>
      <c r="G326" s="4">
        <f t="shared" si="33"/>
        <v>5478490.5269371206</v>
      </c>
      <c r="H326" s="4">
        <f>'Pass-Thru'!O325-'PAC Bond'!E326</f>
        <v>177765.00587352269</v>
      </c>
      <c r="I326" s="4">
        <f>'Pass-Thru'!N325-'PAC Bond'!F326</f>
        <v>15978.930703566639</v>
      </c>
      <c r="M326">
        <f>'Pass-Thru'!C325</f>
        <v>324</v>
      </c>
      <c r="N326">
        <v>412185.52542568749</v>
      </c>
      <c r="O326">
        <v>16868.574953796578</v>
      </c>
      <c r="P326" s="4">
        <f t="shared" si="34"/>
        <v>407218.33794132218</v>
      </c>
      <c r="Q326" s="3">
        <f t="shared" si="31"/>
        <v>16868.574953796578</v>
      </c>
      <c r="R326" s="4">
        <f>P326*'Pass-Thru'!$B$8/1200</f>
        <v>1187.7201523288566</v>
      </c>
      <c r="S326" s="4">
        <f t="shared" si="35"/>
        <v>5478490.5269371206</v>
      </c>
      <c r="T326" s="4">
        <f>'Pass-Thru'!O325-'PAC Bond'!Q326</f>
        <v>177765.00587352269</v>
      </c>
      <c r="U326" s="4">
        <f>'Pass-Thru'!N325-'PAC Bond'!R326</f>
        <v>15978.930703566639</v>
      </c>
    </row>
    <row r="327" spans="1:21" x14ac:dyDescent="0.2">
      <c r="A327">
        <f>'Pass-Thru'!C326</f>
        <v>325</v>
      </c>
      <c r="B327">
        <v>409439.83291620959</v>
      </c>
      <c r="C327">
        <v>16458.186957058835</v>
      </c>
      <c r="D327" s="4">
        <f t="shared" si="32"/>
        <v>390349.76298752561</v>
      </c>
      <c r="E327" s="3">
        <f t="shared" si="30"/>
        <v>16458.186957058835</v>
      </c>
      <c r="F327" s="4">
        <f>D327*'Pass-Thru'!$B$8/1200</f>
        <v>1138.5201420469496</v>
      </c>
      <c r="G327" s="4">
        <f t="shared" si="33"/>
        <v>5300725.5210635979</v>
      </c>
      <c r="H327" s="4">
        <f>'Pass-Thru'!O326-'PAC Bond'!E327</f>
        <v>175980.06367383045</v>
      </c>
      <c r="I327" s="4">
        <f>'Pass-Thru'!N326-'PAC Bond'!F327</f>
        <v>15460.449436435531</v>
      </c>
      <c r="M327">
        <f>'Pass-Thru'!C326</f>
        <v>325</v>
      </c>
      <c r="N327">
        <v>409439.83291620959</v>
      </c>
      <c r="O327">
        <v>16458.186957058835</v>
      </c>
      <c r="P327" s="4">
        <f t="shared" si="34"/>
        <v>390349.76298752561</v>
      </c>
      <c r="Q327" s="3">
        <f t="shared" si="31"/>
        <v>16458.186957058835</v>
      </c>
      <c r="R327" s="4">
        <f>P327*'Pass-Thru'!$B$8/1200</f>
        <v>1138.5201420469496</v>
      </c>
      <c r="S327" s="4">
        <f t="shared" si="35"/>
        <v>5300725.5210635979</v>
      </c>
      <c r="T327" s="4">
        <f>'Pass-Thru'!O326-'PAC Bond'!Q327</f>
        <v>175980.06367383045</v>
      </c>
      <c r="U327" s="4">
        <f>'Pass-Thru'!N326-'PAC Bond'!R327</f>
        <v>15460.449436435531</v>
      </c>
    </row>
    <row r="328" spans="1:21" x14ac:dyDescent="0.2">
      <c r="A328">
        <f>'Pass-Thru'!C327</f>
        <v>326</v>
      </c>
      <c r="B328">
        <v>406709.40479546506</v>
      </c>
      <c r="C328">
        <v>16056.284726479358</v>
      </c>
      <c r="D328" s="4">
        <f t="shared" si="32"/>
        <v>373891.57603046676</v>
      </c>
      <c r="E328" s="3">
        <f t="shared" si="30"/>
        <v>16056.284726479358</v>
      </c>
      <c r="F328" s="4">
        <f>D328*'Pass-Thru'!$B$8/1200</f>
        <v>1090.517096755528</v>
      </c>
      <c r="G328" s="4">
        <f t="shared" si="33"/>
        <v>5124745.4573897673</v>
      </c>
      <c r="H328" s="4">
        <f>'Pass-Thru'!O327-'PAC Bond'!E328</f>
        <v>174206.85835761609</v>
      </c>
      <c r="I328" s="4">
        <f>'Pass-Thru'!N327-'PAC Bond'!F328</f>
        <v>14947.174250720191</v>
      </c>
      <c r="M328">
        <f>'Pass-Thru'!C327</f>
        <v>326</v>
      </c>
      <c r="N328">
        <v>406709.40479546506</v>
      </c>
      <c r="O328">
        <v>16056.284726479358</v>
      </c>
      <c r="P328" s="4">
        <f t="shared" si="34"/>
        <v>373891.57603046676</v>
      </c>
      <c r="Q328" s="3">
        <f t="shared" si="31"/>
        <v>16056.284726479358</v>
      </c>
      <c r="R328" s="4">
        <f>P328*'Pass-Thru'!$B$8/1200</f>
        <v>1090.517096755528</v>
      </c>
      <c r="S328" s="4">
        <f t="shared" si="35"/>
        <v>5124745.4573897673</v>
      </c>
      <c r="T328" s="4">
        <f>'Pass-Thru'!O327-'PAC Bond'!Q328</f>
        <v>174206.85835761609</v>
      </c>
      <c r="U328" s="4">
        <f>'Pass-Thru'!N327-'PAC Bond'!R328</f>
        <v>14947.174250720191</v>
      </c>
    </row>
    <row r="329" spans="1:21" x14ac:dyDescent="0.2">
      <c r="A329">
        <f>'Pass-Thru'!C328</f>
        <v>327</v>
      </c>
      <c r="B329">
        <v>403994.16046998213</v>
      </c>
      <c r="C329">
        <v>15662.70605456848</v>
      </c>
      <c r="D329" s="4">
        <f t="shared" si="32"/>
        <v>357835.29130398738</v>
      </c>
      <c r="E329" s="3">
        <f t="shared" si="30"/>
        <v>15662.70605456848</v>
      </c>
      <c r="F329" s="4">
        <f>D329*'Pass-Thru'!$B$8/1200</f>
        <v>1043.6862663032964</v>
      </c>
      <c r="G329" s="4">
        <f t="shared" si="33"/>
        <v>4950538.5990321515</v>
      </c>
      <c r="H329" s="4">
        <f>'Pass-Thru'!O328-'PAC Bond'!E329</f>
        <v>172445.38009157742</v>
      </c>
      <c r="I329" s="4">
        <f>'Pass-Thru'!N328-'PAC Bond'!F329</f>
        <v>14439.070913843812</v>
      </c>
      <c r="M329">
        <f>'Pass-Thru'!C328</f>
        <v>327</v>
      </c>
      <c r="N329">
        <v>403994.16046998213</v>
      </c>
      <c r="O329">
        <v>15662.70605456848</v>
      </c>
      <c r="P329" s="4">
        <f t="shared" si="34"/>
        <v>357835.29130398738</v>
      </c>
      <c r="Q329" s="3">
        <f t="shared" si="31"/>
        <v>15662.70605456848</v>
      </c>
      <c r="R329" s="4">
        <f>P329*'Pass-Thru'!$B$8/1200</f>
        <v>1043.6862663032964</v>
      </c>
      <c r="S329" s="4">
        <f t="shared" si="35"/>
        <v>4950538.5990321515</v>
      </c>
      <c r="T329" s="4">
        <f>'Pass-Thru'!O328-'PAC Bond'!Q329</f>
        <v>172445.38009157742</v>
      </c>
      <c r="U329" s="4">
        <f>'Pass-Thru'!N328-'PAC Bond'!R329</f>
        <v>14439.070913843812</v>
      </c>
    </row>
    <row r="330" spans="1:21" x14ac:dyDescent="0.2">
      <c r="A330">
        <f>'Pass-Thru'!C329</f>
        <v>328</v>
      </c>
      <c r="B330">
        <v>401294.01976459112</v>
      </c>
      <c r="C330">
        <v>15277.291696483928</v>
      </c>
      <c r="D330" s="4">
        <f t="shared" si="32"/>
        <v>342172.58524941892</v>
      </c>
      <c r="E330" s="3">
        <f t="shared" si="30"/>
        <v>15277.291696483928</v>
      </c>
      <c r="F330" s="4">
        <f>D330*'Pass-Thru'!$B$8/1200</f>
        <v>998.00337364413849</v>
      </c>
      <c r="G330" s="4">
        <f t="shared" si="33"/>
        <v>4778093.2189405737</v>
      </c>
      <c r="H330" s="4">
        <f>'Pass-Thru'!O329-'PAC Bond'!E330</f>
        <v>170695.61748864275</v>
      </c>
      <c r="I330" s="4">
        <f>'Pass-Thru'!N329-'PAC Bond'!F330</f>
        <v>13936.105221910044</v>
      </c>
      <c r="M330">
        <f>'Pass-Thru'!C329</f>
        <v>328</v>
      </c>
      <c r="N330">
        <v>401294.01976459112</v>
      </c>
      <c r="O330">
        <v>15277.291696483928</v>
      </c>
      <c r="P330" s="4">
        <f t="shared" si="34"/>
        <v>342172.58524941892</v>
      </c>
      <c r="Q330" s="3">
        <f t="shared" si="31"/>
        <v>15277.291696483928</v>
      </c>
      <c r="R330" s="4">
        <f>P330*'Pass-Thru'!$B$8/1200</f>
        <v>998.00337364413849</v>
      </c>
      <c r="S330" s="4">
        <f t="shared" si="35"/>
        <v>4778093.2189405737</v>
      </c>
      <c r="T330" s="4">
        <f>'Pass-Thru'!O329-'PAC Bond'!Q330</f>
        <v>170695.61748864275</v>
      </c>
      <c r="U330" s="4">
        <f>'Pass-Thru'!N329-'PAC Bond'!R330</f>
        <v>13936.105221910044</v>
      </c>
    </row>
    <row r="331" spans="1:21" x14ac:dyDescent="0.2">
      <c r="A331">
        <f>'Pass-Thru'!C330</f>
        <v>329</v>
      </c>
      <c r="B331">
        <v>398608.90292027831</v>
      </c>
      <c r="C331">
        <v>14899.885317473476</v>
      </c>
      <c r="D331" s="4">
        <f t="shared" si="32"/>
        <v>326895.29355293501</v>
      </c>
      <c r="E331" s="3">
        <f t="shared" si="30"/>
        <v>14899.885317473476</v>
      </c>
      <c r="F331" s="4">
        <f>D331*'Pass-Thru'!$B$8/1200</f>
        <v>953.44460619606036</v>
      </c>
      <c r="G331" s="4">
        <f t="shared" si="33"/>
        <v>4607397.6014519306</v>
      </c>
      <c r="H331" s="4">
        <f>'Pass-Thru'!O330-'PAC Bond'!E331</f>
        <v>168957.5576492234</v>
      </c>
      <c r="I331" s="4">
        <f>'Pass-Thru'!N330-'PAC Bond'!F331</f>
        <v>13438.243004234837</v>
      </c>
      <c r="M331">
        <f>'Pass-Thru'!C330</f>
        <v>329</v>
      </c>
      <c r="N331">
        <v>398608.90292027831</v>
      </c>
      <c r="O331">
        <v>14899.885317473476</v>
      </c>
      <c r="P331" s="4">
        <f t="shared" si="34"/>
        <v>326895.29355293501</v>
      </c>
      <c r="Q331" s="3">
        <f t="shared" si="31"/>
        <v>14899.885317473476</v>
      </c>
      <c r="R331" s="4">
        <f>P331*'Pass-Thru'!$B$8/1200</f>
        <v>953.44460619606036</v>
      </c>
      <c r="S331" s="4">
        <f t="shared" si="35"/>
        <v>4607397.6014519306</v>
      </c>
      <c r="T331" s="4">
        <f>'Pass-Thru'!O330-'PAC Bond'!Q331</f>
        <v>168957.5576492234</v>
      </c>
      <c r="U331" s="4">
        <f>'Pass-Thru'!N330-'PAC Bond'!R331</f>
        <v>13438.243004234837</v>
      </c>
    </row>
    <row r="332" spans="1:21" x14ac:dyDescent="0.2">
      <c r="A332">
        <f>'Pass-Thru'!C331</f>
        <v>330</v>
      </c>
      <c r="B332">
        <v>395938.73059202934</v>
      </c>
      <c r="C332">
        <v>14530.333441231063</v>
      </c>
      <c r="D332" s="4">
        <f t="shared" si="32"/>
        <v>311995.40823546151</v>
      </c>
      <c r="E332" s="3">
        <f t="shared" si="30"/>
        <v>14530.333441231063</v>
      </c>
      <c r="F332" s="4">
        <f>D332*'Pass-Thru'!$B$8/1200</f>
        <v>909.98660735342946</v>
      </c>
      <c r="G332" s="4">
        <f t="shared" si="33"/>
        <v>4438440.0438027075</v>
      </c>
      <c r="H332" s="4">
        <f>'Pass-Thru'!O331-'PAC Bond'!E332</f>
        <v>167231.18620163359</v>
      </c>
      <c r="I332" s="4">
        <f>'Pass-Thru'!N331-'PAC Bond'!F332</f>
        <v>12945.450127757937</v>
      </c>
      <c r="M332">
        <f>'Pass-Thru'!C331</f>
        <v>330</v>
      </c>
      <c r="N332">
        <v>395938.73059202934</v>
      </c>
      <c r="O332">
        <v>14530.333441231063</v>
      </c>
      <c r="P332" s="4">
        <f t="shared" si="34"/>
        <v>311995.40823546151</v>
      </c>
      <c r="Q332" s="3">
        <f t="shared" si="31"/>
        <v>14530.333441231063</v>
      </c>
      <c r="R332" s="4">
        <f>P332*'Pass-Thru'!$B$8/1200</f>
        <v>909.98660735342946</v>
      </c>
      <c r="S332" s="4">
        <f t="shared" si="35"/>
        <v>4438440.0438027075</v>
      </c>
      <c r="T332" s="4">
        <f>'Pass-Thru'!O331-'PAC Bond'!Q332</f>
        <v>167231.18620163359</v>
      </c>
      <c r="U332" s="4">
        <f>'Pass-Thru'!N331-'PAC Bond'!R332</f>
        <v>12945.450127757937</v>
      </c>
    </row>
    <row r="333" spans="1:21" x14ac:dyDescent="0.2">
      <c r="A333">
        <f>'Pass-Thru'!C332</f>
        <v>331</v>
      </c>
      <c r="B333">
        <v>393283.42384669883</v>
      </c>
      <c r="C333">
        <v>14168.48539915171</v>
      </c>
      <c r="D333" s="4">
        <f t="shared" si="32"/>
        <v>297465.07479423046</v>
      </c>
      <c r="E333" s="3">
        <f t="shared" si="30"/>
        <v>14168.48539915171</v>
      </c>
      <c r="F333" s="4">
        <f>D333*'Pass-Thru'!$B$8/1200</f>
        <v>867.60646814983886</v>
      </c>
      <c r="G333" s="4">
        <f t="shared" si="33"/>
        <v>4271208.8576010736</v>
      </c>
      <c r="H333" s="4">
        <f>'Pass-Thru'!O332-'PAC Bond'!E333</f>
        <v>165516.48734170702</v>
      </c>
      <c r="I333" s="4">
        <f>'Pass-Thru'!N332-'PAC Bond'!F333</f>
        <v>12457.692501336507</v>
      </c>
      <c r="M333">
        <f>'Pass-Thru'!C332</f>
        <v>331</v>
      </c>
      <c r="N333">
        <v>393283.42384669883</v>
      </c>
      <c r="O333">
        <v>14168.48539915171</v>
      </c>
      <c r="P333" s="4">
        <f t="shared" si="34"/>
        <v>297465.07479423046</v>
      </c>
      <c r="Q333" s="3">
        <f t="shared" si="31"/>
        <v>14168.48539915171</v>
      </c>
      <c r="R333" s="4">
        <f>P333*'Pass-Thru'!$B$8/1200</f>
        <v>867.60646814983886</v>
      </c>
      <c r="S333" s="4">
        <f t="shared" si="35"/>
        <v>4271208.8576010736</v>
      </c>
      <c r="T333" s="4">
        <f>'Pass-Thru'!O332-'PAC Bond'!Q333</f>
        <v>165516.48734170702</v>
      </c>
      <c r="U333" s="4">
        <f>'Pass-Thru'!N332-'PAC Bond'!R333</f>
        <v>12457.692501336507</v>
      </c>
    </row>
    <row r="334" spans="1:21" x14ac:dyDescent="0.2">
      <c r="A334">
        <f>'Pass-Thru'!C333</f>
        <v>332</v>
      </c>
      <c r="B334">
        <v>390642.90416088188</v>
      </c>
      <c r="C334">
        <v>13814.193280469171</v>
      </c>
      <c r="D334" s="4">
        <f t="shared" si="32"/>
        <v>283296.58939507877</v>
      </c>
      <c r="E334" s="3">
        <f t="shared" si="30"/>
        <v>13814.193280469171</v>
      </c>
      <c r="F334" s="4">
        <f>D334*'Pass-Thru'!$B$8/1200</f>
        <v>826.28171906897978</v>
      </c>
      <c r="G334" s="4">
        <f t="shared" si="33"/>
        <v>4105692.3702593665</v>
      </c>
      <c r="H334" s="4">
        <f>'Pass-Thru'!O333-'PAC Bond'!E334</f>
        <v>163813.44387161493</v>
      </c>
      <c r="I334" s="4">
        <f>'Pass-Thru'!N333-'PAC Bond'!F334</f>
        <v>11974.936079923194</v>
      </c>
      <c r="M334">
        <f>'Pass-Thru'!C333</f>
        <v>332</v>
      </c>
      <c r="N334">
        <v>390642.90416088188</v>
      </c>
      <c r="O334">
        <v>13814.193280469171</v>
      </c>
      <c r="P334" s="4">
        <f t="shared" si="34"/>
        <v>283296.58939507877</v>
      </c>
      <c r="Q334" s="3">
        <f t="shared" si="31"/>
        <v>13814.193280469171</v>
      </c>
      <c r="R334" s="4">
        <f>P334*'Pass-Thru'!$B$8/1200</f>
        <v>826.28171906897978</v>
      </c>
      <c r="S334" s="4">
        <f t="shared" si="35"/>
        <v>4105692.3702593665</v>
      </c>
      <c r="T334" s="4">
        <f>'Pass-Thru'!O333-'PAC Bond'!Q334</f>
        <v>163813.44387161493</v>
      </c>
      <c r="U334" s="4">
        <f>'Pass-Thru'!N333-'PAC Bond'!R334</f>
        <v>11974.936079923194</v>
      </c>
    </row>
    <row r="335" spans="1:21" x14ac:dyDescent="0.2">
      <c r="A335">
        <f>'Pass-Thru'!C334</f>
        <v>333</v>
      </c>
      <c r="B335">
        <v>388017.09341880103</v>
      </c>
      <c r="C335">
        <v>13467.311883261562</v>
      </c>
      <c r="D335" s="4">
        <f t="shared" si="32"/>
        <v>269482.39611460961</v>
      </c>
      <c r="E335" s="3">
        <f t="shared" si="30"/>
        <v>13467.311883261562</v>
      </c>
      <c r="F335" s="4">
        <f>D335*'Pass-Thru'!$B$8/1200</f>
        <v>785.99032200094473</v>
      </c>
      <c r="G335" s="4">
        <f t="shared" si="33"/>
        <v>3941878.9263877515</v>
      </c>
      <c r="H335" s="4">
        <f>'Pass-Thru'!O334-'PAC Bond'!E335</f>
        <v>162122.03723790625</v>
      </c>
      <c r="I335" s="4">
        <f>'Pass-Thru'!N334-'PAC Bond'!F335</f>
        <v>11497.146868630984</v>
      </c>
      <c r="M335">
        <f>'Pass-Thru'!C334</f>
        <v>333</v>
      </c>
      <c r="N335">
        <v>388017.09341880103</v>
      </c>
      <c r="O335">
        <v>13467.311883261562</v>
      </c>
      <c r="P335" s="4">
        <f t="shared" si="34"/>
        <v>269482.39611460961</v>
      </c>
      <c r="Q335" s="3">
        <f t="shared" si="31"/>
        <v>13467.311883261562</v>
      </c>
      <c r="R335" s="4">
        <f>P335*'Pass-Thru'!$B$8/1200</f>
        <v>785.99032200094473</v>
      </c>
      <c r="S335" s="4">
        <f t="shared" si="35"/>
        <v>3941878.9263877515</v>
      </c>
      <c r="T335" s="4">
        <f>'Pass-Thru'!O334-'PAC Bond'!Q335</f>
        <v>162122.03723790625</v>
      </c>
      <c r="U335" s="4">
        <f>'Pass-Thru'!N334-'PAC Bond'!R335</f>
        <v>11497.146868630984</v>
      </c>
    </row>
    <row r="336" spans="1:21" x14ac:dyDescent="0.2">
      <c r="A336">
        <f>'Pass-Thru'!C335</f>
        <v>334</v>
      </c>
      <c r="B336">
        <v>385405.91391020553</v>
      </c>
      <c r="C336">
        <v>13127.698666309969</v>
      </c>
      <c r="D336" s="4">
        <f t="shared" si="32"/>
        <v>256015.08423134804</v>
      </c>
      <c r="E336" s="3">
        <f t="shared" si="30"/>
        <v>13127.698666309969</v>
      </c>
      <c r="F336" s="4">
        <f>D336*'Pass-Thru'!$B$8/1200</f>
        <v>746.71066234143177</v>
      </c>
      <c r="G336" s="4">
        <f t="shared" si="33"/>
        <v>3779756.8891498451</v>
      </c>
      <c r="H336" s="4">
        <f>'Pass-Thru'!O335-'PAC Bond'!E336</f>
        <v>160442.24756878187</v>
      </c>
      <c r="I336" s="4">
        <f>'Pass-Thru'!N335-'PAC Bond'!F336</f>
        <v>11024.290926687092</v>
      </c>
      <c r="M336">
        <f>'Pass-Thru'!C335</f>
        <v>334</v>
      </c>
      <c r="N336">
        <v>385405.91391020553</v>
      </c>
      <c r="O336">
        <v>13127.698666309969</v>
      </c>
      <c r="P336" s="4">
        <f t="shared" si="34"/>
        <v>256015.08423134804</v>
      </c>
      <c r="Q336" s="3">
        <f t="shared" si="31"/>
        <v>13127.698666309969</v>
      </c>
      <c r="R336" s="4">
        <f>P336*'Pass-Thru'!$B$8/1200</f>
        <v>746.71066234143177</v>
      </c>
      <c r="S336" s="4">
        <f t="shared" si="35"/>
        <v>3779756.8891498451</v>
      </c>
      <c r="T336" s="4">
        <f>'Pass-Thru'!O335-'PAC Bond'!Q336</f>
        <v>160442.24756878187</v>
      </c>
      <c r="U336" s="4">
        <f>'Pass-Thru'!N335-'PAC Bond'!R336</f>
        <v>11024.290926687092</v>
      </c>
    </row>
    <row r="337" spans="1:21" x14ac:dyDescent="0.2">
      <c r="A337">
        <f>'Pass-Thru'!C336</f>
        <v>335</v>
      </c>
      <c r="B337">
        <v>382809.28832827357</v>
      </c>
      <c r="C337">
        <v>12795.213701795141</v>
      </c>
      <c r="D337" s="4">
        <f t="shared" si="32"/>
        <v>242887.38556503807</v>
      </c>
      <c r="E337" s="3">
        <f t="shared" si="30"/>
        <v>12795.213701795141</v>
      </c>
      <c r="F337" s="4">
        <f>D337*'Pass-Thru'!$B$8/1200</f>
        <v>708.42154123136106</v>
      </c>
      <c r="G337" s="4">
        <f t="shared" si="33"/>
        <v>3619314.6415810632</v>
      </c>
      <c r="H337" s="4">
        <f>'Pass-Thru'!O336-'PAC Bond'!E337</f>
        <v>158774.05371061433</v>
      </c>
      <c r="I337" s="4">
        <f>'Pass-Thru'!N336-'PAC Bond'!F337</f>
        <v>10556.334371278144</v>
      </c>
      <c r="M337">
        <f>'Pass-Thru'!C336</f>
        <v>335</v>
      </c>
      <c r="N337">
        <v>382809.28832827357</v>
      </c>
      <c r="O337">
        <v>12795.213701795141</v>
      </c>
      <c r="P337" s="4">
        <f t="shared" si="34"/>
        <v>242887.38556503807</v>
      </c>
      <c r="Q337" s="3">
        <f t="shared" si="31"/>
        <v>12795.213701795141</v>
      </c>
      <c r="R337" s="4">
        <f>P337*'Pass-Thru'!$B$8/1200</f>
        <v>708.42154123136106</v>
      </c>
      <c r="S337" s="4">
        <f t="shared" si="35"/>
        <v>3619314.6415810632</v>
      </c>
      <c r="T337" s="4">
        <f>'Pass-Thru'!O336-'PAC Bond'!Q337</f>
        <v>158774.05371061433</v>
      </c>
      <c r="U337" s="4">
        <f>'Pass-Thru'!N336-'PAC Bond'!R337</f>
        <v>10556.334371278144</v>
      </c>
    </row>
    <row r="338" spans="1:21" x14ac:dyDescent="0.2">
      <c r="A338">
        <f>'Pass-Thru'!C337</f>
        <v>336</v>
      </c>
      <c r="B338">
        <v>380227.1397675341</v>
      </c>
      <c r="C338">
        <v>12469.719628818368</v>
      </c>
      <c r="D338" s="4">
        <f t="shared" si="32"/>
        <v>230092.17186324293</v>
      </c>
      <c r="E338" s="3">
        <f t="shared" si="30"/>
        <v>12469.719628818368</v>
      </c>
      <c r="F338" s="4">
        <f>D338*'Pass-Thru'!$B$8/1200</f>
        <v>671.10216793445852</v>
      </c>
      <c r="G338" s="4">
        <f t="shared" si="33"/>
        <v>3460540.5878704488</v>
      </c>
      <c r="H338" s="4">
        <f>'Pass-Thru'!O337-'PAC Bond'!E338</f>
        <v>157117.43326373253</v>
      </c>
      <c r="I338" s="4">
        <f>'Pass-Thru'!N337-'PAC Bond'!F338</f>
        <v>10093.243381288852</v>
      </c>
      <c r="M338">
        <f>'Pass-Thru'!C337</f>
        <v>336</v>
      </c>
      <c r="N338">
        <v>380227.1397675341</v>
      </c>
      <c r="O338">
        <v>12469.719628818368</v>
      </c>
      <c r="P338" s="4">
        <f t="shared" si="34"/>
        <v>230092.17186324293</v>
      </c>
      <c r="Q338" s="3">
        <f t="shared" si="31"/>
        <v>12469.719628818368</v>
      </c>
      <c r="R338" s="4">
        <f>P338*'Pass-Thru'!$B$8/1200</f>
        <v>671.10216793445852</v>
      </c>
      <c r="S338" s="4">
        <f t="shared" si="35"/>
        <v>3460540.5878704488</v>
      </c>
      <c r="T338" s="4">
        <f>'Pass-Thru'!O337-'PAC Bond'!Q338</f>
        <v>157117.43326373253</v>
      </c>
      <c r="U338" s="4">
        <f>'Pass-Thru'!N337-'PAC Bond'!R338</f>
        <v>10093.243381288852</v>
      </c>
    </row>
    <row r="339" spans="1:21" x14ac:dyDescent="0.2">
      <c r="A339">
        <f>'Pass-Thru'!C338</f>
        <v>337</v>
      </c>
      <c r="B339">
        <v>377659.39172179415</v>
      </c>
      <c r="C339">
        <v>12151.081607731958</v>
      </c>
      <c r="D339" s="4">
        <f t="shared" si="32"/>
        <v>217622.45223442456</v>
      </c>
      <c r="E339" s="3">
        <f t="shared" si="30"/>
        <v>12151.081607731958</v>
      </c>
      <c r="F339" s="4">
        <f>D339*'Pass-Thru'!$B$8/1200</f>
        <v>634.73215235040493</v>
      </c>
      <c r="G339" s="4">
        <f t="shared" si="33"/>
        <v>3303423.1546067162</v>
      </c>
      <c r="H339" s="4">
        <f>'Pass-Thru'!O338-'PAC Bond'!E339</f>
        <v>155472.36261747906</v>
      </c>
      <c r="I339" s="4">
        <f>'Pass-Thru'!N338-'PAC Bond'!F339</f>
        <v>9634.9842009363001</v>
      </c>
      <c r="M339">
        <f>'Pass-Thru'!C338</f>
        <v>337</v>
      </c>
      <c r="N339">
        <v>377659.39172179415</v>
      </c>
      <c r="O339">
        <v>12151.081607731958</v>
      </c>
      <c r="P339" s="4">
        <f t="shared" si="34"/>
        <v>217622.45223442456</v>
      </c>
      <c r="Q339" s="3">
        <f t="shared" si="31"/>
        <v>12151.081607731958</v>
      </c>
      <c r="R339" s="4">
        <f>P339*'Pass-Thru'!$B$8/1200</f>
        <v>634.73215235040493</v>
      </c>
      <c r="S339" s="4">
        <f t="shared" si="35"/>
        <v>3303423.1546067162</v>
      </c>
      <c r="T339" s="4">
        <f>'Pass-Thru'!O338-'PAC Bond'!Q339</f>
        <v>155472.36261747906</v>
      </c>
      <c r="U339" s="4">
        <f>'Pass-Thru'!N338-'PAC Bond'!R339</f>
        <v>9634.9842009363001</v>
      </c>
    </row>
    <row r="340" spans="1:21" x14ac:dyDescent="0.2">
      <c r="A340">
        <f>'Pass-Thru'!C339</f>
        <v>338</v>
      </c>
      <c r="B340">
        <v>375105.96808208106</v>
      </c>
      <c r="C340">
        <v>11839.167275265752</v>
      </c>
      <c r="D340" s="4">
        <f t="shared" si="32"/>
        <v>205471.3706266926</v>
      </c>
      <c r="E340" s="3">
        <f t="shared" si="30"/>
        <v>11839.167275265752</v>
      </c>
      <c r="F340" s="4">
        <f>D340*'Pass-Thru'!$B$8/1200</f>
        <v>599.29149766118678</v>
      </c>
      <c r="G340" s="4">
        <f t="shared" si="33"/>
        <v>3147950.7919892371</v>
      </c>
      <c r="H340" s="4">
        <f>'Pass-Thru'!O339-'PAC Bond'!E340</f>
        <v>153838.81698455862</v>
      </c>
      <c r="I340" s="4">
        <f>'Pass-Thru'!N339-'PAC Bond'!F340</f>
        <v>9181.5231433019853</v>
      </c>
      <c r="M340">
        <f>'Pass-Thru'!C339</f>
        <v>338</v>
      </c>
      <c r="N340">
        <v>375105.96808208106</v>
      </c>
      <c r="O340">
        <v>11839.167275265752</v>
      </c>
      <c r="P340" s="4">
        <f t="shared" si="34"/>
        <v>205471.3706266926</v>
      </c>
      <c r="Q340" s="3">
        <f t="shared" si="31"/>
        <v>11839.167275265752</v>
      </c>
      <c r="R340" s="4">
        <f>P340*'Pass-Thru'!$B$8/1200</f>
        <v>599.29149766118678</v>
      </c>
      <c r="S340" s="4">
        <f t="shared" si="35"/>
        <v>3147950.7919892371</v>
      </c>
      <c r="T340" s="4">
        <f>'Pass-Thru'!O339-'PAC Bond'!Q340</f>
        <v>153838.81698455862</v>
      </c>
      <c r="U340" s="4">
        <f>'Pass-Thru'!N339-'PAC Bond'!R340</f>
        <v>9181.5231433019853</v>
      </c>
    </row>
    <row r="341" spans="1:21" x14ac:dyDescent="0.2">
      <c r="A341">
        <f>'Pass-Thru'!C340</f>
        <v>339</v>
      </c>
      <c r="B341">
        <v>372566.79313459061</v>
      </c>
      <c r="C341">
        <v>11533.846700435657</v>
      </c>
      <c r="D341" s="4">
        <f t="shared" si="32"/>
        <v>193632.20335142684</v>
      </c>
      <c r="E341" s="3">
        <f t="shared" si="30"/>
        <v>11533.846700435657</v>
      </c>
      <c r="F341" s="4">
        <f>D341*'Pass-Thru'!$B$8/1200</f>
        <v>564.76059310832829</v>
      </c>
      <c r="G341" s="4">
        <f t="shared" si="33"/>
        <v>2994111.9750046786</v>
      </c>
      <c r="H341" s="4">
        <f>'Pass-Thru'!O340-'PAC Bond'!E341</f>
        <v>152216.77043468505</v>
      </c>
      <c r="I341" s="4">
        <f>'Pass-Thru'!N340-'PAC Bond'!F341</f>
        <v>8732.8265937636897</v>
      </c>
      <c r="M341">
        <f>'Pass-Thru'!C340</f>
        <v>339</v>
      </c>
      <c r="N341">
        <v>372566.79313459061</v>
      </c>
      <c r="O341">
        <v>11533.846700435657</v>
      </c>
      <c r="P341" s="4">
        <f t="shared" si="34"/>
        <v>193632.20335142684</v>
      </c>
      <c r="Q341" s="3">
        <f t="shared" si="31"/>
        <v>11533.846700435657</v>
      </c>
      <c r="R341" s="4">
        <f>P341*'Pass-Thru'!$B$8/1200</f>
        <v>564.76059310832829</v>
      </c>
      <c r="S341" s="4">
        <f t="shared" si="35"/>
        <v>2994111.9750046786</v>
      </c>
      <c r="T341" s="4">
        <f>'Pass-Thru'!O340-'PAC Bond'!Q341</f>
        <v>152216.77043468505</v>
      </c>
      <c r="U341" s="4">
        <f>'Pass-Thru'!N340-'PAC Bond'!R341</f>
        <v>8732.8265937636897</v>
      </c>
    </row>
    <row r="342" spans="1:21" x14ac:dyDescent="0.2">
      <c r="A342">
        <f>'Pass-Thru'!C341</f>
        <v>340</v>
      </c>
      <c r="B342">
        <v>370041.79155864858</v>
      </c>
      <c r="C342">
        <v>11234.992341221074</v>
      </c>
      <c r="D342" s="4">
        <f t="shared" si="32"/>
        <v>182098.35665099119</v>
      </c>
      <c r="E342" s="3">
        <f t="shared" si="30"/>
        <v>11234.992341221074</v>
      </c>
      <c r="F342" s="4">
        <f>D342*'Pass-Thru'!$B$8/1200</f>
        <v>531.12020689872429</v>
      </c>
      <c r="G342" s="4">
        <f t="shared" si="33"/>
        <v>2841895.2045699935</v>
      </c>
      <c r="H342" s="4">
        <f>'Pass-Thru'!O341-'PAC Bond'!E342</f>
        <v>150606.19592754432</v>
      </c>
      <c r="I342" s="4">
        <f>'Pass-Thru'!N341-'PAC Bond'!F342</f>
        <v>8288.8610133291913</v>
      </c>
      <c r="M342">
        <f>'Pass-Thru'!C341</f>
        <v>340</v>
      </c>
      <c r="N342">
        <v>370041.79155864858</v>
      </c>
      <c r="O342">
        <v>11234.992341221074</v>
      </c>
      <c r="P342" s="4">
        <f t="shared" si="34"/>
        <v>182098.35665099119</v>
      </c>
      <c r="Q342" s="3">
        <f t="shared" si="31"/>
        <v>11234.992341221074</v>
      </c>
      <c r="R342" s="4">
        <f>P342*'Pass-Thru'!$B$8/1200</f>
        <v>531.12020689872429</v>
      </c>
      <c r="S342" s="4">
        <f t="shared" si="35"/>
        <v>2841895.2045699935</v>
      </c>
      <c r="T342" s="4">
        <f>'Pass-Thru'!O341-'PAC Bond'!Q342</f>
        <v>150606.19592754432</v>
      </c>
      <c r="U342" s="4">
        <f>'Pass-Thru'!N341-'PAC Bond'!R342</f>
        <v>8288.8610133291913</v>
      </c>
    </row>
    <row r="343" spans="1:21" x14ac:dyDescent="0.2">
      <c r="A343">
        <f>'Pass-Thru'!C342</f>
        <v>341</v>
      </c>
      <c r="B343">
        <v>367530.88842467737</v>
      </c>
      <c r="C343">
        <v>10942.479001997734</v>
      </c>
      <c r="D343" s="4">
        <f t="shared" si="32"/>
        <v>170863.36430977011</v>
      </c>
      <c r="E343" s="3">
        <f t="shared" si="30"/>
        <v>10942.479001997734</v>
      </c>
      <c r="F343" s="4">
        <f>D343*'Pass-Thru'!$B$8/1200</f>
        <v>498.3514792368295</v>
      </c>
      <c r="G343" s="4">
        <f t="shared" si="33"/>
        <v>2691289.008642449</v>
      </c>
      <c r="H343" s="4">
        <f>'Pass-Thru'!O342-'PAC Bond'!E343</f>
        <v>149007.06534508188</v>
      </c>
      <c r="I343" s="4">
        <f>'Pass-Thru'!N342-'PAC Bond'!F343</f>
        <v>7849.5929418738542</v>
      </c>
      <c r="M343">
        <f>'Pass-Thru'!C342</f>
        <v>341</v>
      </c>
      <c r="N343">
        <v>367530.88842467737</v>
      </c>
      <c r="O343">
        <v>10942.479001997734</v>
      </c>
      <c r="P343" s="4">
        <f t="shared" si="34"/>
        <v>170863.36430977011</v>
      </c>
      <c r="Q343" s="3">
        <f t="shared" si="31"/>
        <v>10942.479001997734</v>
      </c>
      <c r="R343" s="4">
        <f>P343*'Pass-Thru'!$B$8/1200</f>
        <v>498.3514792368295</v>
      </c>
      <c r="S343" s="4">
        <f t="shared" si="35"/>
        <v>2691289.008642449</v>
      </c>
      <c r="T343" s="4">
        <f>'Pass-Thru'!O342-'PAC Bond'!Q343</f>
        <v>149007.06534508188</v>
      </c>
      <c r="U343" s="4">
        <f>'Pass-Thru'!N342-'PAC Bond'!R343</f>
        <v>7849.5929418738542</v>
      </c>
    </row>
    <row r="344" spans="1:21" x14ac:dyDescent="0.2">
      <c r="A344">
        <f>'Pass-Thru'!C343</f>
        <v>342</v>
      </c>
      <c r="B344">
        <v>365034.00919218862</v>
      </c>
      <c r="C344">
        <v>10656.183791713485</v>
      </c>
      <c r="D344" s="4">
        <f t="shared" si="32"/>
        <v>159920.88530777238</v>
      </c>
      <c r="E344" s="3">
        <f t="shared" si="30"/>
        <v>10656.183791713485</v>
      </c>
      <c r="F344" s="4">
        <f>D344*'Pass-Thru'!$B$8/1200</f>
        <v>466.43591548100278</v>
      </c>
      <c r="G344" s="4">
        <f t="shared" si="33"/>
        <v>2542281.9432973671</v>
      </c>
      <c r="H344" s="4">
        <f>'Pass-Thru'!O343-'PAC Bond'!E344</f>
        <v>147419.34952313491</v>
      </c>
      <c r="I344" s="4">
        <f>'Pass-Thru'!N343-'PAC Bond'!F344</f>
        <v>7414.9890012840324</v>
      </c>
      <c r="M344">
        <f>'Pass-Thru'!C343</f>
        <v>342</v>
      </c>
      <c r="N344">
        <v>365034.00919218862</v>
      </c>
      <c r="O344">
        <v>10656.183791713485</v>
      </c>
      <c r="P344" s="4">
        <f t="shared" si="34"/>
        <v>159920.88530777238</v>
      </c>
      <c r="Q344" s="3">
        <f t="shared" si="31"/>
        <v>10656.183791713485</v>
      </c>
      <c r="R344" s="4">
        <f>P344*'Pass-Thru'!$B$8/1200</f>
        <v>466.43591548100278</v>
      </c>
      <c r="S344" s="4">
        <f t="shared" si="35"/>
        <v>2542281.9432973671</v>
      </c>
      <c r="T344" s="4">
        <f>'Pass-Thru'!O343-'PAC Bond'!Q344</f>
        <v>147419.34952313491</v>
      </c>
      <c r="U344" s="4">
        <f>'Pass-Thru'!N343-'PAC Bond'!R344</f>
        <v>7414.9890012840324</v>
      </c>
    </row>
    <row r="345" spans="1:21" x14ac:dyDescent="0.2">
      <c r="A345">
        <f>'Pass-Thru'!C344</f>
        <v>343</v>
      </c>
      <c r="B345">
        <v>362551.07970776572</v>
      </c>
      <c r="C345">
        <v>10375.98608279341</v>
      </c>
      <c r="D345" s="4">
        <f t="shared" si="32"/>
        <v>149264.70151605888</v>
      </c>
      <c r="E345" s="3">
        <f t="shared" si="30"/>
        <v>10375.98608279341</v>
      </c>
      <c r="F345" s="4">
        <f>D345*'Pass-Thru'!$B$8/1200</f>
        <v>435.35537942183839</v>
      </c>
      <c r="G345" s="4">
        <f t="shared" si="33"/>
        <v>2394862.5937742321</v>
      </c>
      <c r="H345" s="4">
        <f>'Pass-Thru'!O344-'PAC Bond'!E345</f>
        <v>145843.01828240854</v>
      </c>
      <c r="I345" s="4">
        <f>'Pass-Thru'!N344-'PAC Bond'!F345</f>
        <v>6985.0158985082207</v>
      </c>
      <c r="M345">
        <f>'Pass-Thru'!C344</f>
        <v>343</v>
      </c>
      <c r="N345">
        <v>362551.07970776572</v>
      </c>
      <c r="O345">
        <v>10375.98608279341</v>
      </c>
      <c r="P345" s="4">
        <f t="shared" si="34"/>
        <v>149264.70151605888</v>
      </c>
      <c r="Q345" s="3">
        <f t="shared" si="31"/>
        <v>10375.98608279341</v>
      </c>
      <c r="R345" s="4">
        <f>P345*'Pass-Thru'!$B$8/1200</f>
        <v>435.35537942183839</v>
      </c>
      <c r="S345" s="4">
        <f t="shared" si="35"/>
        <v>2394862.5937742321</v>
      </c>
      <c r="T345" s="4">
        <f>'Pass-Thru'!O344-'PAC Bond'!Q345</f>
        <v>145843.01828240854</v>
      </c>
      <c r="U345" s="4">
        <f>'Pass-Thru'!N344-'PAC Bond'!R345</f>
        <v>6985.0158985082207</v>
      </c>
    </row>
    <row r="346" spans="1:21" x14ac:dyDescent="0.2">
      <c r="A346">
        <f>'Pass-Thru'!C345</f>
        <v>344</v>
      </c>
      <c r="B346">
        <v>360082.02620306704</v>
      </c>
      <c r="C346">
        <v>10101.767470762457</v>
      </c>
      <c r="D346" s="4">
        <f t="shared" si="32"/>
        <v>138888.71543326546</v>
      </c>
      <c r="E346" s="3">
        <f t="shared" si="30"/>
        <v>10101.767470762457</v>
      </c>
      <c r="F346" s="4">
        <f>D346*'Pass-Thru'!$B$8/1200</f>
        <v>405.09208668035762</v>
      </c>
      <c r="G346" s="4">
        <f t="shared" si="33"/>
        <v>2249019.5754918237</v>
      </c>
      <c r="H346" s="4">
        <f>'Pass-Thru'!O345-'PAC Bond'!E346</f>
        <v>144278.04045881846</v>
      </c>
      <c r="I346" s="4">
        <f>'Pass-Thru'!N345-'PAC Bond'!F346</f>
        <v>6559.6404285178633</v>
      </c>
      <c r="M346">
        <f>'Pass-Thru'!C345</f>
        <v>344</v>
      </c>
      <c r="N346">
        <v>360082.02620306704</v>
      </c>
      <c r="O346">
        <v>10101.767470762457</v>
      </c>
      <c r="P346" s="4">
        <f t="shared" si="34"/>
        <v>138888.71543326546</v>
      </c>
      <c r="Q346" s="3">
        <f t="shared" si="31"/>
        <v>10101.767470762457</v>
      </c>
      <c r="R346" s="4">
        <f>P346*'Pass-Thru'!$B$8/1200</f>
        <v>405.09208668035762</v>
      </c>
      <c r="S346" s="4">
        <f t="shared" si="35"/>
        <v>2249019.5754918237</v>
      </c>
      <c r="T346" s="4">
        <f>'Pass-Thru'!O345-'PAC Bond'!Q346</f>
        <v>144278.04045881846</v>
      </c>
      <c r="U346" s="4">
        <f>'Pass-Thru'!N345-'PAC Bond'!R346</f>
        <v>6559.6404285178633</v>
      </c>
    </row>
    <row r="347" spans="1:21" x14ac:dyDescent="0.2">
      <c r="A347">
        <f>'Pass-Thru'!C346</f>
        <v>345</v>
      </c>
      <c r="B347">
        <v>357626.77529284655</v>
      </c>
      <c r="C347">
        <v>9833.4117345731884</v>
      </c>
      <c r="D347" s="4">
        <f t="shared" si="32"/>
        <v>128786.94796250301</v>
      </c>
      <c r="E347" s="3">
        <f t="shared" si="30"/>
        <v>9833.4117345731884</v>
      </c>
      <c r="F347" s="4">
        <f>D347*'Pass-Thru'!$B$8/1200</f>
        <v>375.62859822396712</v>
      </c>
      <c r="G347" s="4">
        <f t="shared" si="33"/>
        <v>2104741.5350330053</v>
      </c>
      <c r="H347" s="4">
        <f>'Pass-Thru'!O346-'PAC Bond'!E347</f>
        <v>142724.38393321121</v>
      </c>
      <c r="I347" s="4">
        <f>'Pass-Thru'!N346-'PAC Bond'!F347</f>
        <v>6138.8294771796418</v>
      </c>
      <c r="M347">
        <f>'Pass-Thru'!C346</f>
        <v>345</v>
      </c>
      <c r="N347">
        <v>357626.77529284655</v>
      </c>
      <c r="O347">
        <v>9833.4117345731884</v>
      </c>
      <c r="P347" s="4">
        <f t="shared" si="34"/>
        <v>128786.94796250301</v>
      </c>
      <c r="Q347" s="3">
        <f t="shared" si="31"/>
        <v>9833.4117345731884</v>
      </c>
      <c r="R347" s="4">
        <f>P347*'Pass-Thru'!$B$8/1200</f>
        <v>375.62859822396712</v>
      </c>
      <c r="S347" s="4">
        <f t="shared" si="35"/>
        <v>2104741.5350330053</v>
      </c>
      <c r="T347" s="4">
        <f>'Pass-Thru'!O346-'PAC Bond'!Q347</f>
        <v>142724.38393321121</v>
      </c>
      <c r="U347" s="4">
        <f>'Pass-Thru'!N346-'PAC Bond'!R347</f>
        <v>6138.8294771796418</v>
      </c>
    </row>
    <row r="348" spans="1:21" x14ac:dyDescent="0.2">
      <c r="A348">
        <f>'Pass-Thru'!C347</f>
        <v>346</v>
      </c>
      <c r="B348">
        <v>355185.25397296553</v>
      </c>
      <c r="C348">
        <v>9570.8047976258804</v>
      </c>
      <c r="D348" s="4">
        <f t="shared" si="32"/>
        <v>118953.53622792981</v>
      </c>
      <c r="E348" s="3">
        <f t="shared" si="30"/>
        <v>9570.8047976258804</v>
      </c>
      <c r="F348" s="4">
        <f>D348*'Pass-Thru'!$B$8/1200</f>
        <v>346.94781399812859</v>
      </c>
      <c r="G348" s="4">
        <f t="shared" si="33"/>
        <v>1962017.1510997941</v>
      </c>
      <c r="H348" s="4">
        <f>'Pass-Thru'!O347-'PAC Bond'!E348</f>
        <v>141182.01566046401</v>
      </c>
      <c r="I348" s="4">
        <f>'Pass-Thru'!N347-'PAC Bond'!F348</f>
        <v>5722.5500240411093</v>
      </c>
      <c r="M348">
        <f>'Pass-Thru'!C347</f>
        <v>346</v>
      </c>
      <c r="N348">
        <v>355185.25397296553</v>
      </c>
      <c r="O348">
        <v>9570.8047976258804</v>
      </c>
      <c r="P348" s="4">
        <f t="shared" si="34"/>
        <v>118953.53622792981</v>
      </c>
      <c r="Q348" s="3">
        <f t="shared" si="31"/>
        <v>9570.8047976258804</v>
      </c>
      <c r="R348" s="4">
        <f>P348*'Pass-Thru'!$B$8/1200</f>
        <v>346.94781399812859</v>
      </c>
      <c r="S348" s="4">
        <f t="shared" si="35"/>
        <v>1962017.1510997941</v>
      </c>
      <c r="T348" s="4">
        <f>'Pass-Thru'!O347-'PAC Bond'!Q348</f>
        <v>141182.01566046401</v>
      </c>
      <c r="U348" s="4">
        <f>'Pass-Thru'!N347-'PAC Bond'!R348</f>
        <v>5722.5500240411093</v>
      </c>
    </row>
    <row r="349" spans="1:21" x14ac:dyDescent="0.2">
      <c r="A349">
        <f>'Pass-Thru'!C348</f>
        <v>347</v>
      </c>
      <c r="B349">
        <v>352757.3896184375</v>
      </c>
      <c r="C349">
        <v>9313.834689470068</v>
      </c>
      <c r="D349" s="4">
        <f t="shared" si="32"/>
        <v>109382.73143030393</v>
      </c>
      <c r="E349" s="3">
        <f t="shared" si="30"/>
        <v>9313.834689470068</v>
      </c>
      <c r="F349" s="4">
        <f>D349*'Pass-Thru'!$B$8/1200</f>
        <v>319.03296667171981</v>
      </c>
      <c r="G349" s="4">
        <f t="shared" si="33"/>
        <v>1820835.13543933</v>
      </c>
      <c r="H349" s="4">
        <f>'Pass-Thru'!O348-'PAC Bond'!E349</f>
        <v>139650.90169799005</v>
      </c>
      <c r="I349" s="4">
        <f>'Pass-Thru'!N348-'PAC Bond'!F349</f>
        <v>5310.7691450314223</v>
      </c>
      <c r="M349">
        <f>'Pass-Thru'!C348</f>
        <v>347</v>
      </c>
      <c r="N349">
        <v>352757.3896184375</v>
      </c>
      <c r="O349">
        <v>9313.834689470068</v>
      </c>
      <c r="P349" s="4">
        <f t="shared" si="34"/>
        <v>109382.73143030393</v>
      </c>
      <c r="Q349" s="3">
        <f t="shared" si="31"/>
        <v>9313.834689470068</v>
      </c>
      <c r="R349" s="4">
        <f>P349*'Pass-Thru'!$B$8/1200</f>
        <v>319.03296667171981</v>
      </c>
      <c r="S349" s="4">
        <f t="shared" si="35"/>
        <v>1820835.13543933</v>
      </c>
      <c r="T349" s="4">
        <f>'Pass-Thru'!O348-'PAC Bond'!Q349</f>
        <v>139650.90169799005</v>
      </c>
      <c r="U349" s="4">
        <f>'Pass-Thru'!N348-'PAC Bond'!R349</f>
        <v>5310.7691450314223</v>
      </c>
    </row>
    <row r="350" spans="1:21" x14ac:dyDescent="0.2">
      <c r="A350">
        <f>'Pass-Thru'!C349</f>
        <v>348</v>
      </c>
      <c r="B350">
        <v>350343.1099814591</v>
      </c>
      <c r="C350">
        <v>9062.3915081747255</v>
      </c>
      <c r="D350" s="4">
        <f t="shared" si="32"/>
        <v>100068.89674083386</v>
      </c>
      <c r="E350" s="3">
        <f t="shared" si="30"/>
        <v>9062.3915081747255</v>
      </c>
      <c r="F350" s="4">
        <f>D350*'Pass-Thru'!$B$8/1200</f>
        <v>291.86761549409874</v>
      </c>
      <c r="G350" s="4">
        <f t="shared" si="33"/>
        <v>1681184.23374134</v>
      </c>
      <c r="H350" s="4">
        <f>'Pass-Thru'!O349-'PAC Bond'!E350</f>
        <v>138131.00723364396</v>
      </c>
      <c r="I350" s="4">
        <f>'Pass-Thru'!N349-'PAC Bond'!F350</f>
        <v>4903.4540150789517</v>
      </c>
      <c r="M350">
        <f>'Pass-Thru'!C349</f>
        <v>348</v>
      </c>
      <c r="N350">
        <v>350343.1099814591</v>
      </c>
      <c r="O350">
        <v>9062.3915081747255</v>
      </c>
      <c r="P350" s="4">
        <f t="shared" si="34"/>
        <v>100068.89674083386</v>
      </c>
      <c r="Q350" s="3">
        <f t="shared" si="31"/>
        <v>9062.3915081747255</v>
      </c>
      <c r="R350" s="4">
        <f>P350*'Pass-Thru'!$B$8/1200</f>
        <v>291.86761549409874</v>
      </c>
      <c r="S350" s="4">
        <f t="shared" si="35"/>
        <v>1681184.23374134</v>
      </c>
      <c r="T350" s="4">
        <f>'Pass-Thru'!O349-'PAC Bond'!Q350</f>
        <v>138131.00723364396</v>
      </c>
      <c r="U350" s="4">
        <f>'Pass-Thru'!N349-'PAC Bond'!R350</f>
        <v>4903.4540150789517</v>
      </c>
    </row>
    <row r="351" spans="1:21" x14ac:dyDescent="0.2">
      <c r="A351">
        <f>'Pass-Thru'!C350</f>
        <v>349</v>
      </c>
      <c r="B351">
        <v>347942.34318947274</v>
      </c>
      <c r="C351">
        <v>8816.3673833566063</v>
      </c>
      <c r="D351" s="4">
        <f t="shared" si="32"/>
        <v>91006.505232659139</v>
      </c>
      <c r="E351" s="3">
        <f t="shared" si="30"/>
        <v>8816.3673833566063</v>
      </c>
      <c r="F351" s="4">
        <f>D351*'Pass-Thru'!$B$8/1200</f>
        <v>265.43564026192246</v>
      </c>
      <c r="G351" s="4">
        <f t="shared" si="33"/>
        <v>1543053.2265076961</v>
      </c>
      <c r="H351" s="4">
        <f>'Pass-Thru'!O350-'PAC Bond'!E351</f>
        <v>136622.2966130549</v>
      </c>
      <c r="I351" s="4">
        <f>'Pass-Thru'!N350-'PAC Bond'!F351</f>
        <v>4500.5719106474899</v>
      </c>
      <c r="M351">
        <f>'Pass-Thru'!C350</f>
        <v>349</v>
      </c>
      <c r="N351">
        <v>347942.34318947274</v>
      </c>
      <c r="O351">
        <v>8816.3673833566063</v>
      </c>
      <c r="P351" s="4">
        <f t="shared" si="34"/>
        <v>91006.505232659139</v>
      </c>
      <c r="Q351" s="3">
        <f t="shared" si="31"/>
        <v>8816.3673833566063</v>
      </c>
      <c r="R351" s="4">
        <f>P351*'Pass-Thru'!$B$8/1200</f>
        <v>265.43564026192246</v>
      </c>
      <c r="S351" s="4">
        <f t="shared" si="35"/>
        <v>1543053.2265076961</v>
      </c>
      <c r="T351" s="4">
        <f>'Pass-Thru'!O350-'PAC Bond'!Q351</f>
        <v>136622.2966130549</v>
      </c>
      <c r="U351" s="4">
        <f>'Pass-Thru'!N350-'PAC Bond'!R351</f>
        <v>4500.5719106474899</v>
      </c>
    </row>
    <row r="352" spans="1:21" x14ac:dyDescent="0.2">
      <c r="A352">
        <f>'Pass-Thru'!C351</f>
        <v>350</v>
      </c>
      <c r="B352">
        <v>345555.01774323109</v>
      </c>
      <c r="C352">
        <v>8575.656439854758</v>
      </c>
      <c r="D352" s="4">
        <f t="shared" si="32"/>
        <v>82190.137849302526</v>
      </c>
      <c r="E352" s="3">
        <f t="shared" si="30"/>
        <v>8575.656439854758</v>
      </c>
      <c r="F352" s="4">
        <f>D352*'Pass-Thru'!$B$8/1200</f>
        <v>239.72123539379905</v>
      </c>
      <c r="G352" s="4">
        <f t="shared" si="33"/>
        <v>1406430.9298946413</v>
      </c>
      <c r="H352" s="4">
        <f>'Pass-Thru'!O351-'PAC Bond'!E352</f>
        <v>135124.73336638676</v>
      </c>
      <c r="I352" s="4">
        <f>'Pass-Thru'!N351-'PAC Bond'!F352</f>
        <v>4102.0902121927447</v>
      </c>
      <c r="M352">
        <f>'Pass-Thru'!C351</f>
        <v>350</v>
      </c>
      <c r="N352">
        <v>345555.01774323109</v>
      </c>
      <c r="O352">
        <v>8575.656439854758</v>
      </c>
      <c r="P352" s="4">
        <f t="shared" si="34"/>
        <v>82190.137849302526</v>
      </c>
      <c r="Q352" s="3">
        <f t="shared" si="31"/>
        <v>8575.656439854758</v>
      </c>
      <c r="R352" s="4">
        <f>P352*'Pass-Thru'!$B$8/1200</f>
        <v>239.72123539379905</v>
      </c>
      <c r="S352" s="4">
        <f t="shared" si="35"/>
        <v>1406430.9298946413</v>
      </c>
      <c r="T352" s="4">
        <f>'Pass-Thru'!O351-'PAC Bond'!Q352</f>
        <v>135124.73336638676</v>
      </c>
      <c r="U352" s="4">
        <f>'Pass-Thru'!N351-'PAC Bond'!R352</f>
        <v>4102.0902121927447</v>
      </c>
    </row>
    <row r="353" spans="1:21" x14ac:dyDescent="0.2">
      <c r="A353">
        <f>'Pass-Thru'!C352</f>
        <v>351</v>
      </c>
      <c r="B353">
        <v>343181.06251486309</v>
      </c>
      <c r="C353">
        <v>8340.1547620400634</v>
      </c>
      <c r="D353" s="4">
        <f t="shared" si="32"/>
        <v>73614.481409447762</v>
      </c>
      <c r="E353" s="3">
        <f t="shared" si="30"/>
        <v>8340.1547620400634</v>
      </c>
      <c r="F353" s="4">
        <f>D353*'Pass-Thru'!$B$8/1200</f>
        <v>214.70890411088931</v>
      </c>
      <c r="G353" s="4">
        <f t="shared" si="33"/>
        <v>1271306.1965282545</v>
      </c>
      <c r="H353" s="4">
        <f>'Pass-Thru'!O352-'PAC Bond'!E353</f>
        <v>133638.28023453592</v>
      </c>
      <c r="I353" s="4">
        <f>'Pass-Thru'!N352-'PAC Bond'!F353</f>
        <v>3707.9764065407844</v>
      </c>
      <c r="M353">
        <f>'Pass-Thru'!C352</f>
        <v>351</v>
      </c>
      <c r="N353">
        <v>343181.06251486309</v>
      </c>
      <c r="O353">
        <v>8340.1547620400634</v>
      </c>
      <c r="P353" s="4">
        <f t="shared" si="34"/>
        <v>73614.481409447762</v>
      </c>
      <c r="Q353" s="3">
        <f t="shared" si="31"/>
        <v>8340.1547620400634</v>
      </c>
      <c r="R353" s="4">
        <f>P353*'Pass-Thru'!$B$8/1200</f>
        <v>214.70890411088931</v>
      </c>
      <c r="S353" s="4">
        <f t="shared" si="35"/>
        <v>1271306.1965282545</v>
      </c>
      <c r="T353" s="4">
        <f>'Pass-Thru'!O352-'PAC Bond'!Q353</f>
        <v>133638.28023453592</v>
      </c>
      <c r="U353" s="4">
        <f>'Pass-Thru'!N352-'PAC Bond'!R353</f>
        <v>3707.9764065407844</v>
      </c>
    </row>
    <row r="354" spans="1:21" x14ac:dyDescent="0.2">
      <c r="A354">
        <f>'Pass-Thru'!C353</f>
        <v>352</v>
      </c>
      <c r="B354">
        <v>340820.40674596035</v>
      </c>
      <c r="C354">
        <v>8109.7603587493359</v>
      </c>
      <c r="D354" s="4">
        <f t="shared" si="32"/>
        <v>65274.326647407695</v>
      </c>
      <c r="E354" s="3">
        <f t="shared" si="30"/>
        <v>8109.7603587493359</v>
      </c>
      <c r="F354" s="4">
        <f>D354*'Pass-Thru'!$B$8/1200</f>
        <v>190.38345272160578</v>
      </c>
      <c r="G354" s="4">
        <f t="shared" si="33"/>
        <v>1137667.9162937186</v>
      </c>
      <c r="H354" s="4">
        <f>'Pass-Thru'!O353-'PAC Bond'!E354</f>
        <v>132162.89919478443</v>
      </c>
      <c r="I354" s="4">
        <f>'Pass-Thru'!N353-'PAC Bond'!F354</f>
        <v>3318.1980891900548</v>
      </c>
      <c r="M354">
        <f>'Pass-Thru'!C353</f>
        <v>352</v>
      </c>
      <c r="N354">
        <v>340820.40674596035</v>
      </c>
      <c r="O354">
        <v>8109.7603587493359</v>
      </c>
      <c r="P354" s="4">
        <f t="shared" si="34"/>
        <v>65274.326647407695</v>
      </c>
      <c r="Q354" s="3">
        <f t="shared" si="31"/>
        <v>8109.7603587493359</v>
      </c>
      <c r="R354" s="4">
        <f>P354*'Pass-Thru'!$B$8/1200</f>
        <v>190.38345272160578</v>
      </c>
      <c r="S354" s="4">
        <f t="shared" si="35"/>
        <v>1137667.9162937186</v>
      </c>
      <c r="T354" s="4">
        <f>'Pass-Thru'!O353-'PAC Bond'!Q354</f>
        <v>132162.89919478443</v>
      </c>
      <c r="U354" s="4">
        <f>'Pass-Thru'!N353-'PAC Bond'!R354</f>
        <v>3318.1980891900548</v>
      </c>
    </row>
    <row r="355" spans="1:21" x14ac:dyDescent="0.2">
      <c r="A355">
        <f>'Pass-Thru'!C354</f>
        <v>353</v>
      </c>
      <c r="B355">
        <v>338472.98004566936</v>
      </c>
      <c r="C355">
        <v>7884.3731288328327</v>
      </c>
      <c r="D355" s="4">
        <f t="shared" si="32"/>
        <v>57164.56628865836</v>
      </c>
      <c r="E355" s="3">
        <f t="shared" si="30"/>
        <v>7884.3731288328327</v>
      </c>
      <c r="F355" s="4">
        <f>D355*'Pass-Thru'!$B$8/1200</f>
        <v>166.72998500858688</v>
      </c>
      <c r="G355" s="4">
        <f t="shared" si="33"/>
        <v>1005505.0170989342</v>
      </c>
      <c r="H355" s="4">
        <f>'Pass-Thru'!O354-'PAC Bond'!E355</f>
        <v>130698.55148591245</v>
      </c>
      <c r="I355" s="4">
        <f>'Pass-Thru'!N354-'PAC Bond'!F355</f>
        <v>2932.7229665386008</v>
      </c>
      <c r="M355">
        <f>'Pass-Thru'!C354</f>
        <v>353</v>
      </c>
      <c r="N355">
        <v>338472.98004566936</v>
      </c>
      <c r="O355">
        <v>7884.3731288328327</v>
      </c>
      <c r="P355" s="4">
        <f t="shared" si="34"/>
        <v>57164.56628865836</v>
      </c>
      <c r="Q355" s="3">
        <f t="shared" si="31"/>
        <v>7884.3731288328327</v>
      </c>
      <c r="R355" s="4">
        <f>P355*'Pass-Thru'!$B$8/1200</f>
        <v>166.72998500858688</v>
      </c>
      <c r="S355" s="4">
        <f t="shared" si="35"/>
        <v>1005505.0170989342</v>
      </c>
      <c r="T355" s="4">
        <f>'Pass-Thru'!O354-'PAC Bond'!Q355</f>
        <v>130698.55148591245</v>
      </c>
      <c r="U355" s="4">
        <f>'Pass-Thru'!N354-'PAC Bond'!R355</f>
        <v>2932.7229665386008</v>
      </c>
    </row>
    <row r="356" spans="1:21" x14ac:dyDescent="0.2">
      <c r="A356">
        <f>'Pass-Thru'!C355</f>
        <v>354</v>
      </c>
      <c r="B356">
        <v>336138.71238879627</v>
      </c>
      <c r="C356">
        <v>7663.8948273048372</v>
      </c>
      <c r="D356" s="4">
        <f t="shared" si="32"/>
        <v>49280.193159825525</v>
      </c>
      <c r="E356" s="3">
        <f t="shared" si="30"/>
        <v>7663.8948273048372</v>
      </c>
      <c r="F356" s="4">
        <f>D356*'Pass-Thru'!$B$8/1200</f>
        <v>143.73389671615777</v>
      </c>
      <c r="G356" s="4">
        <f t="shared" si="33"/>
        <v>874806.46561302175</v>
      </c>
      <c r="H356" s="4">
        <f>'Pass-Thru'!O355-'PAC Bond'!E356</f>
        <v>129245.1976327835</v>
      </c>
      <c r="I356" s="4">
        <f>'Pass-Thru'!N355-'PAC Bond'!F356</f>
        <v>2551.5188580380232</v>
      </c>
      <c r="M356">
        <f>'Pass-Thru'!C355</f>
        <v>354</v>
      </c>
      <c r="N356">
        <v>336138.71238879627</v>
      </c>
      <c r="O356">
        <v>7663.8948273048372</v>
      </c>
      <c r="P356" s="4">
        <f t="shared" si="34"/>
        <v>49280.193159825525</v>
      </c>
      <c r="Q356" s="3">
        <f t="shared" si="31"/>
        <v>7663.8948273048372</v>
      </c>
      <c r="R356" s="4">
        <f>P356*'Pass-Thru'!$B$8/1200</f>
        <v>143.73389671615777</v>
      </c>
      <c r="S356" s="4">
        <f t="shared" si="35"/>
        <v>874806.46561302175</v>
      </c>
      <c r="T356" s="4">
        <f>'Pass-Thru'!O355-'PAC Bond'!Q356</f>
        <v>129245.1976327835</v>
      </c>
      <c r="U356" s="4">
        <f>'Pass-Thru'!N355-'PAC Bond'!R356</f>
        <v>2551.5188580380232</v>
      </c>
    </row>
    <row r="357" spans="1:21" x14ac:dyDescent="0.2">
      <c r="A357">
        <f>'Pass-Thru'!C356</f>
        <v>355</v>
      </c>
      <c r="B357">
        <v>333817.53411393141</v>
      </c>
      <c r="C357">
        <v>7448.2290320870216</v>
      </c>
      <c r="D357" s="4">
        <f t="shared" si="32"/>
        <v>41616.298332520688</v>
      </c>
      <c r="E357" s="3">
        <f t="shared" si="30"/>
        <v>7448.2290320870216</v>
      </c>
      <c r="F357" s="4">
        <f>D357*'Pass-Thru'!$B$8/1200</f>
        <v>121.38087013651867</v>
      </c>
      <c r="G357" s="4">
        <f t="shared" si="33"/>
        <v>745561.26798023819</v>
      </c>
      <c r="H357" s="4">
        <f>'Pass-Thru'!O356-'PAC Bond'!E357</f>
        <v>127802.79747041434</v>
      </c>
      <c r="I357" s="4">
        <f>'Pass-Thru'!N356-'PAC Bond'!F357</f>
        <v>2174.5536982757376</v>
      </c>
      <c r="M357">
        <f>'Pass-Thru'!C356</f>
        <v>355</v>
      </c>
      <c r="N357">
        <v>333817.53411393141</v>
      </c>
      <c r="O357">
        <v>7448.2290320870216</v>
      </c>
      <c r="P357" s="4">
        <f t="shared" si="34"/>
        <v>41616.298332520688</v>
      </c>
      <c r="Q357" s="3">
        <f t="shared" si="31"/>
        <v>7448.2290320870216</v>
      </c>
      <c r="R357" s="4">
        <f>P357*'Pass-Thru'!$B$8/1200</f>
        <v>121.38087013651867</v>
      </c>
      <c r="S357" s="4">
        <f t="shared" si="35"/>
        <v>745561.26798023819</v>
      </c>
      <c r="T357" s="4">
        <f>'Pass-Thru'!O356-'PAC Bond'!Q357</f>
        <v>127802.79747041434</v>
      </c>
      <c r="U357" s="4">
        <f>'Pass-Thru'!N356-'PAC Bond'!R357</f>
        <v>2174.5536982757376</v>
      </c>
    </row>
    <row r="358" spans="1:21" x14ac:dyDescent="0.2">
      <c r="A358">
        <f>'Pass-Thru'!C357</f>
        <v>356</v>
      </c>
      <c r="B358">
        <v>331509.37592153891</v>
      </c>
      <c r="C358">
        <v>7237.2811113332345</v>
      </c>
      <c r="D358" s="4">
        <f t="shared" si="32"/>
        <v>34168.069300433664</v>
      </c>
      <c r="E358" s="3">
        <f t="shared" si="30"/>
        <v>7237.2811113332345</v>
      </c>
      <c r="F358" s="4">
        <f>D358*'Pass-Thru'!$B$8/1200</f>
        <v>99.656868792931519</v>
      </c>
      <c r="G358" s="4">
        <f t="shared" si="33"/>
        <v>617758.47050982388</v>
      </c>
      <c r="H358" s="4">
        <f>'Pass-Thru'!O357-'PAC Bond'!E358</f>
        <v>126371.31016751859</v>
      </c>
      <c r="I358" s="4">
        <f>'Pass-Thru'!N357-'PAC Bond'!F358</f>
        <v>1801.7955389870285</v>
      </c>
      <c r="M358">
        <f>'Pass-Thru'!C357</f>
        <v>356</v>
      </c>
      <c r="N358">
        <v>331509.37592153891</v>
      </c>
      <c r="O358">
        <v>7237.2811113332345</v>
      </c>
      <c r="P358" s="4">
        <f t="shared" si="34"/>
        <v>34168.069300433664</v>
      </c>
      <c r="Q358" s="3">
        <f t="shared" si="31"/>
        <v>7237.2811113332345</v>
      </c>
      <c r="R358" s="4">
        <f>P358*'Pass-Thru'!$B$8/1200</f>
        <v>99.656868792931519</v>
      </c>
      <c r="S358" s="4">
        <f t="shared" si="35"/>
        <v>617758.47050982388</v>
      </c>
      <c r="T358" s="4">
        <f>'Pass-Thru'!O357-'PAC Bond'!Q358</f>
        <v>126371.31016751859</v>
      </c>
      <c r="U358" s="4">
        <f>'Pass-Thru'!N357-'PAC Bond'!R358</f>
        <v>1801.7955389870285</v>
      </c>
    </row>
    <row r="359" spans="1:21" x14ac:dyDescent="0.2">
      <c r="A359">
        <f>'Pass-Thru'!C358</f>
        <v>357</v>
      </c>
      <c r="B359">
        <v>329214.16887212277</v>
      </c>
      <c r="C359">
        <v>7030.9581913280699</v>
      </c>
      <c r="D359" s="4">
        <f t="shared" si="32"/>
        <v>26930.788189100429</v>
      </c>
      <c r="E359" s="3">
        <f t="shared" si="30"/>
        <v>7030.9581913280699</v>
      </c>
      <c r="F359" s="4">
        <f>D359*'Pass-Thru'!$B$8/1200</f>
        <v>78.548132218209588</v>
      </c>
      <c r="G359" s="4">
        <f t="shared" si="33"/>
        <v>491387.16034230532</v>
      </c>
      <c r="H359" s="4">
        <f>'Pass-Thru'!O358-'PAC Bond'!E359</f>
        <v>124950.69424957584</v>
      </c>
      <c r="I359" s="4">
        <f>'Pass-Thru'!N358-'PAC Bond'!F359</f>
        <v>1433.2125509984328</v>
      </c>
      <c r="M359">
        <f>'Pass-Thru'!C358</f>
        <v>357</v>
      </c>
      <c r="N359">
        <v>329214.16887212277</v>
      </c>
      <c r="O359">
        <v>7030.9581913280699</v>
      </c>
      <c r="P359" s="4">
        <f t="shared" si="34"/>
        <v>26930.788189100429</v>
      </c>
      <c r="Q359" s="3">
        <f t="shared" si="31"/>
        <v>7030.9581913280699</v>
      </c>
      <c r="R359" s="4">
        <f>P359*'Pass-Thru'!$B$8/1200</f>
        <v>78.548132218209588</v>
      </c>
      <c r="S359" s="4">
        <f t="shared" si="35"/>
        <v>491387.16034230532</v>
      </c>
      <c r="T359" s="4">
        <f>'Pass-Thru'!O358-'PAC Bond'!Q359</f>
        <v>124950.69424957584</v>
      </c>
      <c r="U359" s="4">
        <f>'Pass-Thru'!N358-'PAC Bond'!R359</f>
        <v>1433.2125509984328</v>
      </c>
    </row>
    <row r="360" spans="1:21" x14ac:dyDescent="0.2">
      <c r="A360">
        <f>'Pass-Thru'!C359</f>
        <v>358</v>
      </c>
      <c r="B360">
        <v>326931.84438434831</v>
      </c>
      <c r="C360">
        <v>6829.1691249467494</v>
      </c>
      <c r="D360" s="4">
        <f t="shared" si="32"/>
        <v>19899.829997772358</v>
      </c>
      <c r="E360" s="3">
        <f t="shared" si="30"/>
        <v>6829.1691249467494</v>
      </c>
      <c r="F360" s="4">
        <f>D360*'Pass-Thru'!$B$8/1200</f>
        <v>58.041170826836044</v>
      </c>
      <c r="G360" s="4">
        <f t="shared" si="33"/>
        <v>366436.46609272948</v>
      </c>
      <c r="H360" s="4">
        <f>'Pass-Thru'!O359-'PAC Bond'!E360</f>
        <v>123540.90762138995</v>
      </c>
      <c r="I360" s="4">
        <f>'Pass-Thru'!N359-'PAC Bond'!F360</f>
        <v>1068.7730261038364</v>
      </c>
      <c r="M360">
        <f>'Pass-Thru'!C359</f>
        <v>358</v>
      </c>
      <c r="N360">
        <v>326931.84438434831</v>
      </c>
      <c r="O360">
        <v>6829.1691249467494</v>
      </c>
      <c r="P360" s="4">
        <f t="shared" si="34"/>
        <v>19899.829997772358</v>
      </c>
      <c r="Q360" s="3">
        <f t="shared" si="31"/>
        <v>6829.1691249467494</v>
      </c>
      <c r="R360" s="4">
        <f>P360*'Pass-Thru'!$B$8/1200</f>
        <v>58.041170826836044</v>
      </c>
      <c r="S360" s="4">
        <f t="shared" si="35"/>
        <v>366436.46609272948</v>
      </c>
      <c r="T360" s="4">
        <f>'Pass-Thru'!O359-'PAC Bond'!Q360</f>
        <v>123540.90762138995</v>
      </c>
      <c r="U360" s="4">
        <f>'Pass-Thru'!N359-'PAC Bond'!R360</f>
        <v>1068.7730261038364</v>
      </c>
    </row>
    <row r="361" spans="1:21" x14ac:dyDescent="0.2">
      <c r="A361">
        <f>'Pass-Thru'!C360</f>
        <v>359</v>
      </c>
      <c r="B361">
        <v>324662.33423322061</v>
      </c>
      <c r="C361">
        <v>6631.8244606687704</v>
      </c>
      <c r="D361" s="4">
        <f t="shared" si="32"/>
        <v>13070.660872825609</v>
      </c>
      <c r="E361" s="3">
        <f t="shared" si="30"/>
        <v>6631.8244606687704</v>
      </c>
      <c r="F361" s="4">
        <f>D361*'Pass-Thru'!$B$8/1200</f>
        <v>38.12276087907469</v>
      </c>
      <c r="G361" s="4">
        <f t="shared" si="33"/>
        <v>242895.55847133952</v>
      </c>
      <c r="H361" s="4">
        <f>'Pass-Thru'!O360-'PAC Bond'!E361</f>
        <v>122141.90758918344</v>
      </c>
      <c r="I361" s="4">
        <f>'Pass-Thru'!N360-'PAC Bond'!F361</f>
        <v>708.44537887478248</v>
      </c>
      <c r="M361">
        <f>'Pass-Thru'!C360</f>
        <v>359</v>
      </c>
      <c r="N361">
        <v>324662.33423322061</v>
      </c>
      <c r="O361">
        <v>6631.8244606687704</v>
      </c>
      <c r="P361" s="4">
        <f t="shared" si="34"/>
        <v>13070.660872825609</v>
      </c>
      <c r="Q361" s="3">
        <f t="shared" si="31"/>
        <v>6631.8244606687704</v>
      </c>
      <c r="R361" s="4">
        <f>P361*'Pass-Thru'!$B$8/1200</f>
        <v>38.12276087907469</v>
      </c>
      <c r="S361" s="4">
        <f t="shared" si="35"/>
        <v>242895.55847133952</v>
      </c>
      <c r="T361" s="4">
        <f>'Pass-Thru'!O360-'PAC Bond'!Q361</f>
        <v>122141.90758918344</v>
      </c>
      <c r="U361" s="4">
        <f>'Pass-Thru'!N360-'PAC Bond'!R361</f>
        <v>708.44537887478248</v>
      </c>
    </row>
    <row r="362" spans="1:21" x14ac:dyDescent="0.2">
      <c r="A362">
        <f>'Pass-Thru'!C361</f>
        <v>360</v>
      </c>
      <c r="B362">
        <v>322405.57054820308</v>
      </c>
      <c r="C362">
        <v>6438.8364121333752</v>
      </c>
      <c r="D362" s="4">
        <f t="shared" si="32"/>
        <v>6438.8364121568384</v>
      </c>
      <c r="E362" s="3">
        <f t="shared" si="30"/>
        <v>6438.8364121333752</v>
      </c>
      <c r="F362" s="4">
        <f>D362*'Pass-Thru'!$B$8/1200</f>
        <v>18.779939535457444</v>
      </c>
      <c r="G362" s="4">
        <f t="shared" si="33"/>
        <v>120753.65088215609</v>
      </c>
      <c r="H362" s="4">
        <f>'Pass-Thru'!O361-'PAC Bond'!E362</f>
        <v>120753.65088219319</v>
      </c>
      <c r="I362" s="4">
        <f>'Pass-Thru'!N361-'PAC Bond'!F362</f>
        <v>352.1981484063308</v>
      </c>
      <c r="M362">
        <f>'Pass-Thru'!C361</f>
        <v>360</v>
      </c>
      <c r="N362">
        <v>322405.57054820308</v>
      </c>
      <c r="O362">
        <v>6438.8364121333752</v>
      </c>
      <c r="P362" s="4">
        <f t="shared" si="34"/>
        <v>6438.8364121568384</v>
      </c>
      <c r="Q362" s="3">
        <f t="shared" si="31"/>
        <v>6438.8364121333752</v>
      </c>
      <c r="R362" s="4">
        <f>P362*'Pass-Thru'!$B$8/1200</f>
        <v>18.779939535457444</v>
      </c>
      <c r="S362" s="4">
        <f t="shared" si="35"/>
        <v>120753.65088215609</v>
      </c>
      <c r="T362" s="4">
        <f>'Pass-Thru'!O361-'PAC Bond'!Q362</f>
        <v>120753.65088219319</v>
      </c>
      <c r="U362" s="4">
        <f>'Pass-Thru'!N361-'PAC Bond'!R362</f>
        <v>352.1981484063308</v>
      </c>
    </row>
  </sheetData>
  <mergeCells count="4">
    <mergeCell ref="D1:F1"/>
    <mergeCell ref="G1:I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D8DC-BBA7-6D41-B202-156A9C091771}">
  <dimension ref="A1:P362"/>
  <sheetViews>
    <sheetView tabSelected="1" zoomScale="150" zoomScaleNormal="150" workbookViewId="0">
      <selection activeCell="A7" sqref="A7"/>
    </sheetView>
  </sheetViews>
  <sheetFormatPr baseColWidth="10" defaultRowHeight="16" x14ac:dyDescent="0.2"/>
  <cols>
    <col min="2" max="2" width="12.6640625" customWidth="1"/>
    <col min="3" max="3" width="13.1640625" customWidth="1"/>
    <col min="5" max="5" width="15.6640625" bestFit="1" customWidth="1"/>
    <col min="6" max="6" width="13" bestFit="1" customWidth="1"/>
    <col min="7" max="7" width="12.1640625" bestFit="1" customWidth="1"/>
    <col min="8" max="8" width="15" bestFit="1" customWidth="1"/>
    <col min="9" max="9" width="15.6640625" bestFit="1" customWidth="1"/>
    <col min="10" max="10" width="11.5" bestFit="1" customWidth="1"/>
    <col min="11" max="11" width="11.1640625" bestFit="1" customWidth="1"/>
    <col min="12" max="12" width="12.1640625" customWidth="1"/>
    <col min="13" max="13" width="11.5" bestFit="1" customWidth="1"/>
    <col min="14" max="14" width="11.1640625" bestFit="1" customWidth="1"/>
    <col min="16" max="16" width="11.5" bestFit="1" customWidth="1"/>
  </cols>
  <sheetData>
    <row r="1" spans="1:16" x14ac:dyDescent="0.2">
      <c r="B1" t="s">
        <v>25</v>
      </c>
      <c r="E1" s="15" t="s">
        <v>28</v>
      </c>
      <c r="F1" s="15"/>
      <c r="G1" s="15"/>
      <c r="H1" s="15" t="s">
        <v>29</v>
      </c>
      <c r="I1" s="15"/>
      <c r="J1" s="15"/>
      <c r="K1" s="15" t="s">
        <v>30</v>
      </c>
      <c r="L1" s="15"/>
      <c r="M1" s="15"/>
      <c r="N1" s="15" t="s">
        <v>31</v>
      </c>
      <c r="O1" s="15"/>
      <c r="P1" s="15"/>
    </row>
    <row r="2" spans="1:16" x14ac:dyDescent="0.2">
      <c r="A2" t="s">
        <v>20</v>
      </c>
      <c r="B2" t="s">
        <v>26</v>
      </c>
      <c r="C2" t="s">
        <v>18</v>
      </c>
      <c r="D2" t="s">
        <v>27</v>
      </c>
      <c r="E2" t="s">
        <v>26</v>
      </c>
      <c r="F2" t="s">
        <v>32</v>
      </c>
      <c r="G2" t="s">
        <v>33</v>
      </c>
      <c r="H2" t="s">
        <v>26</v>
      </c>
      <c r="I2" t="s">
        <v>32</v>
      </c>
      <c r="J2" t="s">
        <v>33</v>
      </c>
      <c r="K2" t="s">
        <v>26</v>
      </c>
      <c r="L2" t="s">
        <v>32</v>
      </c>
      <c r="M2" t="s">
        <v>33</v>
      </c>
      <c r="N2" t="s">
        <v>26</v>
      </c>
      <c r="O2" t="s">
        <v>32</v>
      </c>
      <c r="P2" t="s">
        <v>33</v>
      </c>
    </row>
    <row r="3" spans="1:16" x14ac:dyDescent="0.2">
      <c r="A3" t="s">
        <v>21</v>
      </c>
      <c r="B3" s="1">
        <f>100000000</f>
        <v>100000000</v>
      </c>
      <c r="C3" s="12">
        <f>SUMPRODUCT(D3:D362,F3:F362)/(12*B3)</f>
        <v>2.1429372354689886</v>
      </c>
      <c r="D3">
        <f>'Pass-Thru'!C2</f>
        <v>1</v>
      </c>
      <c r="E3" s="1">
        <f>B3</f>
        <v>100000000</v>
      </c>
      <c r="F3" s="4">
        <f>MIN(E3,'Pass-Thru'!O2)</f>
        <v>676321.33219262259</v>
      </c>
      <c r="G3" s="4">
        <f>(E3/'Pass-Thru'!E2)*'Pass-Thru'!N2</f>
        <v>291666.66666666669</v>
      </c>
      <c r="H3" s="1">
        <f>B4</f>
        <v>100000000</v>
      </c>
      <c r="I3" s="4">
        <f>MIN('Pass-Thru'!O2-'Seq Pay'!F3,'Seq Pay'!H3)</f>
        <v>0</v>
      </c>
      <c r="J3" s="3">
        <f>(H3*'Pass-Thru'!$B$8/1200)</f>
        <v>291666.66666666669</v>
      </c>
      <c r="K3" s="1">
        <f>B5</f>
        <v>100000000</v>
      </c>
      <c r="L3" s="1">
        <f>MIN('Pass-Thru'!O2-'Seq Pay'!F3-'Seq Pay'!I3,'Seq Pay'!K3)</f>
        <v>0</v>
      </c>
      <c r="M3" s="3">
        <f>K3*'Pass-Thru'!$B$8/1200</f>
        <v>291666.66666666669</v>
      </c>
      <c r="N3" s="1">
        <f>B6</f>
        <v>100000000</v>
      </c>
      <c r="O3" s="1">
        <f>MIN(N3,'Pass-Thru'!O2-'Seq Pay'!F3-'Seq Pay'!I3-'Seq Pay'!L3)</f>
        <v>0</v>
      </c>
      <c r="P3" s="3">
        <f>N3*'Pass-Thru'!$B$8/1200</f>
        <v>291666.66666666669</v>
      </c>
    </row>
    <row r="4" spans="1:16" x14ac:dyDescent="0.2">
      <c r="A4" t="s">
        <v>24</v>
      </c>
      <c r="B4" s="1">
        <f>100000000</f>
        <v>100000000</v>
      </c>
      <c r="C4" s="12">
        <f>SUMPRODUCT(D3:D362,I3:I362)/(12*B4)</f>
        <v>5.2103547600854681</v>
      </c>
      <c r="D4">
        <f>'Pass-Thru'!C3</f>
        <v>2</v>
      </c>
      <c r="E4" s="4">
        <f>E3-F3</f>
        <v>99323678.66780737</v>
      </c>
      <c r="F4" s="4">
        <f>MIN(E4,'Pass-Thru'!O3)</f>
        <v>778027.35333544668</v>
      </c>
      <c r="G4" s="4">
        <f>(E4/'Pass-Thru'!E3)*'Pass-Thru'!N3</f>
        <v>289694.06278110476</v>
      </c>
      <c r="H4" s="4">
        <f>H3-I3</f>
        <v>100000000</v>
      </c>
      <c r="I4" s="4">
        <f>MIN('Pass-Thru'!O3-'Seq Pay'!F4,'Seq Pay'!H4)</f>
        <v>0</v>
      </c>
      <c r="J4" s="3">
        <f>(H4*'Pass-Thru'!$B$8/1200)</f>
        <v>291666.66666666669</v>
      </c>
      <c r="K4" s="1">
        <f>K3-L3</f>
        <v>100000000</v>
      </c>
      <c r="L4" s="1">
        <f>MIN('Pass-Thru'!O3-'Seq Pay'!F4-'Seq Pay'!I4,'Seq Pay'!K4)</f>
        <v>0</v>
      </c>
      <c r="M4" s="3">
        <f>K4*'Pass-Thru'!$B$8/1200</f>
        <v>291666.66666666669</v>
      </c>
      <c r="N4" s="1">
        <f>N3-O3</f>
        <v>100000000</v>
      </c>
      <c r="O4" s="1">
        <f>MIN(N4,'Pass-Thru'!O3-'Seq Pay'!F4-'Seq Pay'!I4-'Seq Pay'!L4)</f>
        <v>0</v>
      </c>
      <c r="P4" s="3">
        <f>N4*'Pass-Thru'!$B$8/1200</f>
        <v>291666.66666666669</v>
      </c>
    </row>
    <row r="5" spans="1:16" x14ac:dyDescent="0.2">
      <c r="A5" t="s">
        <v>22</v>
      </c>
      <c r="B5" s="1">
        <f>100000000</f>
        <v>100000000</v>
      </c>
      <c r="C5" s="12">
        <f>SUMPRODUCT(D3:D362,L3:L362)/(12*B5)</f>
        <v>9.499158523467548</v>
      </c>
      <c r="D5">
        <f>'Pass-Thru'!C4</f>
        <v>3</v>
      </c>
      <c r="E5" s="4">
        <f t="shared" ref="E5:E68" si="0">E4-F4</f>
        <v>98545651.31447193</v>
      </c>
      <c r="F5" s="4">
        <f>MIN(E5,'Pass-Thru'!O4)</f>
        <v>879453.14415818837</v>
      </c>
      <c r="G5" s="4">
        <f>(E5/'Pass-Thru'!E4)*'Pass-Thru'!N4</f>
        <v>287424.81633387646</v>
      </c>
      <c r="H5" s="4">
        <f t="shared" ref="H5:H68" si="1">H4-I4</f>
        <v>100000000</v>
      </c>
      <c r="I5" s="4">
        <f>MIN('Pass-Thru'!O4-'Seq Pay'!F5,'Seq Pay'!H5)</f>
        <v>0</v>
      </c>
      <c r="J5" s="3">
        <f>(H5*'Pass-Thru'!$B$8/1200)</f>
        <v>291666.66666666669</v>
      </c>
      <c r="K5" s="1">
        <f t="shared" ref="K5:K68" si="2">K4-L4</f>
        <v>100000000</v>
      </c>
      <c r="L5" s="1">
        <f>MIN('Pass-Thru'!O4-'Seq Pay'!F5-'Seq Pay'!I5,'Seq Pay'!K5)</f>
        <v>0</v>
      </c>
      <c r="M5" s="3">
        <f>K5*'Pass-Thru'!$B$8/1200</f>
        <v>291666.66666666669</v>
      </c>
      <c r="N5" s="1">
        <f t="shared" ref="N5:N68" si="3">N4-O4</f>
        <v>100000000</v>
      </c>
      <c r="O5" s="1">
        <f>MIN(N5,'Pass-Thru'!O4-'Seq Pay'!F5-'Seq Pay'!I5-'Seq Pay'!L5)</f>
        <v>0</v>
      </c>
      <c r="P5" s="3">
        <f>N5*'Pass-Thru'!$B$8/1200</f>
        <v>291666.66666666669</v>
      </c>
    </row>
    <row r="6" spans="1:16" x14ac:dyDescent="0.2">
      <c r="A6" t="s">
        <v>23</v>
      </c>
      <c r="B6" s="1">
        <f>100000000</f>
        <v>100000000</v>
      </c>
      <c r="C6" s="12">
        <f>SUMPRODUCT(D3:D362,O3:O362)/(12*B6)</f>
        <v>18.389090256653013</v>
      </c>
      <c r="D6">
        <f>'Pass-Thru'!C5</f>
        <v>4</v>
      </c>
      <c r="E6" s="4">
        <f t="shared" si="0"/>
        <v>97666198.170313746</v>
      </c>
      <c r="F6" s="4">
        <f>MIN(E6,'Pass-Thru'!O5)</f>
        <v>980520.60335051152</v>
      </c>
      <c r="G6" s="4">
        <f>(E6/'Pass-Thru'!E5)*'Pass-Thru'!N5</f>
        <v>284859.74466341507</v>
      </c>
      <c r="H6" s="4">
        <f t="shared" si="1"/>
        <v>100000000</v>
      </c>
      <c r="I6" s="4">
        <f>MIN('Pass-Thru'!O5-'Seq Pay'!F6,'Seq Pay'!H6)</f>
        <v>0</v>
      </c>
      <c r="J6" s="3">
        <f>(H6*'Pass-Thru'!$B$8/1200)</f>
        <v>291666.66666666669</v>
      </c>
      <c r="K6" s="1">
        <f t="shared" si="2"/>
        <v>100000000</v>
      </c>
      <c r="L6" s="1">
        <f>MIN('Pass-Thru'!O5-'Seq Pay'!F6-'Seq Pay'!I6,'Seq Pay'!K6)</f>
        <v>0</v>
      </c>
      <c r="M6" s="3">
        <f>K6*'Pass-Thru'!$B$8/1200</f>
        <v>291666.66666666669</v>
      </c>
      <c r="N6" s="1">
        <f t="shared" si="3"/>
        <v>100000000</v>
      </c>
      <c r="O6" s="1">
        <f>MIN(N6,'Pass-Thru'!O5-'Seq Pay'!F6-'Seq Pay'!I6-'Seq Pay'!L6)</f>
        <v>0</v>
      </c>
      <c r="P6" s="3">
        <f>N6*'Pass-Thru'!$B$8/1200</f>
        <v>291666.66666666669</v>
      </c>
    </row>
    <row r="7" spans="1:16" x14ac:dyDescent="0.2">
      <c r="A7" t="s">
        <v>39</v>
      </c>
      <c r="B7" s="1">
        <v>400000000</v>
      </c>
      <c r="D7">
        <f>'Pass-Thru'!C6</f>
        <v>5</v>
      </c>
      <c r="E7" s="4">
        <f t="shared" si="0"/>
        <v>96685677.566963241</v>
      </c>
      <c r="F7" s="4">
        <f>MIN(E7,'Pass-Thru'!O6)</f>
        <v>1081151.684237353</v>
      </c>
      <c r="G7" s="4">
        <f>(E7/'Pass-Thru'!E6)*'Pass-Thru'!N6</f>
        <v>281999.89290364285</v>
      </c>
      <c r="H7" s="4">
        <f t="shared" si="1"/>
        <v>100000000</v>
      </c>
      <c r="I7" s="4">
        <f>MIN('Pass-Thru'!O6-'Seq Pay'!F7,'Seq Pay'!H7)</f>
        <v>0</v>
      </c>
      <c r="J7" s="3">
        <f>(H7*'Pass-Thru'!$B$8/1200)</f>
        <v>291666.66666666669</v>
      </c>
      <c r="K7" s="1">
        <f t="shared" si="2"/>
        <v>100000000</v>
      </c>
      <c r="L7" s="1">
        <f>MIN('Pass-Thru'!O6-'Seq Pay'!F7-'Seq Pay'!I7,'Seq Pay'!K7)</f>
        <v>0</v>
      </c>
      <c r="M7" s="3">
        <f>K7*'Pass-Thru'!$B$8/1200</f>
        <v>291666.66666666669</v>
      </c>
      <c r="N7" s="1">
        <f t="shared" si="3"/>
        <v>100000000</v>
      </c>
      <c r="O7" s="1">
        <f>MIN(N7,'Pass-Thru'!O6-'Seq Pay'!F7-'Seq Pay'!I7-'Seq Pay'!L7)</f>
        <v>0</v>
      </c>
      <c r="P7" s="3">
        <f>N7*'Pass-Thru'!$B$8/1200</f>
        <v>291666.66666666669</v>
      </c>
    </row>
    <row r="8" spans="1:16" x14ac:dyDescent="0.2">
      <c r="D8">
        <f>'Pass-Thru'!C7</f>
        <v>6</v>
      </c>
      <c r="E8" s="4">
        <f t="shared" si="0"/>
        <v>95604525.882725894</v>
      </c>
      <c r="F8" s="4">
        <f>MIN(E8,'Pass-Thru'!O7)</f>
        <v>1181268.4939933922</v>
      </c>
      <c r="G8" s="4">
        <f>(E8/'Pass-Thru'!E7)*'Pass-Thru'!N7</f>
        <v>278846.53382461722</v>
      </c>
      <c r="H8" s="4">
        <f t="shared" si="1"/>
        <v>100000000</v>
      </c>
      <c r="I8" s="4">
        <f>MIN('Pass-Thru'!O7-'Seq Pay'!F8,'Seq Pay'!H8)</f>
        <v>0</v>
      </c>
      <c r="J8" s="3">
        <f>(H8*'Pass-Thru'!$B$8/1200)</f>
        <v>291666.66666666669</v>
      </c>
      <c r="K8" s="1">
        <f t="shared" si="2"/>
        <v>100000000</v>
      </c>
      <c r="L8" s="1">
        <f>MIN('Pass-Thru'!O7-'Seq Pay'!F8-'Seq Pay'!I8,'Seq Pay'!K8)</f>
        <v>0</v>
      </c>
      <c r="M8" s="3">
        <f>K8*'Pass-Thru'!$B$8/1200</f>
        <v>291666.66666666669</v>
      </c>
      <c r="N8" s="1">
        <f t="shared" si="3"/>
        <v>100000000</v>
      </c>
      <c r="O8" s="1">
        <f>MIN(N8,'Pass-Thru'!O7-'Seq Pay'!F8-'Seq Pay'!I8-'Seq Pay'!L8)</f>
        <v>0</v>
      </c>
      <c r="P8" s="3">
        <f>N8*'Pass-Thru'!$B$8/1200</f>
        <v>291666.66666666669</v>
      </c>
    </row>
    <row r="9" spans="1:16" x14ac:dyDescent="0.2">
      <c r="D9">
        <f>'Pass-Thru'!C8</f>
        <v>7</v>
      </c>
      <c r="E9" s="4">
        <f t="shared" si="0"/>
        <v>94423257.388732508</v>
      </c>
      <c r="F9" s="4">
        <f>MIN(E9,'Pass-Thru'!O8)</f>
        <v>1280793.3932949193</v>
      </c>
      <c r="G9" s="4">
        <f>(E9/'Pass-Thru'!E8)*'Pass-Thru'!N8</f>
        <v>275401.16738380311</v>
      </c>
      <c r="H9" s="4">
        <f t="shared" si="1"/>
        <v>100000000</v>
      </c>
      <c r="I9" s="4">
        <f>MIN('Pass-Thru'!O8-'Seq Pay'!F9,'Seq Pay'!H9)</f>
        <v>0</v>
      </c>
      <c r="J9" s="3">
        <f>(H9*'Pass-Thru'!$B$8/1200)</f>
        <v>291666.66666666669</v>
      </c>
      <c r="K9" s="1">
        <f t="shared" si="2"/>
        <v>100000000</v>
      </c>
      <c r="L9" s="1">
        <f>MIN('Pass-Thru'!O8-'Seq Pay'!F9-'Seq Pay'!I9,'Seq Pay'!K9)</f>
        <v>0</v>
      </c>
      <c r="M9" s="3">
        <f>K9*'Pass-Thru'!$B$8/1200</f>
        <v>291666.66666666669</v>
      </c>
      <c r="N9" s="1">
        <f t="shared" si="3"/>
        <v>100000000</v>
      </c>
      <c r="O9" s="1">
        <f>MIN(N9,'Pass-Thru'!O8-'Seq Pay'!F9-'Seq Pay'!I9-'Seq Pay'!L9)</f>
        <v>0</v>
      </c>
      <c r="P9" s="3">
        <f>N9*'Pass-Thru'!$B$8/1200</f>
        <v>291666.66666666669</v>
      </c>
    </row>
    <row r="10" spans="1:16" x14ac:dyDescent="0.2">
      <c r="D10">
        <f>'Pass-Thru'!C9</f>
        <v>8</v>
      </c>
      <c r="E10" s="4">
        <f t="shared" si="0"/>
        <v>93142463.995437592</v>
      </c>
      <c r="F10" s="4">
        <f>MIN(E10,'Pass-Thru'!O9)</f>
        <v>1379649.0962364604</v>
      </c>
      <c r="G10" s="4">
        <f>(E10/'Pass-Thru'!E9)*'Pass-Thru'!N9</f>
        <v>271665.51998669293</v>
      </c>
      <c r="H10" s="4">
        <f t="shared" si="1"/>
        <v>100000000</v>
      </c>
      <c r="I10" s="4">
        <f>MIN('Pass-Thru'!O9-'Seq Pay'!F10,'Seq Pay'!H10)</f>
        <v>0</v>
      </c>
      <c r="J10" s="3">
        <f>(H10*'Pass-Thru'!$B$8/1200)</f>
        <v>291666.66666666669</v>
      </c>
      <c r="K10" s="1">
        <f t="shared" si="2"/>
        <v>100000000</v>
      </c>
      <c r="L10" s="1">
        <f>MIN('Pass-Thru'!O9-'Seq Pay'!F10-'Seq Pay'!I10,'Seq Pay'!K10)</f>
        <v>0</v>
      </c>
      <c r="M10" s="3">
        <f>K10*'Pass-Thru'!$B$8/1200</f>
        <v>291666.66666666669</v>
      </c>
      <c r="N10" s="1">
        <f t="shared" si="3"/>
        <v>100000000</v>
      </c>
      <c r="O10" s="1">
        <f>MIN(N10,'Pass-Thru'!O9-'Seq Pay'!F10-'Seq Pay'!I10-'Seq Pay'!L10)</f>
        <v>0</v>
      </c>
      <c r="P10" s="3">
        <f>N10*'Pass-Thru'!$B$8/1200</f>
        <v>291666.66666666669</v>
      </c>
    </row>
    <row r="11" spans="1:16" x14ac:dyDescent="0.2">
      <c r="D11">
        <f>'Pass-Thru'!C10</f>
        <v>9</v>
      </c>
      <c r="E11" s="4">
        <f t="shared" si="0"/>
        <v>91762814.899201125</v>
      </c>
      <c r="F11" s="4">
        <f>MIN(E11,'Pass-Thru'!O10)</f>
        <v>1477758.770337488</v>
      </c>
      <c r="G11" s="4">
        <f>(E11/'Pass-Thru'!E10)*'Pass-Thru'!N10</f>
        <v>267641.5434560033</v>
      </c>
      <c r="H11" s="4">
        <f t="shared" si="1"/>
        <v>100000000</v>
      </c>
      <c r="I11" s="4">
        <f>MIN('Pass-Thru'!O10-'Seq Pay'!F11,'Seq Pay'!H11)</f>
        <v>0</v>
      </c>
      <c r="J11" s="3">
        <f>(H11*'Pass-Thru'!$B$8/1200)</f>
        <v>291666.66666666669</v>
      </c>
      <c r="K11" s="1">
        <f t="shared" si="2"/>
        <v>100000000</v>
      </c>
      <c r="L11" s="1">
        <f>MIN('Pass-Thru'!O10-'Seq Pay'!F11-'Seq Pay'!I11,'Seq Pay'!K11)</f>
        <v>0</v>
      </c>
      <c r="M11" s="3">
        <f>K11*'Pass-Thru'!$B$8/1200</f>
        <v>291666.66666666669</v>
      </c>
      <c r="N11" s="1">
        <f t="shared" si="3"/>
        <v>100000000</v>
      </c>
      <c r="O11" s="1">
        <f>MIN(N11,'Pass-Thru'!O10-'Seq Pay'!F11-'Seq Pay'!I11-'Seq Pay'!L11)</f>
        <v>0</v>
      </c>
      <c r="P11" s="3">
        <f>N11*'Pass-Thru'!$B$8/1200</f>
        <v>291666.66666666669</v>
      </c>
    </row>
    <row r="12" spans="1:16" x14ac:dyDescent="0.2">
      <c r="D12">
        <f>'Pass-Thru'!C11</f>
        <v>10</v>
      </c>
      <c r="E12" s="4">
        <f t="shared" si="0"/>
        <v>90285056.128863633</v>
      </c>
      <c r="F12" s="4">
        <f>MIN(E12,'Pass-Thru'!O11)</f>
        <v>1575046.1364617355</v>
      </c>
      <c r="G12" s="4">
        <f>(E12/'Pass-Thru'!E11)*'Pass-Thru'!N11</f>
        <v>263331.41370918561</v>
      </c>
      <c r="H12" s="4">
        <f t="shared" si="1"/>
        <v>100000000</v>
      </c>
      <c r="I12" s="4">
        <f>MIN('Pass-Thru'!O11-'Seq Pay'!F12,'Seq Pay'!H12)</f>
        <v>0</v>
      </c>
      <c r="J12" s="3">
        <f>(H12*'Pass-Thru'!$B$8/1200)</f>
        <v>291666.66666666669</v>
      </c>
      <c r="K12" s="1">
        <f t="shared" si="2"/>
        <v>100000000</v>
      </c>
      <c r="L12" s="1">
        <f>MIN('Pass-Thru'!O11-'Seq Pay'!F12-'Seq Pay'!I12,'Seq Pay'!K12)</f>
        <v>0</v>
      </c>
      <c r="M12" s="3">
        <f>K12*'Pass-Thru'!$B$8/1200</f>
        <v>291666.66666666669</v>
      </c>
      <c r="N12" s="1">
        <f t="shared" si="3"/>
        <v>100000000</v>
      </c>
      <c r="O12" s="1">
        <f>MIN(N12,'Pass-Thru'!O11-'Seq Pay'!F12-'Seq Pay'!I12-'Seq Pay'!L12)</f>
        <v>0</v>
      </c>
      <c r="P12" s="3">
        <f>N12*'Pass-Thru'!$B$8/1200</f>
        <v>291666.66666666669</v>
      </c>
    </row>
    <row r="13" spans="1:16" x14ac:dyDescent="0.2">
      <c r="D13">
        <f>'Pass-Thru'!C12</f>
        <v>11</v>
      </c>
      <c r="E13" s="4">
        <f t="shared" si="0"/>
        <v>88710009.992401898</v>
      </c>
      <c r="F13" s="4">
        <f>MIN(E13,'Pass-Thru'!O12)</f>
        <v>1671435.5684723388</v>
      </c>
      <c r="G13" s="4">
        <f>(E13/'Pass-Thru'!E12)*'Pass-Thru'!N12</f>
        <v>258737.52914450553</v>
      </c>
      <c r="H13" s="4">
        <f t="shared" si="1"/>
        <v>100000000</v>
      </c>
      <c r="I13" s="4">
        <f>MIN('Pass-Thru'!O12-'Seq Pay'!F13,'Seq Pay'!H13)</f>
        <v>0</v>
      </c>
      <c r="J13" s="3">
        <f>(H13*'Pass-Thru'!$B$8/1200)</f>
        <v>291666.66666666669</v>
      </c>
      <c r="K13" s="1">
        <f t="shared" si="2"/>
        <v>100000000</v>
      </c>
      <c r="L13" s="1">
        <f>MIN('Pass-Thru'!O12-'Seq Pay'!F13-'Seq Pay'!I13,'Seq Pay'!K13)</f>
        <v>0</v>
      </c>
      <c r="M13" s="3">
        <f>K13*'Pass-Thru'!$B$8/1200</f>
        <v>291666.66666666669</v>
      </c>
      <c r="N13" s="1">
        <f>N12-O12</f>
        <v>100000000</v>
      </c>
      <c r="O13" s="1">
        <f>MIN(N13,'Pass-Thru'!O12-'Seq Pay'!F13-'Seq Pay'!I13-'Seq Pay'!L13)</f>
        <v>0</v>
      </c>
      <c r="P13" s="3">
        <f>N13*'Pass-Thru'!$B$8/1200</f>
        <v>291666.66666666669</v>
      </c>
    </row>
    <row r="14" spans="1:16" x14ac:dyDescent="0.2">
      <c r="D14">
        <f>'Pass-Thru'!C13</f>
        <v>12</v>
      </c>
      <c r="E14" s="4">
        <f t="shared" si="0"/>
        <v>87038574.423929557</v>
      </c>
      <c r="F14" s="4">
        <f>MIN(E14,'Pass-Thru'!O13)</f>
        <v>1766852.1924423398</v>
      </c>
      <c r="G14" s="4">
        <f>(E14/'Pass-Thru'!E13)*'Pass-Thru'!N13</f>
        <v>253862.5087364612</v>
      </c>
      <c r="H14" s="4">
        <f t="shared" si="1"/>
        <v>100000000</v>
      </c>
      <c r="I14" s="4">
        <f>MIN('Pass-Thru'!O13-'Seq Pay'!F14,'Seq Pay'!H14)</f>
        <v>0</v>
      </c>
      <c r="J14" s="3">
        <f>(H14*'Pass-Thru'!$B$8/1200)</f>
        <v>291666.66666666669</v>
      </c>
      <c r="K14" s="1">
        <f t="shared" si="2"/>
        <v>100000000</v>
      </c>
      <c r="L14" s="1">
        <f>MIN('Pass-Thru'!O13-'Seq Pay'!F14-'Seq Pay'!I14,'Seq Pay'!K14)</f>
        <v>0</v>
      </c>
      <c r="M14" s="3">
        <f>K14*'Pass-Thru'!$B$8/1200</f>
        <v>291666.66666666669</v>
      </c>
      <c r="N14" s="1">
        <f t="shared" si="3"/>
        <v>100000000</v>
      </c>
      <c r="O14" s="1">
        <f>MIN(N14,'Pass-Thru'!O13-'Seq Pay'!F14-'Seq Pay'!I14-'Seq Pay'!L14)</f>
        <v>0</v>
      </c>
      <c r="P14" s="3">
        <f>N14*'Pass-Thru'!$B$8/1200</f>
        <v>291666.66666666669</v>
      </c>
    </row>
    <row r="15" spans="1:16" x14ac:dyDescent="0.2">
      <c r="D15">
        <f>'Pass-Thru'!C14</f>
        <v>13</v>
      </c>
      <c r="E15" s="4">
        <f t="shared" si="0"/>
        <v>85271722.231487215</v>
      </c>
      <c r="F15" s="4">
        <f>MIN(E15,'Pass-Thru'!O14)</f>
        <v>1861221.9852416879</v>
      </c>
      <c r="G15" s="4">
        <f>(E15/'Pass-Thru'!E14)*'Pass-Thru'!N14</f>
        <v>248709.18984183771</v>
      </c>
      <c r="H15" s="4">
        <f t="shared" si="1"/>
        <v>100000000</v>
      </c>
      <c r="I15" s="4">
        <f>MIN('Pass-Thru'!O14-'Seq Pay'!F15,'Seq Pay'!H15)</f>
        <v>0</v>
      </c>
      <c r="J15" s="3">
        <f>(H15*'Pass-Thru'!$B$8/1200)</f>
        <v>291666.66666666669</v>
      </c>
      <c r="K15" s="1">
        <f t="shared" si="2"/>
        <v>100000000</v>
      </c>
      <c r="L15" s="1">
        <f>MIN('Pass-Thru'!O14-'Seq Pay'!F15-'Seq Pay'!I15,'Seq Pay'!K15)</f>
        <v>0</v>
      </c>
      <c r="M15" s="3">
        <f>K15*'Pass-Thru'!$B$8/1200</f>
        <v>291666.66666666669</v>
      </c>
      <c r="N15" s="1">
        <f t="shared" si="3"/>
        <v>100000000</v>
      </c>
      <c r="O15" s="1">
        <f>MIN(N15,'Pass-Thru'!O14-'Seq Pay'!F15-'Seq Pay'!I15-'Seq Pay'!L15)</f>
        <v>0</v>
      </c>
      <c r="P15" s="3">
        <f>N15*'Pass-Thru'!$B$8/1200</f>
        <v>291666.66666666669</v>
      </c>
    </row>
    <row r="16" spans="1:16" x14ac:dyDescent="0.2">
      <c r="D16">
        <f>'Pass-Thru'!C15</f>
        <v>14</v>
      </c>
      <c r="E16" s="4">
        <f t="shared" si="0"/>
        <v>83410500.246245533</v>
      </c>
      <c r="F16" s="4">
        <f>MIN(E16,'Pass-Thru'!O15)</f>
        <v>1954471.8723202657</v>
      </c>
      <c r="G16" s="4">
        <f>(E16/'Pass-Thru'!E15)*'Pass-Thru'!N15</f>
        <v>243280.62571821618</v>
      </c>
      <c r="H16" s="4">
        <f t="shared" si="1"/>
        <v>100000000</v>
      </c>
      <c r="I16" s="4">
        <f>MIN('Pass-Thru'!O15-'Seq Pay'!F16,'Seq Pay'!H16)</f>
        <v>0</v>
      </c>
      <c r="J16" s="3">
        <f>(H16*'Pass-Thru'!$B$8/1200)</f>
        <v>291666.66666666669</v>
      </c>
      <c r="K16" s="1">
        <f t="shared" si="2"/>
        <v>100000000</v>
      </c>
      <c r="L16" s="1">
        <f>MIN('Pass-Thru'!O15-'Seq Pay'!F16-'Seq Pay'!I16,'Seq Pay'!K16)</f>
        <v>0</v>
      </c>
      <c r="M16" s="3">
        <f>K16*'Pass-Thru'!$B$8/1200</f>
        <v>291666.66666666669</v>
      </c>
      <c r="N16" s="1">
        <f t="shared" si="3"/>
        <v>100000000</v>
      </c>
      <c r="O16" s="1">
        <f>MIN(N16,'Pass-Thru'!O15-'Seq Pay'!F16-'Seq Pay'!I16-'Seq Pay'!L16)</f>
        <v>0</v>
      </c>
      <c r="P16" s="3">
        <f>N16*'Pass-Thru'!$B$8/1200</f>
        <v>291666.66666666669</v>
      </c>
    </row>
    <row r="17" spans="4:16" x14ac:dyDescent="0.2">
      <c r="D17">
        <f>'Pass-Thru'!C16</f>
        <v>15</v>
      </c>
      <c r="E17" s="4">
        <f t="shared" si="0"/>
        <v>81456028.373925269</v>
      </c>
      <c r="F17" s="4">
        <f>MIN(E17,'Pass-Thru'!O16)</f>
        <v>2046529.8245072544</v>
      </c>
      <c r="G17" s="4">
        <f>(E17/'Pass-Thru'!E16)*'Pass-Thru'!N16</f>
        <v>237580.08275728204</v>
      </c>
      <c r="H17" s="4">
        <f t="shared" si="1"/>
        <v>100000000</v>
      </c>
      <c r="I17" s="4">
        <f>MIN('Pass-Thru'!O16-'Seq Pay'!F17,'Seq Pay'!H17)</f>
        <v>0</v>
      </c>
      <c r="J17" s="3">
        <f>(H17*'Pass-Thru'!$B$8/1200)</f>
        <v>291666.66666666669</v>
      </c>
      <c r="K17" s="1">
        <f t="shared" si="2"/>
        <v>100000000</v>
      </c>
      <c r="L17" s="1">
        <f>MIN('Pass-Thru'!O16-'Seq Pay'!F17-'Seq Pay'!I17,'Seq Pay'!K17)</f>
        <v>0</v>
      </c>
      <c r="M17" s="3">
        <f>K17*'Pass-Thru'!$B$8/1200</f>
        <v>291666.66666666669</v>
      </c>
      <c r="N17" s="1">
        <f t="shared" si="3"/>
        <v>100000000</v>
      </c>
      <c r="O17" s="1">
        <f>MIN(N17,'Pass-Thru'!O16-'Seq Pay'!F17-'Seq Pay'!I17-'Seq Pay'!L17)</f>
        <v>0</v>
      </c>
      <c r="P17" s="3">
        <f>N17*'Pass-Thru'!$B$8/1200</f>
        <v>291666.66666666669</v>
      </c>
    </row>
    <row r="18" spans="4:16" x14ac:dyDescent="0.2">
      <c r="D18">
        <f>'Pass-Thru'!C17</f>
        <v>16</v>
      </c>
      <c r="E18" s="4">
        <f t="shared" si="0"/>
        <v>79409498.549418017</v>
      </c>
      <c r="F18" s="4">
        <f>MIN(E18,'Pass-Thru'!O17)</f>
        <v>2137324.9536476466</v>
      </c>
      <c r="G18" s="4">
        <f>(E18/'Pass-Thru'!E17)*'Pass-Thru'!N17</f>
        <v>231611.03743580254</v>
      </c>
      <c r="H18" s="4">
        <f>H17-I17</f>
        <v>100000000</v>
      </c>
      <c r="I18" s="4">
        <f>MIN('Pass-Thru'!O17-'Seq Pay'!F18,'Seq Pay'!H18)</f>
        <v>0</v>
      </c>
      <c r="J18" s="3">
        <f>(H18*'Pass-Thru'!$B$8/1200)</f>
        <v>291666.66666666669</v>
      </c>
      <c r="K18" s="1">
        <f t="shared" si="2"/>
        <v>100000000</v>
      </c>
      <c r="L18" s="1">
        <f>MIN('Pass-Thru'!O17-'Seq Pay'!F18-'Seq Pay'!I18,'Seq Pay'!K18)</f>
        <v>0</v>
      </c>
      <c r="M18" s="3">
        <f>K18*'Pass-Thru'!$B$8/1200</f>
        <v>291666.66666666669</v>
      </c>
      <c r="N18" s="1">
        <f t="shared" si="3"/>
        <v>100000000</v>
      </c>
      <c r="O18" s="1">
        <f>MIN(N18,'Pass-Thru'!O17-'Seq Pay'!F18-'Seq Pay'!I18-'Seq Pay'!L18)</f>
        <v>0</v>
      </c>
      <c r="P18" s="3">
        <f>N18*'Pass-Thru'!$B$8/1200</f>
        <v>291666.66666666669</v>
      </c>
    </row>
    <row r="19" spans="4:16" x14ac:dyDescent="0.2">
      <c r="D19">
        <f>'Pass-Thru'!C18</f>
        <v>17</v>
      </c>
      <c r="E19" s="4">
        <f t="shared" si="0"/>
        <v>77272173.595770374</v>
      </c>
      <c r="F19" s="4">
        <f>MIN(E19,'Pass-Thru'!O18)</f>
        <v>2226787.6068971925</v>
      </c>
      <c r="G19" s="4">
        <f>(E19/'Pass-Thru'!E18)*'Pass-Thru'!N18</f>
        <v>225377.17298766362</v>
      </c>
      <c r="H19" s="4">
        <f t="shared" si="1"/>
        <v>100000000</v>
      </c>
      <c r="I19" s="4">
        <f>MIN('Pass-Thru'!O18-'Seq Pay'!F19,'Seq Pay'!H19)</f>
        <v>0</v>
      </c>
      <c r="J19" s="3">
        <f>(H19*'Pass-Thru'!$B$8/1200)</f>
        <v>291666.66666666669</v>
      </c>
      <c r="K19" s="1">
        <f t="shared" si="2"/>
        <v>100000000</v>
      </c>
      <c r="L19" s="1">
        <f>MIN('Pass-Thru'!O18-'Seq Pay'!F19-'Seq Pay'!I19,'Seq Pay'!K19)</f>
        <v>0</v>
      </c>
      <c r="M19" s="3">
        <f>K19*'Pass-Thru'!$B$8/1200</f>
        <v>291666.66666666669</v>
      </c>
      <c r="N19" s="1">
        <f t="shared" si="3"/>
        <v>100000000</v>
      </c>
      <c r="O19" s="1">
        <f>MIN(N19,'Pass-Thru'!O18-'Seq Pay'!F19-'Seq Pay'!I19-'Seq Pay'!L19)</f>
        <v>0</v>
      </c>
      <c r="P19" s="3">
        <f>N19*'Pass-Thru'!$B$8/1200</f>
        <v>291666.66666666669</v>
      </c>
    </row>
    <row r="20" spans="4:16" x14ac:dyDescent="0.2">
      <c r="D20">
        <f>'Pass-Thru'!C19</f>
        <v>18</v>
      </c>
      <c r="E20" s="4">
        <f t="shared" si="0"/>
        <v>75045385.988873184</v>
      </c>
      <c r="F20" s="4">
        <f>MIN(E20,'Pass-Thru'!O19)</f>
        <v>2314849.4594995496</v>
      </c>
      <c r="G20" s="4">
        <f>(E20/'Pass-Thru'!E19)*'Pass-Thru'!N19</f>
        <v>218882.37580088017</v>
      </c>
      <c r="H20" s="4">
        <f t="shared" si="1"/>
        <v>100000000</v>
      </c>
      <c r="I20" s="4">
        <f>MIN('Pass-Thru'!O19-'Seq Pay'!F20,'Seq Pay'!H20)</f>
        <v>0</v>
      </c>
      <c r="J20" s="3">
        <f>(H20*'Pass-Thru'!$B$8/1200)</f>
        <v>291666.66666666669</v>
      </c>
      <c r="K20" s="1">
        <f>K19-L19</f>
        <v>100000000</v>
      </c>
      <c r="L20" s="1">
        <f>MIN('Pass-Thru'!O19-'Seq Pay'!F20-'Seq Pay'!I20,'Seq Pay'!K20)</f>
        <v>0</v>
      </c>
      <c r="M20" s="3">
        <f>K20*'Pass-Thru'!$B$8/1200</f>
        <v>291666.66666666669</v>
      </c>
      <c r="N20" s="1">
        <f t="shared" si="3"/>
        <v>100000000</v>
      </c>
      <c r="O20" s="1">
        <f>MIN(N20,'Pass-Thru'!O19-'Seq Pay'!F20-'Seq Pay'!I20-'Seq Pay'!L20)</f>
        <v>0</v>
      </c>
      <c r="P20" s="3">
        <f>N20*'Pass-Thru'!$B$8/1200</f>
        <v>291666.66666666669</v>
      </c>
    </row>
    <row r="21" spans="4:16" x14ac:dyDescent="0.2">
      <c r="D21">
        <f>'Pass-Thru'!C20</f>
        <v>19</v>
      </c>
      <c r="E21" s="4">
        <f t="shared" si="0"/>
        <v>72730536.529373631</v>
      </c>
      <c r="F21" s="4">
        <f>MIN(E21,'Pass-Thru'!O20)</f>
        <v>2401443.6058702907</v>
      </c>
      <c r="G21" s="4">
        <f>(E21/'Pass-Thru'!E20)*'Pass-Thru'!N20</f>
        <v>212130.73154400644</v>
      </c>
      <c r="H21" s="4">
        <f t="shared" si="1"/>
        <v>100000000</v>
      </c>
      <c r="I21" s="4">
        <f>MIN('Pass-Thru'!O20-'Seq Pay'!F21,'Seq Pay'!H21)</f>
        <v>0</v>
      </c>
      <c r="J21" s="3">
        <f>(H21*'Pass-Thru'!$B$8/1200)</f>
        <v>291666.66666666669</v>
      </c>
      <c r="K21" s="1">
        <f t="shared" si="2"/>
        <v>100000000</v>
      </c>
      <c r="L21" s="1">
        <f>MIN('Pass-Thru'!O20-'Seq Pay'!F21-'Seq Pay'!I21,'Seq Pay'!K21)</f>
        <v>0</v>
      </c>
      <c r="M21" s="3">
        <f>K21*'Pass-Thru'!$B$8/1200</f>
        <v>291666.66666666669</v>
      </c>
      <c r="N21" s="1">
        <f t="shared" si="3"/>
        <v>100000000</v>
      </c>
      <c r="O21" s="1">
        <f>MIN(N21,'Pass-Thru'!O20-'Seq Pay'!F21-'Seq Pay'!I21-'Seq Pay'!L21)</f>
        <v>0</v>
      </c>
      <c r="P21" s="3">
        <f>N21*'Pass-Thru'!$B$8/1200</f>
        <v>291666.66666666669</v>
      </c>
    </row>
    <row r="22" spans="4:16" x14ac:dyDescent="0.2">
      <c r="D22">
        <f>'Pass-Thru'!C21</f>
        <v>20</v>
      </c>
      <c r="E22" s="4">
        <f t="shared" si="0"/>
        <v>70329092.923503339</v>
      </c>
      <c r="F22" s="4">
        <f>MIN(E22,'Pass-Thru'!O21)</f>
        <v>2486504.6488147918</v>
      </c>
      <c r="G22" s="4">
        <f>(E22/'Pass-Thru'!E21)*'Pass-Thru'!N21</f>
        <v>205126.5210268847</v>
      </c>
      <c r="H22" s="4">
        <f t="shared" si="1"/>
        <v>100000000</v>
      </c>
      <c r="I22" s="4">
        <f>MIN('Pass-Thru'!O21-'Seq Pay'!F22,'Seq Pay'!H22)</f>
        <v>0</v>
      </c>
      <c r="J22" s="3">
        <f>(H22*'Pass-Thru'!$B$8/1200)</f>
        <v>291666.66666666669</v>
      </c>
      <c r="K22" s="1">
        <f t="shared" si="2"/>
        <v>100000000</v>
      </c>
      <c r="L22" s="1">
        <f>MIN('Pass-Thru'!O21-'Seq Pay'!F22-'Seq Pay'!I22,'Seq Pay'!K22)</f>
        <v>0</v>
      </c>
      <c r="M22" s="3">
        <f>K22*'Pass-Thru'!$B$8/1200</f>
        <v>291666.66666666669</v>
      </c>
      <c r="N22" s="1">
        <f t="shared" si="3"/>
        <v>100000000</v>
      </c>
      <c r="O22" s="1">
        <f>MIN(N22,'Pass-Thru'!O21-'Seq Pay'!F22-'Seq Pay'!I22-'Seq Pay'!L22)</f>
        <v>0</v>
      </c>
      <c r="P22" s="3">
        <f>N22*'Pass-Thru'!$B$8/1200</f>
        <v>291666.66666666669</v>
      </c>
    </row>
    <row r="23" spans="4:16" x14ac:dyDescent="0.2">
      <c r="D23">
        <f>'Pass-Thru'!C22</f>
        <v>21</v>
      </c>
      <c r="E23" s="4">
        <f t="shared" si="0"/>
        <v>67842588.274688542</v>
      </c>
      <c r="F23" s="4">
        <f>MIN(E23,'Pass-Thru'!O22)</f>
        <v>2569968.7867103554</v>
      </c>
      <c r="G23" s="4">
        <f>(E23/'Pass-Thru'!E22)*'Pass-Thru'!N22</f>
        <v>197874.21580117493</v>
      </c>
      <c r="H23" s="4">
        <f t="shared" si="1"/>
        <v>100000000</v>
      </c>
      <c r="I23" s="4">
        <f>MIN('Pass-Thru'!O22-'Seq Pay'!F23,'Seq Pay'!H23)</f>
        <v>0</v>
      </c>
      <c r="J23" s="3">
        <f>(H23*'Pass-Thru'!$B$8/1200)</f>
        <v>291666.66666666669</v>
      </c>
      <c r="K23" s="1">
        <f t="shared" si="2"/>
        <v>100000000</v>
      </c>
      <c r="L23" s="1">
        <f>MIN('Pass-Thru'!O22-'Seq Pay'!F23-'Seq Pay'!I23,'Seq Pay'!K23)</f>
        <v>0</v>
      </c>
      <c r="M23" s="3">
        <f>K23*'Pass-Thru'!$B$8/1200</f>
        <v>291666.66666666669</v>
      </c>
      <c r="N23" s="1">
        <f t="shared" si="3"/>
        <v>100000000</v>
      </c>
      <c r="O23" s="1">
        <f>MIN(N23,'Pass-Thru'!O22-'Seq Pay'!F23-'Seq Pay'!I23-'Seq Pay'!L23)</f>
        <v>0</v>
      </c>
      <c r="P23" s="3">
        <f>N23*'Pass-Thru'!$B$8/1200</f>
        <v>291666.66666666669</v>
      </c>
    </row>
    <row r="24" spans="4:16" x14ac:dyDescent="0.2">
      <c r="D24">
        <f>'Pass-Thru'!C23</f>
        <v>22</v>
      </c>
      <c r="E24" s="4">
        <f t="shared" si="0"/>
        <v>65272619.48797819</v>
      </c>
      <c r="F24" s="4">
        <f>MIN(E24,'Pass-Thru'!O23)</f>
        <v>2651773.8984851763</v>
      </c>
      <c r="G24" s="4">
        <f>(E24/'Pass-Thru'!E23)*'Pass-Thru'!N23</f>
        <v>190378.4735066031</v>
      </c>
      <c r="H24" s="4">
        <f t="shared" si="1"/>
        <v>100000000</v>
      </c>
      <c r="I24" s="4">
        <f>MIN('Pass-Thru'!O23-'Seq Pay'!F24,'Seq Pay'!H24)</f>
        <v>0</v>
      </c>
      <c r="J24" s="3">
        <f>(H24*'Pass-Thru'!$B$8/1200)</f>
        <v>291666.66666666669</v>
      </c>
      <c r="K24" s="1">
        <f t="shared" si="2"/>
        <v>100000000</v>
      </c>
      <c r="L24" s="1">
        <f>MIN('Pass-Thru'!O23-'Seq Pay'!F24-'Seq Pay'!I24,'Seq Pay'!K24)</f>
        <v>0</v>
      </c>
      <c r="M24" s="3">
        <f>K24*'Pass-Thru'!$B$8/1200</f>
        <v>291666.66666666669</v>
      </c>
      <c r="N24" s="1">
        <f t="shared" si="3"/>
        <v>100000000</v>
      </c>
      <c r="O24" s="1">
        <f>MIN(N24,'Pass-Thru'!O23-'Seq Pay'!F24-'Seq Pay'!I24-'Seq Pay'!L24)</f>
        <v>0</v>
      </c>
      <c r="P24" s="3">
        <f>N24*'Pass-Thru'!$B$8/1200</f>
        <v>291666.66666666669</v>
      </c>
    </row>
    <row r="25" spans="4:16" x14ac:dyDescent="0.2">
      <c r="D25">
        <f>'Pass-Thru'!C24</f>
        <v>23</v>
      </c>
      <c r="E25" s="4">
        <f t="shared" si="0"/>
        <v>62620845.589493014</v>
      </c>
      <c r="F25" s="4">
        <f>MIN(E25,'Pass-Thru'!O24)</f>
        <v>2731859.6262308341</v>
      </c>
      <c r="G25" s="4">
        <f>(E25/'Pass-Thru'!E24)*'Pass-Thru'!N24</f>
        <v>182644.13296935463</v>
      </c>
      <c r="H25" s="4">
        <f t="shared" si="1"/>
        <v>100000000</v>
      </c>
      <c r="I25" s="4">
        <f>MIN('Pass-Thru'!O24-'Seq Pay'!F25,'Seq Pay'!H25)</f>
        <v>0</v>
      </c>
      <c r="J25" s="3">
        <f>(H25*'Pass-Thru'!$B$8/1200)</f>
        <v>291666.66666666669</v>
      </c>
      <c r="K25" s="1">
        <f t="shared" si="2"/>
        <v>100000000</v>
      </c>
      <c r="L25" s="1">
        <f>MIN('Pass-Thru'!O24-'Seq Pay'!F25-'Seq Pay'!I25,'Seq Pay'!K25)</f>
        <v>0</v>
      </c>
      <c r="M25" s="3">
        <f>K25*'Pass-Thru'!$B$8/1200</f>
        <v>291666.66666666669</v>
      </c>
      <c r="N25" s="1">
        <f t="shared" si="3"/>
        <v>100000000</v>
      </c>
      <c r="O25" s="1">
        <f>MIN(N25,'Pass-Thru'!O24-'Seq Pay'!F25-'Seq Pay'!I25-'Seq Pay'!L25)</f>
        <v>0</v>
      </c>
      <c r="P25" s="3">
        <f>N25*'Pass-Thru'!$B$8/1200</f>
        <v>291666.66666666669</v>
      </c>
    </row>
    <row r="26" spans="4:16" x14ac:dyDescent="0.2">
      <c r="D26">
        <f>'Pass-Thru'!C25</f>
        <v>24</v>
      </c>
      <c r="E26" s="4">
        <f t="shared" si="0"/>
        <v>59888985.963262178</v>
      </c>
      <c r="F26" s="4">
        <f>MIN(E26,'Pass-Thru'!O25)</f>
        <v>2810167.4552884791</v>
      </c>
      <c r="G26" s="4">
        <f>(E26/'Pass-Thru'!E25)*'Pass-Thru'!N25</f>
        <v>174676.20905951469</v>
      </c>
      <c r="H26" s="4">
        <f t="shared" si="1"/>
        <v>100000000</v>
      </c>
      <c r="I26" s="4">
        <f>MIN('Pass-Thru'!O25-'Seq Pay'!F26,'Seq Pay'!H26)</f>
        <v>0</v>
      </c>
      <c r="J26" s="3">
        <f>(H26*'Pass-Thru'!$B$8/1200)</f>
        <v>291666.66666666669</v>
      </c>
      <c r="K26" s="1">
        <f t="shared" si="2"/>
        <v>100000000</v>
      </c>
      <c r="L26" s="1">
        <f>MIN('Pass-Thru'!O25-'Seq Pay'!F26-'Seq Pay'!I26,'Seq Pay'!K26)</f>
        <v>0</v>
      </c>
      <c r="M26" s="3">
        <f>K26*'Pass-Thru'!$B$8/1200</f>
        <v>291666.66666666669</v>
      </c>
      <c r="N26" s="1">
        <f t="shared" si="3"/>
        <v>100000000</v>
      </c>
      <c r="O26" s="1">
        <f>MIN(N26,'Pass-Thru'!O25-'Seq Pay'!F26-'Seq Pay'!I26-'Seq Pay'!L26)</f>
        <v>0</v>
      </c>
      <c r="P26" s="3">
        <f>N26*'Pass-Thru'!$B$8/1200</f>
        <v>291666.66666666669</v>
      </c>
    </row>
    <row r="27" spans="4:16" x14ac:dyDescent="0.2">
      <c r="D27">
        <f>'Pass-Thru'!C26</f>
        <v>25</v>
      </c>
      <c r="E27" s="4">
        <f t="shared" si="0"/>
        <v>57078818.507973701</v>
      </c>
      <c r="F27" s="4">
        <f>MIN(E27,'Pass-Thru'!O26)</f>
        <v>2886640.7916535526</v>
      </c>
      <c r="G27" s="4">
        <f>(E27/'Pass-Thru'!E26)*'Pass-Thru'!N26</f>
        <v>166479.88731492328</v>
      </c>
      <c r="H27" s="4">
        <f t="shared" si="1"/>
        <v>100000000</v>
      </c>
      <c r="I27" s="4">
        <f>MIN('Pass-Thru'!O26-'Seq Pay'!F27,'Seq Pay'!H27)</f>
        <v>0</v>
      </c>
      <c r="J27" s="3">
        <f>(H27*'Pass-Thru'!$B$8/1200)</f>
        <v>291666.66666666669</v>
      </c>
      <c r="K27" s="1">
        <f t="shared" si="2"/>
        <v>100000000</v>
      </c>
      <c r="L27" s="1">
        <f>MIN('Pass-Thru'!O26-'Seq Pay'!F27-'Seq Pay'!I27,'Seq Pay'!K27)</f>
        <v>0</v>
      </c>
      <c r="M27" s="3">
        <f>K27*'Pass-Thru'!$B$8/1200</f>
        <v>291666.66666666669</v>
      </c>
      <c r="N27" s="1">
        <f t="shared" si="3"/>
        <v>100000000</v>
      </c>
      <c r="O27" s="1">
        <f>MIN(N27,'Pass-Thru'!O26-'Seq Pay'!F27-'Seq Pay'!I27-'Seq Pay'!L27)</f>
        <v>0</v>
      </c>
      <c r="P27" s="3">
        <f>N27*'Pass-Thru'!$B$8/1200</f>
        <v>291666.66666666669</v>
      </c>
    </row>
    <row r="28" spans="4:16" x14ac:dyDescent="0.2">
      <c r="D28">
        <f>'Pass-Thru'!C27</f>
        <v>26</v>
      </c>
      <c r="E28" s="4">
        <f t="shared" si="0"/>
        <v>54192177.71632015</v>
      </c>
      <c r="F28" s="4">
        <f>MIN(E28,'Pass-Thru'!O27)</f>
        <v>2961225.0365483505</v>
      </c>
      <c r="G28" s="4">
        <f>(E28/'Pass-Thru'!E27)*'Pass-Thru'!N27</f>
        <v>158060.51833926712</v>
      </c>
      <c r="H28" s="4">
        <f t="shared" si="1"/>
        <v>100000000</v>
      </c>
      <c r="I28" s="4">
        <f>MIN('Pass-Thru'!O27-'Seq Pay'!F28,'Seq Pay'!H28)</f>
        <v>0</v>
      </c>
      <c r="J28" s="3">
        <f>(H28*'Pass-Thru'!$B$8/1200)</f>
        <v>291666.66666666669</v>
      </c>
      <c r="K28" s="1">
        <f t="shared" si="2"/>
        <v>100000000</v>
      </c>
      <c r="L28" s="1">
        <f>MIN('Pass-Thru'!O27-'Seq Pay'!F28-'Seq Pay'!I28,'Seq Pay'!K28)</f>
        <v>0</v>
      </c>
      <c r="M28" s="3">
        <f>K28*'Pass-Thru'!$B$8/1200</f>
        <v>291666.66666666669</v>
      </c>
      <c r="N28" s="1">
        <f t="shared" si="3"/>
        <v>100000000</v>
      </c>
      <c r="O28" s="1">
        <f>MIN(N28,'Pass-Thru'!O27-'Seq Pay'!F28-'Seq Pay'!I28-'Seq Pay'!L28)</f>
        <v>0</v>
      </c>
      <c r="P28" s="3">
        <f>N28*'Pass-Thru'!$B$8/1200</f>
        <v>291666.66666666669</v>
      </c>
    </row>
    <row r="29" spans="4:16" x14ac:dyDescent="0.2">
      <c r="D29">
        <f>'Pass-Thru'!C28</f>
        <v>27</v>
      </c>
      <c r="E29" s="4">
        <f t="shared" si="0"/>
        <v>51230952.679771796</v>
      </c>
      <c r="F29" s="4">
        <f>MIN(E29,'Pass-Thru'!O28)</f>
        <v>3033867.6580166928</v>
      </c>
      <c r="G29" s="4">
        <f>(E29/'Pass-Thru'!E28)*'Pass-Thru'!N28</f>
        <v>149423.61198266773</v>
      </c>
      <c r="H29" s="4">
        <f t="shared" si="1"/>
        <v>100000000</v>
      </c>
      <c r="I29" s="4">
        <f>MIN('Pass-Thru'!O28-'Seq Pay'!F29,'Seq Pay'!H29)</f>
        <v>0</v>
      </c>
      <c r="J29" s="3">
        <f>(H29*'Pass-Thru'!$B$8/1200)</f>
        <v>291666.66666666669</v>
      </c>
      <c r="K29" s="1">
        <f t="shared" si="2"/>
        <v>100000000</v>
      </c>
      <c r="L29" s="1">
        <f>MIN('Pass-Thru'!O28-'Seq Pay'!F29-'Seq Pay'!I29,'Seq Pay'!K29)</f>
        <v>0</v>
      </c>
      <c r="M29" s="3">
        <f>K29*'Pass-Thru'!$B$8/1200</f>
        <v>291666.66666666669</v>
      </c>
      <c r="N29" s="1">
        <f t="shared" si="3"/>
        <v>100000000</v>
      </c>
      <c r="O29" s="1">
        <f>MIN(N29,'Pass-Thru'!O28-'Seq Pay'!F29-'Seq Pay'!I29-'Seq Pay'!L29)</f>
        <v>0</v>
      </c>
      <c r="P29" s="3">
        <f>N29*'Pass-Thru'!$B$8/1200</f>
        <v>291666.66666666669</v>
      </c>
    </row>
    <row r="30" spans="4:16" x14ac:dyDescent="0.2">
      <c r="D30">
        <f>'Pass-Thru'!C29</f>
        <v>28</v>
      </c>
      <c r="E30" s="4">
        <f t="shared" si="0"/>
        <v>48197085.021755099</v>
      </c>
      <c r="F30" s="4">
        <f>MIN(E30,'Pass-Thru'!O29)</f>
        <v>3104518.2594008241</v>
      </c>
      <c r="G30" s="4">
        <f>(E30/'Pass-Thru'!E29)*'Pass-Thru'!N29</f>
        <v>140574.83131345236</v>
      </c>
      <c r="H30" s="4">
        <f t="shared" si="1"/>
        <v>100000000</v>
      </c>
      <c r="I30" s="4">
        <f>MIN('Pass-Thru'!O29-'Seq Pay'!F30,'Seq Pay'!H30)</f>
        <v>0</v>
      </c>
      <c r="J30" s="3">
        <f>(H30*'Pass-Thru'!$B$8/1200)</f>
        <v>291666.66666666669</v>
      </c>
      <c r="K30" s="1">
        <f t="shared" si="2"/>
        <v>100000000</v>
      </c>
      <c r="L30" s="1">
        <f>MIN('Pass-Thru'!O29-'Seq Pay'!F30-'Seq Pay'!I30,'Seq Pay'!K30)</f>
        <v>0</v>
      </c>
      <c r="M30" s="3">
        <f>K30*'Pass-Thru'!$B$8/1200</f>
        <v>291666.66666666669</v>
      </c>
      <c r="N30" s="1">
        <f t="shared" si="3"/>
        <v>100000000</v>
      </c>
      <c r="O30" s="1">
        <f>MIN(N30,'Pass-Thru'!O29-'Seq Pay'!F30-'Seq Pay'!I30-'Seq Pay'!L30)</f>
        <v>0</v>
      </c>
      <c r="P30" s="3">
        <f>N30*'Pass-Thru'!$B$8/1200</f>
        <v>291666.66666666669</v>
      </c>
    </row>
    <row r="31" spans="4:16" x14ac:dyDescent="0.2">
      <c r="D31">
        <f>'Pass-Thru'!C30</f>
        <v>29</v>
      </c>
      <c r="E31" s="4">
        <f t="shared" si="0"/>
        <v>45092566.762354277</v>
      </c>
      <c r="F31" s="4">
        <f>MIN(E31,'Pass-Thru'!O30)</f>
        <v>3173128.6445657848</v>
      </c>
      <c r="G31" s="4">
        <f>(E31/'Pass-Thru'!E30)*'Pass-Thru'!N30</f>
        <v>131519.98639019998</v>
      </c>
      <c r="H31" s="4">
        <f t="shared" si="1"/>
        <v>100000000</v>
      </c>
      <c r="I31" s="4">
        <f>MIN('Pass-Thru'!O30-'Seq Pay'!F31,'Seq Pay'!H31)</f>
        <v>0</v>
      </c>
      <c r="J31" s="3">
        <f>(H31*'Pass-Thru'!$B$8/1200)</f>
        <v>291666.66666666669</v>
      </c>
      <c r="K31" s="1">
        <f t="shared" si="2"/>
        <v>100000000</v>
      </c>
      <c r="L31" s="1">
        <f>MIN('Pass-Thru'!O30-'Seq Pay'!F31-'Seq Pay'!I31,'Seq Pay'!K31)</f>
        <v>0</v>
      </c>
      <c r="M31" s="3">
        <f>K31*'Pass-Thru'!$B$8/1200</f>
        <v>291666.66666666669</v>
      </c>
      <c r="N31" s="1">
        <f t="shared" si="3"/>
        <v>100000000</v>
      </c>
      <c r="O31" s="1">
        <f>MIN(N31,'Pass-Thru'!O30-'Seq Pay'!F31-'Seq Pay'!I31-'Seq Pay'!L31)</f>
        <v>0</v>
      </c>
      <c r="P31" s="3">
        <f>N31*'Pass-Thru'!$B$8/1200</f>
        <v>291666.66666666669</v>
      </c>
    </row>
    <row r="32" spans="4:16" x14ac:dyDescent="0.2">
      <c r="D32">
        <f>'Pass-Thru'!C31</f>
        <v>30</v>
      </c>
      <c r="E32" s="4">
        <f t="shared" si="0"/>
        <v>41919438.117788494</v>
      </c>
      <c r="F32" s="4">
        <f>MIN(E32,'Pass-Thru'!O31)</f>
        <v>3239652.8797435332</v>
      </c>
      <c r="G32" s="4">
        <f>(E32/'Pass-Thru'!E31)*'Pass-Thru'!N31</f>
        <v>122265.02784354977</v>
      </c>
      <c r="H32" s="4">
        <f t="shared" si="1"/>
        <v>100000000</v>
      </c>
      <c r="I32" s="4">
        <f>MIN('Pass-Thru'!O31-'Seq Pay'!F32,'Seq Pay'!H32)</f>
        <v>0</v>
      </c>
      <c r="J32" s="3">
        <f>(H32*'Pass-Thru'!$B$8/1200)</f>
        <v>291666.66666666669</v>
      </c>
      <c r="K32" s="1">
        <f t="shared" si="2"/>
        <v>100000000</v>
      </c>
      <c r="L32" s="1">
        <f>MIN('Pass-Thru'!O31-'Seq Pay'!F32-'Seq Pay'!I32,'Seq Pay'!K32)</f>
        <v>0</v>
      </c>
      <c r="M32" s="3">
        <f>K32*'Pass-Thru'!$B$8/1200</f>
        <v>291666.66666666669</v>
      </c>
      <c r="N32" s="1">
        <f t="shared" si="3"/>
        <v>100000000</v>
      </c>
      <c r="O32" s="1">
        <f>MIN(N32,'Pass-Thru'!O31-'Seq Pay'!F32-'Seq Pay'!I32-'Seq Pay'!L32)</f>
        <v>0</v>
      </c>
      <c r="P32" s="3">
        <f>N32*'Pass-Thru'!$B$8/1200</f>
        <v>291666.66666666669</v>
      </c>
    </row>
    <row r="33" spans="4:16" x14ac:dyDescent="0.2">
      <c r="D33">
        <f>'Pass-Thru'!C32</f>
        <v>31</v>
      </c>
      <c r="E33" s="4">
        <f t="shared" si="0"/>
        <v>38679785.238044962</v>
      </c>
      <c r="F33" s="4">
        <f>MIN(E33,'Pass-Thru'!O32)</f>
        <v>3211746.2536053788</v>
      </c>
      <c r="G33" s="4">
        <f>(E33/'Pass-Thru'!E32)*'Pass-Thru'!N32</f>
        <v>112816.04027763115</v>
      </c>
      <c r="H33" s="4">
        <f t="shared" si="1"/>
        <v>100000000</v>
      </c>
      <c r="I33" s="4">
        <f>MIN('Pass-Thru'!O32-'Seq Pay'!F33,'Seq Pay'!H33)</f>
        <v>0</v>
      </c>
      <c r="J33" s="3">
        <f>(H33*'Pass-Thru'!$B$8/1200)</f>
        <v>291666.66666666669</v>
      </c>
      <c r="K33" s="1">
        <f t="shared" si="2"/>
        <v>100000000</v>
      </c>
      <c r="L33" s="1">
        <f>MIN('Pass-Thru'!O32-'Seq Pay'!F33-'Seq Pay'!I33,'Seq Pay'!K33)</f>
        <v>0</v>
      </c>
      <c r="M33" s="3">
        <f>K33*'Pass-Thru'!$B$8/1200</f>
        <v>291666.66666666669</v>
      </c>
      <c r="N33" s="1">
        <f t="shared" si="3"/>
        <v>100000000</v>
      </c>
      <c r="O33" s="1">
        <f>MIN(N33,'Pass-Thru'!O32-'Seq Pay'!F33-'Seq Pay'!I33-'Seq Pay'!L33)</f>
        <v>0</v>
      </c>
      <c r="P33" s="3">
        <f>N33*'Pass-Thru'!$B$8/1200</f>
        <v>291666.66666666669</v>
      </c>
    </row>
    <row r="34" spans="4:16" x14ac:dyDescent="0.2">
      <c r="D34">
        <f>'Pass-Thru'!C33</f>
        <v>32</v>
      </c>
      <c r="E34" s="4">
        <f t="shared" si="0"/>
        <v>35468038.984439582</v>
      </c>
      <c r="F34" s="4">
        <f>MIN(E34,'Pass-Thru'!O33)</f>
        <v>3184069.5998573964</v>
      </c>
      <c r="G34" s="4">
        <f>(E34/'Pass-Thru'!E33)*'Pass-Thru'!N33</f>
        <v>103448.44703794879</v>
      </c>
      <c r="H34" s="4">
        <f t="shared" si="1"/>
        <v>100000000</v>
      </c>
      <c r="I34" s="4">
        <f>MIN('Pass-Thru'!O33-'Seq Pay'!F34,'Seq Pay'!H34)</f>
        <v>0</v>
      </c>
      <c r="J34" s="3">
        <f>(H34*'Pass-Thru'!$B$8/1200)</f>
        <v>291666.66666666669</v>
      </c>
      <c r="K34" s="1">
        <f t="shared" si="2"/>
        <v>100000000</v>
      </c>
      <c r="L34" s="1">
        <f>MIN('Pass-Thru'!O33-'Seq Pay'!F34-'Seq Pay'!I34,'Seq Pay'!K34)</f>
        <v>0</v>
      </c>
      <c r="M34" s="3">
        <f>K34*'Pass-Thru'!$B$8/1200</f>
        <v>291666.66666666669</v>
      </c>
      <c r="N34" s="1">
        <f t="shared" si="3"/>
        <v>100000000</v>
      </c>
      <c r="O34" s="1">
        <f>MIN(N34,'Pass-Thru'!O33-'Seq Pay'!F34-'Seq Pay'!I34-'Seq Pay'!L34)</f>
        <v>0</v>
      </c>
      <c r="P34" s="3">
        <f>N34*'Pass-Thru'!$B$8/1200</f>
        <v>291666.66666666669</v>
      </c>
    </row>
    <row r="35" spans="4:16" x14ac:dyDescent="0.2">
      <c r="D35">
        <f>'Pass-Thru'!C34</f>
        <v>33</v>
      </c>
      <c r="E35" s="4">
        <f t="shared" si="0"/>
        <v>32283969.384582184</v>
      </c>
      <c r="F35" s="4">
        <f>MIN(E35,'Pass-Thru'!O34)</f>
        <v>3156621.0661511403</v>
      </c>
      <c r="G35" s="4">
        <f>(E35/'Pass-Thru'!E34)*'Pass-Thru'!N34</f>
        <v>94161.577371698033</v>
      </c>
      <c r="H35" s="4">
        <f t="shared" si="1"/>
        <v>100000000</v>
      </c>
      <c r="I35" s="4">
        <f>MIN('Pass-Thru'!O34-'Seq Pay'!F35,'Seq Pay'!H35)</f>
        <v>0</v>
      </c>
      <c r="J35" s="3">
        <f>(H35*'Pass-Thru'!$B$8/1200)</f>
        <v>291666.66666666669</v>
      </c>
      <c r="K35" s="1">
        <f t="shared" si="2"/>
        <v>100000000</v>
      </c>
      <c r="L35" s="1">
        <f>MIN('Pass-Thru'!O34-'Seq Pay'!F35-'Seq Pay'!I35,'Seq Pay'!K35)</f>
        <v>0</v>
      </c>
      <c r="M35" s="3">
        <f>K35*'Pass-Thru'!$B$8/1200</f>
        <v>291666.66666666669</v>
      </c>
      <c r="N35" s="1">
        <f t="shared" si="3"/>
        <v>100000000</v>
      </c>
      <c r="O35" s="1">
        <f>MIN(N35,'Pass-Thru'!O34-'Seq Pay'!F35-'Seq Pay'!I35-'Seq Pay'!L35)</f>
        <v>0</v>
      </c>
      <c r="P35" s="3">
        <f>N35*'Pass-Thru'!$B$8/1200</f>
        <v>291666.66666666669</v>
      </c>
    </row>
    <row r="36" spans="4:16" x14ac:dyDescent="0.2">
      <c r="D36">
        <f>'Pass-Thru'!C35</f>
        <v>34</v>
      </c>
      <c r="E36" s="4">
        <f t="shared" si="0"/>
        <v>29127348.318431042</v>
      </c>
      <c r="F36" s="4">
        <f>MIN(E36,'Pass-Thru'!O35)</f>
        <v>3129398.8148743566</v>
      </c>
      <c r="G36" s="4">
        <f>(E36/'Pass-Thru'!E35)*'Pass-Thru'!N35</f>
        <v>84954.765928757202</v>
      </c>
      <c r="H36" s="4">
        <f t="shared" si="1"/>
        <v>100000000</v>
      </c>
      <c r="I36" s="4">
        <f>MIN('Pass-Thru'!O35-'Seq Pay'!F36,'Seq Pay'!H36)</f>
        <v>0</v>
      </c>
      <c r="J36" s="3">
        <f>(H36*'Pass-Thru'!$B$8/1200)</f>
        <v>291666.66666666669</v>
      </c>
      <c r="K36" s="1">
        <f t="shared" si="2"/>
        <v>100000000</v>
      </c>
      <c r="L36" s="1">
        <f>MIN('Pass-Thru'!O35-'Seq Pay'!F36-'Seq Pay'!I36,'Seq Pay'!K36)</f>
        <v>0</v>
      </c>
      <c r="M36" s="3">
        <f>K36*'Pass-Thru'!$B$8/1200</f>
        <v>291666.66666666669</v>
      </c>
      <c r="N36" s="1">
        <f t="shared" si="3"/>
        <v>100000000</v>
      </c>
      <c r="O36" s="1">
        <f>MIN(N36,'Pass-Thru'!O35-'Seq Pay'!F36-'Seq Pay'!I36-'Seq Pay'!L36)</f>
        <v>0</v>
      </c>
      <c r="P36" s="3">
        <f>N36*'Pass-Thru'!$B$8/1200</f>
        <v>291666.66666666669</v>
      </c>
    </row>
    <row r="37" spans="4:16" x14ac:dyDescent="0.2">
      <c r="D37">
        <f>'Pass-Thru'!C36</f>
        <v>35</v>
      </c>
      <c r="E37" s="4">
        <f t="shared" si="0"/>
        <v>25997949.503556684</v>
      </c>
      <c r="F37" s="4">
        <f>MIN(E37,'Pass-Thru'!O36)</f>
        <v>3102401.0230345558</v>
      </c>
      <c r="G37" s="4">
        <f>(E37/'Pass-Thru'!E36)*'Pass-Thru'!N36</f>
        <v>75827.352718706985</v>
      </c>
      <c r="H37" s="4">
        <f t="shared" si="1"/>
        <v>100000000</v>
      </c>
      <c r="I37" s="4">
        <f>MIN('Pass-Thru'!O36-'Seq Pay'!F37,'Seq Pay'!H37)</f>
        <v>0</v>
      </c>
      <c r="J37" s="3">
        <f>(H37*'Pass-Thru'!$B$8/1200)</f>
        <v>291666.66666666669</v>
      </c>
      <c r="K37" s="1">
        <f t="shared" si="2"/>
        <v>100000000</v>
      </c>
      <c r="L37" s="1">
        <f>MIN('Pass-Thru'!O36-'Seq Pay'!F37-'Seq Pay'!I37,'Seq Pay'!K37)</f>
        <v>0</v>
      </c>
      <c r="M37" s="3">
        <f>K37*'Pass-Thru'!$B$8/1200</f>
        <v>291666.66666666669</v>
      </c>
      <c r="N37" s="1">
        <f t="shared" si="3"/>
        <v>100000000</v>
      </c>
      <c r="O37" s="1">
        <f>MIN(N37,'Pass-Thru'!O36-'Seq Pay'!F37-'Seq Pay'!I37-'Seq Pay'!L37)</f>
        <v>0</v>
      </c>
      <c r="P37" s="3">
        <f>N37*'Pass-Thru'!$B$8/1200</f>
        <v>291666.66666666669</v>
      </c>
    </row>
    <row r="38" spans="4:16" x14ac:dyDescent="0.2">
      <c r="D38">
        <f>'Pass-Thru'!C37</f>
        <v>36</v>
      </c>
      <c r="E38" s="4">
        <f t="shared" si="0"/>
        <v>22895548.480522126</v>
      </c>
      <c r="F38" s="4">
        <f>MIN(E38,'Pass-Thru'!O37)</f>
        <v>3075625.8821435026</v>
      </c>
      <c r="G38" s="4">
        <f>(E38/'Pass-Thru'!E37)*'Pass-Thru'!N37</f>
        <v>66778.683068189523</v>
      </c>
      <c r="H38" s="4">
        <f t="shared" si="1"/>
        <v>100000000</v>
      </c>
      <c r="I38" s="4">
        <f>MIN('Pass-Thru'!O37-'Seq Pay'!F38,'Seq Pay'!H38)</f>
        <v>0</v>
      </c>
      <c r="J38" s="3">
        <f>(H38*'Pass-Thru'!$B$8/1200)</f>
        <v>291666.66666666669</v>
      </c>
      <c r="K38" s="1">
        <f t="shared" si="2"/>
        <v>100000000</v>
      </c>
      <c r="L38" s="1">
        <f>MIN('Pass-Thru'!O37-'Seq Pay'!F38-'Seq Pay'!I38,'Seq Pay'!K38)</f>
        <v>0</v>
      </c>
      <c r="M38" s="3">
        <f>K38*'Pass-Thru'!$B$8/1200</f>
        <v>291666.66666666669</v>
      </c>
      <c r="N38" s="1">
        <f t="shared" si="3"/>
        <v>100000000</v>
      </c>
      <c r="O38" s="1">
        <f>MIN(N38,'Pass-Thru'!O37-'Seq Pay'!F38-'Seq Pay'!I38-'Seq Pay'!L38)</f>
        <v>0</v>
      </c>
      <c r="P38" s="3">
        <f>N38*'Pass-Thru'!$B$8/1200</f>
        <v>291666.66666666669</v>
      </c>
    </row>
    <row r="39" spans="4:16" x14ac:dyDescent="0.2">
      <c r="D39">
        <f>'Pass-Thru'!C38</f>
        <v>37</v>
      </c>
      <c r="E39" s="4">
        <f t="shared" si="0"/>
        <v>19819922.598378625</v>
      </c>
      <c r="F39" s="4">
        <f>MIN(E39,'Pass-Thru'!O38)</f>
        <v>3049071.5981026227</v>
      </c>
      <c r="G39" s="4">
        <f>(E39/'Pass-Thru'!E38)*'Pass-Thru'!N38</f>
        <v>57808.107578604322</v>
      </c>
      <c r="H39" s="4">
        <f t="shared" si="1"/>
        <v>100000000</v>
      </c>
      <c r="I39" s="4">
        <f>MIN('Pass-Thru'!O38-'Seq Pay'!F39,'Seq Pay'!H39)</f>
        <v>0</v>
      </c>
      <c r="J39" s="3">
        <f>(H39*'Pass-Thru'!$B$8/1200)</f>
        <v>291666.66666666669</v>
      </c>
      <c r="K39" s="1">
        <f t="shared" si="2"/>
        <v>100000000</v>
      </c>
      <c r="L39" s="1">
        <f>MIN('Pass-Thru'!O38-'Seq Pay'!F39-'Seq Pay'!I39,'Seq Pay'!K39)</f>
        <v>0</v>
      </c>
      <c r="M39" s="3">
        <f>K39*'Pass-Thru'!$B$8/1200</f>
        <v>291666.66666666669</v>
      </c>
      <c r="N39" s="1">
        <f t="shared" si="3"/>
        <v>100000000</v>
      </c>
      <c r="O39" s="1">
        <f>MIN(N39,'Pass-Thru'!O38-'Seq Pay'!F39-'Seq Pay'!I39-'Seq Pay'!L39)</f>
        <v>0</v>
      </c>
      <c r="P39" s="3">
        <f>N39*'Pass-Thru'!$B$8/1200</f>
        <v>291666.66666666669</v>
      </c>
    </row>
    <row r="40" spans="4:16" x14ac:dyDescent="0.2">
      <c r="D40">
        <f>'Pass-Thru'!C39</f>
        <v>38</v>
      </c>
      <c r="E40" s="4">
        <f t="shared" si="0"/>
        <v>16770851.000276003</v>
      </c>
      <c r="F40" s="4">
        <f>MIN(E40,'Pass-Thru'!O39)</f>
        <v>3022736.3910893016</v>
      </c>
      <c r="G40" s="4">
        <f>(E40/'Pass-Thru'!E39)*'Pass-Thru'!N39</f>
        <v>48914.982084138341</v>
      </c>
      <c r="H40" s="4">
        <f t="shared" si="1"/>
        <v>100000000</v>
      </c>
      <c r="I40" s="4">
        <f>MIN('Pass-Thru'!O39-'Seq Pay'!F40,'Seq Pay'!H40)</f>
        <v>0</v>
      </c>
      <c r="J40" s="3">
        <f>(H40*'Pass-Thru'!$B$8/1200)</f>
        <v>291666.66666666669</v>
      </c>
      <c r="K40" s="1">
        <f t="shared" si="2"/>
        <v>100000000</v>
      </c>
      <c r="L40" s="1">
        <f>MIN('Pass-Thru'!O39-'Seq Pay'!F40-'Seq Pay'!I40,'Seq Pay'!K40)</f>
        <v>0</v>
      </c>
      <c r="M40" s="3">
        <f>K40*'Pass-Thru'!$B$8/1200</f>
        <v>291666.66666666669</v>
      </c>
      <c r="N40" s="1">
        <f t="shared" si="3"/>
        <v>100000000</v>
      </c>
      <c r="O40" s="1">
        <f>MIN(N40,'Pass-Thru'!O39-'Seq Pay'!F40-'Seq Pay'!I40-'Seq Pay'!L40)</f>
        <v>0</v>
      </c>
      <c r="P40" s="3">
        <f>N40*'Pass-Thru'!$B$8/1200</f>
        <v>291666.66666666669</v>
      </c>
    </row>
    <row r="41" spans="4:16" x14ac:dyDescent="0.2">
      <c r="D41">
        <f>'Pass-Thru'!C40</f>
        <v>39</v>
      </c>
      <c r="E41" s="4">
        <f t="shared" si="0"/>
        <v>13748114.609186701</v>
      </c>
      <c r="F41" s="4">
        <f>MIN(E41,'Pass-Thru'!O40)</f>
        <v>2996618.4954440799</v>
      </c>
      <c r="G41" s="4">
        <f>(E41/'Pass-Thru'!E40)*'Pass-Thru'!N40</f>
        <v>40098.667610127879</v>
      </c>
      <c r="H41" s="4">
        <f t="shared" si="1"/>
        <v>100000000</v>
      </c>
      <c r="I41" s="4">
        <f>MIN('Pass-Thru'!O40-'Seq Pay'!F41,'Seq Pay'!H41)</f>
        <v>0</v>
      </c>
      <c r="J41" s="3">
        <f>(H41*'Pass-Thru'!$B$8/1200)</f>
        <v>291666.66666666669</v>
      </c>
      <c r="K41" s="1">
        <f t="shared" si="2"/>
        <v>100000000</v>
      </c>
      <c r="L41" s="1">
        <f>MIN('Pass-Thru'!O40-'Seq Pay'!F41-'Seq Pay'!I41,'Seq Pay'!K41)</f>
        <v>0</v>
      </c>
      <c r="M41" s="3">
        <f>K41*'Pass-Thru'!$B$8/1200</f>
        <v>291666.66666666669</v>
      </c>
      <c r="N41" s="1">
        <f t="shared" si="3"/>
        <v>100000000</v>
      </c>
      <c r="O41" s="1">
        <f>MIN(N41,'Pass-Thru'!O40-'Seq Pay'!F41-'Seq Pay'!I41-'Seq Pay'!L41)</f>
        <v>0</v>
      </c>
      <c r="P41" s="3">
        <f>N41*'Pass-Thru'!$B$8/1200</f>
        <v>291666.66666666669</v>
      </c>
    </row>
    <row r="42" spans="4:16" x14ac:dyDescent="0.2">
      <c r="D42">
        <f>'Pass-Thru'!C41</f>
        <v>40</v>
      </c>
      <c r="E42" s="4">
        <f t="shared" si="0"/>
        <v>10751496.113742622</v>
      </c>
      <c r="F42" s="4">
        <f>MIN(E42,'Pass-Thru'!O41)</f>
        <v>2970716.1595587437</v>
      </c>
      <c r="G42" s="4">
        <f>(E42/'Pass-Thru'!E41)*'Pass-Thru'!N41</f>
        <v>31358.530331749309</v>
      </c>
      <c r="H42" s="4">
        <f t="shared" si="1"/>
        <v>100000000</v>
      </c>
      <c r="I42" s="4">
        <f>MIN('Pass-Thru'!O41-'Seq Pay'!F42,'Seq Pay'!H42)</f>
        <v>0</v>
      </c>
      <c r="J42" s="3">
        <f>(H42*'Pass-Thru'!$B$8/1200)</f>
        <v>291666.66666666669</v>
      </c>
      <c r="K42" s="1">
        <f t="shared" si="2"/>
        <v>100000000</v>
      </c>
      <c r="L42" s="1">
        <f>MIN('Pass-Thru'!O41-'Seq Pay'!F42-'Seq Pay'!I42,'Seq Pay'!K42)</f>
        <v>0</v>
      </c>
      <c r="M42" s="3">
        <f>K42*'Pass-Thru'!$B$8/1200</f>
        <v>291666.66666666669</v>
      </c>
      <c r="N42" s="1">
        <f t="shared" si="3"/>
        <v>100000000</v>
      </c>
      <c r="O42" s="1">
        <f>MIN(N42,'Pass-Thru'!O41-'Seq Pay'!F42-'Seq Pay'!I42-'Seq Pay'!L42)</f>
        <v>0</v>
      </c>
      <c r="P42" s="3">
        <f>N42*'Pass-Thru'!$B$8/1200</f>
        <v>291666.66666666669</v>
      </c>
    </row>
    <row r="43" spans="4:16" x14ac:dyDescent="0.2">
      <c r="D43">
        <f>'Pass-Thru'!C42</f>
        <v>41</v>
      </c>
      <c r="E43" s="4">
        <f t="shared" si="0"/>
        <v>7780779.9541838784</v>
      </c>
      <c r="F43" s="4">
        <f>MIN(E43,'Pass-Thru'!O42)</f>
        <v>2945027.6457652859</v>
      </c>
      <c r="G43" s="4">
        <f>(E43/'Pass-Thru'!E42)*'Pass-Thru'!N42</f>
        <v>22693.941533036308</v>
      </c>
      <c r="H43" s="4">
        <f t="shared" si="1"/>
        <v>100000000</v>
      </c>
      <c r="I43" s="4">
        <f>MIN('Pass-Thru'!O42-'Seq Pay'!F43,'Seq Pay'!H43)</f>
        <v>0</v>
      </c>
      <c r="J43" s="3">
        <f>(H43*'Pass-Thru'!$B$8/1200)</f>
        <v>291666.66666666669</v>
      </c>
      <c r="K43" s="1">
        <f t="shared" si="2"/>
        <v>100000000</v>
      </c>
      <c r="L43" s="1">
        <f>MIN('Pass-Thru'!O42-'Seq Pay'!F43-'Seq Pay'!I43,'Seq Pay'!K43)</f>
        <v>0</v>
      </c>
      <c r="M43" s="3">
        <f>K43*'Pass-Thru'!$B$8/1200</f>
        <v>291666.66666666669</v>
      </c>
      <c r="N43" s="1">
        <f t="shared" si="3"/>
        <v>100000000</v>
      </c>
      <c r="O43" s="1">
        <f>MIN(N43,'Pass-Thru'!O42-'Seq Pay'!F43-'Seq Pay'!I43-'Seq Pay'!L43)</f>
        <v>0</v>
      </c>
      <c r="P43" s="3">
        <f>N43*'Pass-Thru'!$B$8/1200</f>
        <v>291666.66666666669</v>
      </c>
    </row>
    <row r="44" spans="4:16" x14ac:dyDescent="0.2">
      <c r="D44">
        <f>'Pass-Thru'!C43</f>
        <v>42</v>
      </c>
      <c r="E44" s="4">
        <f t="shared" si="0"/>
        <v>4835752.3084185924</v>
      </c>
      <c r="F44" s="4">
        <f>MIN(E44,'Pass-Thru'!O43)</f>
        <v>2919551.2302257479</v>
      </c>
      <c r="G44" s="4">
        <f>(E44/'Pass-Thru'!E43)*'Pass-Thru'!N43</f>
        <v>14104.277566220895</v>
      </c>
      <c r="H44" s="4">
        <f t="shared" si="1"/>
        <v>100000000</v>
      </c>
      <c r="I44" s="4">
        <f>MIN('Pass-Thru'!O43-'Seq Pay'!F44,'Seq Pay'!H44)</f>
        <v>0</v>
      </c>
      <c r="J44" s="3">
        <f>(H44*'Pass-Thru'!$B$8/1200)</f>
        <v>291666.66666666669</v>
      </c>
      <c r="K44" s="1">
        <f t="shared" si="2"/>
        <v>100000000</v>
      </c>
      <c r="L44" s="1">
        <f>MIN('Pass-Thru'!O43-'Seq Pay'!F44-'Seq Pay'!I44,'Seq Pay'!K44)</f>
        <v>0</v>
      </c>
      <c r="M44" s="3">
        <f>K44*'Pass-Thru'!$B$8/1200</f>
        <v>291666.66666666669</v>
      </c>
      <c r="N44" s="1">
        <f t="shared" si="3"/>
        <v>100000000</v>
      </c>
      <c r="O44" s="1">
        <f>MIN(N44,'Pass-Thru'!O43-'Seq Pay'!F44-'Seq Pay'!I44-'Seq Pay'!L44)</f>
        <v>0</v>
      </c>
      <c r="P44" s="3">
        <f>N44*'Pass-Thru'!$B$8/1200</f>
        <v>291666.66666666669</v>
      </c>
    </row>
    <row r="45" spans="4:16" x14ac:dyDescent="0.2">
      <c r="D45">
        <f>'Pass-Thru'!C44</f>
        <v>43</v>
      </c>
      <c r="E45" s="4">
        <f t="shared" si="0"/>
        <v>1916201.0781928445</v>
      </c>
      <c r="F45" s="4">
        <f>MIN(E45,'Pass-Thru'!O44)</f>
        <v>1916201.0781928445</v>
      </c>
      <c r="G45" s="4">
        <f>(E45/'Pass-Thru'!E44)*'Pass-Thru'!N44</f>
        <v>5588.9198113957964</v>
      </c>
      <c r="H45" s="4">
        <f t="shared" si="1"/>
        <v>100000000</v>
      </c>
      <c r="I45" s="4">
        <f>MIN('Pass-Thru'!O44-'Seq Pay'!F45,'Seq Pay'!H45)</f>
        <v>978084.12463008473</v>
      </c>
      <c r="J45" s="3">
        <f>(H45*'Pass-Thru'!$B$8/1200)</f>
        <v>291666.66666666669</v>
      </c>
      <c r="K45" s="1">
        <f t="shared" si="2"/>
        <v>100000000</v>
      </c>
      <c r="L45" s="1">
        <f>MIN('Pass-Thru'!O44-'Seq Pay'!F45-'Seq Pay'!I45,'Seq Pay'!K45)</f>
        <v>0</v>
      </c>
      <c r="M45" s="3">
        <f>K45*'Pass-Thru'!$B$8/1200</f>
        <v>291666.66666666669</v>
      </c>
      <c r="N45" s="1">
        <f t="shared" si="3"/>
        <v>100000000</v>
      </c>
      <c r="O45" s="1">
        <f>MIN(N45,'Pass-Thru'!O44-'Seq Pay'!F45-'Seq Pay'!I45-'Seq Pay'!L45)</f>
        <v>0</v>
      </c>
      <c r="P45" s="3">
        <f>N45*'Pass-Thru'!$B$8/1200</f>
        <v>291666.66666666669</v>
      </c>
    </row>
    <row r="46" spans="4:16" x14ac:dyDescent="0.2">
      <c r="D46">
        <f>'Pass-Thru'!C45</f>
        <v>44</v>
      </c>
      <c r="E46" s="4">
        <f t="shared" si="0"/>
        <v>0</v>
      </c>
      <c r="F46" s="4">
        <f>MIN(E46,'Pass-Thru'!O45)</f>
        <v>0</v>
      </c>
      <c r="G46" s="4">
        <f>(E46/'Pass-Thru'!E45)*'Pass-Thru'!N45</f>
        <v>0</v>
      </c>
      <c r="H46" s="4">
        <f t="shared" si="1"/>
        <v>99021915.875369921</v>
      </c>
      <c r="I46" s="4">
        <f>MIN('Pass-Thru'!O45-'Seq Pay'!F46,'Seq Pay'!H46)</f>
        <v>2869227.8670519493</v>
      </c>
      <c r="J46" s="3">
        <f>(H46*'Pass-Thru'!$B$8/1200)</f>
        <v>288813.92130316229</v>
      </c>
      <c r="K46" s="1">
        <f t="shared" si="2"/>
        <v>100000000</v>
      </c>
      <c r="L46" s="1">
        <f>MIN('Pass-Thru'!O45-'Seq Pay'!F46-'Seq Pay'!I46,'Seq Pay'!K46)</f>
        <v>0</v>
      </c>
      <c r="M46" s="3">
        <f>K46*'Pass-Thru'!$B$8/1200</f>
        <v>291666.66666666669</v>
      </c>
      <c r="N46" s="1">
        <f t="shared" si="3"/>
        <v>100000000</v>
      </c>
      <c r="O46" s="1">
        <f>MIN(N46,'Pass-Thru'!O45-'Seq Pay'!F46-'Seq Pay'!I46-'Seq Pay'!L46)</f>
        <v>0</v>
      </c>
      <c r="P46" s="3">
        <f>N46*'Pass-Thru'!$B$8/1200</f>
        <v>291666.66666666669</v>
      </c>
    </row>
    <row r="47" spans="4:16" x14ac:dyDescent="0.2">
      <c r="D47">
        <f>'Pass-Thru'!C46</f>
        <v>45</v>
      </c>
      <c r="E47" s="4">
        <f t="shared" si="0"/>
        <v>0</v>
      </c>
      <c r="F47" s="4">
        <f>MIN(E47,'Pass-Thru'!O46)</f>
        <v>0</v>
      </c>
      <c r="G47" s="4">
        <f>(E47/'Pass-Thru'!E46)*'Pass-Thru'!N46</f>
        <v>0</v>
      </c>
      <c r="H47" s="4">
        <f>H46-I46</f>
        <v>96152688.008317977</v>
      </c>
      <c r="I47" s="4">
        <f>MIN('Pass-Thru'!O46-'Seq Pay'!F47,'Seq Pay'!H47)</f>
        <v>2844377.5399126695</v>
      </c>
      <c r="J47" s="3">
        <f>(H47*'Pass-Thru'!$B$8/1200)</f>
        <v>280445.3400242608</v>
      </c>
      <c r="K47" s="1">
        <f t="shared" si="2"/>
        <v>100000000</v>
      </c>
      <c r="L47" s="1">
        <f>MIN('Pass-Thru'!O46-'Seq Pay'!F47-'Seq Pay'!I47,'Seq Pay'!K47)</f>
        <v>0</v>
      </c>
      <c r="M47" s="3">
        <f>K47*'Pass-Thru'!$B$8/1200</f>
        <v>291666.66666666669</v>
      </c>
      <c r="N47" s="1">
        <f t="shared" si="3"/>
        <v>100000000</v>
      </c>
      <c r="O47" s="1">
        <f>MIN(N47,'Pass-Thru'!O46-'Seq Pay'!F47-'Seq Pay'!I47-'Seq Pay'!L47)</f>
        <v>0</v>
      </c>
      <c r="P47" s="3">
        <f>N47*'Pass-Thru'!$B$8/1200</f>
        <v>291666.66666666669</v>
      </c>
    </row>
    <row r="48" spans="4:16" x14ac:dyDescent="0.2">
      <c r="D48">
        <f>'Pass-Thru'!C47</f>
        <v>46</v>
      </c>
      <c r="E48" s="4">
        <f t="shared" si="0"/>
        <v>0</v>
      </c>
      <c r="F48" s="4">
        <f>MIN(E48,'Pass-Thru'!O47)</f>
        <v>0</v>
      </c>
      <c r="G48" s="4">
        <f>(E48/'Pass-Thru'!E47)*'Pass-Thru'!N47</f>
        <v>0</v>
      </c>
      <c r="H48" s="4">
        <f t="shared" si="1"/>
        <v>93308310.468405306</v>
      </c>
      <c r="I48" s="4">
        <f>MIN('Pass-Thru'!O47-'Seq Pay'!F48,'Seq Pay'!H48)</f>
        <v>2819732.5518029672</v>
      </c>
      <c r="J48" s="3">
        <f>(H48*'Pass-Thru'!$B$8/1200)</f>
        <v>272149.23886618216</v>
      </c>
      <c r="K48" s="1">
        <f t="shared" si="2"/>
        <v>100000000</v>
      </c>
      <c r="L48" s="1">
        <f>MIN('Pass-Thru'!O47-'Seq Pay'!F48-'Seq Pay'!I48,'Seq Pay'!K48)</f>
        <v>0</v>
      </c>
      <c r="M48" s="3">
        <f>K48*'Pass-Thru'!$B$8/1200</f>
        <v>291666.66666666669</v>
      </c>
      <c r="N48" s="1">
        <f t="shared" si="3"/>
        <v>100000000</v>
      </c>
      <c r="O48" s="1">
        <f>MIN(N48,'Pass-Thru'!O47-'Seq Pay'!F48-'Seq Pay'!I48-'Seq Pay'!L48)</f>
        <v>0</v>
      </c>
      <c r="P48" s="3">
        <f>N48*'Pass-Thru'!$B$8/1200</f>
        <v>291666.66666666669</v>
      </c>
    </row>
    <row r="49" spans="4:16" x14ac:dyDescent="0.2">
      <c r="D49">
        <f>'Pass-Thru'!C48</f>
        <v>47</v>
      </c>
      <c r="E49" s="4">
        <f t="shared" si="0"/>
        <v>0</v>
      </c>
      <c r="F49" s="4">
        <f>MIN(E49,'Pass-Thru'!O48)</f>
        <v>0</v>
      </c>
      <c r="G49" s="4">
        <f>(E49/'Pass-Thru'!E48)*'Pass-Thru'!N48</f>
        <v>0</v>
      </c>
      <c r="H49" s="4">
        <f t="shared" si="1"/>
        <v>90488577.916602343</v>
      </c>
      <c r="I49" s="4">
        <f>MIN('Pass-Thru'!O48-'Seq Pay'!F49,'Seq Pay'!H49)</f>
        <v>2795291.2464128328</v>
      </c>
      <c r="J49" s="3">
        <f>(H49*'Pass-Thru'!$B$8/1200)</f>
        <v>263925.01892342349</v>
      </c>
      <c r="K49" s="1">
        <f t="shared" si="2"/>
        <v>100000000</v>
      </c>
      <c r="L49" s="1">
        <f>MIN('Pass-Thru'!O48-'Seq Pay'!F49-'Seq Pay'!I49,'Seq Pay'!K49)</f>
        <v>0</v>
      </c>
      <c r="M49" s="3">
        <f>K49*'Pass-Thru'!$B$8/1200</f>
        <v>291666.66666666669</v>
      </c>
      <c r="N49" s="1">
        <f t="shared" si="3"/>
        <v>100000000</v>
      </c>
      <c r="O49" s="1">
        <f>MIN(N49,'Pass-Thru'!O48-'Seq Pay'!F49-'Seq Pay'!I49-'Seq Pay'!L49)</f>
        <v>0</v>
      </c>
      <c r="P49" s="3">
        <f>N49*'Pass-Thru'!$B$8/1200</f>
        <v>291666.66666666669</v>
      </c>
    </row>
    <row r="50" spans="4:16" x14ac:dyDescent="0.2">
      <c r="D50">
        <f>'Pass-Thru'!C49</f>
        <v>48</v>
      </c>
      <c r="E50" s="4">
        <f t="shared" si="0"/>
        <v>0</v>
      </c>
      <c r="F50" s="4">
        <f>MIN(E50,'Pass-Thru'!O49)</f>
        <v>0</v>
      </c>
      <c r="G50" s="4">
        <f>(E50/'Pass-Thru'!E49)*'Pass-Thru'!N49</f>
        <v>0</v>
      </c>
      <c r="H50" s="4">
        <f t="shared" si="1"/>
        <v>87693286.670189515</v>
      </c>
      <c r="I50" s="4">
        <f>MIN('Pass-Thru'!O49-'Seq Pay'!F50,'Seq Pay'!H50)</f>
        <v>2771051.9806193183</v>
      </c>
      <c r="J50" s="3">
        <f>(H50*'Pass-Thru'!$B$8/1200)</f>
        <v>255772.08612138609</v>
      </c>
      <c r="K50" s="1">
        <f t="shared" si="2"/>
        <v>100000000</v>
      </c>
      <c r="L50" s="1">
        <f>MIN('Pass-Thru'!O49-'Seq Pay'!F50-'Seq Pay'!I50,'Seq Pay'!K50)</f>
        <v>0</v>
      </c>
      <c r="M50" s="3">
        <f>K50*'Pass-Thru'!$B$8/1200</f>
        <v>291666.66666666669</v>
      </c>
      <c r="N50" s="1">
        <f t="shared" si="3"/>
        <v>100000000</v>
      </c>
      <c r="O50" s="1">
        <f>MIN(N50,'Pass-Thru'!O49-'Seq Pay'!F50-'Seq Pay'!I50-'Seq Pay'!L50)</f>
        <v>0</v>
      </c>
      <c r="P50" s="3">
        <f>N50*'Pass-Thru'!$B$8/1200</f>
        <v>291666.66666666669</v>
      </c>
    </row>
    <row r="51" spans="4:16" x14ac:dyDescent="0.2">
      <c r="D51">
        <f>'Pass-Thru'!C50</f>
        <v>49</v>
      </c>
      <c r="E51" s="4">
        <f t="shared" si="0"/>
        <v>0</v>
      </c>
      <c r="F51" s="4">
        <f>MIN(E51,'Pass-Thru'!O50)</f>
        <v>0</v>
      </c>
      <c r="G51" s="4">
        <f>(E51/'Pass-Thru'!E50)*'Pass-Thru'!N50</f>
        <v>0</v>
      </c>
      <c r="H51" s="4">
        <f t="shared" si="1"/>
        <v>84922234.689570203</v>
      </c>
      <c r="I51" s="4">
        <f>MIN('Pass-Thru'!O50-'Seq Pay'!F51,'Seq Pay'!H51)</f>
        <v>2747013.1243823026</v>
      </c>
      <c r="J51" s="3">
        <f>(H51*'Pass-Thru'!$B$8/1200)</f>
        <v>247689.85117791311</v>
      </c>
      <c r="K51" s="1">
        <f t="shared" si="2"/>
        <v>100000000</v>
      </c>
      <c r="L51" s="1">
        <f>MIN('Pass-Thru'!O50-'Seq Pay'!F51-'Seq Pay'!I51,'Seq Pay'!K51)</f>
        <v>0</v>
      </c>
      <c r="M51" s="3">
        <f>K51*'Pass-Thru'!$B$8/1200</f>
        <v>291666.66666666669</v>
      </c>
      <c r="N51" s="1">
        <f t="shared" si="3"/>
        <v>100000000</v>
      </c>
      <c r="O51" s="1">
        <f>MIN(N51,'Pass-Thru'!O50-'Seq Pay'!F51-'Seq Pay'!I51-'Seq Pay'!L51)</f>
        <v>0</v>
      </c>
      <c r="P51" s="3">
        <f>N51*'Pass-Thru'!$B$8/1200</f>
        <v>291666.66666666669</v>
      </c>
    </row>
    <row r="52" spans="4:16" x14ac:dyDescent="0.2">
      <c r="D52">
        <f>'Pass-Thru'!C51</f>
        <v>50</v>
      </c>
      <c r="E52" s="4">
        <f t="shared" si="0"/>
        <v>0</v>
      </c>
      <c r="F52" s="4">
        <f>MIN(E52,'Pass-Thru'!O51)</f>
        <v>0</v>
      </c>
      <c r="G52" s="4">
        <f>(E52/'Pass-Thru'!E51)*'Pass-Thru'!N51</f>
        <v>0</v>
      </c>
      <c r="H52" s="4">
        <f t="shared" si="1"/>
        <v>82175221.565187901</v>
      </c>
      <c r="I52" s="4">
        <f>MIN('Pass-Thru'!O51-'Seq Pay'!F52,'Seq Pay'!H52)</f>
        <v>2723173.0606410801</v>
      </c>
      <c r="J52" s="3">
        <f>(H52*'Pass-Thru'!$B$8/1200)</f>
        <v>239677.72956513136</v>
      </c>
      <c r="K52" s="1">
        <f t="shared" si="2"/>
        <v>100000000</v>
      </c>
      <c r="L52" s="1">
        <f>MIN('Pass-Thru'!O51-'Seq Pay'!F52-'Seq Pay'!I52,'Seq Pay'!K52)</f>
        <v>0</v>
      </c>
      <c r="M52" s="3">
        <f>K52*'Pass-Thru'!$B$8/1200</f>
        <v>291666.66666666669</v>
      </c>
      <c r="N52" s="1">
        <f t="shared" si="3"/>
        <v>100000000</v>
      </c>
      <c r="O52" s="1">
        <f>MIN(N52,'Pass-Thru'!O51-'Seq Pay'!F52-'Seq Pay'!I52-'Seq Pay'!L52)</f>
        <v>0</v>
      </c>
      <c r="P52" s="3">
        <f>N52*'Pass-Thru'!$B$8/1200</f>
        <v>291666.66666666669</v>
      </c>
    </row>
    <row r="53" spans="4:16" x14ac:dyDescent="0.2">
      <c r="D53">
        <f>'Pass-Thru'!C52</f>
        <v>51</v>
      </c>
      <c r="E53" s="4">
        <f t="shared" si="0"/>
        <v>0</v>
      </c>
      <c r="F53" s="4">
        <f>MIN(E53,'Pass-Thru'!O52)</f>
        <v>0</v>
      </c>
      <c r="G53" s="4">
        <f>(E53/'Pass-Thru'!E52)*'Pass-Thru'!N52</f>
        <v>0</v>
      </c>
      <c r="H53" s="4">
        <f t="shared" si="1"/>
        <v>79452048.504546821</v>
      </c>
      <c r="I53" s="4">
        <f>MIN('Pass-Thru'!O52-'Seq Pay'!F53,'Seq Pay'!H53)</f>
        <v>2699530.1852117642</v>
      </c>
      <c r="J53" s="3">
        <f>(H53*'Pass-Thru'!$B$8/1200)</f>
        <v>231735.14147159486</v>
      </c>
      <c r="K53" s="1">
        <f t="shared" si="2"/>
        <v>100000000</v>
      </c>
      <c r="L53" s="1">
        <f>MIN('Pass-Thru'!O52-'Seq Pay'!F53-'Seq Pay'!I53,'Seq Pay'!K53)</f>
        <v>0</v>
      </c>
      <c r="M53" s="3">
        <f>K53*'Pass-Thru'!$B$8/1200</f>
        <v>291666.66666666669</v>
      </c>
      <c r="N53" s="1">
        <f t="shared" si="3"/>
        <v>100000000</v>
      </c>
      <c r="O53" s="1">
        <f>MIN(N53,'Pass-Thru'!O52-'Seq Pay'!F53-'Seq Pay'!I53-'Seq Pay'!L53)</f>
        <v>0</v>
      </c>
      <c r="P53" s="3">
        <f>N53*'Pass-Thru'!$B$8/1200</f>
        <v>291666.66666666669</v>
      </c>
    </row>
    <row r="54" spans="4:16" x14ac:dyDescent="0.2">
      <c r="D54">
        <f>'Pass-Thru'!C53</f>
        <v>52</v>
      </c>
      <c r="E54" s="4">
        <f t="shared" si="0"/>
        <v>0</v>
      </c>
      <c r="F54" s="4">
        <f>MIN(E54,'Pass-Thru'!O53)</f>
        <v>0</v>
      </c>
      <c r="G54" s="4">
        <f>(E54/'Pass-Thru'!E53)*'Pass-Thru'!N53</f>
        <v>0</v>
      </c>
      <c r="H54" s="4">
        <f t="shared" si="1"/>
        <v>76752518.319335058</v>
      </c>
      <c r="I54" s="4">
        <f>MIN('Pass-Thru'!O53-'Seq Pay'!F54,'Seq Pay'!H54)</f>
        <v>2676082.9066854957</v>
      </c>
      <c r="J54" s="3">
        <f>(H54*'Pass-Thru'!$B$8/1200)</f>
        <v>223861.51176472724</v>
      </c>
      <c r="K54" s="1">
        <f t="shared" si="2"/>
        <v>100000000</v>
      </c>
      <c r="L54" s="1">
        <f>MIN('Pass-Thru'!O53-'Seq Pay'!F54-'Seq Pay'!I54,'Seq Pay'!K54)</f>
        <v>0</v>
      </c>
      <c r="M54" s="3">
        <f>K54*'Pass-Thru'!$B$8/1200</f>
        <v>291666.66666666669</v>
      </c>
      <c r="N54" s="1">
        <f t="shared" si="3"/>
        <v>100000000</v>
      </c>
      <c r="O54" s="1">
        <f>MIN(N54,'Pass-Thru'!O53-'Seq Pay'!F54-'Seq Pay'!I54-'Seq Pay'!L54)</f>
        <v>0</v>
      </c>
      <c r="P54" s="3">
        <f>N54*'Pass-Thru'!$B$8/1200</f>
        <v>291666.66666666669</v>
      </c>
    </row>
    <row r="55" spans="4:16" x14ac:dyDescent="0.2">
      <c r="D55">
        <f>'Pass-Thru'!C54</f>
        <v>53</v>
      </c>
      <c r="E55" s="4">
        <f t="shared" si="0"/>
        <v>0</v>
      </c>
      <c r="F55" s="4">
        <f>MIN(E55,'Pass-Thru'!O54)</f>
        <v>0</v>
      </c>
      <c r="G55" s="4">
        <f>(E55/'Pass-Thru'!E54)*'Pass-Thru'!N54</f>
        <v>0</v>
      </c>
      <c r="H55" s="4">
        <f t="shared" si="1"/>
        <v>74076435.412649557</v>
      </c>
      <c r="I55" s="4">
        <f>MIN('Pass-Thru'!O54-'Seq Pay'!F55,'Seq Pay'!H55)</f>
        <v>2652829.6463274569</v>
      </c>
      <c r="J55" s="3">
        <f>(H55*'Pass-Thru'!$B$8/1200)</f>
        <v>216056.26995356119</v>
      </c>
      <c r="K55" s="1">
        <f t="shared" si="2"/>
        <v>100000000</v>
      </c>
      <c r="L55" s="1">
        <f>MIN('Pass-Thru'!O54-'Seq Pay'!F55-'Seq Pay'!I55,'Seq Pay'!K55)</f>
        <v>0</v>
      </c>
      <c r="M55" s="3">
        <f>K55*'Pass-Thru'!$B$8/1200</f>
        <v>291666.66666666669</v>
      </c>
      <c r="N55" s="1">
        <f t="shared" si="3"/>
        <v>100000000</v>
      </c>
      <c r="O55" s="1">
        <f>MIN(N55,'Pass-Thru'!O54-'Seq Pay'!F55-'Seq Pay'!I55-'Seq Pay'!L55)</f>
        <v>0</v>
      </c>
      <c r="P55" s="3">
        <f>N55*'Pass-Thru'!$B$8/1200</f>
        <v>291666.66666666669</v>
      </c>
    </row>
    <row r="56" spans="4:16" x14ac:dyDescent="0.2">
      <c r="D56">
        <f>'Pass-Thru'!C55</f>
        <v>54</v>
      </c>
      <c r="E56" s="4">
        <f t="shared" si="0"/>
        <v>0</v>
      </c>
      <c r="F56" s="4">
        <f>MIN(E56,'Pass-Thru'!O55)</f>
        <v>0</v>
      </c>
      <c r="G56" s="4">
        <f>(E56/'Pass-Thru'!E55)*'Pass-Thru'!N55</f>
        <v>0</v>
      </c>
      <c r="H56" s="4">
        <f t="shared" si="1"/>
        <v>71423605.766322106</v>
      </c>
      <c r="I56" s="4">
        <f>MIN('Pass-Thru'!O55-'Seq Pay'!F56,'Seq Pay'!H56)</f>
        <v>2629768.8379766741</v>
      </c>
      <c r="J56" s="3">
        <f>(H56*'Pass-Thru'!$B$8/1200)</f>
        <v>208318.85015177279</v>
      </c>
      <c r="K56" s="1">
        <f t="shared" si="2"/>
        <v>100000000</v>
      </c>
      <c r="L56" s="1">
        <f>MIN('Pass-Thru'!O55-'Seq Pay'!F56-'Seq Pay'!I56,'Seq Pay'!K56)</f>
        <v>0</v>
      </c>
      <c r="M56" s="3">
        <f>K56*'Pass-Thru'!$B$8/1200</f>
        <v>291666.66666666669</v>
      </c>
      <c r="N56" s="1">
        <f t="shared" si="3"/>
        <v>100000000</v>
      </c>
      <c r="O56" s="1">
        <f>MIN(N56,'Pass-Thru'!O55-'Seq Pay'!F56-'Seq Pay'!I56-'Seq Pay'!L56)</f>
        <v>0</v>
      </c>
      <c r="P56" s="3">
        <f>N56*'Pass-Thru'!$B$8/1200</f>
        <v>291666.66666666669</v>
      </c>
    </row>
    <row r="57" spans="4:16" x14ac:dyDescent="0.2">
      <c r="D57">
        <f>'Pass-Thru'!C56</f>
        <v>55</v>
      </c>
      <c r="E57" s="4">
        <f t="shared" si="0"/>
        <v>0</v>
      </c>
      <c r="F57" s="4">
        <f>MIN(E57,'Pass-Thru'!O56)</f>
        <v>0</v>
      </c>
      <c r="G57" s="4">
        <f>(E57/'Pass-Thru'!E56)*'Pass-Thru'!N56</f>
        <v>0</v>
      </c>
      <c r="H57" s="4">
        <f t="shared" si="1"/>
        <v>68793836.928345427</v>
      </c>
      <c r="I57" s="4">
        <f>MIN('Pass-Thru'!O56-'Seq Pay'!F57,'Seq Pay'!H57)</f>
        <v>2606898.9279466188</v>
      </c>
      <c r="J57" s="3">
        <f>(H57*'Pass-Thru'!$B$8/1200)</f>
        <v>200648.69104100749</v>
      </c>
      <c r="K57" s="1">
        <f t="shared" si="2"/>
        <v>100000000</v>
      </c>
      <c r="L57" s="1">
        <f>MIN('Pass-Thru'!O56-'Seq Pay'!F57-'Seq Pay'!I57,'Seq Pay'!K57)</f>
        <v>0</v>
      </c>
      <c r="M57" s="3">
        <f>K57*'Pass-Thru'!$B$8/1200</f>
        <v>291666.66666666669</v>
      </c>
      <c r="N57" s="1">
        <f t="shared" si="3"/>
        <v>100000000</v>
      </c>
      <c r="O57" s="1">
        <f>MIN(N57,'Pass-Thru'!O56-'Seq Pay'!F57-'Seq Pay'!I57-'Seq Pay'!L57)</f>
        <v>0</v>
      </c>
      <c r="P57" s="3">
        <f>N57*'Pass-Thru'!$B$8/1200</f>
        <v>291666.66666666669</v>
      </c>
    </row>
    <row r="58" spans="4:16" x14ac:dyDescent="0.2">
      <c r="D58">
        <f>'Pass-Thru'!C57</f>
        <v>56</v>
      </c>
      <c r="E58" s="4">
        <f t="shared" si="0"/>
        <v>0</v>
      </c>
      <c r="F58" s="4">
        <f>MIN(E58,'Pass-Thru'!O57)</f>
        <v>0</v>
      </c>
      <c r="G58" s="4">
        <f>(E58/'Pass-Thru'!E57)*'Pass-Thru'!N57</f>
        <v>0</v>
      </c>
      <c r="H58" s="4">
        <f t="shared" si="1"/>
        <v>66186938.000398807</v>
      </c>
      <c r="I58" s="4">
        <f>MIN('Pass-Thru'!O57-'Seq Pay'!F58,'Seq Pay'!H58)</f>
        <v>2584218.3749265783</v>
      </c>
      <c r="J58" s="3">
        <f>(H58*'Pass-Thru'!$B$8/1200)</f>
        <v>193045.23583449653</v>
      </c>
      <c r="K58" s="1">
        <f t="shared" si="2"/>
        <v>100000000</v>
      </c>
      <c r="L58" s="1">
        <f>MIN('Pass-Thru'!O57-'Seq Pay'!F58-'Seq Pay'!I58,'Seq Pay'!K58)</f>
        <v>0</v>
      </c>
      <c r="M58" s="3">
        <f>K58*'Pass-Thru'!$B$8/1200</f>
        <v>291666.66666666669</v>
      </c>
      <c r="N58" s="1">
        <f t="shared" si="3"/>
        <v>100000000</v>
      </c>
      <c r="O58" s="1">
        <f>MIN(N58,'Pass-Thru'!O57-'Seq Pay'!F58-'Seq Pay'!I58-'Seq Pay'!L58)</f>
        <v>0</v>
      </c>
      <c r="P58" s="3">
        <f>N58*'Pass-Thru'!$B$8/1200</f>
        <v>291666.66666666669</v>
      </c>
    </row>
    <row r="59" spans="4:16" x14ac:dyDescent="0.2">
      <c r="D59">
        <f>'Pass-Thru'!C58</f>
        <v>57</v>
      </c>
      <c r="E59" s="4">
        <f t="shared" si="0"/>
        <v>0</v>
      </c>
      <c r="F59" s="4">
        <f>MIN(E59,'Pass-Thru'!O58)</f>
        <v>0</v>
      </c>
      <c r="G59" s="4">
        <f>(E59/'Pass-Thru'!E58)*'Pass-Thru'!N58</f>
        <v>0</v>
      </c>
      <c r="H59" s="4">
        <f t="shared" si="1"/>
        <v>63602719.625472233</v>
      </c>
      <c r="I59" s="4">
        <f>MIN('Pass-Thru'!O58-'Seq Pay'!F59,'Seq Pay'!H59)</f>
        <v>2561725.6498838188</v>
      </c>
      <c r="J59" s="3">
        <f>(H59*'Pass-Thru'!$B$8/1200)</f>
        <v>185507.93224096068</v>
      </c>
      <c r="K59" s="1">
        <f t="shared" si="2"/>
        <v>100000000</v>
      </c>
      <c r="L59" s="1">
        <f>MIN('Pass-Thru'!O58-'Seq Pay'!F59-'Seq Pay'!I59,'Seq Pay'!K59)</f>
        <v>0</v>
      </c>
      <c r="M59" s="3">
        <f>K59*'Pass-Thru'!$B$8/1200</f>
        <v>291666.66666666669</v>
      </c>
      <c r="N59" s="1">
        <f t="shared" si="3"/>
        <v>100000000</v>
      </c>
      <c r="O59" s="1">
        <f>MIN(N59,'Pass-Thru'!O58-'Seq Pay'!F59-'Seq Pay'!I59-'Seq Pay'!L59)</f>
        <v>0</v>
      </c>
      <c r="P59" s="3">
        <f>N59*'Pass-Thru'!$B$8/1200</f>
        <v>291666.66666666669</v>
      </c>
    </row>
    <row r="60" spans="4:16" x14ac:dyDescent="0.2">
      <c r="D60">
        <f>'Pass-Thru'!C59</f>
        <v>58</v>
      </c>
      <c r="E60" s="4">
        <f t="shared" si="0"/>
        <v>0</v>
      </c>
      <c r="F60" s="4">
        <f>MIN(E60,'Pass-Thru'!O59)</f>
        <v>0</v>
      </c>
      <c r="G60" s="4">
        <f>(E60/'Pass-Thru'!E59)*'Pass-Thru'!N59</f>
        <v>0</v>
      </c>
      <c r="H60" s="4">
        <f t="shared" si="1"/>
        <v>61040993.975588411</v>
      </c>
      <c r="I60" s="4">
        <f>MIN('Pass-Thru'!O59-'Seq Pay'!F60,'Seq Pay'!H60)</f>
        <v>2539419.2359665004</v>
      </c>
      <c r="J60" s="3">
        <f>(H60*'Pass-Thru'!$B$8/1200)</f>
        <v>178036.23242879953</v>
      </c>
      <c r="K60" s="1">
        <f t="shared" si="2"/>
        <v>100000000</v>
      </c>
      <c r="L60" s="1">
        <f>MIN('Pass-Thru'!O59-'Seq Pay'!F60-'Seq Pay'!I60,'Seq Pay'!K60)</f>
        <v>0</v>
      </c>
      <c r="M60" s="3">
        <f>K60*'Pass-Thru'!$B$8/1200</f>
        <v>291666.66666666669</v>
      </c>
      <c r="N60" s="1">
        <f t="shared" si="3"/>
        <v>100000000</v>
      </c>
      <c r="O60" s="1">
        <f>MIN(N60,'Pass-Thru'!O59-'Seq Pay'!F60-'Seq Pay'!I60-'Seq Pay'!L60)</f>
        <v>0</v>
      </c>
      <c r="P60" s="3">
        <f>N60*'Pass-Thru'!$B$8/1200</f>
        <v>291666.66666666669</v>
      </c>
    </row>
    <row r="61" spans="4:16" x14ac:dyDescent="0.2">
      <c r="D61">
        <f>'Pass-Thru'!C60</f>
        <v>59</v>
      </c>
      <c r="E61" s="4">
        <f t="shared" si="0"/>
        <v>0</v>
      </c>
      <c r="F61" s="4">
        <f>MIN(E61,'Pass-Thru'!O60)</f>
        <v>0</v>
      </c>
      <c r="G61" s="4">
        <f>(E61/'Pass-Thru'!E60)*'Pass-Thru'!N60</f>
        <v>0</v>
      </c>
      <c r="H61" s="4">
        <f t="shared" si="1"/>
        <v>58501574.739621907</v>
      </c>
      <c r="I61" s="4">
        <f>MIN('Pass-Thru'!O60-'Seq Pay'!F61,'Seq Pay'!H61)</f>
        <v>2517297.6284073722</v>
      </c>
      <c r="J61" s="9">
        <f>(H61*'Pass-Thru'!$B$8/1200)</f>
        <v>170629.59299056392</v>
      </c>
      <c r="K61" s="1">
        <f t="shared" si="2"/>
        <v>100000000</v>
      </c>
      <c r="L61" s="1">
        <f>MIN('Pass-Thru'!O60-'Seq Pay'!F61-'Seq Pay'!I61,'Seq Pay'!K61)</f>
        <v>0</v>
      </c>
      <c r="M61" s="3">
        <f>K61*'Pass-Thru'!$B$8/1200</f>
        <v>291666.66666666669</v>
      </c>
      <c r="N61" s="1">
        <f t="shared" si="3"/>
        <v>100000000</v>
      </c>
      <c r="O61" s="1">
        <f>MIN(N61,'Pass-Thru'!O60-'Seq Pay'!F61-'Seq Pay'!I61-'Seq Pay'!L61)</f>
        <v>0</v>
      </c>
      <c r="P61" s="3">
        <f>N61*'Pass-Thru'!$B$8/1200</f>
        <v>291666.66666666669</v>
      </c>
    </row>
    <row r="62" spans="4:16" x14ac:dyDescent="0.2">
      <c r="D62">
        <f>'Pass-Thru'!C61</f>
        <v>60</v>
      </c>
      <c r="E62" s="4">
        <f t="shared" si="0"/>
        <v>0</v>
      </c>
      <c r="F62" s="4">
        <f>MIN(E62,'Pass-Thru'!O61)</f>
        <v>0</v>
      </c>
      <c r="G62" s="4">
        <f>(E62/'Pass-Thru'!E61)*'Pass-Thru'!N61</f>
        <v>0</v>
      </c>
      <c r="H62" s="4">
        <f t="shared" si="1"/>
        <v>55984277.111214533</v>
      </c>
      <c r="I62" s="4">
        <f>MIN('Pass-Thru'!O61-'Seq Pay'!F62,'Seq Pay'!H62)</f>
        <v>2495359.3344282191</v>
      </c>
      <c r="J62" s="3">
        <f>(H62*'Pass-Thru'!$B$8/1200)</f>
        <v>163287.47490770905</v>
      </c>
      <c r="K62" s="1">
        <f t="shared" si="2"/>
        <v>100000000</v>
      </c>
      <c r="L62" s="1">
        <f>MIN('Pass-Thru'!O61-'Seq Pay'!F62-'Seq Pay'!I62,'Seq Pay'!K62)</f>
        <v>0</v>
      </c>
      <c r="M62" s="3">
        <f>K62*'Pass-Thru'!$B$8/1200</f>
        <v>291666.66666666669</v>
      </c>
      <c r="N62" s="1">
        <f t="shared" si="3"/>
        <v>100000000</v>
      </c>
      <c r="O62" s="1">
        <f>MIN(N62,'Pass-Thru'!O61-'Seq Pay'!F62-'Seq Pay'!I62-'Seq Pay'!L62)</f>
        <v>0</v>
      </c>
      <c r="P62" s="3">
        <f>N62*'Pass-Thru'!$B$8/1200</f>
        <v>291666.66666666669</v>
      </c>
    </row>
    <row r="63" spans="4:16" x14ac:dyDescent="0.2">
      <c r="D63">
        <f>'Pass-Thru'!C62</f>
        <v>61</v>
      </c>
      <c r="E63" s="4">
        <f t="shared" si="0"/>
        <v>0</v>
      </c>
      <c r="F63" s="4">
        <f>MIN(E63,'Pass-Thru'!O62)</f>
        <v>0</v>
      </c>
      <c r="G63" s="4">
        <f>(E63/'Pass-Thru'!E62)*'Pass-Thru'!N62</f>
        <v>0</v>
      </c>
      <c r="H63" s="4">
        <f t="shared" si="1"/>
        <v>53488917.776786312</v>
      </c>
      <c r="I63" s="4">
        <f>MIN('Pass-Thru'!O62-'Seq Pay'!F63,'Seq Pay'!H63)</f>
        <v>2473602.8731450588</v>
      </c>
      <c r="J63" s="3">
        <f>(H63*'Pass-Thru'!$B$8/1200)</f>
        <v>156009.34351562674</v>
      </c>
      <c r="K63" s="1">
        <f t="shared" si="2"/>
        <v>100000000</v>
      </c>
      <c r="L63" s="1">
        <f>MIN('Pass-Thru'!O62-'Seq Pay'!F63-'Seq Pay'!I63,'Seq Pay'!K63)</f>
        <v>0</v>
      </c>
      <c r="M63" s="3">
        <f>K63*'Pass-Thru'!$B$8/1200</f>
        <v>291666.66666666669</v>
      </c>
      <c r="N63" s="1">
        <f t="shared" si="3"/>
        <v>100000000</v>
      </c>
      <c r="O63" s="1">
        <f>MIN(N63,'Pass-Thru'!O62-'Seq Pay'!F63-'Seq Pay'!I63-'Seq Pay'!L63)</f>
        <v>0</v>
      </c>
      <c r="P63" s="3">
        <f>N63*'Pass-Thru'!$B$8/1200</f>
        <v>291666.66666666669</v>
      </c>
    </row>
    <row r="64" spans="4:16" x14ac:dyDescent="0.2">
      <c r="D64">
        <f>'Pass-Thru'!C63</f>
        <v>62</v>
      </c>
      <c r="E64" s="4">
        <f t="shared" si="0"/>
        <v>0</v>
      </c>
      <c r="F64" s="4">
        <f>MIN(E64,'Pass-Thru'!O63)</f>
        <v>0</v>
      </c>
      <c r="G64" s="4">
        <f>(E64/'Pass-Thru'!E63)*'Pass-Thru'!N63</f>
        <v>0</v>
      </c>
      <c r="H64" s="4">
        <f t="shared" si="1"/>
        <v>51015314.903641254</v>
      </c>
      <c r="I64" s="4">
        <f>MIN('Pass-Thru'!O63-'Seq Pay'!F64,'Seq Pay'!H64)</f>
        <v>2452026.7754740887</v>
      </c>
      <c r="J64" s="3">
        <f>(H64*'Pass-Thru'!$B$8/1200)</f>
        <v>148794.66846895366</v>
      </c>
      <c r="K64" s="1">
        <f t="shared" si="2"/>
        <v>100000000</v>
      </c>
      <c r="L64" s="1">
        <f>MIN('Pass-Thru'!O63-'Seq Pay'!F64-'Seq Pay'!I64,'Seq Pay'!K64)</f>
        <v>0</v>
      </c>
      <c r="M64" s="3">
        <f>K64*'Pass-Thru'!$B$8/1200</f>
        <v>291666.66666666669</v>
      </c>
      <c r="N64" s="1">
        <f t="shared" si="3"/>
        <v>100000000</v>
      </c>
      <c r="O64" s="1">
        <f>MIN(N64,'Pass-Thru'!O63-'Seq Pay'!F64-'Seq Pay'!I64-'Seq Pay'!L64)</f>
        <v>0</v>
      </c>
      <c r="P64" s="3">
        <f>N64*'Pass-Thru'!$B$8/1200</f>
        <v>291666.66666666669</v>
      </c>
    </row>
    <row r="65" spans="4:16" x14ac:dyDescent="0.2">
      <c r="D65">
        <f>'Pass-Thru'!C64</f>
        <v>63</v>
      </c>
      <c r="E65" s="4">
        <f t="shared" si="0"/>
        <v>0</v>
      </c>
      <c r="F65" s="4">
        <f>MIN(E65,'Pass-Thru'!O64)</f>
        <v>0</v>
      </c>
      <c r="G65" s="4">
        <f>(E65/'Pass-Thru'!E64)*'Pass-Thru'!N64</f>
        <v>0</v>
      </c>
      <c r="H65" s="4">
        <f t="shared" si="1"/>
        <v>48563288.128167167</v>
      </c>
      <c r="I65" s="4">
        <f>MIN('Pass-Thru'!O64-'Seq Pay'!F65,'Seq Pay'!H65)</f>
        <v>2430629.5840383749</v>
      </c>
      <c r="J65" s="3">
        <f>(H65*'Pass-Thru'!$B$8/1200)</f>
        <v>141642.92370715423</v>
      </c>
      <c r="K65" s="1">
        <f t="shared" si="2"/>
        <v>100000000</v>
      </c>
      <c r="L65" s="1">
        <f>MIN('Pass-Thru'!O64-'Seq Pay'!F65-'Seq Pay'!I65,'Seq Pay'!K65)</f>
        <v>0</v>
      </c>
      <c r="M65" s="3">
        <f>K65*'Pass-Thru'!$B$8/1200</f>
        <v>291666.66666666669</v>
      </c>
      <c r="N65" s="1">
        <f t="shared" si="3"/>
        <v>100000000</v>
      </c>
      <c r="O65" s="1">
        <f>MIN(N65,'Pass-Thru'!O64-'Seq Pay'!F65-'Seq Pay'!I65-'Seq Pay'!L65)</f>
        <v>0</v>
      </c>
      <c r="P65" s="3">
        <f>N65*'Pass-Thru'!$B$8/1200</f>
        <v>291666.66666666669</v>
      </c>
    </row>
    <row r="66" spans="4:16" x14ac:dyDescent="0.2">
      <c r="D66">
        <f>'Pass-Thru'!C65</f>
        <v>64</v>
      </c>
      <c r="E66" s="4">
        <f t="shared" si="0"/>
        <v>0</v>
      </c>
      <c r="F66" s="4">
        <f>MIN(E66,'Pass-Thru'!O65)</f>
        <v>0</v>
      </c>
      <c r="G66" s="4">
        <f>(E66/'Pass-Thru'!E65)*'Pass-Thru'!N65</f>
        <v>0</v>
      </c>
      <c r="H66" s="4">
        <f t="shared" si="1"/>
        <v>46132658.54412879</v>
      </c>
      <c r="I66" s="4">
        <f>MIN('Pass-Thru'!O65-'Seq Pay'!F66,'Seq Pay'!H66)</f>
        <v>2409409.8530752687</v>
      </c>
      <c r="J66" s="3">
        <f>(H66*'Pass-Thru'!$B$8/1200)</f>
        <v>134553.58742037564</v>
      </c>
      <c r="K66" s="1">
        <f t="shared" si="2"/>
        <v>100000000</v>
      </c>
      <c r="L66" s="1">
        <f>MIN('Pass-Thru'!O65-'Seq Pay'!F66-'Seq Pay'!I66,'Seq Pay'!K66)</f>
        <v>0</v>
      </c>
      <c r="M66" s="3">
        <f>K66*'Pass-Thru'!$B$8/1200</f>
        <v>291666.66666666669</v>
      </c>
      <c r="N66" s="1">
        <f t="shared" si="3"/>
        <v>100000000</v>
      </c>
      <c r="O66" s="1">
        <f>MIN(N66,'Pass-Thru'!O65-'Seq Pay'!F66-'Seq Pay'!I66-'Seq Pay'!L66)</f>
        <v>0</v>
      </c>
      <c r="P66" s="3">
        <f>N66*'Pass-Thru'!$B$8/1200</f>
        <v>291666.66666666669</v>
      </c>
    </row>
    <row r="67" spans="4:16" x14ac:dyDescent="0.2">
      <c r="D67">
        <f>'Pass-Thru'!C66</f>
        <v>65</v>
      </c>
      <c r="E67" s="4">
        <f t="shared" si="0"/>
        <v>0</v>
      </c>
      <c r="F67" s="4">
        <f>MIN(E67,'Pass-Thru'!O66)</f>
        <v>0</v>
      </c>
      <c r="G67" s="4">
        <f>(E67/'Pass-Thru'!E66)*'Pass-Thru'!N66</f>
        <v>0</v>
      </c>
      <c r="H67" s="4">
        <f t="shared" si="1"/>
        <v>43723248.691053525</v>
      </c>
      <c r="I67" s="4">
        <f>MIN('Pass-Thru'!O66-'Seq Pay'!F67,'Seq Pay'!H67)</f>
        <v>2388366.1483445596</v>
      </c>
      <c r="J67" s="3">
        <f>(H67*'Pass-Thru'!$B$8/1200)</f>
        <v>127526.14201557278</v>
      </c>
      <c r="K67" s="1">
        <f t="shared" si="2"/>
        <v>100000000</v>
      </c>
      <c r="L67" s="1">
        <f>MIN('Pass-Thru'!O66-'Seq Pay'!F67-'Seq Pay'!I67,'Seq Pay'!K67)</f>
        <v>0</v>
      </c>
      <c r="M67" s="3">
        <f>K67*'Pass-Thru'!$B$8/1200</f>
        <v>291666.66666666669</v>
      </c>
      <c r="N67" s="1">
        <f t="shared" si="3"/>
        <v>100000000</v>
      </c>
      <c r="O67" s="1">
        <f>MIN(N67,'Pass-Thru'!O66-'Seq Pay'!F67-'Seq Pay'!I67-'Seq Pay'!L67)</f>
        <v>0</v>
      </c>
      <c r="P67" s="3">
        <f>N67*'Pass-Thru'!$B$8/1200</f>
        <v>291666.66666666669</v>
      </c>
    </row>
    <row r="68" spans="4:16" x14ac:dyDescent="0.2">
      <c r="D68">
        <f>'Pass-Thru'!C67</f>
        <v>66</v>
      </c>
      <c r="E68" s="4">
        <f t="shared" si="0"/>
        <v>0</v>
      </c>
      <c r="F68" s="4">
        <f>MIN(E68,'Pass-Thru'!O67)</f>
        <v>0</v>
      </c>
      <c r="G68" s="4">
        <f>(E68/'Pass-Thru'!E67)*'Pass-Thru'!N67</f>
        <v>0</v>
      </c>
      <c r="H68" s="4">
        <f t="shared" si="1"/>
        <v>41334882.542708963</v>
      </c>
      <c r="I68" s="4">
        <f>MIN('Pass-Thru'!O67-'Seq Pay'!F68,'Seq Pay'!H68)</f>
        <v>2367497.04703735</v>
      </c>
      <c r="J68" s="3">
        <f>(H68*'Pass-Thru'!$B$8/1200)</f>
        <v>120560.07408290113</v>
      </c>
      <c r="K68" s="1">
        <f t="shared" si="2"/>
        <v>100000000</v>
      </c>
      <c r="L68" s="1">
        <f>MIN('Pass-Thru'!O67-'Seq Pay'!F68-'Seq Pay'!I68,'Seq Pay'!K68)</f>
        <v>0</v>
      </c>
      <c r="M68" s="3">
        <f>K68*'Pass-Thru'!$B$8/1200</f>
        <v>291666.66666666669</v>
      </c>
      <c r="N68" s="1">
        <f t="shared" si="3"/>
        <v>100000000</v>
      </c>
      <c r="O68" s="1">
        <f>MIN(N68,'Pass-Thru'!O67-'Seq Pay'!F68-'Seq Pay'!I68-'Seq Pay'!L68)</f>
        <v>0</v>
      </c>
      <c r="P68" s="3">
        <f>N68*'Pass-Thru'!$B$8/1200</f>
        <v>291666.66666666669</v>
      </c>
    </row>
    <row r="69" spans="4:16" x14ac:dyDescent="0.2">
      <c r="D69">
        <f>'Pass-Thru'!C68</f>
        <v>67</v>
      </c>
      <c r="E69" s="4">
        <f t="shared" ref="E69:E132" si="4">E68-F68</f>
        <v>0</v>
      </c>
      <c r="F69" s="4">
        <f>MIN(E69,'Pass-Thru'!O68)</f>
        <v>0</v>
      </c>
      <c r="G69" s="4">
        <f>(E69/'Pass-Thru'!E68)*'Pass-Thru'!N68</f>
        <v>0</v>
      </c>
      <c r="H69" s="4">
        <f t="shared" ref="H69:H132" si="5">H68-I68</f>
        <v>38967385.495671615</v>
      </c>
      <c r="I69" s="4">
        <f>MIN('Pass-Thru'!O68-'Seq Pay'!F69,'Seq Pay'!H69)</f>
        <v>2346801.1376856426</v>
      </c>
      <c r="J69" s="3">
        <f>(H69*'Pass-Thru'!$B$8/1200)</f>
        <v>113654.87436237554</v>
      </c>
      <c r="K69" s="1">
        <f t="shared" ref="K69:K132" si="6">K68-L68</f>
        <v>100000000</v>
      </c>
      <c r="L69" s="1">
        <f>MIN('Pass-Thru'!O68-'Seq Pay'!F69-'Seq Pay'!I69,'Seq Pay'!K69)</f>
        <v>0</v>
      </c>
      <c r="M69" s="3">
        <f>K69*'Pass-Thru'!$B$8/1200</f>
        <v>291666.66666666669</v>
      </c>
      <c r="N69" s="1">
        <f t="shared" ref="N69:N132" si="7">N68-O68</f>
        <v>100000000</v>
      </c>
      <c r="O69" s="1">
        <f>MIN(N69,'Pass-Thru'!O68-'Seq Pay'!F69-'Seq Pay'!I69-'Seq Pay'!L69)</f>
        <v>0</v>
      </c>
      <c r="P69" s="3">
        <f>N69*'Pass-Thru'!$B$8/1200</f>
        <v>291666.66666666669</v>
      </c>
    </row>
    <row r="70" spans="4:16" x14ac:dyDescent="0.2">
      <c r="D70">
        <f>'Pass-Thru'!C69</f>
        <v>68</v>
      </c>
      <c r="E70" s="4">
        <f t="shared" si="4"/>
        <v>0</v>
      </c>
      <c r="F70" s="4">
        <f>MIN(E70,'Pass-Thru'!O69)</f>
        <v>0</v>
      </c>
      <c r="G70" s="4">
        <f>(E70/'Pass-Thru'!E69)*'Pass-Thru'!N69</f>
        <v>0</v>
      </c>
      <c r="H70" s="4">
        <f t="shared" si="5"/>
        <v>36620584.357985973</v>
      </c>
      <c r="I70" s="4">
        <f>MIN('Pass-Thru'!O69-'Seq Pay'!F70,'Seq Pay'!H70)</f>
        <v>2326277.0200726464</v>
      </c>
      <c r="J70" s="3">
        <f>(H70*'Pass-Thru'!$B$8/1200)</f>
        <v>106810.03771079243</v>
      </c>
      <c r="K70" s="1">
        <f t="shared" si="6"/>
        <v>100000000</v>
      </c>
      <c r="L70" s="1">
        <f>MIN('Pass-Thru'!O69-'Seq Pay'!F70-'Seq Pay'!I70,'Seq Pay'!K70)</f>
        <v>0</v>
      </c>
      <c r="M70" s="3">
        <f>K70*'Pass-Thru'!$B$8/1200</f>
        <v>291666.66666666669</v>
      </c>
      <c r="N70" s="1">
        <f t="shared" si="7"/>
        <v>100000000</v>
      </c>
      <c r="O70" s="1">
        <f>MIN(N70,'Pass-Thru'!O69-'Seq Pay'!F70-'Seq Pay'!I70-'Seq Pay'!L70)</f>
        <v>0</v>
      </c>
      <c r="P70" s="3">
        <f>N70*'Pass-Thru'!$B$8/1200</f>
        <v>291666.66666666669</v>
      </c>
    </row>
    <row r="71" spans="4:16" x14ac:dyDescent="0.2">
      <c r="D71">
        <f>'Pass-Thru'!C70</f>
        <v>69</v>
      </c>
      <c r="E71" s="4">
        <f t="shared" si="4"/>
        <v>0</v>
      </c>
      <c r="F71" s="4">
        <f>MIN(E71,'Pass-Thru'!O70)</f>
        <v>0</v>
      </c>
      <c r="G71" s="4">
        <f>(E71/'Pass-Thru'!E70)*'Pass-Thru'!N70</f>
        <v>0</v>
      </c>
      <c r="H71" s="4">
        <f t="shared" si="5"/>
        <v>34294307.337913327</v>
      </c>
      <c r="I71" s="4">
        <f>MIN('Pass-Thru'!O70-'Seq Pay'!F71,'Seq Pay'!H71)</f>
        <v>2305923.3051437829</v>
      </c>
      <c r="J71" s="3">
        <f>(H71*'Pass-Thru'!$B$8/1200)</f>
        <v>100025.06306891386</v>
      </c>
      <c r="K71" s="1">
        <f t="shared" si="6"/>
        <v>100000000</v>
      </c>
      <c r="L71" s="1">
        <f>MIN('Pass-Thru'!O70-'Seq Pay'!F71-'Seq Pay'!I71,'Seq Pay'!K71)</f>
        <v>0</v>
      </c>
      <c r="M71" s="3">
        <f>K71*'Pass-Thru'!$B$8/1200</f>
        <v>291666.66666666669</v>
      </c>
      <c r="N71" s="1">
        <f t="shared" si="7"/>
        <v>100000000</v>
      </c>
      <c r="O71" s="1">
        <f>MIN(N71,'Pass-Thru'!O70-'Seq Pay'!F71-'Seq Pay'!I71-'Seq Pay'!L71)</f>
        <v>0</v>
      </c>
      <c r="P71" s="3">
        <f>N71*'Pass-Thru'!$B$8/1200</f>
        <v>291666.66666666669</v>
      </c>
    </row>
    <row r="72" spans="4:16" x14ac:dyDescent="0.2">
      <c r="D72">
        <f>'Pass-Thru'!C71</f>
        <v>70</v>
      </c>
      <c r="E72" s="4">
        <f t="shared" si="4"/>
        <v>0</v>
      </c>
      <c r="F72" s="4">
        <f>MIN(E72,'Pass-Thru'!O71)</f>
        <v>0</v>
      </c>
      <c r="G72" s="4">
        <f>(E72/'Pass-Thru'!E71)*'Pass-Thru'!N71</f>
        <v>0</v>
      </c>
      <c r="H72" s="4">
        <f t="shared" si="5"/>
        <v>31988384.032769546</v>
      </c>
      <c r="I72" s="4">
        <f>MIN('Pass-Thru'!O71-'Seq Pay'!F72,'Seq Pay'!H72)</f>
        <v>2285738.6149183991</v>
      </c>
      <c r="J72" s="3">
        <f>(H72*'Pass-Thru'!$B$8/1200)</f>
        <v>93299.453428911176</v>
      </c>
      <c r="K72" s="1">
        <f t="shared" si="6"/>
        <v>100000000</v>
      </c>
      <c r="L72" s="1">
        <f>MIN('Pass-Thru'!O71-'Seq Pay'!F72-'Seq Pay'!I72,'Seq Pay'!K72)</f>
        <v>0</v>
      </c>
      <c r="M72" s="3">
        <f>K72*'Pass-Thru'!$B$8/1200</f>
        <v>291666.66666666669</v>
      </c>
      <c r="N72" s="1">
        <f t="shared" si="7"/>
        <v>100000000</v>
      </c>
      <c r="O72" s="1">
        <f>MIN(N72,'Pass-Thru'!O71-'Seq Pay'!F72-'Seq Pay'!I72-'Seq Pay'!L72)</f>
        <v>0</v>
      </c>
      <c r="P72" s="3">
        <f>N72*'Pass-Thru'!$B$8/1200</f>
        <v>291666.66666666669</v>
      </c>
    </row>
    <row r="73" spans="4:16" x14ac:dyDescent="0.2">
      <c r="D73">
        <f>'Pass-Thru'!C72</f>
        <v>71</v>
      </c>
      <c r="E73" s="4">
        <f t="shared" si="4"/>
        <v>0</v>
      </c>
      <c r="F73" s="4">
        <f>MIN(E73,'Pass-Thru'!O72)</f>
        <v>0</v>
      </c>
      <c r="G73" s="4">
        <f>(E73/'Pass-Thru'!E72)*'Pass-Thru'!N72</f>
        <v>0</v>
      </c>
      <c r="H73" s="4">
        <f t="shared" si="5"/>
        <v>29702645.417851146</v>
      </c>
      <c r="I73" s="4">
        <f>MIN('Pass-Thru'!O72-'Seq Pay'!F73,'Seq Pay'!H73)</f>
        <v>2265721.5824021716</v>
      </c>
      <c r="J73" s="3">
        <f>(H73*'Pass-Thru'!$B$8/1200)</f>
        <v>86632.715802065839</v>
      </c>
      <c r="K73" s="1">
        <f t="shared" si="6"/>
        <v>100000000</v>
      </c>
      <c r="L73" s="1">
        <f>MIN('Pass-Thru'!O72-'Seq Pay'!F73-'Seq Pay'!I73,'Seq Pay'!K73)</f>
        <v>0</v>
      </c>
      <c r="M73" s="3">
        <f>K73*'Pass-Thru'!$B$8/1200</f>
        <v>291666.66666666669</v>
      </c>
      <c r="N73" s="1">
        <f t="shared" si="7"/>
        <v>100000000</v>
      </c>
      <c r="O73" s="1">
        <f>MIN(N73,'Pass-Thru'!O72-'Seq Pay'!F73-'Seq Pay'!I73-'Seq Pay'!L73)</f>
        <v>0</v>
      </c>
      <c r="P73" s="3">
        <f>N73*'Pass-Thru'!$B$8/1200</f>
        <v>291666.66666666669</v>
      </c>
    </row>
    <row r="74" spans="4:16" x14ac:dyDescent="0.2">
      <c r="D74">
        <f>'Pass-Thru'!C73</f>
        <v>72</v>
      </c>
      <c r="E74" s="4">
        <f t="shared" si="4"/>
        <v>0</v>
      </c>
      <c r="F74" s="4">
        <f>MIN(E74,'Pass-Thru'!O73)</f>
        <v>0</v>
      </c>
      <c r="G74" s="4">
        <f>(E74/'Pass-Thru'!E73)*'Pass-Thru'!N73</f>
        <v>0</v>
      </c>
      <c r="H74" s="4">
        <f t="shared" si="5"/>
        <v>27436923.835448973</v>
      </c>
      <c r="I74" s="4">
        <f>MIN('Pass-Thru'!O73-'Seq Pay'!F74,'Seq Pay'!H74)</f>
        <v>2245870.8515001992</v>
      </c>
      <c r="J74" s="3">
        <f>(H74*'Pass-Thru'!$B$8/1200)</f>
        <v>80024.361186726164</v>
      </c>
      <c r="K74" s="1">
        <f t="shared" si="6"/>
        <v>100000000</v>
      </c>
      <c r="L74" s="1">
        <f>MIN('Pass-Thru'!O73-'Seq Pay'!F74-'Seq Pay'!I74,'Seq Pay'!K74)</f>
        <v>0</v>
      </c>
      <c r="M74" s="3">
        <f>K74*'Pass-Thru'!$B$8/1200</f>
        <v>291666.66666666669</v>
      </c>
      <c r="N74" s="1">
        <f t="shared" si="7"/>
        <v>100000000</v>
      </c>
      <c r="O74" s="1">
        <f>MIN(N74,'Pass-Thru'!O73-'Seq Pay'!F74-'Seq Pay'!I74-'Seq Pay'!L74)</f>
        <v>0</v>
      </c>
      <c r="P74" s="3">
        <f>N74*'Pass-Thru'!$B$8/1200</f>
        <v>291666.66666666669</v>
      </c>
    </row>
    <row r="75" spans="4:16" x14ac:dyDescent="0.2">
      <c r="D75">
        <f>'Pass-Thru'!C74</f>
        <v>73</v>
      </c>
      <c r="E75" s="4">
        <f t="shared" si="4"/>
        <v>0</v>
      </c>
      <c r="F75" s="4">
        <f>MIN(E75,'Pass-Thru'!O74)</f>
        <v>0</v>
      </c>
      <c r="G75" s="4">
        <f>(E75/'Pass-Thru'!E74)*'Pass-Thru'!N74</f>
        <v>0</v>
      </c>
      <c r="H75" s="4">
        <f t="shared" si="5"/>
        <v>25191052.983948775</v>
      </c>
      <c r="I75" s="4">
        <f>MIN('Pass-Thru'!O74-'Seq Pay'!F75,'Seq Pay'!H75)</f>
        <v>2226185.0769307879</v>
      </c>
      <c r="J75" s="3">
        <f>(H75*'Pass-Thru'!$B$8/1200)</f>
        <v>73473.904536517264</v>
      </c>
      <c r="K75" s="1">
        <f t="shared" si="6"/>
        <v>100000000</v>
      </c>
      <c r="L75" s="1">
        <f>MIN('Pass-Thru'!O74-'Seq Pay'!F75-'Seq Pay'!I75,'Seq Pay'!K75)</f>
        <v>0</v>
      </c>
      <c r="M75" s="3">
        <f>K75*'Pass-Thru'!$B$8/1200</f>
        <v>291666.66666666669</v>
      </c>
      <c r="N75" s="1">
        <f t="shared" si="7"/>
        <v>100000000</v>
      </c>
      <c r="O75" s="1">
        <f>MIN(N75,'Pass-Thru'!O74-'Seq Pay'!F75-'Seq Pay'!I75-'Seq Pay'!L75)</f>
        <v>0</v>
      </c>
      <c r="P75" s="3">
        <f>N75*'Pass-Thru'!$B$8/1200</f>
        <v>291666.66666666669</v>
      </c>
    </row>
    <row r="76" spans="4:16" x14ac:dyDescent="0.2">
      <c r="D76">
        <f>'Pass-Thru'!C75</f>
        <v>74</v>
      </c>
      <c r="E76" s="4">
        <f t="shared" si="4"/>
        <v>0</v>
      </c>
      <c r="F76" s="4">
        <f>MIN(E76,'Pass-Thru'!O75)</f>
        <v>0</v>
      </c>
      <c r="G76" s="4">
        <f>(E76/'Pass-Thru'!E75)*'Pass-Thru'!N75</f>
        <v>0</v>
      </c>
      <c r="H76" s="4">
        <f t="shared" si="5"/>
        <v>22964867.907017987</v>
      </c>
      <c r="I76" s="4">
        <f>MIN('Pass-Thru'!O75-'Seq Pay'!F76,'Seq Pay'!H76)</f>
        <v>2206662.9241399039</v>
      </c>
      <c r="J76" s="3">
        <f>(H76*'Pass-Thru'!$B$8/1200)</f>
        <v>66980.864728802466</v>
      </c>
      <c r="K76" s="1">
        <f>K75-L75</f>
        <v>100000000</v>
      </c>
      <c r="L76" s="1">
        <f>MIN('Pass-Thru'!O75-'Seq Pay'!F76-'Seq Pay'!I76,'Seq Pay'!K76)</f>
        <v>0</v>
      </c>
      <c r="M76" s="3">
        <f>K76*'Pass-Thru'!$B$8/1200</f>
        <v>291666.66666666669</v>
      </c>
      <c r="N76" s="1">
        <f t="shared" si="7"/>
        <v>100000000</v>
      </c>
      <c r="O76" s="1">
        <f>MIN(N76,'Pass-Thru'!O75-'Seq Pay'!F76-'Seq Pay'!I76-'Seq Pay'!L76)</f>
        <v>0</v>
      </c>
      <c r="P76" s="3">
        <f>N76*'Pass-Thru'!$B$8/1200</f>
        <v>291666.66666666669</v>
      </c>
    </row>
    <row r="77" spans="4:16" x14ac:dyDescent="0.2">
      <c r="D77">
        <f>'Pass-Thru'!C76</f>
        <v>75</v>
      </c>
      <c r="E77" s="4">
        <f t="shared" si="4"/>
        <v>0</v>
      </c>
      <c r="F77" s="4">
        <f>MIN(E77,'Pass-Thru'!O76)</f>
        <v>0</v>
      </c>
      <c r="G77" s="4">
        <f>(E77/'Pass-Thru'!E76)*'Pass-Thru'!N76</f>
        <v>0</v>
      </c>
      <c r="H77" s="4">
        <f t="shared" si="5"/>
        <v>20758204.982878082</v>
      </c>
      <c r="I77" s="4">
        <f>MIN('Pass-Thru'!O76-'Seq Pay'!F77,'Seq Pay'!H77)</f>
        <v>2187303.0692163077</v>
      </c>
      <c r="J77" s="3">
        <f>(H77*'Pass-Thru'!$B$8/1200)</f>
        <v>60544.764533394402</v>
      </c>
      <c r="K77" s="1">
        <f t="shared" si="6"/>
        <v>100000000</v>
      </c>
      <c r="L77" s="1">
        <f>MIN('Pass-Thru'!O76-'Seq Pay'!F77-'Seq Pay'!I77,'Seq Pay'!K77)</f>
        <v>0</v>
      </c>
      <c r="M77" s="3">
        <f>K77*'Pass-Thru'!$B$8/1200</f>
        <v>291666.66666666669</v>
      </c>
      <c r="N77" s="1">
        <f t="shared" si="7"/>
        <v>100000000</v>
      </c>
      <c r="O77" s="1">
        <f>MIN(N77,'Pass-Thru'!O76-'Seq Pay'!F77-'Seq Pay'!I77-'Seq Pay'!L77)</f>
        <v>0</v>
      </c>
      <c r="P77" s="3">
        <f>N77*'Pass-Thru'!$B$8/1200</f>
        <v>291666.66666666669</v>
      </c>
    </row>
    <row r="78" spans="4:16" x14ac:dyDescent="0.2">
      <c r="D78">
        <f>'Pass-Thru'!C77</f>
        <v>76</v>
      </c>
      <c r="E78" s="4">
        <f t="shared" si="4"/>
        <v>0</v>
      </c>
      <c r="F78" s="4">
        <f>MIN(E78,'Pass-Thru'!O77)</f>
        <v>0</v>
      </c>
      <c r="G78" s="4">
        <f>(E78/'Pass-Thru'!E77)*'Pass-Thru'!N77</f>
        <v>0</v>
      </c>
      <c r="H78" s="4">
        <f t="shared" si="5"/>
        <v>18570901.913661774</v>
      </c>
      <c r="I78" s="4">
        <f>MIN('Pass-Thru'!O77-'Seq Pay'!F78,'Seq Pay'!H78)</f>
        <v>2168104.1988073564</v>
      </c>
      <c r="J78" s="3">
        <f>(H78*'Pass-Thru'!$B$8/1200)</f>
        <v>54165.130581513506</v>
      </c>
      <c r="K78" s="1">
        <f t="shared" si="6"/>
        <v>100000000</v>
      </c>
      <c r="L78" s="1">
        <f>MIN('Pass-Thru'!O77-'Seq Pay'!F78-'Seq Pay'!I78,'Seq Pay'!K78)</f>
        <v>0</v>
      </c>
      <c r="M78" s="3">
        <f>K78*'Pass-Thru'!$B$8/1200</f>
        <v>291666.66666666669</v>
      </c>
      <c r="N78" s="1">
        <f t="shared" si="7"/>
        <v>100000000</v>
      </c>
      <c r="O78" s="1">
        <f>MIN(N78,'Pass-Thru'!O77-'Seq Pay'!F78-'Seq Pay'!I78-'Seq Pay'!L78)</f>
        <v>0</v>
      </c>
      <c r="P78" s="3">
        <f>N78*'Pass-Thru'!$B$8/1200</f>
        <v>291666.66666666669</v>
      </c>
    </row>
    <row r="79" spans="4:16" x14ac:dyDescent="0.2">
      <c r="D79">
        <f>'Pass-Thru'!C78</f>
        <v>77</v>
      </c>
      <c r="E79" s="4">
        <f t="shared" si="4"/>
        <v>0</v>
      </c>
      <c r="F79" s="4">
        <f>MIN(E79,'Pass-Thru'!O78)</f>
        <v>0</v>
      </c>
      <c r="G79" s="4">
        <f>(E79/'Pass-Thru'!E78)*'Pass-Thru'!N78</f>
        <v>0</v>
      </c>
      <c r="H79" s="4">
        <f t="shared" si="5"/>
        <v>16402797.714854417</v>
      </c>
      <c r="I79" s="4">
        <f>MIN('Pass-Thru'!O78-'Seq Pay'!F79,'Seq Pay'!H79)</f>
        <v>2149065.0100354641</v>
      </c>
      <c r="J79" s="3">
        <f>(H79*'Pass-Thru'!$B$8/1200)</f>
        <v>47841.493334992047</v>
      </c>
      <c r="K79" s="1">
        <f t="shared" si="6"/>
        <v>100000000</v>
      </c>
      <c r="L79" s="1">
        <f>MIN('Pass-Thru'!O78-'Seq Pay'!F79-'Seq Pay'!I79,'Seq Pay'!K79)</f>
        <v>0</v>
      </c>
      <c r="M79" s="3">
        <f>K79*'Pass-Thru'!$B$8/1200</f>
        <v>291666.66666666669</v>
      </c>
      <c r="N79" s="1">
        <f t="shared" si="7"/>
        <v>100000000</v>
      </c>
      <c r="O79" s="1">
        <f>MIN(N79,'Pass-Thru'!O78-'Seq Pay'!F79-'Seq Pay'!I79-'Seq Pay'!L79)</f>
        <v>0</v>
      </c>
      <c r="P79" s="3">
        <f>N79*'Pass-Thru'!$B$8/1200</f>
        <v>291666.66666666669</v>
      </c>
    </row>
    <row r="80" spans="4:16" x14ac:dyDescent="0.2">
      <c r="D80">
        <f>'Pass-Thru'!C79</f>
        <v>78</v>
      </c>
      <c r="E80" s="4">
        <f t="shared" si="4"/>
        <v>0</v>
      </c>
      <c r="F80" s="4">
        <f>MIN(E80,'Pass-Thru'!O79)</f>
        <v>0</v>
      </c>
      <c r="G80" s="4">
        <f>(E80/'Pass-Thru'!E79)*'Pass-Thru'!N79</f>
        <v>0</v>
      </c>
      <c r="H80" s="4">
        <f t="shared" si="5"/>
        <v>14253732.704818953</v>
      </c>
      <c r="I80" s="4">
        <f>MIN('Pass-Thru'!O79-'Seq Pay'!F80,'Seq Pay'!H80)</f>
        <v>2130184.2104152259</v>
      </c>
      <c r="J80" s="3">
        <f>(H80*'Pass-Thru'!$B$8/1200)</f>
        <v>41573.387055721949</v>
      </c>
      <c r="K80" s="1">
        <f t="shared" si="6"/>
        <v>100000000</v>
      </c>
      <c r="L80" s="1">
        <f>MIN('Pass-Thru'!O79-'Seq Pay'!F80-'Seq Pay'!I80,'Seq Pay'!K80)</f>
        <v>0</v>
      </c>
      <c r="M80" s="3">
        <f>K80*'Pass-Thru'!$B$8/1200</f>
        <v>291666.66666666669</v>
      </c>
      <c r="N80" s="1">
        <f t="shared" si="7"/>
        <v>100000000</v>
      </c>
      <c r="O80" s="1">
        <f>MIN(N80,'Pass-Thru'!O79-'Seq Pay'!F80-'Seq Pay'!I80-'Seq Pay'!L80)</f>
        <v>0</v>
      </c>
      <c r="P80" s="3">
        <f>N80*'Pass-Thru'!$B$8/1200</f>
        <v>291666.66666666669</v>
      </c>
    </row>
    <row r="81" spans="4:16" x14ac:dyDescent="0.2">
      <c r="D81">
        <f>'Pass-Thru'!C80</f>
        <v>79</v>
      </c>
      <c r="E81" s="4">
        <f t="shared" si="4"/>
        <v>0</v>
      </c>
      <c r="F81" s="4">
        <f>MIN(E81,'Pass-Thru'!O80)</f>
        <v>0</v>
      </c>
      <c r="G81" s="4">
        <f>(E81/'Pass-Thru'!E80)*'Pass-Thru'!N80</f>
        <v>0</v>
      </c>
      <c r="H81" s="4">
        <f t="shared" si="5"/>
        <v>12123548.494403727</v>
      </c>
      <c r="I81" s="4">
        <f>MIN('Pass-Thru'!O80-'Seq Pay'!F81,'Seq Pay'!H81)</f>
        <v>2111460.5177711924</v>
      </c>
      <c r="J81" s="3">
        <f>(H81*'Pass-Thru'!$B$8/1200)</f>
        <v>35360.349775344206</v>
      </c>
      <c r="K81" s="1">
        <f t="shared" si="6"/>
        <v>100000000</v>
      </c>
      <c r="L81" s="1">
        <f>MIN('Pass-Thru'!O80-'Seq Pay'!F81-'Seq Pay'!I81,'Seq Pay'!K81)</f>
        <v>0</v>
      </c>
      <c r="M81" s="3">
        <f>K81*'Pass-Thru'!$B$8/1200</f>
        <v>291666.66666666669</v>
      </c>
      <c r="N81" s="1">
        <f t="shared" si="7"/>
        <v>100000000</v>
      </c>
      <c r="O81" s="1">
        <f>MIN(N81,'Pass-Thru'!O80-'Seq Pay'!F81-'Seq Pay'!I81-'Seq Pay'!L81)</f>
        <v>0</v>
      </c>
      <c r="P81" s="3">
        <f>N81*'Pass-Thru'!$B$8/1200</f>
        <v>291666.66666666669</v>
      </c>
    </row>
    <row r="82" spans="4:16" x14ac:dyDescent="0.2">
      <c r="D82">
        <f>'Pass-Thru'!C81</f>
        <v>80</v>
      </c>
      <c r="E82" s="4">
        <f t="shared" si="4"/>
        <v>0</v>
      </c>
      <c r="F82" s="4">
        <f>MIN(E82,'Pass-Thru'!O81)</f>
        <v>0</v>
      </c>
      <c r="G82" s="4">
        <f>(E82/'Pass-Thru'!E81)*'Pass-Thru'!N81</f>
        <v>0</v>
      </c>
      <c r="H82" s="4">
        <f t="shared" si="5"/>
        <v>10012087.976632535</v>
      </c>
      <c r="I82" s="4">
        <f>MIN('Pass-Thru'!O81-'Seq Pay'!F82,'Seq Pay'!H82)</f>
        <v>2092892.6601562905</v>
      </c>
      <c r="J82" s="3">
        <f>(H82*'Pass-Thru'!$B$8/1200)</f>
        <v>29201.923265178229</v>
      </c>
      <c r="K82" s="1">
        <f t="shared" si="6"/>
        <v>100000000</v>
      </c>
      <c r="L82" s="1">
        <f>MIN('Pass-Thru'!O81-'Seq Pay'!F82-'Seq Pay'!I82,'Seq Pay'!K82)</f>
        <v>0</v>
      </c>
      <c r="M82" s="3">
        <f>K82*'Pass-Thru'!$B$8/1200</f>
        <v>291666.66666666669</v>
      </c>
      <c r="N82" s="1">
        <f t="shared" si="7"/>
        <v>100000000</v>
      </c>
      <c r="O82" s="1">
        <f>MIN(N82,'Pass-Thru'!O81-'Seq Pay'!F82-'Seq Pay'!I82-'Seq Pay'!L82)</f>
        <v>0</v>
      </c>
      <c r="P82" s="3">
        <f>N82*'Pass-Thru'!$B$8/1200</f>
        <v>291666.66666666669</v>
      </c>
    </row>
    <row r="83" spans="4:16" x14ac:dyDescent="0.2">
      <c r="D83">
        <f>'Pass-Thru'!C82</f>
        <v>81</v>
      </c>
      <c r="E83" s="4">
        <f t="shared" si="4"/>
        <v>0</v>
      </c>
      <c r="F83" s="4">
        <f>MIN(E83,'Pass-Thru'!O82)</f>
        <v>0</v>
      </c>
      <c r="G83" s="4">
        <f>(E83/'Pass-Thru'!E82)*'Pass-Thru'!N82</f>
        <v>0</v>
      </c>
      <c r="H83" s="4">
        <f t="shared" si="5"/>
        <v>7919195.3164762445</v>
      </c>
      <c r="I83" s="4">
        <f>MIN('Pass-Thru'!O82-'Seq Pay'!F83,'Seq Pay'!H83)</f>
        <v>2074479.3757708874</v>
      </c>
      <c r="J83" s="3">
        <f>(H83*'Pass-Thru'!$B$8/1200)</f>
        <v>23097.65300638905</v>
      </c>
      <c r="K83" s="1">
        <f t="shared" si="6"/>
        <v>100000000</v>
      </c>
      <c r="L83" s="1">
        <f>MIN('Pass-Thru'!O82-'Seq Pay'!F83-'Seq Pay'!I83,'Seq Pay'!K83)</f>
        <v>0</v>
      </c>
      <c r="M83" s="3">
        <f>K83*'Pass-Thru'!$B$8/1200</f>
        <v>291666.66666666669</v>
      </c>
      <c r="N83" s="1">
        <f t="shared" si="7"/>
        <v>100000000</v>
      </c>
      <c r="O83" s="1">
        <f>MIN(N83,'Pass-Thru'!O82-'Seq Pay'!F83-'Seq Pay'!I83-'Seq Pay'!L83)</f>
        <v>0</v>
      </c>
      <c r="P83" s="3">
        <f>N83*'Pass-Thru'!$B$8/1200</f>
        <v>291666.66666666669</v>
      </c>
    </row>
    <row r="84" spans="4:16" x14ac:dyDescent="0.2">
      <c r="D84">
        <f>'Pass-Thru'!C83</f>
        <v>82</v>
      </c>
      <c r="E84" s="4">
        <f t="shared" si="4"/>
        <v>0</v>
      </c>
      <c r="F84" s="4">
        <f>MIN(E84,'Pass-Thru'!O83)</f>
        <v>0</v>
      </c>
      <c r="G84" s="4">
        <f>(E84/'Pass-Thru'!E83)*'Pass-Thru'!N83</f>
        <v>0</v>
      </c>
      <c r="H84" s="4">
        <f t="shared" si="5"/>
        <v>5844715.9407053571</v>
      </c>
      <c r="I84" s="4">
        <f>MIN('Pass-Thru'!O83-'Seq Pay'!F84,'Seq Pay'!H84)</f>
        <v>2056219.4128824938</v>
      </c>
      <c r="J84" s="3">
        <f>(H84*'Pass-Thru'!$B$8/1200)</f>
        <v>17047.088160390624</v>
      </c>
      <c r="K84" s="1">
        <f t="shared" si="6"/>
        <v>100000000</v>
      </c>
      <c r="L84" s="1">
        <f>MIN('Pass-Thru'!O83-'Seq Pay'!F84-'Seq Pay'!I84,'Seq Pay'!K84)</f>
        <v>0</v>
      </c>
      <c r="M84" s="3">
        <f>K84*'Pass-Thru'!$B$8/1200</f>
        <v>291666.66666666669</v>
      </c>
      <c r="N84" s="1">
        <f t="shared" si="7"/>
        <v>100000000</v>
      </c>
      <c r="O84" s="1">
        <f>MIN(N84,'Pass-Thru'!O83-'Seq Pay'!F84-'Seq Pay'!I84-'Seq Pay'!L84)</f>
        <v>0</v>
      </c>
      <c r="P84" s="3">
        <f>N84*'Pass-Thru'!$B$8/1200</f>
        <v>291666.66666666669</v>
      </c>
    </row>
    <row r="85" spans="4:16" x14ac:dyDescent="0.2">
      <c r="D85">
        <f>'Pass-Thru'!C84</f>
        <v>83</v>
      </c>
      <c r="E85" s="4">
        <f t="shared" si="4"/>
        <v>0</v>
      </c>
      <c r="F85" s="4">
        <f>MIN(E85,'Pass-Thru'!O84)</f>
        <v>0</v>
      </c>
      <c r="G85" s="4">
        <f>(E85/'Pass-Thru'!E84)*'Pass-Thru'!N84</f>
        <v>0</v>
      </c>
      <c r="H85" s="4">
        <f t="shared" si="5"/>
        <v>3788496.5278228633</v>
      </c>
      <c r="I85" s="4">
        <f>MIN('Pass-Thru'!O84-'Seq Pay'!F85,'Seq Pay'!H85)</f>
        <v>2038111.5297461003</v>
      </c>
      <c r="J85" s="3">
        <f>(H85*'Pass-Thru'!$B$8/1200)</f>
        <v>11049.781539483351</v>
      </c>
      <c r="K85" s="1">
        <f t="shared" si="6"/>
        <v>100000000</v>
      </c>
      <c r="L85" s="1">
        <f>MIN('Pass-Thru'!O84-'Seq Pay'!F85-'Seq Pay'!I85,'Seq Pay'!K85)</f>
        <v>0</v>
      </c>
      <c r="M85" s="3">
        <f>K85*'Pass-Thru'!$B$8/1200</f>
        <v>291666.66666666669</v>
      </c>
      <c r="N85" s="1">
        <f t="shared" si="7"/>
        <v>100000000</v>
      </c>
      <c r="O85" s="1">
        <f>MIN(N85,'Pass-Thru'!O84-'Seq Pay'!F85-'Seq Pay'!I85-'Seq Pay'!L85)</f>
        <v>0</v>
      </c>
      <c r="P85" s="3">
        <f>N85*'Pass-Thru'!$B$8/1200</f>
        <v>291666.66666666669</v>
      </c>
    </row>
    <row r="86" spans="4:16" x14ac:dyDescent="0.2">
      <c r="D86">
        <f>'Pass-Thru'!C85</f>
        <v>84</v>
      </c>
      <c r="E86" s="4">
        <f t="shared" si="4"/>
        <v>0</v>
      </c>
      <c r="F86" s="4">
        <f>MIN(E86,'Pass-Thru'!O85)</f>
        <v>0</v>
      </c>
      <c r="G86" s="4">
        <f>(E86/'Pass-Thru'!E85)*'Pass-Thru'!N85</f>
        <v>0</v>
      </c>
      <c r="H86" s="4">
        <f t="shared" si="5"/>
        <v>1750384.998076763</v>
      </c>
      <c r="I86" s="4">
        <f>MIN('Pass-Thru'!O85-'Seq Pay'!F86,'Seq Pay'!H86)</f>
        <v>1750384.998076763</v>
      </c>
      <c r="J86" s="3">
        <f>(H86*'Pass-Thru'!$B$8/1200)</f>
        <v>5105.2895777238919</v>
      </c>
      <c r="K86" s="1">
        <f t="shared" si="6"/>
        <v>100000000</v>
      </c>
      <c r="L86" s="1">
        <f>MIN('Pass-Thru'!O85-'Seq Pay'!F86-'Seq Pay'!I86,'Seq Pay'!K86)</f>
        <v>269769.49644837296</v>
      </c>
      <c r="M86" s="3">
        <f>K86*'Pass-Thru'!$B$8/1200</f>
        <v>291666.66666666669</v>
      </c>
      <c r="N86" s="1">
        <f t="shared" si="7"/>
        <v>100000000</v>
      </c>
      <c r="O86" s="1">
        <f>MIN(N86,'Pass-Thru'!O85-'Seq Pay'!F86-'Seq Pay'!I86-'Seq Pay'!L86)</f>
        <v>0</v>
      </c>
      <c r="P86" s="3">
        <f>N86*'Pass-Thru'!$B$8/1200</f>
        <v>291666.66666666669</v>
      </c>
    </row>
    <row r="87" spans="4:16" x14ac:dyDescent="0.2">
      <c r="D87">
        <f>'Pass-Thru'!C86</f>
        <v>85</v>
      </c>
      <c r="E87" s="4">
        <f t="shared" si="4"/>
        <v>0</v>
      </c>
      <c r="F87" s="4">
        <f>MIN(E87,'Pass-Thru'!O86)</f>
        <v>0</v>
      </c>
      <c r="G87" s="4">
        <f>(E87/'Pass-Thru'!E86)*'Pass-Thru'!N86</f>
        <v>0</v>
      </c>
      <c r="H87" s="4">
        <f t="shared" si="5"/>
        <v>0</v>
      </c>
      <c r="I87" s="4">
        <f>MIN('Pass-Thru'!O86-'Seq Pay'!F87,'Seq Pay'!H87)</f>
        <v>0</v>
      </c>
      <c r="J87" s="3">
        <f>(H87*'Pass-Thru'!$B$8/1200)</f>
        <v>0</v>
      </c>
      <c r="K87" s="1">
        <f t="shared" si="6"/>
        <v>99730230.503551632</v>
      </c>
      <c r="L87" s="1">
        <f>MIN('Pass-Thru'!O86-'Seq Pay'!F87-'Seq Pay'!I87,'Seq Pay'!K87)</f>
        <v>2002347.085213054</v>
      </c>
      <c r="M87" s="3">
        <f>K87*'Pass-Thru'!$B$8/1200</f>
        <v>290879.83896869229</v>
      </c>
      <c r="N87" s="1">
        <f t="shared" si="7"/>
        <v>100000000</v>
      </c>
      <c r="O87" s="1">
        <f>MIN(N87,'Pass-Thru'!O86-'Seq Pay'!F87-'Seq Pay'!I87-'Seq Pay'!L87)</f>
        <v>0</v>
      </c>
      <c r="P87" s="3">
        <f>N87*'Pass-Thru'!$B$8/1200</f>
        <v>291666.66666666669</v>
      </c>
    </row>
    <row r="88" spans="4:16" x14ac:dyDescent="0.2">
      <c r="D88">
        <f>'Pass-Thru'!C87</f>
        <v>86</v>
      </c>
      <c r="E88" s="4">
        <f t="shared" si="4"/>
        <v>0</v>
      </c>
      <c r="F88" s="4">
        <f>MIN(E88,'Pass-Thru'!O87)</f>
        <v>0</v>
      </c>
      <c r="G88" s="4">
        <f>(E88/'Pass-Thru'!E87)*'Pass-Thru'!N87</f>
        <v>0</v>
      </c>
      <c r="H88" s="4">
        <f t="shared" si="5"/>
        <v>0</v>
      </c>
      <c r="I88" s="4">
        <f>MIN('Pass-Thru'!O87-'Seq Pay'!F88,'Seq Pay'!H88)</f>
        <v>0</v>
      </c>
      <c r="J88" s="3">
        <f>(H88*'Pass-Thru'!$B$8/1200)</f>
        <v>0</v>
      </c>
      <c r="K88" s="1">
        <f t="shared" si="6"/>
        <v>97727883.418338582</v>
      </c>
      <c r="L88" s="1">
        <f>MIN('Pass-Thru'!O87-'Seq Pay'!F88-'Seq Pay'!I88,'Seq Pay'!K88)</f>
        <v>1984688.0895555359</v>
      </c>
      <c r="M88" s="3">
        <f>K88*'Pass-Thru'!$B$8/1200</f>
        <v>285039.65997015423</v>
      </c>
      <c r="N88" s="1">
        <f t="shared" si="7"/>
        <v>100000000</v>
      </c>
      <c r="O88" s="1">
        <f>MIN(N88,'Pass-Thru'!O87-'Seq Pay'!F88-'Seq Pay'!I88-'Seq Pay'!L88)</f>
        <v>0</v>
      </c>
      <c r="P88" s="3">
        <f>N88*'Pass-Thru'!$B$8/1200</f>
        <v>291666.66666666669</v>
      </c>
    </row>
    <row r="89" spans="4:16" x14ac:dyDescent="0.2">
      <c r="D89">
        <f>'Pass-Thru'!C88</f>
        <v>87</v>
      </c>
      <c r="E89" s="4">
        <f t="shared" si="4"/>
        <v>0</v>
      </c>
      <c r="F89" s="4">
        <f>MIN(E89,'Pass-Thru'!O88)</f>
        <v>0</v>
      </c>
      <c r="G89" s="4">
        <f>(E89/'Pass-Thru'!E88)*'Pass-Thru'!N88</f>
        <v>0</v>
      </c>
      <c r="H89" s="4">
        <f t="shared" si="5"/>
        <v>0</v>
      </c>
      <c r="I89" s="4">
        <f>MIN('Pass-Thru'!O88-'Seq Pay'!F89,'Seq Pay'!H89)</f>
        <v>0</v>
      </c>
      <c r="J89" s="3">
        <f>(H89*'Pass-Thru'!$B$8/1200)</f>
        <v>0</v>
      </c>
      <c r="K89" s="1">
        <f t="shared" si="6"/>
        <v>95743195.32878305</v>
      </c>
      <c r="L89" s="1">
        <f>MIN('Pass-Thru'!O88-'Seq Pay'!F89-'Seq Pay'!I89,'Seq Pay'!K89)</f>
        <v>1967176.3049733045</v>
      </c>
      <c r="M89" s="3">
        <f>K89*'Pass-Thru'!$B$8/1200</f>
        <v>279250.98637561721</v>
      </c>
      <c r="N89" s="1">
        <f t="shared" si="7"/>
        <v>100000000</v>
      </c>
      <c r="O89" s="1">
        <f>MIN(N89,'Pass-Thru'!O88-'Seq Pay'!F89-'Seq Pay'!I89-'Seq Pay'!L89)</f>
        <v>0</v>
      </c>
      <c r="P89" s="3">
        <f>N89*'Pass-Thru'!$B$8/1200</f>
        <v>291666.66666666669</v>
      </c>
    </row>
    <row r="90" spans="4:16" x14ac:dyDescent="0.2">
      <c r="D90">
        <f>'Pass-Thru'!C89</f>
        <v>88</v>
      </c>
      <c r="E90" s="4">
        <f t="shared" si="4"/>
        <v>0</v>
      </c>
      <c r="F90" s="4">
        <f>MIN(E90,'Pass-Thru'!O89)</f>
        <v>0</v>
      </c>
      <c r="G90" s="4">
        <f>(E90/'Pass-Thru'!E89)*'Pass-Thru'!N89</f>
        <v>0</v>
      </c>
      <c r="H90" s="4">
        <f t="shared" si="5"/>
        <v>0</v>
      </c>
      <c r="I90" s="4">
        <f>MIN('Pass-Thru'!O89-'Seq Pay'!F90,'Seq Pay'!H90)</f>
        <v>0</v>
      </c>
      <c r="J90" s="3">
        <f>(H90*'Pass-Thru'!$B$8/1200)</f>
        <v>0</v>
      </c>
      <c r="K90" s="1">
        <f t="shared" si="6"/>
        <v>93776019.023809746</v>
      </c>
      <c r="L90" s="1">
        <f>MIN('Pass-Thru'!O89-'Seq Pay'!F90-'Seq Pay'!I90,'Seq Pay'!K90)</f>
        <v>1949810.5384855489</v>
      </c>
      <c r="M90" s="3">
        <f>K90*'Pass-Thru'!$B$8/1200</f>
        <v>273513.3888194451</v>
      </c>
      <c r="N90" s="1">
        <f t="shared" si="7"/>
        <v>100000000</v>
      </c>
      <c r="O90" s="1">
        <f>MIN(N90,'Pass-Thru'!O89-'Seq Pay'!F90-'Seq Pay'!I90-'Seq Pay'!L90)</f>
        <v>0</v>
      </c>
      <c r="P90" s="3">
        <f>N90*'Pass-Thru'!$B$8/1200</f>
        <v>291666.66666666669</v>
      </c>
    </row>
    <row r="91" spans="4:16" x14ac:dyDescent="0.2">
      <c r="D91">
        <f>'Pass-Thru'!C90</f>
        <v>89</v>
      </c>
      <c r="E91" s="4">
        <f t="shared" si="4"/>
        <v>0</v>
      </c>
      <c r="F91" s="4">
        <f>MIN(E91,'Pass-Thru'!O90)</f>
        <v>0</v>
      </c>
      <c r="G91" s="4">
        <f>(E91/'Pass-Thru'!E90)*'Pass-Thru'!N90</f>
        <v>0</v>
      </c>
      <c r="H91" s="4">
        <f t="shared" si="5"/>
        <v>0</v>
      </c>
      <c r="I91" s="4">
        <f>MIN('Pass-Thru'!O90-'Seq Pay'!F91,'Seq Pay'!H91)</f>
        <v>0</v>
      </c>
      <c r="J91" s="3">
        <f>(H91*'Pass-Thru'!$B$8/1200)</f>
        <v>0</v>
      </c>
      <c r="K91" s="1">
        <f t="shared" si="6"/>
        <v>91826208.485324204</v>
      </c>
      <c r="L91" s="1">
        <f>MIN('Pass-Thru'!O90-'Seq Pay'!F91-'Seq Pay'!I91,'Seq Pay'!K91)</f>
        <v>1932589.6066339496</v>
      </c>
      <c r="M91" s="3">
        <f>K91*'Pass-Thru'!$B$8/1200</f>
        <v>267826.44141552894</v>
      </c>
      <c r="N91" s="1">
        <f t="shared" si="7"/>
        <v>100000000</v>
      </c>
      <c r="O91" s="1">
        <f>MIN(N91,'Pass-Thru'!O90-'Seq Pay'!F91-'Seq Pay'!I91-'Seq Pay'!L91)</f>
        <v>0</v>
      </c>
      <c r="P91" s="3">
        <f>N91*'Pass-Thru'!$B$8/1200</f>
        <v>291666.66666666669</v>
      </c>
    </row>
    <row r="92" spans="4:16" x14ac:dyDescent="0.2">
      <c r="D92">
        <f>'Pass-Thru'!C91</f>
        <v>90</v>
      </c>
      <c r="E92" s="4">
        <f t="shared" si="4"/>
        <v>0</v>
      </c>
      <c r="F92" s="4">
        <f>MIN(E92,'Pass-Thru'!O91)</f>
        <v>0</v>
      </c>
      <c r="G92" s="4">
        <f>(E92/'Pass-Thru'!E91)*'Pass-Thru'!N91</f>
        <v>0</v>
      </c>
      <c r="H92" s="4">
        <f t="shared" si="5"/>
        <v>0</v>
      </c>
      <c r="I92" s="4">
        <f>MIN('Pass-Thru'!O91-'Seq Pay'!F92,'Seq Pay'!H92)</f>
        <v>0</v>
      </c>
      <c r="J92" s="3">
        <f>(H92*'Pass-Thru'!$B$8/1200)</f>
        <v>0</v>
      </c>
      <c r="K92" s="1">
        <f t="shared" si="6"/>
        <v>89893618.878690258</v>
      </c>
      <c r="L92" s="1">
        <f>MIN('Pass-Thru'!O91-'Seq Pay'!F92-'Seq Pay'!I92,'Seq Pay'!K92)</f>
        <v>1915512.3354073041</v>
      </c>
      <c r="M92" s="3">
        <f>K92*'Pass-Thru'!$B$8/1200</f>
        <v>262189.72172951326</v>
      </c>
      <c r="N92" s="1">
        <f t="shared" si="7"/>
        <v>100000000</v>
      </c>
      <c r="O92" s="1">
        <f>MIN(N92,'Pass-Thru'!O91-'Seq Pay'!F92-'Seq Pay'!I92-'Seq Pay'!L92)</f>
        <v>0</v>
      </c>
      <c r="P92" s="3">
        <f>N92*'Pass-Thru'!$B$8/1200</f>
        <v>291666.66666666669</v>
      </c>
    </row>
    <row r="93" spans="4:16" x14ac:dyDescent="0.2">
      <c r="D93">
        <f>'Pass-Thru'!C92</f>
        <v>91</v>
      </c>
      <c r="E93" s="4">
        <f t="shared" si="4"/>
        <v>0</v>
      </c>
      <c r="F93" s="4">
        <f>MIN(E93,'Pass-Thru'!O92)</f>
        <v>0</v>
      </c>
      <c r="G93" s="4">
        <f>(E93/'Pass-Thru'!E92)*'Pass-Thru'!N92</f>
        <v>0</v>
      </c>
      <c r="H93" s="4">
        <f t="shared" si="5"/>
        <v>0</v>
      </c>
      <c r="I93" s="4">
        <f>MIN('Pass-Thru'!O92-'Seq Pay'!F93,'Seq Pay'!H93)</f>
        <v>0</v>
      </c>
      <c r="J93" s="3">
        <f>(H93*'Pass-Thru'!$B$8/1200)</f>
        <v>0</v>
      </c>
      <c r="K93" s="1">
        <f t="shared" si="6"/>
        <v>87978106.543282956</v>
      </c>
      <c r="L93" s="1">
        <f>MIN('Pass-Thru'!O92-'Seq Pay'!F93-'Seq Pay'!I93,'Seq Pay'!K93)</f>
        <v>1898577.5601667478</v>
      </c>
      <c r="M93" s="3">
        <f>K93*'Pass-Thru'!$B$8/1200</f>
        <v>256602.81075124195</v>
      </c>
      <c r="N93" s="1">
        <f t="shared" si="7"/>
        <v>100000000</v>
      </c>
      <c r="O93" s="1">
        <f>MIN(N93,'Pass-Thru'!O92-'Seq Pay'!F93-'Seq Pay'!I93-'Seq Pay'!L93)</f>
        <v>0</v>
      </c>
      <c r="P93" s="3">
        <f>N93*'Pass-Thru'!$B$8/1200</f>
        <v>291666.66666666669</v>
      </c>
    </row>
    <row r="94" spans="4:16" x14ac:dyDescent="0.2">
      <c r="D94">
        <f>'Pass-Thru'!C93</f>
        <v>92</v>
      </c>
      <c r="E94" s="4">
        <f t="shared" si="4"/>
        <v>0</v>
      </c>
      <c r="F94" s="4">
        <f>MIN(E94,'Pass-Thru'!O93)</f>
        <v>0</v>
      </c>
      <c r="G94" s="4">
        <f>(E94/'Pass-Thru'!E93)*'Pass-Thru'!N93</f>
        <v>0</v>
      </c>
      <c r="H94" s="4">
        <f t="shared" si="5"/>
        <v>0</v>
      </c>
      <c r="I94" s="4">
        <f>MIN('Pass-Thru'!O93-'Seq Pay'!F94,'Seq Pay'!H94)</f>
        <v>0</v>
      </c>
      <c r="J94" s="3">
        <f>(H94*'Pass-Thru'!$B$8/1200)</f>
        <v>0</v>
      </c>
      <c r="K94" s="1">
        <f t="shared" si="6"/>
        <v>86079528.98311621</v>
      </c>
      <c r="L94" s="1">
        <f>MIN('Pass-Thru'!O93-'Seq Pay'!F94-'Seq Pay'!I94,'Seq Pay'!K94)</f>
        <v>1881784.1255715573</v>
      </c>
      <c r="M94" s="3">
        <f>K94*'Pass-Thru'!$B$8/1200</f>
        <v>251065.29286742231</v>
      </c>
      <c r="N94" s="1">
        <f t="shared" si="7"/>
        <v>100000000</v>
      </c>
      <c r="O94" s="1">
        <f>MIN(N94,'Pass-Thru'!O93-'Seq Pay'!F94-'Seq Pay'!I94-'Seq Pay'!L94)</f>
        <v>0</v>
      </c>
      <c r="P94" s="3">
        <f>N94*'Pass-Thru'!$B$8/1200</f>
        <v>291666.66666666669</v>
      </c>
    </row>
    <row r="95" spans="4:16" x14ac:dyDescent="0.2">
      <c r="D95">
        <f>'Pass-Thru'!C94</f>
        <v>93</v>
      </c>
      <c r="E95" s="4">
        <f t="shared" si="4"/>
        <v>0</v>
      </c>
      <c r="F95" s="4">
        <f>MIN(E95,'Pass-Thru'!O94)</f>
        <v>0</v>
      </c>
      <c r="G95" s="4">
        <f>(E95/'Pass-Thru'!E94)*'Pass-Thru'!N94</f>
        <v>0</v>
      </c>
      <c r="H95" s="4">
        <f t="shared" si="5"/>
        <v>0</v>
      </c>
      <c r="I95" s="4">
        <f>MIN('Pass-Thru'!O94-'Seq Pay'!F95,'Seq Pay'!H95)</f>
        <v>0</v>
      </c>
      <c r="J95" s="3">
        <f>(H95*'Pass-Thru'!$B$8/1200)</f>
        <v>0</v>
      </c>
      <c r="K95" s="1">
        <f t="shared" si="6"/>
        <v>84197744.857544646</v>
      </c>
      <c r="L95" s="1">
        <f>MIN('Pass-Thru'!O94-'Seq Pay'!F95-'Seq Pay'!I95,'Seq Pay'!K95)</f>
        <v>1865130.8855055464</v>
      </c>
      <c r="M95" s="3">
        <f>K95*'Pass-Thru'!$B$8/1200</f>
        <v>245576.75583450522</v>
      </c>
      <c r="N95" s="1">
        <f t="shared" si="7"/>
        <v>100000000</v>
      </c>
      <c r="O95" s="1">
        <f>MIN(N95,'Pass-Thru'!O94-'Seq Pay'!F95-'Seq Pay'!I95-'Seq Pay'!L95)</f>
        <v>0</v>
      </c>
      <c r="P95" s="3">
        <f>N95*'Pass-Thru'!$B$8/1200</f>
        <v>291666.66666666669</v>
      </c>
    </row>
    <row r="96" spans="4:16" x14ac:dyDescent="0.2">
      <c r="D96">
        <f>'Pass-Thru'!C95</f>
        <v>94</v>
      </c>
      <c r="E96" s="4">
        <f t="shared" si="4"/>
        <v>0</v>
      </c>
      <c r="F96" s="4">
        <f>MIN(E96,'Pass-Thru'!O95)</f>
        <v>0</v>
      </c>
      <c r="G96" s="4">
        <f>(E96/'Pass-Thru'!E95)*'Pass-Thru'!N95</f>
        <v>0</v>
      </c>
      <c r="H96" s="4">
        <f t="shared" si="5"/>
        <v>0</v>
      </c>
      <c r="I96" s="4">
        <f>MIN('Pass-Thru'!O95-'Seq Pay'!F96,'Seq Pay'!H96)</f>
        <v>0</v>
      </c>
      <c r="J96" s="3">
        <f>(H96*'Pass-Thru'!$B$8/1200)</f>
        <v>0</v>
      </c>
      <c r="K96" s="1">
        <f t="shared" si="6"/>
        <v>82332613.972039104</v>
      </c>
      <c r="L96" s="1">
        <f>MIN('Pass-Thru'!O95-'Seq Pay'!F96-'Seq Pay'!I96,'Seq Pay'!K96)</f>
        <v>1848616.703004038</v>
      </c>
      <c r="M96" s="3">
        <f>K96*'Pass-Thru'!$B$8/1200</f>
        <v>240136.79075178073</v>
      </c>
      <c r="N96" s="1">
        <f t="shared" si="7"/>
        <v>100000000</v>
      </c>
      <c r="O96" s="1">
        <f>MIN(N96,'Pass-Thru'!O95-'Seq Pay'!F96-'Seq Pay'!I96-'Seq Pay'!L96)</f>
        <v>0</v>
      </c>
      <c r="P96" s="3">
        <f>N96*'Pass-Thru'!$B$8/1200</f>
        <v>291666.66666666669</v>
      </c>
    </row>
    <row r="97" spans="4:16" x14ac:dyDescent="0.2">
      <c r="D97">
        <f>'Pass-Thru'!C96</f>
        <v>95</v>
      </c>
      <c r="E97" s="4">
        <f t="shared" si="4"/>
        <v>0</v>
      </c>
      <c r="F97" s="4">
        <f>MIN(E97,'Pass-Thru'!O96)</f>
        <v>0</v>
      </c>
      <c r="G97" s="4">
        <f>(E97/'Pass-Thru'!E96)*'Pass-Thru'!N96</f>
        <v>0</v>
      </c>
      <c r="H97" s="4">
        <f t="shared" si="5"/>
        <v>0</v>
      </c>
      <c r="I97" s="4">
        <f>MIN('Pass-Thru'!O96-'Seq Pay'!F97,'Seq Pay'!H97)</f>
        <v>0</v>
      </c>
      <c r="J97" s="3">
        <f>(H97*'Pass-Thru'!$B$8/1200)</f>
        <v>0</v>
      </c>
      <c r="K97" s="1">
        <f t="shared" si="6"/>
        <v>80483997.269035071</v>
      </c>
      <c r="L97" s="1">
        <f>MIN('Pass-Thru'!O96-'Seq Pay'!F97-'Seq Pay'!I97,'Seq Pay'!K97)</f>
        <v>1832240.4501814127</v>
      </c>
      <c r="M97" s="3">
        <f>K97*'Pass-Thru'!$B$8/1200</f>
        <v>234744.99203468562</v>
      </c>
      <c r="N97" s="1">
        <f t="shared" si="7"/>
        <v>100000000</v>
      </c>
      <c r="O97" s="1">
        <f>MIN(N97,'Pass-Thru'!O96-'Seq Pay'!F97-'Seq Pay'!I97-'Seq Pay'!L97)</f>
        <v>0</v>
      </c>
      <c r="P97" s="3">
        <f>N97*'Pass-Thru'!$B$8/1200</f>
        <v>291666.66666666669</v>
      </c>
    </row>
    <row r="98" spans="4:16" x14ac:dyDescent="0.2">
      <c r="D98">
        <f>'Pass-Thru'!C97</f>
        <v>96</v>
      </c>
      <c r="E98" s="4">
        <f t="shared" si="4"/>
        <v>0</v>
      </c>
      <c r="F98" s="4">
        <f>MIN(E98,'Pass-Thru'!O97)</f>
        <v>0</v>
      </c>
      <c r="G98" s="4">
        <f>(E98/'Pass-Thru'!E97)*'Pass-Thru'!N97</f>
        <v>0</v>
      </c>
      <c r="H98" s="4">
        <f t="shared" si="5"/>
        <v>0</v>
      </c>
      <c r="I98" s="4">
        <f>MIN('Pass-Thru'!O97-'Seq Pay'!F98,'Seq Pay'!H98)</f>
        <v>0</v>
      </c>
      <c r="J98" s="3">
        <f>(H98*'Pass-Thru'!$B$8/1200)</f>
        <v>0</v>
      </c>
      <c r="K98" s="1">
        <f t="shared" si="6"/>
        <v>78651756.818853661</v>
      </c>
      <c r="L98" s="1">
        <f>MIN('Pass-Thru'!O97-'Seq Pay'!F98-'Seq Pay'!I98,'Seq Pay'!K98)</f>
        <v>1816001.0081592249</v>
      </c>
      <c r="M98" s="3">
        <f>K98*'Pass-Thru'!$B$8/1200</f>
        <v>229400.95738832321</v>
      </c>
      <c r="N98" s="1">
        <f t="shared" si="7"/>
        <v>100000000</v>
      </c>
      <c r="O98" s="1">
        <f>MIN(N98,'Pass-Thru'!O97-'Seq Pay'!F98-'Seq Pay'!I98-'Seq Pay'!L98)</f>
        <v>0</v>
      </c>
      <c r="P98" s="3">
        <f>N98*'Pass-Thru'!$B$8/1200</f>
        <v>291666.66666666669</v>
      </c>
    </row>
    <row r="99" spans="4:16" x14ac:dyDescent="0.2">
      <c r="D99">
        <f>'Pass-Thru'!C98</f>
        <v>97</v>
      </c>
      <c r="E99" s="4">
        <f t="shared" si="4"/>
        <v>0</v>
      </c>
      <c r="F99" s="4">
        <f>MIN(E99,'Pass-Thru'!O98)</f>
        <v>0</v>
      </c>
      <c r="G99" s="4">
        <f>(E99/'Pass-Thru'!E98)*'Pass-Thru'!N98</f>
        <v>0</v>
      </c>
      <c r="H99" s="4">
        <f t="shared" si="5"/>
        <v>0</v>
      </c>
      <c r="I99" s="4">
        <f>MIN('Pass-Thru'!O98-'Seq Pay'!F99,'Seq Pay'!H99)</f>
        <v>0</v>
      </c>
      <c r="J99" s="3">
        <f>(H99*'Pass-Thru'!$B$8/1200)</f>
        <v>0</v>
      </c>
      <c r="K99" s="1">
        <f t="shared" si="6"/>
        <v>76835755.810694441</v>
      </c>
      <c r="L99" s="1">
        <f>MIN('Pass-Thru'!O98-'Seq Pay'!F99-'Seq Pay'!I99,'Seq Pay'!K99)</f>
        <v>1799897.2669948898</v>
      </c>
      <c r="M99" s="3">
        <f>K99*'Pass-Thru'!$B$8/1200</f>
        <v>224104.28778119211</v>
      </c>
      <c r="N99" s="1">
        <f t="shared" si="7"/>
        <v>100000000</v>
      </c>
      <c r="O99" s="1">
        <f>MIN(N99,'Pass-Thru'!O98-'Seq Pay'!F99-'Seq Pay'!I99-'Seq Pay'!L99)</f>
        <v>0</v>
      </c>
      <c r="P99" s="3">
        <f>N99*'Pass-Thru'!$B$8/1200</f>
        <v>291666.66666666669</v>
      </c>
    </row>
    <row r="100" spans="4:16" x14ac:dyDescent="0.2">
      <c r="D100">
        <f>'Pass-Thru'!C99</f>
        <v>98</v>
      </c>
      <c r="E100" s="4">
        <f t="shared" si="4"/>
        <v>0</v>
      </c>
      <c r="F100" s="4">
        <f>MIN(E100,'Pass-Thru'!O99)</f>
        <v>0</v>
      </c>
      <c r="G100" s="4">
        <f>(E100/'Pass-Thru'!E99)*'Pass-Thru'!N99</f>
        <v>0</v>
      </c>
      <c r="H100" s="4">
        <f t="shared" si="5"/>
        <v>0</v>
      </c>
      <c r="I100" s="4">
        <f>MIN('Pass-Thru'!O99-'Seq Pay'!F100,'Seq Pay'!H100)</f>
        <v>0</v>
      </c>
      <c r="J100" s="3">
        <f>(H100*'Pass-Thru'!$B$8/1200)</f>
        <v>0</v>
      </c>
      <c r="K100" s="1">
        <f t="shared" si="6"/>
        <v>75035858.543699548</v>
      </c>
      <c r="L100" s="1">
        <f>MIN('Pass-Thru'!O99-'Seq Pay'!F100-'Seq Pay'!I100,'Seq Pay'!K100)</f>
        <v>1783928.1256109308</v>
      </c>
      <c r="M100" s="3">
        <f>K100*'Pass-Thru'!$B$8/1200</f>
        <v>218854.58741912368</v>
      </c>
      <c r="N100" s="1">
        <f t="shared" si="7"/>
        <v>100000000</v>
      </c>
      <c r="O100" s="1">
        <f>MIN(N100,'Pass-Thru'!O99-'Seq Pay'!F100-'Seq Pay'!I100-'Seq Pay'!L100)</f>
        <v>0</v>
      </c>
      <c r="P100" s="3">
        <f>N100*'Pass-Thru'!$B$8/1200</f>
        <v>291666.66666666669</v>
      </c>
    </row>
    <row r="101" spans="4:16" x14ac:dyDescent="0.2">
      <c r="D101">
        <f>'Pass-Thru'!C100</f>
        <v>99</v>
      </c>
      <c r="E101" s="4">
        <f t="shared" si="4"/>
        <v>0</v>
      </c>
      <c r="F101" s="4">
        <f>MIN(E101,'Pass-Thru'!O100)</f>
        <v>0</v>
      </c>
      <c r="G101" s="4">
        <f>(E101/'Pass-Thru'!E100)*'Pass-Thru'!N100</f>
        <v>0</v>
      </c>
      <c r="H101" s="4">
        <f t="shared" si="5"/>
        <v>0</v>
      </c>
      <c r="I101" s="4">
        <f>MIN('Pass-Thru'!O100-'Seq Pay'!F101,'Seq Pay'!H101)</f>
        <v>0</v>
      </c>
      <c r="J101" s="3">
        <f>(H101*'Pass-Thru'!$B$8/1200)</f>
        <v>0</v>
      </c>
      <c r="K101" s="1">
        <f t="shared" si="6"/>
        <v>73251930.418088615</v>
      </c>
      <c r="L101" s="1">
        <f>MIN('Pass-Thru'!O100-'Seq Pay'!F101-'Seq Pay'!I101,'Seq Pay'!K101)</f>
        <v>1768092.4917247815</v>
      </c>
      <c r="M101" s="3">
        <f>K101*'Pass-Thru'!$B$8/1200</f>
        <v>213651.46371942514</v>
      </c>
      <c r="N101" s="1">
        <f t="shared" si="7"/>
        <v>100000000</v>
      </c>
      <c r="O101" s="1">
        <f>MIN(N101,'Pass-Thru'!O100-'Seq Pay'!F101-'Seq Pay'!I101-'Seq Pay'!L101)</f>
        <v>0</v>
      </c>
      <c r="P101" s="3">
        <f>N101*'Pass-Thru'!$B$8/1200</f>
        <v>291666.66666666669</v>
      </c>
    </row>
    <row r="102" spans="4:16" x14ac:dyDescent="0.2">
      <c r="D102">
        <f>'Pass-Thru'!C101</f>
        <v>100</v>
      </c>
      <c r="E102" s="4">
        <f t="shared" si="4"/>
        <v>0</v>
      </c>
      <c r="F102" s="4">
        <f>MIN(E102,'Pass-Thru'!O101)</f>
        <v>0</v>
      </c>
      <c r="G102" s="4">
        <f>(E102/'Pass-Thru'!E101)*'Pass-Thru'!N101</f>
        <v>0</v>
      </c>
      <c r="H102" s="4">
        <f t="shared" si="5"/>
        <v>0</v>
      </c>
      <c r="I102" s="4">
        <f>MIN('Pass-Thru'!O101-'Seq Pay'!F102,'Seq Pay'!H102)</f>
        <v>0</v>
      </c>
      <c r="J102" s="3">
        <f>(H102*'Pass-Thru'!$B$8/1200)</f>
        <v>0</v>
      </c>
      <c r="K102" s="1">
        <f t="shared" si="6"/>
        <v>71483837.926363841</v>
      </c>
      <c r="L102" s="1">
        <f>MIN('Pass-Thru'!O101-'Seq Pay'!F102-'Seq Pay'!I102,'Seq Pay'!K102)</f>
        <v>1752389.2817791458</v>
      </c>
      <c r="M102" s="3">
        <f>K102*'Pass-Thru'!$B$8/1200</f>
        <v>208494.52728522787</v>
      </c>
      <c r="N102" s="1">
        <f t="shared" si="7"/>
        <v>100000000</v>
      </c>
      <c r="O102" s="1">
        <f>MIN(N102,'Pass-Thru'!O101-'Seq Pay'!F102-'Seq Pay'!I102-'Seq Pay'!L102)</f>
        <v>0</v>
      </c>
      <c r="P102" s="3">
        <f>N102*'Pass-Thru'!$B$8/1200</f>
        <v>291666.66666666669</v>
      </c>
    </row>
    <row r="103" spans="4:16" x14ac:dyDescent="0.2">
      <c r="D103">
        <f>'Pass-Thru'!C102</f>
        <v>101</v>
      </c>
      <c r="E103" s="4">
        <f t="shared" si="4"/>
        <v>0</v>
      </c>
      <c r="F103" s="4">
        <f>MIN(E103,'Pass-Thru'!O102)</f>
        <v>0</v>
      </c>
      <c r="G103" s="4">
        <f>(E103/'Pass-Thru'!E102)*'Pass-Thru'!N102</f>
        <v>0</v>
      </c>
      <c r="H103" s="4">
        <f t="shared" si="5"/>
        <v>0</v>
      </c>
      <c r="I103" s="4">
        <f>MIN('Pass-Thru'!O102-'Seq Pay'!F103,'Seq Pay'!H103)</f>
        <v>0</v>
      </c>
      <c r="J103" s="3">
        <f>(H103*'Pass-Thru'!$B$8/1200)</f>
        <v>0</v>
      </c>
      <c r="K103" s="1">
        <f t="shared" si="6"/>
        <v>69731448.6445847</v>
      </c>
      <c r="L103" s="1">
        <f>MIN('Pass-Thru'!O102-'Seq Pay'!F103-'Seq Pay'!I103,'Seq Pay'!K103)</f>
        <v>1736817.4208729037</v>
      </c>
      <c r="M103" s="3">
        <f>K103*'Pass-Thru'!$B$8/1200</f>
        <v>203383.39188003869</v>
      </c>
      <c r="N103" s="1">
        <f t="shared" si="7"/>
        <v>100000000</v>
      </c>
      <c r="O103" s="1">
        <f>MIN(N103,'Pass-Thru'!O102-'Seq Pay'!F103-'Seq Pay'!I103-'Seq Pay'!L103)</f>
        <v>0</v>
      </c>
      <c r="P103" s="3">
        <f>N103*'Pass-Thru'!$B$8/1200</f>
        <v>291666.66666666669</v>
      </c>
    </row>
    <row r="104" spans="4:16" x14ac:dyDescent="0.2">
      <c r="D104">
        <f>'Pass-Thru'!C103</f>
        <v>102</v>
      </c>
      <c r="E104" s="4">
        <f t="shared" si="4"/>
        <v>0</v>
      </c>
      <c r="F104" s="4">
        <f>MIN(E104,'Pass-Thru'!O103)</f>
        <v>0</v>
      </c>
      <c r="G104" s="4">
        <f>(E104/'Pass-Thru'!E103)*'Pass-Thru'!N103</f>
        <v>0</v>
      </c>
      <c r="H104" s="4">
        <f t="shared" si="5"/>
        <v>0</v>
      </c>
      <c r="I104" s="4">
        <f>MIN('Pass-Thru'!O103-'Seq Pay'!F104,'Seq Pay'!H104)</f>
        <v>0</v>
      </c>
      <c r="J104" s="3">
        <f>(H104*'Pass-Thru'!$B$8/1200)</f>
        <v>0</v>
      </c>
      <c r="K104" s="1">
        <f t="shared" si="6"/>
        <v>67994631.223711804</v>
      </c>
      <c r="L104" s="1">
        <f>MIN('Pass-Thru'!O103-'Seq Pay'!F104-'Seq Pay'!I104,'Seq Pay'!K104)</f>
        <v>1721375.8426925601</v>
      </c>
      <c r="M104" s="3">
        <f>K104*'Pass-Thru'!$B$8/1200</f>
        <v>198317.67440249276</v>
      </c>
      <c r="N104" s="1">
        <f t="shared" si="7"/>
        <v>100000000</v>
      </c>
      <c r="O104" s="1">
        <f>MIN(N104,'Pass-Thru'!O103-'Seq Pay'!F104-'Seq Pay'!I104-'Seq Pay'!L104)</f>
        <v>0</v>
      </c>
      <c r="P104" s="3">
        <f>N104*'Pass-Thru'!$B$8/1200</f>
        <v>291666.66666666669</v>
      </c>
    </row>
    <row r="105" spans="4:16" x14ac:dyDescent="0.2">
      <c r="D105">
        <f>'Pass-Thru'!C104</f>
        <v>103</v>
      </c>
      <c r="E105" s="4">
        <f t="shared" si="4"/>
        <v>0</v>
      </c>
      <c r="F105" s="4">
        <f>MIN(E105,'Pass-Thru'!O104)</f>
        <v>0</v>
      </c>
      <c r="G105" s="4">
        <f>(E105/'Pass-Thru'!E104)*'Pass-Thru'!N104</f>
        <v>0</v>
      </c>
      <c r="H105" s="4">
        <f t="shared" si="5"/>
        <v>0</v>
      </c>
      <c r="I105" s="4">
        <f>MIN('Pass-Thru'!O104-'Seq Pay'!F105,'Seq Pay'!H105)</f>
        <v>0</v>
      </c>
      <c r="J105" s="3">
        <f>(H105*'Pass-Thru'!$B$8/1200)</f>
        <v>0</v>
      </c>
      <c r="K105" s="1">
        <f t="shared" si="6"/>
        <v>66273255.381019242</v>
      </c>
      <c r="L105" s="1">
        <f>MIN('Pass-Thru'!O104-'Seq Pay'!F105-'Seq Pay'!I105,'Seq Pay'!K105)</f>
        <v>1706063.4894442388</v>
      </c>
      <c r="M105" s="3">
        <f>K105*'Pass-Thru'!$B$8/1200</f>
        <v>193296.99486130613</v>
      </c>
      <c r="N105" s="1">
        <f t="shared" si="7"/>
        <v>100000000</v>
      </c>
      <c r="O105" s="1">
        <f>MIN(N105,'Pass-Thru'!O104-'Seq Pay'!F105-'Seq Pay'!I105-'Seq Pay'!L105)</f>
        <v>0</v>
      </c>
      <c r="P105" s="3">
        <f>N105*'Pass-Thru'!$B$8/1200</f>
        <v>291666.66666666669</v>
      </c>
    </row>
    <row r="106" spans="4:16" x14ac:dyDescent="0.2">
      <c r="D106">
        <f>'Pass-Thru'!C105</f>
        <v>104</v>
      </c>
      <c r="E106" s="4">
        <f t="shared" si="4"/>
        <v>0</v>
      </c>
      <c r="F106" s="4">
        <f>MIN(E106,'Pass-Thru'!O105)</f>
        <v>0</v>
      </c>
      <c r="G106" s="4">
        <f>(E106/'Pass-Thru'!E105)*'Pass-Thru'!N105</f>
        <v>0</v>
      </c>
      <c r="H106" s="4">
        <f t="shared" si="5"/>
        <v>0</v>
      </c>
      <c r="I106" s="4">
        <f>MIN('Pass-Thru'!O105-'Seq Pay'!F106,'Seq Pay'!H106)</f>
        <v>0</v>
      </c>
      <c r="J106" s="3">
        <f>(H106*'Pass-Thru'!$B$8/1200)</f>
        <v>0</v>
      </c>
      <c r="K106" s="1">
        <f t="shared" si="6"/>
        <v>64567191.891575001</v>
      </c>
      <c r="L106" s="1">
        <f>MIN('Pass-Thru'!O105-'Seq Pay'!F106-'Seq Pay'!I106,'Seq Pay'!K106)</f>
        <v>1690879.3117862074</v>
      </c>
      <c r="M106" s="3">
        <f>K106*'Pass-Thru'!$B$8/1200</f>
        <v>188320.97635042711</v>
      </c>
      <c r="N106" s="1">
        <f t="shared" si="7"/>
        <v>100000000</v>
      </c>
      <c r="O106" s="1">
        <f>MIN(N106,'Pass-Thru'!O105-'Seq Pay'!F106-'Seq Pay'!I106-'Seq Pay'!L106)</f>
        <v>0</v>
      </c>
      <c r="P106" s="3">
        <f>N106*'Pass-Thru'!$B$8/1200</f>
        <v>291666.66666666669</v>
      </c>
    </row>
    <row r="107" spans="4:16" x14ac:dyDescent="0.2">
      <c r="D107">
        <f>'Pass-Thru'!C106</f>
        <v>105</v>
      </c>
      <c r="E107" s="4">
        <f t="shared" si="4"/>
        <v>0</v>
      </c>
      <c r="F107" s="4">
        <f>MIN(E107,'Pass-Thru'!O106)</f>
        <v>0</v>
      </c>
      <c r="G107" s="4">
        <f>(E107/'Pass-Thru'!E106)*'Pass-Thru'!N106</f>
        <v>0</v>
      </c>
      <c r="H107" s="4">
        <f t="shared" si="5"/>
        <v>0</v>
      </c>
      <c r="I107" s="4">
        <f>MIN('Pass-Thru'!O106-'Seq Pay'!F107,'Seq Pay'!H107)</f>
        <v>0</v>
      </c>
      <c r="J107" s="3">
        <f>(H107*'Pass-Thru'!$B$8/1200)</f>
        <v>0</v>
      </c>
      <c r="K107" s="1">
        <f t="shared" si="6"/>
        <v>62876312.579788797</v>
      </c>
      <c r="L107" s="1">
        <f>MIN('Pass-Thru'!O106-'Seq Pay'!F107-'Seq Pay'!I107,'Seq Pay'!K107)</f>
        <v>1675822.2687619356</v>
      </c>
      <c r="M107" s="3">
        <f>K107*'Pass-Thru'!$B$8/1200</f>
        <v>183389.245024384</v>
      </c>
      <c r="N107" s="1">
        <f t="shared" si="7"/>
        <v>100000000</v>
      </c>
      <c r="O107" s="1">
        <f>MIN(N107,'Pass-Thru'!O106-'Seq Pay'!F107-'Seq Pay'!I107-'Seq Pay'!L107)</f>
        <v>0</v>
      </c>
      <c r="P107" s="3">
        <f>N107*'Pass-Thru'!$B$8/1200</f>
        <v>291666.66666666669</v>
      </c>
    </row>
    <row r="108" spans="4:16" x14ac:dyDescent="0.2">
      <c r="D108">
        <f>'Pass-Thru'!C107</f>
        <v>106</v>
      </c>
      <c r="E108" s="4">
        <f t="shared" si="4"/>
        <v>0</v>
      </c>
      <c r="F108" s="4">
        <f>MIN(E108,'Pass-Thru'!O107)</f>
        <v>0</v>
      </c>
      <c r="G108" s="4">
        <f>(E108/'Pass-Thru'!E107)*'Pass-Thru'!N107</f>
        <v>0</v>
      </c>
      <c r="H108" s="4">
        <f t="shared" si="5"/>
        <v>0</v>
      </c>
      <c r="I108" s="4">
        <f>MIN('Pass-Thru'!O107-'Seq Pay'!F108,'Seq Pay'!H108)</f>
        <v>0</v>
      </c>
      <c r="J108" s="3">
        <f>(H108*'Pass-Thru'!$B$8/1200)</f>
        <v>0</v>
      </c>
      <c r="K108" s="1">
        <f t="shared" si="6"/>
        <v>61200490.311026864</v>
      </c>
      <c r="L108" s="1">
        <f>MIN('Pass-Thru'!O107-'Seq Pay'!F108-'Seq Pay'!I108,'Seq Pay'!K108)</f>
        <v>1660891.3277336839</v>
      </c>
      <c r="M108" s="3">
        <f>K108*'Pass-Thru'!$B$8/1200</f>
        <v>178501.43007382835</v>
      </c>
      <c r="N108" s="1">
        <f t="shared" si="7"/>
        <v>100000000</v>
      </c>
      <c r="O108" s="1">
        <f>MIN(N108,'Pass-Thru'!O107-'Seq Pay'!F108-'Seq Pay'!I108-'Seq Pay'!L108)</f>
        <v>0</v>
      </c>
      <c r="P108" s="3">
        <f>N108*'Pass-Thru'!$B$8/1200</f>
        <v>291666.66666666669</v>
      </c>
    </row>
    <row r="109" spans="4:16" x14ac:dyDescent="0.2">
      <c r="D109">
        <f>'Pass-Thru'!C108</f>
        <v>107</v>
      </c>
      <c r="E109" s="4">
        <f t="shared" si="4"/>
        <v>0</v>
      </c>
      <c r="F109" s="4">
        <f>MIN(E109,'Pass-Thru'!O108)</f>
        <v>0</v>
      </c>
      <c r="G109" s="4">
        <f>(E109/'Pass-Thru'!E108)*'Pass-Thru'!N108</f>
        <v>0</v>
      </c>
      <c r="H109" s="4">
        <f t="shared" si="5"/>
        <v>0</v>
      </c>
      <c r="I109" s="4">
        <f>MIN('Pass-Thru'!O108-'Seq Pay'!F109,'Seq Pay'!H109)</f>
        <v>0</v>
      </c>
      <c r="J109" s="3">
        <f>(H109*'Pass-Thru'!$B$8/1200)</f>
        <v>0</v>
      </c>
      <c r="K109" s="1">
        <f t="shared" si="6"/>
        <v>59539598.983293183</v>
      </c>
      <c r="L109" s="1">
        <f>MIN('Pass-Thru'!O108-'Seq Pay'!F109-'Seq Pay'!I109,'Seq Pay'!K109)</f>
        <v>1646085.4643166095</v>
      </c>
      <c r="M109" s="3">
        <f>K109*'Pass-Thru'!$B$8/1200</f>
        <v>173657.16370127178</v>
      </c>
      <c r="N109" s="1">
        <f t="shared" si="7"/>
        <v>100000000</v>
      </c>
      <c r="O109" s="1">
        <f>MIN(N109,'Pass-Thru'!O108-'Seq Pay'!F109-'Seq Pay'!I109-'Seq Pay'!L109)</f>
        <v>0</v>
      </c>
      <c r="P109" s="3">
        <f>N109*'Pass-Thru'!$B$8/1200</f>
        <v>291666.66666666669</v>
      </c>
    </row>
    <row r="110" spans="4:16" x14ac:dyDescent="0.2">
      <c r="D110">
        <f>'Pass-Thru'!C109</f>
        <v>108</v>
      </c>
      <c r="E110" s="4">
        <f t="shared" si="4"/>
        <v>0</v>
      </c>
      <c r="F110" s="4">
        <f>MIN(E110,'Pass-Thru'!O109)</f>
        <v>0</v>
      </c>
      <c r="G110" s="4">
        <f>(E110/'Pass-Thru'!E109)*'Pass-Thru'!N109</f>
        <v>0</v>
      </c>
      <c r="H110" s="4">
        <f t="shared" si="5"/>
        <v>0</v>
      </c>
      <c r="I110" s="4">
        <f>MIN('Pass-Thru'!O109-'Seq Pay'!F110,'Seq Pay'!H110)</f>
        <v>0</v>
      </c>
      <c r="J110" s="3">
        <f>(H110*'Pass-Thru'!$B$8/1200)</f>
        <v>0</v>
      </c>
      <c r="K110" s="1">
        <f t="shared" si="6"/>
        <v>57893513.518976577</v>
      </c>
      <c r="L110" s="1">
        <f>MIN('Pass-Thru'!O109-'Seq Pay'!F110-'Seq Pay'!I110,'Seq Pay'!K110)</f>
        <v>1631403.6623133996</v>
      </c>
      <c r="M110" s="3">
        <f>K110*'Pass-Thru'!$B$8/1200</f>
        <v>168856.08109701501</v>
      </c>
      <c r="N110" s="1">
        <f t="shared" si="7"/>
        <v>100000000</v>
      </c>
      <c r="O110" s="1">
        <f>MIN(N110,'Pass-Thru'!O109-'Seq Pay'!F110-'Seq Pay'!I110-'Seq Pay'!L110)</f>
        <v>0</v>
      </c>
      <c r="P110" s="3">
        <f>N110*'Pass-Thru'!$B$8/1200</f>
        <v>291666.66666666669</v>
      </c>
    </row>
    <row r="111" spans="4:16" x14ac:dyDescent="0.2">
      <c r="D111">
        <f>'Pass-Thru'!C110</f>
        <v>109</v>
      </c>
      <c r="E111" s="4">
        <f t="shared" si="4"/>
        <v>0</v>
      </c>
      <c r="F111" s="4">
        <f>MIN(E111,'Pass-Thru'!O110)</f>
        <v>0</v>
      </c>
      <c r="G111" s="4">
        <f>(E111/'Pass-Thru'!E110)*'Pass-Thru'!N110</f>
        <v>0</v>
      </c>
      <c r="H111" s="4">
        <f t="shared" si="5"/>
        <v>0</v>
      </c>
      <c r="I111" s="4">
        <f>MIN('Pass-Thru'!O110-'Seq Pay'!F111,'Seq Pay'!H111)</f>
        <v>0</v>
      </c>
      <c r="J111" s="3">
        <f>(H111*'Pass-Thru'!$B$8/1200)</f>
        <v>0</v>
      </c>
      <c r="K111" s="1">
        <f t="shared" si="6"/>
        <v>56262109.856663175</v>
      </c>
      <c r="L111" s="1">
        <f>MIN('Pass-Thru'!O110-'Seq Pay'!F111-'Seq Pay'!I111,'Seq Pay'!K111)</f>
        <v>1616844.9136494095</v>
      </c>
      <c r="M111" s="3">
        <f>K111*'Pass-Thru'!$B$8/1200</f>
        <v>164097.8204152676</v>
      </c>
      <c r="N111" s="1">
        <f t="shared" si="7"/>
        <v>100000000</v>
      </c>
      <c r="O111" s="1">
        <f>MIN(N111,'Pass-Thru'!O110-'Seq Pay'!F111-'Seq Pay'!I111-'Seq Pay'!L111)</f>
        <v>0</v>
      </c>
      <c r="P111" s="3">
        <f>N111*'Pass-Thru'!$B$8/1200</f>
        <v>291666.66666666669</v>
      </c>
    </row>
    <row r="112" spans="4:16" x14ac:dyDescent="0.2">
      <c r="D112">
        <f>'Pass-Thru'!C111</f>
        <v>110</v>
      </c>
      <c r="E112" s="4">
        <f t="shared" si="4"/>
        <v>0</v>
      </c>
      <c r="F112" s="4">
        <f>MIN(E112,'Pass-Thru'!O111)</f>
        <v>0</v>
      </c>
      <c r="G112" s="4">
        <f>(E112/'Pass-Thru'!E111)*'Pass-Thru'!N111</f>
        <v>0</v>
      </c>
      <c r="H112" s="4">
        <f t="shared" si="5"/>
        <v>0</v>
      </c>
      <c r="I112" s="4">
        <f>MIN('Pass-Thru'!O111-'Seq Pay'!F112,'Seq Pay'!H112)</f>
        <v>0</v>
      </c>
      <c r="J112" s="3">
        <f>(H112*'Pass-Thru'!$B$8/1200)</f>
        <v>0</v>
      </c>
      <c r="K112" s="1">
        <f t="shared" si="6"/>
        <v>54645264.943013765</v>
      </c>
      <c r="L112" s="1">
        <f>MIN('Pass-Thru'!O111-'Seq Pay'!F112-'Seq Pay'!I112,'Seq Pay'!K112)</f>
        <v>1602408.2183083256</v>
      </c>
      <c r="M112" s="3">
        <f>K112*'Pass-Thru'!$B$8/1200</f>
        <v>159382.02275045682</v>
      </c>
      <c r="N112" s="1">
        <f t="shared" si="7"/>
        <v>100000000</v>
      </c>
      <c r="O112" s="1">
        <f>MIN(N112,'Pass-Thru'!O111-'Seq Pay'!F112-'Seq Pay'!I112-'Seq Pay'!L112)</f>
        <v>0</v>
      </c>
      <c r="P112" s="3">
        <f>N112*'Pass-Thru'!$B$8/1200</f>
        <v>291666.66666666669</v>
      </c>
    </row>
    <row r="113" spans="4:16" x14ac:dyDescent="0.2">
      <c r="D113">
        <f>'Pass-Thru'!C112</f>
        <v>111</v>
      </c>
      <c r="E113" s="4">
        <f t="shared" si="4"/>
        <v>0</v>
      </c>
      <c r="F113" s="4">
        <f>MIN(E113,'Pass-Thru'!O112)</f>
        <v>0</v>
      </c>
      <c r="G113" s="4">
        <f>(E113/'Pass-Thru'!E112)*'Pass-Thru'!N112</f>
        <v>0</v>
      </c>
      <c r="H113" s="4">
        <f t="shared" si="5"/>
        <v>0</v>
      </c>
      <c r="I113" s="4">
        <f>MIN('Pass-Thru'!O112-'Seq Pay'!F113,'Seq Pay'!H113)</f>
        <v>0</v>
      </c>
      <c r="J113" s="3">
        <f>(H113*'Pass-Thru'!$B$8/1200)</f>
        <v>0</v>
      </c>
      <c r="K113" s="1">
        <f t="shared" si="6"/>
        <v>53042856.724705443</v>
      </c>
      <c r="L113" s="1">
        <f>MIN('Pass-Thru'!O112-'Seq Pay'!F113-'Seq Pay'!I113,'Seq Pay'!K113)</f>
        <v>1588092.5842683201</v>
      </c>
      <c r="M113" s="3">
        <f>K113*'Pass-Thru'!$B$8/1200</f>
        <v>154708.3321137242</v>
      </c>
      <c r="N113" s="1">
        <f t="shared" si="7"/>
        <v>100000000</v>
      </c>
      <c r="O113" s="1">
        <f>MIN(N113,'Pass-Thru'!O112-'Seq Pay'!F113-'Seq Pay'!I113-'Seq Pay'!L113)</f>
        <v>0</v>
      </c>
      <c r="P113" s="3">
        <f>N113*'Pass-Thru'!$B$8/1200</f>
        <v>291666.66666666669</v>
      </c>
    </row>
    <row r="114" spans="4:16" x14ac:dyDescent="0.2">
      <c r="D114">
        <f>'Pass-Thru'!C113</f>
        <v>112</v>
      </c>
      <c r="E114" s="4">
        <f t="shared" si="4"/>
        <v>0</v>
      </c>
      <c r="F114" s="4">
        <f>MIN(E114,'Pass-Thru'!O113)</f>
        <v>0</v>
      </c>
      <c r="G114" s="4">
        <f>(E114/'Pass-Thru'!E113)*'Pass-Thru'!N113</f>
        <v>0</v>
      </c>
      <c r="H114" s="4">
        <f t="shared" si="5"/>
        <v>0</v>
      </c>
      <c r="I114" s="4">
        <f>MIN('Pass-Thru'!O113-'Seq Pay'!F114,'Seq Pay'!H114)</f>
        <v>0</v>
      </c>
      <c r="J114" s="3">
        <f>(H114*'Pass-Thru'!$B$8/1200)</f>
        <v>0</v>
      </c>
      <c r="K114" s="1">
        <f t="shared" si="6"/>
        <v>51454764.140437126</v>
      </c>
      <c r="L114" s="1">
        <f>MIN('Pass-Thru'!O113-'Seq Pay'!F114-'Seq Pay'!I114,'Seq Pay'!K114)</f>
        <v>1573897.0274387221</v>
      </c>
      <c r="M114" s="3">
        <f>K114*'Pass-Thru'!$B$8/1200</f>
        <v>150076.39540960829</v>
      </c>
      <c r="N114" s="1">
        <f t="shared" si="7"/>
        <v>100000000</v>
      </c>
      <c r="O114" s="1">
        <f>MIN(N114,'Pass-Thru'!O113-'Seq Pay'!F114-'Seq Pay'!I114-'Seq Pay'!L114)</f>
        <v>0</v>
      </c>
      <c r="P114" s="3">
        <f>N114*'Pass-Thru'!$B$8/1200</f>
        <v>291666.66666666669</v>
      </c>
    </row>
    <row r="115" spans="4:16" x14ac:dyDescent="0.2">
      <c r="D115">
        <f>'Pass-Thru'!C114</f>
        <v>113</v>
      </c>
      <c r="E115" s="4">
        <f t="shared" si="4"/>
        <v>0</v>
      </c>
      <c r="F115" s="4">
        <f>MIN(E115,'Pass-Thru'!O114)</f>
        <v>0</v>
      </c>
      <c r="G115" s="4">
        <f>(E115/'Pass-Thru'!E114)*'Pass-Thru'!N114</f>
        <v>0</v>
      </c>
      <c r="H115" s="4">
        <f t="shared" si="5"/>
        <v>0</v>
      </c>
      <c r="I115" s="4">
        <f>MIN('Pass-Thru'!O114-'Seq Pay'!F115,'Seq Pay'!H115)</f>
        <v>0</v>
      </c>
      <c r="J115" s="3">
        <f>(H115*'Pass-Thru'!$B$8/1200)</f>
        <v>0</v>
      </c>
      <c r="K115" s="1">
        <f t="shared" si="6"/>
        <v>49880867.112998404</v>
      </c>
      <c r="L115" s="1">
        <f>MIN('Pass-Thru'!O114-'Seq Pay'!F115-'Seq Pay'!I115,'Seq Pay'!K115)</f>
        <v>1559820.5715971789</v>
      </c>
      <c r="M115" s="3">
        <f>K115*'Pass-Thru'!$B$8/1200</f>
        <v>145485.86241291201</v>
      </c>
      <c r="N115" s="1">
        <f t="shared" si="7"/>
        <v>100000000</v>
      </c>
      <c r="O115" s="1">
        <f>MIN(N115,'Pass-Thru'!O114-'Seq Pay'!F115-'Seq Pay'!I115-'Seq Pay'!L115)</f>
        <v>0</v>
      </c>
      <c r="P115" s="3">
        <f>N115*'Pass-Thru'!$B$8/1200</f>
        <v>291666.66666666669</v>
      </c>
    </row>
    <row r="116" spans="4:16" x14ac:dyDescent="0.2">
      <c r="D116">
        <f>'Pass-Thru'!C115</f>
        <v>114</v>
      </c>
      <c r="E116" s="4">
        <f t="shared" si="4"/>
        <v>0</v>
      </c>
      <c r="F116" s="4">
        <f>MIN(E116,'Pass-Thru'!O115)</f>
        <v>0</v>
      </c>
      <c r="G116" s="4">
        <f>(E116/'Pass-Thru'!E115)*'Pass-Thru'!N115</f>
        <v>0</v>
      </c>
      <c r="H116" s="4">
        <f t="shared" si="5"/>
        <v>0</v>
      </c>
      <c r="I116" s="4">
        <f>MIN('Pass-Thru'!O115-'Seq Pay'!F116,'Seq Pay'!H116)</f>
        <v>0</v>
      </c>
      <c r="J116" s="3">
        <f>(H116*'Pass-Thru'!$B$8/1200)</f>
        <v>0</v>
      </c>
      <c r="K116" s="1">
        <f t="shared" si="6"/>
        <v>48321046.541401222</v>
      </c>
      <c r="L116" s="1">
        <f>MIN('Pass-Thru'!O115-'Seq Pay'!F116-'Seq Pay'!I116,'Seq Pay'!K116)</f>
        <v>1545862.2483273169</v>
      </c>
      <c r="M116" s="3">
        <f>K116*'Pass-Thru'!$B$8/1200</f>
        <v>140936.38574575356</v>
      </c>
      <c r="N116" s="1">
        <f t="shared" si="7"/>
        <v>100000000</v>
      </c>
      <c r="O116" s="1">
        <f>MIN(N116,'Pass-Thru'!O115-'Seq Pay'!F116-'Seq Pay'!I116-'Seq Pay'!L116)</f>
        <v>0</v>
      </c>
      <c r="P116" s="3">
        <f>N116*'Pass-Thru'!$B$8/1200</f>
        <v>291666.66666666669</v>
      </c>
    </row>
    <row r="117" spans="4:16" x14ac:dyDescent="0.2">
      <c r="D117">
        <f>'Pass-Thru'!C116</f>
        <v>115</v>
      </c>
      <c r="E117" s="4">
        <f t="shared" si="4"/>
        <v>0</v>
      </c>
      <c r="F117" s="4">
        <f>MIN(E117,'Pass-Thru'!O116)</f>
        <v>0</v>
      </c>
      <c r="G117" s="4">
        <f>(E117/'Pass-Thru'!E116)*'Pass-Thru'!N116</f>
        <v>0</v>
      </c>
      <c r="H117" s="4">
        <f t="shared" si="5"/>
        <v>0</v>
      </c>
      <c r="I117" s="4">
        <f>MIN('Pass-Thru'!O116-'Seq Pay'!F117,'Seq Pay'!H117)</f>
        <v>0</v>
      </c>
      <c r="J117" s="3">
        <f>(H117*'Pass-Thru'!$B$8/1200)</f>
        <v>0</v>
      </c>
      <c r="K117" s="1">
        <f t="shared" si="6"/>
        <v>46775184.293073907</v>
      </c>
      <c r="L117" s="1">
        <f>MIN('Pass-Thru'!O116-'Seq Pay'!F117-'Seq Pay'!I117,'Seq Pay'!K117)</f>
        <v>1532021.0969568961</v>
      </c>
      <c r="M117" s="3">
        <f>K117*'Pass-Thru'!$B$8/1200</f>
        <v>136427.62085479891</v>
      </c>
      <c r="N117" s="1">
        <f t="shared" si="7"/>
        <v>100000000</v>
      </c>
      <c r="O117" s="1">
        <f>MIN(N117,'Pass-Thru'!O116-'Seq Pay'!F117-'Seq Pay'!I117-'Seq Pay'!L117)</f>
        <v>0</v>
      </c>
      <c r="P117" s="3">
        <f>N117*'Pass-Thru'!$B$8/1200</f>
        <v>291666.66666666669</v>
      </c>
    </row>
    <row r="118" spans="4:16" x14ac:dyDescent="0.2">
      <c r="D118">
        <f>'Pass-Thru'!C117</f>
        <v>116</v>
      </c>
      <c r="E118" s="4">
        <f t="shared" si="4"/>
        <v>0</v>
      </c>
      <c r="F118" s="4">
        <f>MIN(E118,'Pass-Thru'!O117)</f>
        <v>0</v>
      </c>
      <c r="G118" s="4">
        <f>(E118/'Pass-Thru'!E117)*'Pass-Thru'!N117</f>
        <v>0</v>
      </c>
      <c r="H118" s="4">
        <f t="shared" si="5"/>
        <v>0</v>
      </c>
      <c r="I118" s="4">
        <f>MIN('Pass-Thru'!O117-'Seq Pay'!F118,'Seq Pay'!H118)</f>
        <v>0</v>
      </c>
      <c r="J118" s="3">
        <f>(H118*'Pass-Thru'!$B$8/1200)</f>
        <v>0</v>
      </c>
      <c r="K118" s="1">
        <f t="shared" si="6"/>
        <v>45243163.196117014</v>
      </c>
      <c r="L118" s="1">
        <f>MIN('Pass-Thru'!O117-'Seq Pay'!F118-'Seq Pay'!I118,'Seq Pay'!K118)</f>
        <v>1518296.1644964432</v>
      </c>
      <c r="M118" s="3">
        <f>K118*'Pass-Thru'!$B$8/1200</f>
        <v>131959.22598867462</v>
      </c>
      <c r="N118" s="1">
        <f t="shared" si="7"/>
        <v>100000000</v>
      </c>
      <c r="O118" s="1">
        <f>MIN(N118,'Pass-Thru'!O117-'Seq Pay'!F118-'Seq Pay'!I118-'Seq Pay'!L118)</f>
        <v>0</v>
      </c>
      <c r="P118" s="3">
        <f>N118*'Pass-Thru'!$B$8/1200</f>
        <v>291666.66666666669</v>
      </c>
    </row>
    <row r="119" spans="4:16" x14ac:dyDescent="0.2">
      <c r="D119">
        <f>'Pass-Thru'!C118</f>
        <v>117</v>
      </c>
      <c r="E119" s="4">
        <f t="shared" si="4"/>
        <v>0</v>
      </c>
      <c r="F119" s="4">
        <f>MIN(E119,'Pass-Thru'!O118)</f>
        <v>0</v>
      </c>
      <c r="G119" s="4">
        <f>(E119/'Pass-Thru'!E118)*'Pass-Thru'!N118</f>
        <v>0</v>
      </c>
      <c r="H119" s="4">
        <f t="shared" si="5"/>
        <v>0</v>
      </c>
      <c r="I119" s="4">
        <f>MIN('Pass-Thru'!O118-'Seq Pay'!F119,'Seq Pay'!H119)</f>
        <v>0</v>
      </c>
      <c r="J119" s="3">
        <f>(H119*'Pass-Thru'!$B$8/1200)</f>
        <v>0</v>
      </c>
      <c r="K119" s="1">
        <f t="shared" si="6"/>
        <v>43724867.03162057</v>
      </c>
      <c r="L119" s="1">
        <f>MIN('Pass-Thru'!O118-'Seq Pay'!F119-'Seq Pay'!I119,'Seq Pay'!K119)</f>
        <v>1504686.5055783791</v>
      </c>
      <c r="M119" s="3">
        <f>K119*'Pass-Thru'!$B$8/1200</f>
        <v>127530.86217556</v>
      </c>
      <c r="N119" s="1">
        <f t="shared" si="7"/>
        <v>100000000</v>
      </c>
      <c r="O119" s="1">
        <f>MIN(N119,'Pass-Thru'!O118-'Seq Pay'!F119-'Seq Pay'!I119-'Seq Pay'!L119)</f>
        <v>0</v>
      </c>
      <c r="P119" s="3">
        <f>N119*'Pass-Thru'!$B$8/1200</f>
        <v>291666.66666666669</v>
      </c>
    </row>
    <row r="120" spans="4:16" x14ac:dyDescent="0.2">
      <c r="D120">
        <f>'Pass-Thru'!C119</f>
        <v>118</v>
      </c>
      <c r="E120" s="4">
        <f t="shared" si="4"/>
        <v>0</v>
      </c>
      <c r="F120" s="4">
        <f>MIN(E120,'Pass-Thru'!O119)</f>
        <v>0</v>
      </c>
      <c r="G120" s="4">
        <f>(E120/'Pass-Thru'!E119)*'Pass-Thru'!N119</f>
        <v>0</v>
      </c>
      <c r="H120" s="4">
        <f t="shared" si="5"/>
        <v>0</v>
      </c>
      <c r="I120" s="4">
        <f>MIN('Pass-Thru'!O119-'Seq Pay'!F120,'Seq Pay'!H120)</f>
        <v>0</v>
      </c>
      <c r="J120" s="3">
        <f>(H120*'Pass-Thru'!$B$8/1200)</f>
        <v>0</v>
      </c>
      <c r="K120" s="1">
        <f t="shared" si="6"/>
        <v>42220180.526042193</v>
      </c>
      <c r="L120" s="1">
        <f>MIN('Pass-Thru'!O119-'Seq Pay'!F120-'Seq Pay'!I120,'Seq Pay'!K120)</f>
        <v>1491191.1823966184</v>
      </c>
      <c r="M120" s="3">
        <f>K120*'Pass-Thru'!$B$8/1200</f>
        <v>123142.19320095639</v>
      </c>
      <c r="N120" s="1">
        <f t="shared" si="7"/>
        <v>100000000</v>
      </c>
      <c r="O120" s="1">
        <f>MIN(N120,'Pass-Thru'!O119-'Seq Pay'!F120-'Seq Pay'!I120-'Seq Pay'!L120)</f>
        <v>0</v>
      </c>
      <c r="P120" s="3">
        <f>N120*'Pass-Thru'!$B$8/1200</f>
        <v>291666.66666666669</v>
      </c>
    </row>
    <row r="121" spans="4:16" x14ac:dyDescent="0.2">
      <c r="D121">
        <f>'Pass-Thru'!C120</f>
        <v>119</v>
      </c>
      <c r="E121" s="4">
        <f t="shared" si="4"/>
        <v>0</v>
      </c>
      <c r="F121" s="4">
        <f>MIN(E121,'Pass-Thru'!O120)</f>
        <v>0</v>
      </c>
      <c r="G121" s="4">
        <f>(E121/'Pass-Thru'!E120)*'Pass-Thru'!N120</f>
        <v>0</v>
      </c>
      <c r="H121" s="4">
        <f t="shared" si="5"/>
        <v>0</v>
      </c>
      <c r="I121" s="4">
        <f>MIN('Pass-Thru'!O120-'Seq Pay'!F121,'Seq Pay'!H121)</f>
        <v>0</v>
      </c>
      <c r="J121" s="3">
        <f>(H121*'Pass-Thru'!$B$8/1200)</f>
        <v>0</v>
      </c>
      <c r="K121" s="1">
        <f t="shared" si="6"/>
        <v>40728989.343645573</v>
      </c>
      <c r="L121" s="1">
        <f>MIN('Pass-Thru'!O120-'Seq Pay'!F121-'Seq Pay'!I121,'Seq Pay'!K121)</f>
        <v>1477809.2646466515</v>
      </c>
      <c r="M121" s="3">
        <f>K121*'Pass-Thru'!$B$8/1200</f>
        <v>118792.88558563292</v>
      </c>
      <c r="N121" s="1">
        <f t="shared" si="7"/>
        <v>100000000</v>
      </c>
      <c r="O121" s="1">
        <f>MIN(N121,'Pass-Thru'!O120-'Seq Pay'!F121-'Seq Pay'!I121-'Seq Pay'!L121)</f>
        <v>0</v>
      </c>
      <c r="P121" s="3">
        <f>N121*'Pass-Thru'!$B$8/1200</f>
        <v>291666.66666666669</v>
      </c>
    </row>
    <row r="122" spans="4:16" x14ac:dyDescent="0.2">
      <c r="D122">
        <f>'Pass-Thru'!C121</f>
        <v>120</v>
      </c>
      <c r="E122" s="4">
        <f t="shared" si="4"/>
        <v>0</v>
      </c>
      <c r="F122" s="4">
        <f>MIN(E122,'Pass-Thru'!O121)</f>
        <v>0</v>
      </c>
      <c r="G122" s="4">
        <f>(E122/'Pass-Thru'!E121)*'Pass-Thru'!N121</f>
        <v>0</v>
      </c>
      <c r="H122" s="4">
        <f t="shared" si="5"/>
        <v>0</v>
      </c>
      <c r="I122" s="4">
        <f>MIN('Pass-Thru'!O121-'Seq Pay'!F122,'Seq Pay'!H122)</f>
        <v>0</v>
      </c>
      <c r="J122" s="3">
        <f>(H122*'Pass-Thru'!$B$8/1200)</f>
        <v>0</v>
      </c>
      <c r="K122" s="1">
        <f t="shared" si="6"/>
        <v>39251180.078998923</v>
      </c>
      <c r="L122" s="1">
        <f>MIN('Pass-Thru'!O121-'Seq Pay'!F122-'Seq Pay'!I122,'Seq Pay'!K122)</f>
        <v>1464539.8294660898</v>
      </c>
      <c r="M122" s="3">
        <f>K122*'Pass-Thru'!$B$8/1200</f>
        <v>114482.60856374686</v>
      </c>
      <c r="N122" s="1">
        <f t="shared" si="7"/>
        <v>100000000</v>
      </c>
      <c r="O122" s="1">
        <f>MIN(N122,'Pass-Thru'!O121-'Seq Pay'!F122-'Seq Pay'!I122-'Seq Pay'!L122)</f>
        <v>0</v>
      </c>
      <c r="P122" s="3">
        <f>N122*'Pass-Thru'!$B$8/1200</f>
        <v>291666.66666666669</v>
      </c>
    </row>
    <row r="123" spans="4:16" x14ac:dyDescent="0.2">
      <c r="D123">
        <f>'Pass-Thru'!C122</f>
        <v>121</v>
      </c>
      <c r="E123" s="4">
        <f t="shared" si="4"/>
        <v>0</v>
      </c>
      <c r="F123" s="4">
        <f>MIN(E123,'Pass-Thru'!O122)</f>
        <v>0</v>
      </c>
      <c r="G123" s="4">
        <f>(E123/'Pass-Thru'!E122)*'Pass-Thru'!N122</f>
        <v>0</v>
      </c>
      <c r="H123" s="4">
        <f t="shared" si="5"/>
        <v>0</v>
      </c>
      <c r="I123" s="4">
        <f>MIN('Pass-Thru'!O122-'Seq Pay'!F123,'Seq Pay'!H123)</f>
        <v>0</v>
      </c>
      <c r="J123" s="3">
        <f>(H123*'Pass-Thru'!$B$8/1200)</f>
        <v>0</v>
      </c>
      <c r="K123" s="1">
        <f t="shared" si="6"/>
        <v>37786640.249532834</v>
      </c>
      <c r="L123" s="1">
        <f>MIN('Pass-Thru'!O122-'Seq Pay'!F123-'Seq Pay'!I123,'Seq Pay'!K123)</f>
        <v>1451381.9613756922</v>
      </c>
      <c r="M123" s="3">
        <f>K123*'Pass-Thru'!$B$8/1200</f>
        <v>110211.03406113744</v>
      </c>
      <c r="N123" s="1">
        <f t="shared" si="7"/>
        <v>100000000</v>
      </c>
      <c r="O123" s="1">
        <f>MIN(N123,'Pass-Thru'!O122-'Seq Pay'!F123-'Seq Pay'!I123-'Seq Pay'!L123)</f>
        <v>0</v>
      </c>
      <c r="P123" s="3">
        <f>N123*'Pass-Thru'!$B$8/1200</f>
        <v>291666.66666666669</v>
      </c>
    </row>
    <row r="124" spans="4:16" x14ac:dyDescent="0.2">
      <c r="D124">
        <f>'Pass-Thru'!C123</f>
        <v>122</v>
      </c>
      <c r="E124" s="4">
        <f t="shared" si="4"/>
        <v>0</v>
      </c>
      <c r="F124" s="4">
        <f>MIN(E124,'Pass-Thru'!O123)</f>
        <v>0</v>
      </c>
      <c r="G124" s="4">
        <f>(E124/'Pass-Thru'!E123)*'Pass-Thru'!N123</f>
        <v>0</v>
      </c>
      <c r="H124" s="4">
        <f t="shared" si="5"/>
        <v>0</v>
      </c>
      <c r="I124" s="4">
        <f>MIN('Pass-Thru'!O123-'Seq Pay'!F124,'Seq Pay'!H124)</f>
        <v>0</v>
      </c>
      <c r="J124" s="3">
        <f>(H124*'Pass-Thru'!$B$8/1200)</f>
        <v>0</v>
      </c>
      <c r="K124" s="1">
        <f t="shared" si="6"/>
        <v>36335258.288157143</v>
      </c>
      <c r="L124" s="1">
        <f>MIN('Pass-Thru'!O123-'Seq Pay'!F124-'Seq Pay'!I124,'Seq Pay'!K124)</f>
        <v>1438334.7522208437</v>
      </c>
      <c r="M124" s="3">
        <f>K124*'Pass-Thru'!$B$8/1200</f>
        <v>105977.83667379167</v>
      </c>
      <c r="N124" s="1">
        <f t="shared" si="7"/>
        <v>100000000</v>
      </c>
      <c r="O124" s="1">
        <f>MIN(N124,'Pass-Thru'!O123-'Seq Pay'!F124-'Seq Pay'!I124-'Seq Pay'!L124)</f>
        <v>0</v>
      </c>
      <c r="P124" s="3">
        <f>N124*'Pass-Thru'!$B$8/1200</f>
        <v>291666.66666666669</v>
      </c>
    </row>
    <row r="125" spans="4:16" x14ac:dyDescent="0.2">
      <c r="D125">
        <f>'Pass-Thru'!C124</f>
        <v>123</v>
      </c>
      <c r="E125" s="4">
        <f t="shared" si="4"/>
        <v>0</v>
      </c>
      <c r="F125" s="4">
        <f>MIN(E125,'Pass-Thru'!O124)</f>
        <v>0</v>
      </c>
      <c r="G125" s="4">
        <f>(E125/'Pass-Thru'!E124)*'Pass-Thru'!N124</f>
        <v>0</v>
      </c>
      <c r="H125" s="4">
        <f t="shared" si="5"/>
        <v>0</v>
      </c>
      <c r="I125" s="4">
        <f>MIN('Pass-Thru'!O124-'Seq Pay'!F125,'Seq Pay'!H125)</f>
        <v>0</v>
      </c>
      <c r="J125" s="3">
        <f>(H125*'Pass-Thru'!$B$8/1200)</f>
        <v>0</v>
      </c>
      <c r="K125" s="1">
        <f t="shared" si="6"/>
        <v>34896923.535936296</v>
      </c>
      <c r="L125" s="1">
        <f>MIN('Pass-Thru'!O124-'Seq Pay'!F125-'Seq Pay'!I125,'Seq Pay'!K125)</f>
        <v>1425397.3011135063</v>
      </c>
      <c r="M125" s="3">
        <f>K125*'Pass-Thru'!$B$8/1200</f>
        <v>101782.69364648087</v>
      </c>
      <c r="N125" s="1">
        <f t="shared" si="7"/>
        <v>100000000</v>
      </c>
      <c r="O125" s="1">
        <f>MIN(N125,'Pass-Thru'!O124-'Seq Pay'!F125-'Seq Pay'!I125-'Seq Pay'!L125)</f>
        <v>0</v>
      </c>
      <c r="P125" s="3">
        <f>N125*'Pass-Thru'!$B$8/1200</f>
        <v>291666.66666666669</v>
      </c>
    </row>
    <row r="126" spans="4:16" x14ac:dyDescent="0.2">
      <c r="D126">
        <f>'Pass-Thru'!C125</f>
        <v>124</v>
      </c>
      <c r="E126" s="4">
        <f t="shared" si="4"/>
        <v>0</v>
      </c>
      <c r="F126" s="4">
        <f>MIN(E126,'Pass-Thru'!O125)</f>
        <v>0</v>
      </c>
      <c r="G126" s="4">
        <f>(E126/'Pass-Thru'!E125)*'Pass-Thru'!N125</f>
        <v>0</v>
      </c>
      <c r="H126" s="4">
        <f t="shared" si="5"/>
        <v>0</v>
      </c>
      <c r="I126" s="4">
        <f>MIN('Pass-Thru'!O125-'Seq Pay'!F126,'Seq Pay'!H126)</f>
        <v>0</v>
      </c>
      <c r="J126" s="3">
        <f>(H126*'Pass-Thru'!$B$8/1200)</f>
        <v>0</v>
      </c>
      <c r="K126" s="1">
        <f t="shared" si="6"/>
        <v>33471526.234822791</v>
      </c>
      <c r="L126" s="1">
        <f>MIN('Pass-Thru'!O125-'Seq Pay'!F126-'Seq Pay'!I126,'Seq Pay'!K126)</f>
        <v>1412568.7143746191</v>
      </c>
      <c r="M126" s="3">
        <f>K126*'Pass-Thru'!$B$8/1200</f>
        <v>97625.284851566481</v>
      </c>
      <c r="N126" s="1">
        <f t="shared" si="7"/>
        <v>100000000</v>
      </c>
      <c r="O126" s="1">
        <f>MIN(N126,'Pass-Thru'!O125-'Seq Pay'!F126-'Seq Pay'!I126-'Seq Pay'!L126)</f>
        <v>0</v>
      </c>
      <c r="P126" s="3">
        <f>N126*'Pass-Thru'!$B$8/1200</f>
        <v>291666.66666666669</v>
      </c>
    </row>
    <row r="127" spans="4:16" x14ac:dyDescent="0.2">
      <c r="D127">
        <f>'Pass-Thru'!C126</f>
        <v>125</v>
      </c>
      <c r="E127" s="4">
        <f t="shared" si="4"/>
        <v>0</v>
      </c>
      <c r="F127" s="4">
        <f>MIN(E127,'Pass-Thru'!O126)</f>
        <v>0</v>
      </c>
      <c r="G127" s="4">
        <f>(E127/'Pass-Thru'!E126)*'Pass-Thru'!N126</f>
        <v>0</v>
      </c>
      <c r="H127" s="4">
        <f t="shared" si="5"/>
        <v>0</v>
      </c>
      <c r="I127" s="4">
        <f>MIN('Pass-Thru'!O126-'Seq Pay'!F127,'Seq Pay'!H127)</f>
        <v>0</v>
      </c>
      <c r="J127" s="3">
        <f>(H127*'Pass-Thru'!$B$8/1200)</f>
        <v>0</v>
      </c>
      <c r="K127" s="1">
        <f t="shared" si="6"/>
        <v>32058957.520448171</v>
      </c>
      <c r="L127" s="1">
        <f>MIN('Pass-Thru'!O126-'Seq Pay'!F127-'Seq Pay'!I127,'Seq Pay'!K127)</f>
        <v>1399848.1054769575</v>
      </c>
      <c r="M127" s="3">
        <f>K127*'Pass-Thru'!$B$8/1200</f>
        <v>93505.292767973835</v>
      </c>
      <c r="N127" s="1">
        <f t="shared" si="7"/>
        <v>100000000</v>
      </c>
      <c r="O127" s="1">
        <f>MIN(N127,'Pass-Thru'!O126-'Seq Pay'!F127-'Seq Pay'!I127-'Seq Pay'!L127)</f>
        <v>0</v>
      </c>
      <c r="P127" s="3">
        <f>N127*'Pass-Thru'!$B$8/1200</f>
        <v>291666.66666666669</v>
      </c>
    </row>
    <row r="128" spans="4:16" x14ac:dyDescent="0.2">
      <c r="D128">
        <f>'Pass-Thru'!C127</f>
        <v>126</v>
      </c>
      <c r="E128" s="4">
        <f t="shared" si="4"/>
        <v>0</v>
      </c>
      <c r="F128" s="4">
        <f>MIN(E128,'Pass-Thru'!O127)</f>
        <v>0</v>
      </c>
      <c r="G128" s="4">
        <f>(E128/'Pass-Thru'!E127)*'Pass-Thru'!N127</f>
        <v>0</v>
      </c>
      <c r="H128" s="4">
        <f t="shared" si="5"/>
        <v>0</v>
      </c>
      <c r="I128" s="4">
        <f>MIN('Pass-Thru'!O127-'Seq Pay'!F128,'Seq Pay'!H128)</f>
        <v>0</v>
      </c>
      <c r="J128" s="3">
        <f>(H128*'Pass-Thru'!$B$8/1200)</f>
        <v>0</v>
      </c>
      <c r="K128" s="1">
        <f t="shared" si="6"/>
        <v>30659109.414971214</v>
      </c>
      <c r="L128" s="1">
        <f>MIN('Pass-Thru'!O127-'Seq Pay'!F128-'Seq Pay'!I128,'Seq Pay'!K128)</f>
        <v>1387234.594988442</v>
      </c>
      <c r="M128" s="3">
        <f>K128*'Pass-Thru'!$B$8/1200</f>
        <v>89422.402460332713</v>
      </c>
      <c r="N128" s="1">
        <f t="shared" si="7"/>
        <v>100000000</v>
      </c>
      <c r="O128" s="1">
        <f>MIN(N128,'Pass-Thru'!O127-'Seq Pay'!F128-'Seq Pay'!I128-'Seq Pay'!L128)</f>
        <v>0</v>
      </c>
      <c r="P128" s="3">
        <f>N128*'Pass-Thru'!$B$8/1200</f>
        <v>291666.66666666669</v>
      </c>
    </row>
    <row r="129" spans="4:16" x14ac:dyDescent="0.2">
      <c r="D129">
        <f>'Pass-Thru'!C128</f>
        <v>127</v>
      </c>
      <c r="E129" s="4">
        <f t="shared" si="4"/>
        <v>0</v>
      </c>
      <c r="F129" s="4">
        <f>MIN(E129,'Pass-Thru'!O128)</f>
        <v>0</v>
      </c>
      <c r="G129" s="4">
        <f>(E129/'Pass-Thru'!E128)*'Pass-Thru'!N128</f>
        <v>0</v>
      </c>
      <c r="H129" s="4">
        <f t="shared" si="5"/>
        <v>0</v>
      </c>
      <c r="I129" s="4">
        <f>MIN('Pass-Thru'!O128-'Seq Pay'!F129,'Seq Pay'!H129)</f>
        <v>0</v>
      </c>
      <c r="J129" s="3">
        <f>(H129*'Pass-Thru'!$B$8/1200)</f>
        <v>0</v>
      </c>
      <c r="K129" s="1">
        <f t="shared" si="6"/>
        <v>29271874.819982771</v>
      </c>
      <c r="L129" s="1">
        <f>MIN('Pass-Thru'!O128-'Seq Pay'!F129-'Seq Pay'!I129,'Seq Pay'!K129)</f>
        <v>1374727.3105158918</v>
      </c>
      <c r="M129" s="3">
        <f>K129*'Pass-Thru'!$B$8/1200</f>
        <v>85376.301558283085</v>
      </c>
      <c r="N129" s="1">
        <f t="shared" si="7"/>
        <v>100000000</v>
      </c>
      <c r="O129" s="1">
        <f>MIN(N129,'Pass-Thru'!O128-'Seq Pay'!F129-'Seq Pay'!I129-'Seq Pay'!L129)</f>
        <v>0</v>
      </c>
      <c r="P129" s="3">
        <f>N129*'Pass-Thru'!$B$8/1200</f>
        <v>291666.66666666669</v>
      </c>
    </row>
    <row r="130" spans="4:16" x14ac:dyDescent="0.2">
      <c r="D130">
        <f>'Pass-Thru'!C129</f>
        <v>128</v>
      </c>
      <c r="E130" s="4">
        <f t="shared" si="4"/>
        <v>0</v>
      </c>
      <c r="F130" s="4">
        <f>MIN(E130,'Pass-Thru'!O129)</f>
        <v>0</v>
      </c>
      <c r="G130" s="4">
        <f>(E130/'Pass-Thru'!E129)*'Pass-Thru'!N129</f>
        <v>0</v>
      </c>
      <c r="H130" s="4">
        <f t="shared" si="5"/>
        <v>0</v>
      </c>
      <c r="I130" s="4">
        <f>MIN('Pass-Thru'!O129-'Seq Pay'!F130,'Seq Pay'!H130)</f>
        <v>0</v>
      </c>
      <c r="J130" s="3">
        <f>(H130*'Pass-Thru'!$B$8/1200)</f>
        <v>0</v>
      </c>
      <c r="K130" s="1">
        <f t="shared" si="6"/>
        <v>27897147.509466879</v>
      </c>
      <c r="L130" s="1">
        <f>MIN('Pass-Thru'!O129-'Seq Pay'!F130-'Seq Pay'!I130,'Seq Pay'!K130)</f>
        <v>1362325.3866492258</v>
      </c>
      <c r="M130" s="3">
        <f>K130*'Pass-Thru'!$B$8/1200</f>
        <v>81366.680235945067</v>
      </c>
      <c r="N130" s="1">
        <f t="shared" si="7"/>
        <v>100000000</v>
      </c>
      <c r="O130" s="1">
        <f>MIN(N130,'Pass-Thru'!O129-'Seq Pay'!F130-'Seq Pay'!I130-'Seq Pay'!L130)</f>
        <v>0</v>
      </c>
      <c r="P130" s="3">
        <f>N130*'Pass-Thru'!$B$8/1200</f>
        <v>291666.66666666669</v>
      </c>
    </row>
    <row r="131" spans="4:16" x14ac:dyDescent="0.2">
      <c r="D131">
        <f>'Pass-Thru'!C130</f>
        <v>129</v>
      </c>
      <c r="E131" s="4">
        <f t="shared" si="4"/>
        <v>0</v>
      </c>
      <c r="F131" s="4">
        <f>MIN(E131,'Pass-Thru'!O130)</f>
        <v>0</v>
      </c>
      <c r="G131" s="4">
        <f>(E131/'Pass-Thru'!E130)*'Pass-Thru'!N130</f>
        <v>0</v>
      </c>
      <c r="H131" s="4">
        <f t="shared" si="5"/>
        <v>0</v>
      </c>
      <c r="I131" s="4">
        <f>MIN('Pass-Thru'!O130-'Seq Pay'!F131,'Seq Pay'!H131)</f>
        <v>0</v>
      </c>
      <c r="J131" s="3">
        <f>(H131*'Pass-Thru'!$B$8/1200)</f>
        <v>0</v>
      </c>
      <c r="K131" s="1">
        <f t="shared" si="6"/>
        <v>26534822.122817654</v>
      </c>
      <c r="L131" s="1">
        <f>MIN('Pass-Thru'!O130-'Seq Pay'!F131-'Seq Pay'!I131,'Seq Pay'!K131)</f>
        <v>1350027.9649060993</v>
      </c>
      <c r="M131" s="3">
        <f>K131*'Pass-Thru'!$B$8/1200</f>
        <v>77393.231191551487</v>
      </c>
      <c r="N131" s="1">
        <f t="shared" si="7"/>
        <v>100000000</v>
      </c>
      <c r="O131" s="1">
        <f>MIN(N131,'Pass-Thru'!O130-'Seq Pay'!F131-'Seq Pay'!I131-'Seq Pay'!L131)</f>
        <v>0</v>
      </c>
      <c r="P131" s="3">
        <f>N131*'Pass-Thru'!$B$8/1200</f>
        <v>291666.66666666669</v>
      </c>
    </row>
    <row r="132" spans="4:16" x14ac:dyDescent="0.2">
      <c r="D132">
        <f>'Pass-Thru'!C131</f>
        <v>130</v>
      </c>
      <c r="E132" s="4">
        <f t="shared" si="4"/>
        <v>0</v>
      </c>
      <c r="F132" s="4">
        <f>MIN(E132,'Pass-Thru'!O131)</f>
        <v>0</v>
      </c>
      <c r="G132" s="4">
        <f>(E132/'Pass-Thru'!E131)*'Pass-Thru'!N131</f>
        <v>0</v>
      </c>
      <c r="H132" s="4">
        <f t="shared" si="5"/>
        <v>0</v>
      </c>
      <c r="I132" s="4">
        <f>MIN('Pass-Thru'!O131-'Seq Pay'!F132,'Seq Pay'!H132)</f>
        <v>0</v>
      </c>
      <c r="J132" s="3">
        <f>(H132*'Pass-Thru'!$B$8/1200)</f>
        <v>0</v>
      </c>
      <c r="K132" s="1">
        <f t="shared" si="6"/>
        <v>25184794.157911554</v>
      </c>
      <c r="L132" s="1">
        <f>MIN('Pass-Thru'!O131-'Seq Pay'!F132-'Seq Pay'!I132,'Seq Pay'!K132)</f>
        <v>1337834.1936769795</v>
      </c>
      <c r="M132" s="3">
        <f>K132*'Pass-Thru'!$B$8/1200</f>
        <v>73455.649627242034</v>
      </c>
      <c r="N132" s="1">
        <f t="shared" si="7"/>
        <v>100000000</v>
      </c>
      <c r="O132" s="1">
        <f>MIN(N132,'Pass-Thru'!O131-'Seq Pay'!F132-'Seq Pay'!I132-'Seq Pay'!L132)</f>
        <v>0</v>
      </c>
      <c r="P132" s="3">
        <f>N132*'Pass-Thru'!$B$8/1200</f>
        <v>291666.66666666669</v>
      </c>
    </row>
    <row r="133" spans="4:16" x14ac:dyDescent="0.2">
      <c r="D133">
        <f>'Pass-Thru'!C132</f>
        <v>131</v>
      </c>
      <c r="E133" s="4">
        <f t="shared" ref="E133:E196" si="8">E132-F132</f>
        <v>0</v>
      </c>
      <c r="F133" s="4">
        <f>MIN(E133,'Pass-Thru'!O132)</f>
        <v>0</v>
      </c>
      <c r="G133" s="4">
        <f>(E133/'Pass-Thru'!E132)*'Pass-Thru'!N132</f>
        <v>0</v>
      </c>
      <c r="H133" s="4">
        <f t="shared" ref="H133:H196" si="9">H132-I132</f>
        <v>0</v>
      </c>
      <c r="I133" s="4">
        <f>MIN('Pass-Thru'!O132-'Seq Pay'!F133,'Seq Pay'!H133)</f>
        <v>0</v>
      </c>
      <c r="J133" s="3">
        <f>(H133*'Pass-Thru'!$B$8/1200)</f>
        <v>0</v>
      </c>
      <c r="K133" s="1">
        <f t="shared" ref="K133:K196" si="10">K132-L132</f>
        <v>23846959.964234576</v>
      </c>
      <c r="L133" s="1">
        <f>MIN('Pass-Thru'!O132-'Seq Pay'!F133-'Seq Pay'!I133,'Seq Pay'!K133)</f>
        <v>1325743.2281706561</v>
      </c>
      <c r="M133" s="3">
        <f>K133*'Pass-Thru'!$B$8/1200</f>
        <v>69553.633229017505</v>
      </c>
      <c r="N133" s="1">
        <f t="shared" ref="N133:N196" si="11">N132-O132</f>
        <v>100000000</v>
      </c>
      <c r="O133" s="1">
        <f>MIN(N133,'Pass-Thru'!O132-'Seq Pay'!F133-'Seq Pay'!I133-'Seq Pay'!L133)</f>
        <v>0</v>
      </c>
      <c r="P133" s="3">
        <f>N133*'Pass-Thru'!$B$8/1200</f>
        <v>291666.66666666669</v>
      </c>
    </row>
    <row r="134" spans="4:16" x14ac:dyDescent="0.2">
      <c r="D134">
        <f>'Pass-Thru'!C133</f>
        <v>132</v>
      </c>
      <c r="E134" s="4">
        <f t="shared" si="8"/>
        <v>0</v>
      </c>
      <c r="F134" s="4">
        <f>MIN(E134,'Pass-Thru'!O133)</f>
        <v>0</v>
      </c>
      <c r="G134" s="4">
        <f>(E134/'Pass-Thru'!E133)*'Pass-Thru'!N133</f>
        <v>0</v>
      </c>
      <c r="H134" s="4">
        <f t="shared" si="9"/>
        <v>0</v>
      </c>
      <c r="I134" s="4">
        <f>MIN('Pass-Thru'!O133-'Seq Pay'!F134,'Seq Pay'!H134)</f>
        <v>0</v>
      </c>
      <c r="J134" s="3">
        <f>(H134*'Pass-Thru'!$B$8/1200)</f>
        <v>0</v>
      </c>
      <c r="K134" s="1">
        <f t="shared" si="10"/>
        <v>22521216.73606392</v>
      </c>
      <c r="L134" s="1">
        <f>MIN('Pass-Thru'!O133-'Seq Pay'!F134-'Seq Pay'!I134,'Seq Pay'!K134)</f>
        <v>1313754.2303601766</v>
      </c>
      <c r="M134" s="3">
        <f>K134*'Pass-Thru'!$B$8/1200</f>
        <v>65686.882146853095</v>
      </c>
      <c r="N134" s="1">
        <f t="shared" si="11"/>
        <v>100000000</v>
      </c>
      <c r="O134" s="1">
        <f>MIN(N134,'Pass-Thru'!O133-'Seq Pay'!F134-'Seq Pay'!I134-'Seq Pay'!L134)</f>
        <v>0</v>
      </c>
      <c r="P134" s="3">
        <f>N134*'Pass-Thru'!$B$8/1200</f>
        <v>291666.66666666669</v>
      </c>
    </row>
    <row r="135" spans="4:16" x14ac:dyDescent="0.2">
      <c r="D135">
        <f>'Pass-Thru'!C134</f>
        <v>133</v>
      </c>
      <c r="E135" s="4">
        <f t="shared" si="8"/>
        <v>0</v>
      </c>
      <c r="F135" s="4">
        <f>MIN(E135,'Pass-Thru'!O134)</f>
        <v>0</v>
      </c>
      <c r="G135" s="4">
        <f>(E135/'Pass-Thru'!E134)*'Pass-Thru'!N134</f>
        <v>0</v>
      </c>
      <c r="H135" s="4">
        <f t="shared" si="9"/>
        <v>0</v>
      </c>
      <c r="I135" s="4">
        <f>MIN('Pass-Thru'!O134-'Seq Pay'!F135,'Seq Pay'!H135)</f>
        <v>0</v>
      </c>
      <c r="J135" s="3">
        <f>(H135*'Pass-Thru'!$B$8/1200)</f>
        <v>0</v>
      </c>
      <c r="K135" s="1">
        <f t="shared" si="10"/>
        <v>21207462.505703744</v>
      </c>
      <c r="L135" s="1">
        <f>MIN('Pass-Thru'!O134-'Seq Pay'!F135-'Seq Pay'!I135,'Seq Pay'!K135)</f>
        <v>1301866.368929212</v>
      </c>
      <c r="M135" s="3">
        <f>K135*'Pass-Thru'!$B$8/1200</f>
        <v>61855.098974969253</v>
      </c>
      <c r="N135" s="1">
        <f t="shared" si="11"/>
        <v>100000000</v>
      </c>
      <c r="O135" s="1">
        <f>MIN(N135,'Pass-Thru'!O134-'Seq Pay'!F135-'Seq Pay'!I135-'Seq Pay'!L135)</f>
        <v>0</v>
      </c>
      <c r="P135" s="3">
        <f>N135*'Pass-Thru'!$B$8/1200</f>
        <v>291666.66666666669</v>
      </c>
    </row>
    <row r="136" spans="4:16" x14ac:dyDescent="0.2">
      <c r="D136">
        <f>'Pass-Thru'!C135</f>
        <v>134</v>
      </c>
      <c r="E136" s="4">
        <f t="shared" si="8"/>
        <v>0</v>
      </c>
      <c r="F136" s="4">
        <f>MIN(E136,'Pass-Thru'!O135)</f>
        <v>0</v>
      </c>
      <c r="G136" s="4">
        <f>(E136/'Pass-Thru'!E135)*'Pass-Thru'!N135</f>
        <v>0</v>
      </c>
      <c r="H136" s="4">
        <f t="shared" si="9"/>
        <v>0</v>
      </c>
      <c r="I136" s="4">
        <f>MIN('Pass-Thru'!O135-'Seq Pay'!F136,'Seq Pay'!H136)</f>
        <v>0</v>
      </c>
      <c r="J136" s="3">
        <f>(H136*'Pass-Thru'!$B$8/1200)</f>
        <v>0</v>
      </c>
      <c r="K136" s="1">
        <f t="shared" si="10"/>
        <v>19905596.136774532</v>
      </c>
      <c r="L136" s="1">
        <f>MIN('Pass-Thru'!O135-'Seq Pay'!F136-'Seq Pay'!I136,'Seq Pay'!K136)</f>
        <v>1290078.8192188449</v>
      </c>
      <c r="M136" s="3">
        <f>K136*'Pass-Thru'!$B$8/1200</f>
        <v>58057.988732259051</v>
      </c>
      <c r="N136" s="1">
        <f t="shared" si="11"/>
        <v>100000000</v>
      </c>
      <c r="O136" s="1">
        <f>MIN(N136,'Pass-Thru'!O135-'Seq Pay'!F136-'Seq Pay'!I136-'Seq Pay'!L136)</f>
        <v>0</v>
      </c>
      <c r="P136" s="3">
        <f>N136*'Pass-Thru'!$B$8/1200</f>
        <v>291666.66666666669</v>
      </c>
    </row>
    <row r="137" spans="4:16" x14ac:dyDescent="0.2">
      <c r="D137">
        <f>'Pass-Thru'!C136</f>
        <v>135</v>
      </c>
      <c r="E137" s="4">
        <f t="shared" si="8"/>
        <v>0</v>
      </c>
      <c r="F137" s="4">
        <f>MIN(E137,'Pass-Thru'!O136)</f>
        <v>0</v>
      </c>
      <c r="G137" s="4">
        <f>(E137/'Pass-Thru'!E136)*'Pass-Thru'!N136</f>
        <v>0</v>
      </c>
      <c r="H137" s="4">
        <f t="shared" si="9"/>
        <v>0</v>
      </c>
      <c r="I137" s="4">
        <f>MIN('Pass-Thru'!O136-'Seq Pay'!F137,'Seq Pay'!H137)</f>
        <v>0</v>
      </c>
      <c r="J137" s="3">
        <f>(H137*'Pass-Thru'!$B$8/1200)</f>
        <v>0</v>
      </c>
      <c r="K137" s="1">
        <f t="shared" si="10"/>
        <v>18615517.317555688</v>
      </c>
      <c r="L137" s="1">
        <f>MIN('Pass-Thru'!O136-'Seq Pay'!F137-'Seq Pay'!I137,'Seq Pay'!K137)</f>
        <v>1278390.7631747737</v>
      </c>
      <c r="M137" s="3">
        <f>K137*'Pass-Thru'!$B$8/1200</f>
        <v>54295.258842870753</v>
      </c>
      <c r="N137" s="1">
        <f t="shared" si="11"/>
        <v>100000000</v>
      </c>
      <c r="O137" s="1">
        <f>MIN(N137,'Pass-Thru'!O136-'Seq Pay'!F137-'Seq Pay'!I137-'Seq Pay'!L137)</f>
        <v>0</v>
      </c>
      <c r="P137" s="3">
        <f>N137*'Pass-Thru'!$B$8/1200</f>
        <v>291666.66666666669</v>
      </c>
    </row>
    <row r="138" spans="4:16" x14ac:dyDescent="0.2">
      <c r="D138">
        <f>'Pass-Thru'!C137</f>
        <v>136</v>
      </c>
      <c r="E138" s="4">
        <f t="shared" si="8"/>
        <v>0</v>
      </c>
      <c r="F138" s="4">
        <f>MIN(E138,'Pass-Thru'!O137)</f>
        <v>0</v>
      </c>
      <c r="G138" s="4">
        <f>(E138/'Pass-Thru'!E137)*'Pass-Thru'!N137</f>
        <v>0</v>
      </c>
      <c r="H138" s="4">
        <f t="shared" si="9"/>
        <v>0</v>
      </c>
      <c r="I138" s="4">
        <f>MIN('Pass-Thru'!O137-'Seq Pay'!F138,'Seq Pay'!H138)</f>
        <v>0</v>
      </c>
      <c r="J138" s="3">
        <f>(H138*'Pass-Thru'!$B$8/1200)</f>
        <v>0</v>
      </c>
      <c r="K138" s="1">
        <f t="shared" si="10"/>
        <v>17337126.554380916</v>
      </c>
      <c r="L138" s="1">
        <f>MIN('Pass-Thru'!O137-'Seq Pay'!F138-'Seq Pay'!I138,'Seq Pay'!K138)</f>
        <v>1266801.3892949398</v>
      </c>
      <c r="M138" s="3">
        <f>K138*'Pass-Thru'!$B$8/1200</f>
        <v>50566.619116944334</v>
      </c>
      <c r="N138" s="1">
        <f t="shared" si="11"/>
        <v>100000000</v>
      </c>
      <c r="O138" s="1">
        <f>MIN(N138,'Pass-Thru'!O137-'Seq Pay'!F138-'Seq Pay'!I138-'Seq Pay'!L138)</f>
        <v>0</v>
      </c>
      <c r="P138" s="3">
        <f>N138*'Pass-Thru'!$B$8/1200</f>
        <v>291666.66666666669</v>
      </c>
    </row>
    <row r="139" spans="4:16" x14ac:dyDescent="0.2">
      <c r="D139">
        <f>'Pass-Thru'!C138</f>
        <v>137</v>
      </c>
      <c r="E139" s="4">
        <f t="shared" si="8"/>
        <v>0</v>
      </c>
      <c r="F139" s="4">
        <f>MIN(E139,'Pass-Thru'!O138)</f>
        <v>0</v>
      </c>
      <c r="G139" s="4">
        <f>(E139/'Pass-Thru'!E138)*'Pass-Thru'!N138</f>
        <v>0</v>
      </c>
      <c r="H139" s="4">
        <f t="shared" si="9"/>
        <v>0</v>
      </c>
      <c r="I139" s="4">
        <f>MIN('Pass-Thru'!O138-'Seq Pay'!F139,'Seq Pay'!H139)</f>
        <v>0</v>
      </c>
      <c r="J139" s="3">
        <f>(H139*'Pass-Thru'!$B$8/1200)</f>
        <v>0</v>
      </c>
      <c r="K139" s="1">
        <f t="shared" si="10"/>
        <v>16070325.165085977</v>
      </c>
      <c r="L139" s="1">
        <f>MIN('Pass-Thru'!O138-'Seq Pay'!F139-'Seq Pay'!I139,'Seq Pay'!K139)</f>
        <v>1255309.8925775611</v>
      </c>
      <c r="M139" s="3">
        <f>K139*'Pass-Thru'!$B$8/1200</f>
        <v>46871.781731500771</v>
      </c>
      <c r="N139" s="1">
        <f t="shared" si="11"/>
        <v>100000000</v>
      </c>
      <c r="O139" s="1">
        <f>MIN(N139,'Pass-Thru'!O138-'Seq Pay'!F139-'Seq Pay'!I139-'Seq Pay'!L139)</f>
        <v>0</v>
      </c>
      <c r="P139" s="3">
        <f>N139*'Pass-Thru'!$B$8/1200</f>
        <v>291666.66666666669</v>
      </c>
    </row>
    <row r="140" spans="4:16" x14ac:dyDescent="0.2">
      <c r="D140">
        <f>'Pass-Thru'!C139</f>
        <v>138</v>
      </c>
      <c r="E140" s="4">
        <f t="shared" si="8"/>
        <v>0</v>
      </c>
      <c r="F140" s="4">
        <f>MIN(E140,'Pass-Thru'!O139)</f>
        <v>0</v>
      </c>
      <c r="G140" s="4">
        <f>(E140/'Pass-Thru'!E139)*'Pass-Thru'!N139</f>
        <v>0</v>
      </c>
      <c r="H140" s="4">
        <f t="shared" si="9"/>
        <v>0</v>
      </c>
      <c r="I140" s="4">
        <f>MIN('Pass-Thru'!O139-'Seq Pay'!F140,'Seq Pay'!H140)</f>
        <v>0</v>
      </c>
      <c r="J140" s="3">
        <f>(H140*'Pass-Thru'!$B$8/1200)</f>
        <v>0</v>
      </c>
      <c r="K140" s="1">
        <f t="shared" si="10"/>
        <v>14815015.272508416</v>
      </c>
      <c r="L140" s="1">
        <f>MIN('Pass-Thru'!O139-'Seq Pay'!F140-'Seq Pay'!I140,'Seq Pay'!K140)</f>
        <v>1243915.4744695791</v>
      </c>
      <c r="M140" s="3">
        <f>K140*'Pass-Thru'!$B$8/1200</f>
        <v>43210.461211482885</v>
      </c>
      <c r="N140" s="1">
        <f t="shared" si="11"/>
        <v>100000000</v>
      </c>
      <c r="O140" s="1">
        <f>MIN(N140,'Pass-Thru'!O139-'Seq Pay'!F140-'Seq Pay'!I140-'Seq Pay'!L140)</f>
        <v>0</v>
      </c>
      <c r="P140" s="3">
        <f>N140*'Pass-Thru'!$B$8/1200</f>
        <v>291666.66666666669</v>
      </c>
    </row>
    <row r="141" spans="4:16" x14ac:dyDescent="0.2">
      <c r="D141">
        <f>'Pass-Thru'!C140</f>
        <v>139</v>
      </c>
      <c r="E141" s="4">
        <f t="shared" si="8"/>
        <v>0</v>
      </c>
      <c r="F141" s="4">
        <f>MIN(E141,'Pass-Thru'!O140)</f>
        <v>0</v>
      </c>
      <c r="G141" s="4">
        <f>(E141/'Pass-Thru'!E140)*'Pass-Thru'!N140</f>
        <v>0</v>
      </c>
      <c r="H141" s="4">
        <f t="shared" si="9"/>
        <v>0</v>
      </c>
      <c r="I141" s="4">
        <f>MIN('Pass-Thru'!O140-'Seq Pay'!F141,'Seq Pay'!H141)</f>
        <v>0</v>
      </c>
      <c r="J141" s="3">
        <f>(H141*'Pass-Thru'!$B$8/1200)</f>
        <v>0</v>
      </c>
      <c r="K141" s="1">
        <f t="shared" si="10"/>
        <v>13571099.798038837</v>
      </c>
      <c r="L141" s="1">
        <f>MIN('Pass-Thru'!O140-'Seq Pay'!F141-'Seq Pay'!I141,'Seq Pay'!K141)</f>
        <v>1232617.3428155119</v>
      </c>
      <c r="M141" s="3">
        <f>K141*'Pass-Thru'!$B$8/1200</f>
        <v>39582.374410946606</v>
      </c>
      <c r="N141" s="1">
        <f t="shared" si="11"/>
        <v>100000000</v>
      </c>
      <c r="O141" s="1">
        <f>MIN(N141,'Pass-Thru'!O140-'Seq Pay'!F141-'Seq Pay'!I141-'Seq Pay'!L141)</f>
        <v>0</v>
      </c>
      <c r="P141" s="3">
        <f>N141*'Pass-Thru'!$B$8/1200</f>
        <v>291666.66666666669</v>
      </c>
    </row>
    <row r="142" spans="4:16" x14ac:dyDescent="0.2">
      <c r="D142">
        <f>'Pass-Thru'!C141</f>
        <v>140</v>
      </c>
      <c r="E142" s="4">
        <f t="shared" si="8"/>
        <v>0</v>
      </c>
      <c r="F142" s="4">
        <f>MIN(E142,'Pass-Thru'!O141)</f>
        <v>0</v>
      </c>
      <c r="G142" s="4">
        <f>(E142/'Pass-Thru'!E141)*'Pass-Thru'!N141</f>
        <v>0</v>
      </c>
      <c r="H142" s="4">
        <f t="shared" si="9"/>
        <v>0</v>
      </c>
      <c r="I142" s="4">
        <f>MIN('Pass-Thru'!O141-'Seq Pay'!F142,'Seq Pay'!H142)</f>
        <v>0</v>
      </c>
      <c r="J142" s="3">
        <f>(H142*'Pass-Thru'!$B$8/1200)</f>
        <v>0</v>
      </c>
      <c r="K142" s="1">
        <f t="shared" si="10"/>
        <v>12338482.455223326</v>
      </c>
      <c r="L142" s="1">
        <f>MIN('Pass-Thru'!O141-'Seq Pay'!F142-'Seq Pay'!I142,'Seq Pay'!K142)</f>
        <v>1221414.7118067108</v>
      </c>
      <c r="M142" s="3">
        <f>K142*'Pass-Thru'!$B$8/1200</f>
        <v>35987.240494401369</v>
      </c>
      <c r="N142" s="1">
        <f t="shared" si="11"/>
        <v>100000000</v>
      </c>
      <c r="O142" s="1">
        <f>MIN(N142,'Pass-Thru'!O141-'Seq Pay'!F142-'Seq Pay'!I142-'Seq Pay'!L142)</f>
        <v>0</v>
      </c>
      <c r="P142" s="3">
        <f>N142*'Pass-Thru'!$B$8/1200</f>
        <v>291666.66666666669</v>
      </c>
    </row>
    <row r="143" spans="4:16" x14ac:dyDescent="0.2">
      <c r="D143">
        <f>'Pass-Thru'!C142</f>
        <v>141</v>
      </c>
      <c r="E143" s="4">
        <f t="shared" si="8"/>
        <v>0</v>
      </c>
      <c r="F143" s="4">
        <f>MIN(E143,'Pass-Thru'!O142)</f>
        <v>0</v>
      </c>
      <c r="G143" s="4">
        <f>(E143/'Pass-Thru'!E142)*'Pass-Thru'!N142</f>
        <v>0</v>
      </c>
      <c r="H143" s="4">
        <f t="shared" si="9"/>
        <v>0</v>
      </c>
      <c r="I143" s="4">
        <f>MIN('Pass-Thru'!O142-'Seq Pay'!F143,'Seq Pay'!H143)</f>
        <v>0</v>
      </c>
      <c r="J143" s="3">
        <f>(H143*'Pass-Thru'!$B$8/1200)</f>
        <v>0</v>
      </c>
      <c r="K143" s="1">
        <f t="shared" si="10"/>
        <v>11117067.743416615</v>
      </c>
      <c r="L143" s="1">
        <f>MIN('Pass-Thru'!O142-'Seq Pay'!F143-'Seq Pay'!I143,'Seq Pay'!K143)</f>
        <v>1210306.8019310157</v>
      </c>
      <c r="M143" s="3">
        <f>K143*'Pass-Thru'!$B$8/1200</f>
        <v>32424.780918298464</v>
      </c>
      <c r="N143" s="1">
        <f t="shared" si="11"/>
        <v>100000000</v>
      </c>
      <c r="O143" s="1">
        <f>MIN(N143,'Pass-Thru'!O142-'Seq Pay'!F143-'Seq Pay'!I143-'Seq Pay'!L143)</f>
        <v>0</v>
      </c>
      <c r="P143" s="3">
        <f>N143*'Pass-Thru'!$B$8/1200</f>
        <v>291666.66666666669</v>
      </c>
    </row>
    <row r="144" spans="4:16" x14ac:dyDescent="0.2">
      <c r="D144">
        <f>'Pass-Thru'!C143</f>
        <v>142</v>
      </c>
      <c r="E144" s="4">
        <f t="shared" si="8"/>
        <v>0</v>
      </c>
      <c r="F144" s="4">
        <f>MIN(E144,'Pass-Thru'!O143)</f>
        <v>0</v>
      </c>
      <c r="G144" s="4">
        <f>(E144/'Pass-Thru'!E143)*'Pass-Thru'!N143</f>
        <v>0</v>
      </c>
      <c r="H144" s="4">
        <f t="shared" si="9"/>
        <v>0</v>
      </c>
      <c r="I144" s="4">
        <f>MIN('Pass-Thru'!O143-'Seq Pay'!F144,'Seq Pay'!H144)</f>
        <v>0</v>
      </c>
      <c r="J144" s="3">
        <f>(H144*'Pass-Thru'!$B$8/1200)</f>
        <v>0</v>
      </c>
      <c r="K144" s="1">
        <f t="shared" si="10"/>
        <v>9906760.9414855987</v>
      </c>
      <c r="L144" s="1">
        <f>MIN('Pass-Thru'!O143-'Seq Pay'!F144-'Seq Pay'!I144,'Seq Pay'!K144)</f>
        <v>1199292.839922809</v>
      </c>
      <c r="M144" s="3">
        <f>K144*'Pass-Thru'!$B$8/1200</f>
        <v>28894.719412666331</v>
      </c>
      <c r="N144" s="1">
        <f t="shared" si="11"/>
        <v>100000000</v>
      </c>
      <c r="O144" s="1">
        <f>MIN(N144,'Pass-Thru'!O143-'Seq Pay'!F144-'Seq Pay'!I144-'Seq Pay'!L144)</f>
        <v>0</v>
      </c>
      <c r="P144" s="3">
        <f>N144*'Pass-Thru'!$B$8/1200</f>
        <v>291666.66666666669</v>
      </c>
    </row>
    <row r="145" spans="4:16" x14ac:dyDescent="0.2">
      <c r="D145">
        <f>'Pass-Thru'!C144</f>
        <v>143</v>
      </c>
      <c r="E145" s="4">
        <f t="shared" si="8"/>
        <v>0</v>
      </c>
      <c r="F145" s="4">
        <f>MIN(E145,'Pass-Thru'!O144)</f>
        <v>0</v>
      </c>
      <c r="G145" s="4">
        <f>(E145/'Pass-Thru'!E144)*'Pass-Thru'!N144</f>
        <v>0</v>
      </c>
      <c r="H145" s="4">
        <f t="shared" si="9"/>
        <v>0</v>
      </c>
      <c r="I145" s="4">
        <f>MIN('Pass-Thru'!O144-'Seq Pay'!F145,'Seq Pay'!H145)</f>
        <v>0</v>
      </c>
      <c r="J145" s="3">
        <f>(H145*'Pass-Thru'!$B$8/1200)</f>
        <v>0</v>
      </c>
      <c r="K145" s="1">
        <f t="shared" si="10"/>
        <v>8707468.1015627906</v>
      </c>
      <c r="L145" s="1">
        <f>MIN('Pass-Thru'!O144-'Seq Pay'!F145-'Seq Pay'!I145,'Seq Pay'!K145)</f>
        <v>1188372.058713465</v>
      </c>
      <c r="M145" s="3">
        <f>K145*'Pass-Thru'!$B$8/1200</f>
        <v>25396.781962891473</v>
      </c>
      <c r="N145" s="1">
        <f t="shared" si="11"/>
        <v>100000000</v>
      </c>
      <c r="O145" s="1">
        <f>MIN(N145,'Pass-Thru'!O144-'Seq Pay'!F145-'Seq Pay'!I145-'Seq Pay'!L145)</f>
        <v>0</v>
      </c>
      <c r="P145" s="3">
        <f>N145*'Pass-Thru'!$B$8/1200</f>
        <v>291666.66666666669</v>
      </c>
    </row>
    <row r="146" spans="4:16" x14ac:dyDescent="0.2">
      <c r="D146">
        <f>'Pass-Thru'!C145</f>
        <v>144</v>
      </c>
      <c r="E146" s="4">
        <f t="shared" si="8"/>
        <v>0</v>
      </c>
      <c r="F146" s="4">
        <f>MIN(E146,'Pass-Thru'!O145)</f>
        <v>0</v>
      </c>
      <c r="G146" s="4">
        <f>(E146/'Pass-Thru'!E145)*'Pass-Thru'!N145</f>
        <v>0</v>
      </c>
      <c r="H146" s="4">
        <f t="shared" si="9"/>
        <v>0</v>
      </c>
      <c r="I146" s="4">
        <f>MIN('Pass-Thru'!O145-'Seq Pay'!F146,'Seq Pay'!H146)</f>
        <v>0</v>
      </c>
      <c r="J146" s="3">
        <f>(H146*'Pass-Thru'!$B$8/1200)</f>
        <v>0</v>
      </c>
      <c r="K146" s="1">
        <f t="shared" si="10"/>
        <v>7519096.0428493256</v>
      </c>
      <c r="L146" s="1">
        <f>MIN('Pass-Thru'!O145-'Seq Pay'!F146-'Seq Pay'!I146,'Seq Pay'!K146)</f>
        <v>1177543.6973821842</v>
      </c>
      <c r="M146" s="3">
        <f>K146*'Pass-Thru'!$B$8/1200</f>
        <v>21930.696791643866</v>
      </c>
      <c r="N146" s="1">
        <f t="shared" si="11"/>
        <v>100000000</v>
      </c>
      <c r="O146" s="1">
        <f>MIN(N146,'Pass-Thru'!O145-'Seq Pay'!F146-'Seq Pay'!I146-'Seq Pay'!L146)</f>
        <v>0</v>
      </c>
      <c r="P146" s="3">
        <f>N146*'Pass-Thru'!$B$8/1200</f>
        <v>291666.66666666669</v>
      </c>
    </row>
    <row r="147" spans="4:16" x14ac:dyDescent="0.2">
      <c r="D147">
        <f>'Pass-Thru'!C146</f>
        <v>145</v>
      </c>
      <c r="E147" s="4">
        <f t="shared" si="8"/>
        <v>0</v>
      </c>
      <c r="F147" s="4">
        <f>MIN(E147,'Pass-Thru'!O146)</f>
        <v>0</v>
      </c>
      <c r="G147" s="4">
        <f>(E147/'Pass-Thru'!E146)*'Pass-Thru'!N146</f>
        <v>0</v>
      </c>
      <c r="H147" s="4">
        <f t="shared" si="9"/>
        <v>0</v>
      </c>
      <c r="I147" s="4">
        <f>MIN('Pass-Thru'!O146-'Seq Pay'!F147,'Seq Pay'!H147)</f>
        <v>0</v>
      </c>
      <c r="J147" s="3">
        <f>(H147*'Pass-Thru'!$B$8/1200)</f>
        <v>0</v>
      </c>
      <c r="K147" s="1">
        <f t="shared" si="10"/>
        <v>6341552.3454671409</v>
      </c>
      <c r="L147" s="1">
        <f>MIN('Pass-Thru'!O146-'Seq Pay'!F147-'Seq Pay'!I147,'Seq Pay'!K147)</f>
        <v>1166807.001107224</v>
      </c>
      <c r="M147" s="3">
        <f>K147*'Pass-Thru'!$B$8/1200</f>
        <v>18496.194340945825</v>
      </c>
      <c r="N147" s="1">
        <f t="shared" si="11"/>
        <v>100000000</v>
      </c>
      <c r="O147" s="1">
        <f>MIN(N147,'Pass-Thru'!O146-'Seq Pay'!F147-'Seq Pay'!I147-'Seq Pay'!L147)</f>
        <v>0</v>
      </c>
      <c r="P147" s="3">
        <f>N147*'Pass-Thru'!$B$8/1200</f>
        <v>291666.66666666669</v>
      </c>
    </row>
    <row r="148" spans="4:16" x14ac:dyDescent="0.2">
      <c r="D148">
        <f>'Pass-Thru'!C147</f>
        <v>146</v>
      </c>
      <c r="E148" s="4">
        <f t="shared" si="8"/>
        <v>0</v>
      </c>
      <c r="F148" s="4">
        <f>MIN(E148,'Pass-Thru'!O147)</f>
        <v>0</v>
      </c>
      <c r="G148" s="4">
        <f>(E148/'Pass-Thru'!E147)*'Pass-Thru'!N147</f>
        <v>0</v>
      </c>
      <c r="H148" s="4">
        <f t="shared" si="9"/>
        <v>0</v>
      </c>
      <c r="I148" s="4">
        <f>MIN('Pass-Thru'!O147-'Seq Pay'!F148,'Seq Pay'!H148)</f>
        <v>0</v>
      </c>
      <c r="J148" s="3">
        <f>(H148*'Pass-Thru'!$B$8/1200)</f>
        <v>0</v>
      </c>
      <c r="K148" s="1">
        <f t="shared" si="10"/>
        <v>5174745.3443599166</v>
      </c>
      <c r="L148" s="1">
        <f>MIN('Pass-Thru'!O147-'Seq Pay'!F148-'Seq Pay'!I148,'Seq Pay'!K148)</f>
        <v>1156161.221117506</v>
      </c>
      <c r="M148" s="3">
        <f>K148*'Pass-Thru'!$B$8/1200</f>
        <v>15093.007254383088</v>
      </c>
      <c r="N148" s="1">
        <f t="shared" si="11"/>
        <v>100000000</v>
      </c>
      <c r="O148" s="1">
        <f>MIN(N148,'Pass-Thru'!O147-'Seq Pay'!F148-'Seq Pay'!I148-'Seq Pay'!L148)</f>
        <v>0</v>
      </c>
      <c r="P148" s="3">
        <f>N148*'Pass-Thru'!$B$8/1200</f>
        <v>291666.66666666669</v>
      </c>
    </row>
    <row r="149" spans="4:16" x14ac:dyDescent="0.2">
      <c r="D149">
        <f>'Pass-Thru'!C148</f>
        <v>147</v>
      </c>
      <c r="E149" s="4">
        <f t="shared" si="8"/>
        <v>0</v>
      </c>
      <c r="F149" s="4">
        <f>MIN(E149,'Pass-Thru'!O148)</f>
        <v>0</v>
      </c>
      <c r="G149" s="4">
        <f>(E149/'Pass-Thru'!E148)*'Pass-Thru'!N148</f>
        <v>0</v>
      </c>
      <c r="H149" s="4">
        <f t="shared" si="9"/>
        <v>0</v>
      </c>
      <c r="I149" s="4">
        <f>MIN('Pass-Thru'!O148-'Seq Pay'!F149,'Seq Pay'!H149)</f>
        <v>0</v>
      </c>
      <c r="J149" s="3">
        <f>(H149*'Pass-Thru'!$B$8/1200)</f>
        <v>0</v>
      </c>
      <c r="K149" s="1">
        <f t="shared" si="10"/>
        <v>4018584.1232424108</v>
      </c>
      <c r="L149" s="1">
        <f>MIN('Pass-Thru'!O148-'Seq Pay'!F149-'Seq Pay'!I149,'Seq Pay'!K149)</f>
        <v>1145605.6146446113</v>
      </c>
      <c r="M149" s="3">
        <f>K149*'Pass-Thru'!$B$8/1200</f>
        <v>11720.870359457031</v>
      </c>
      <c r="N149" s="1">
        <f t="shared" si="11"/>
        <v>100000000</v>
      </c>
      <c r="O149" s="1">
        <f>MIN(N149,'Pass-Thru'!O148-'Seq Pay'!F149-'Seq Pay'!I149-'Seq Pay'!L149)</f>
        <v>0</v>
      </c>
      <c r="P149" s="3">
        <f>N149*'Pass-Thru'!$B$8/1200</f>
        <v>291666.66666666669</v>
      </c>
    </row>
    <row r="150" spans="4:16" x14ac:dyDescent="0.2">
      <c r="D150">
        <f>'Pass-Thru'!C149</f>
        <v>148</v>
      </c>
      <c r="E150" s="4">
        <f t="shared" si="8"/>
        <v>0</v>
      </c>
      <c r="F150" s="4">
        <f>MIN(E150,'Pass-Thru'!O149)</f>
        <v>0</v>
      </c>
      <c r="G150" s="4">
        <f>(E150/'Pass-Thru'!E149)*'Pass-Thru'!N149</f>
        <v>0</v>
      </c>
      <c r="H150" s="4">
        <f t="shared" si="9"/>
        <v>0</v>
      </c>
      <c r="I150" s="4">
        <f>MIN('Pass-Thru'!O149-'Seq Pay'!F150,'Seq Pay'!H150)</f>
        <v>0</v>
      </c>
      <c r="J150" s="3">
        <f>(H150*'Pass-Thru'!$B$8/1200)</f>
        <v>0</v>
      </c>
      <c r="K150" s="1">
        <f t="shared" si="10"/>
        <v>2872978.5085977996</v>
      </c>
      <c r="L150" s="1">
        <f>MIN('Pass-Thru'!O149-'Seq Pay'!F150-'Seq Pay'!I150,'Seq Pay'!K150)</f>
        <v>1135139.44487515</v>
      </c>
      <c r="M150" s="3">
        <f>K150*'Pass-Thru'!$B$8/1200</f>
        <v>8379.5206500769164</v>
      </c>
      <c r="N150" s="1">
        <f t="shared" si="11"/>
        <v>100000000</v>
      </c>
      <c r="O150" s="1">
        <f>MIN(N150,'Pass-Thru'!O149-'Seq Pay'!F150-'Seq Pay'!I150-'Seq Pay'!L150)</f>
        <v>0</v>
      </c>
      <c r="P150" s="3">
        <f>N150*'Pass-Thru'!$B$8/1200</f>
        <v>291666.66666666669</v>
      </c>
    </row>
    <row r="151" spans="4:16" x14ac:dyDescent="0.2">
      <c r="D151">
        <f>'Pass-Thru'!C150</f>
        <v>149</v>
      </c>
      <c r="E151" s="4">
        <f t="shared" si="8"/>
        <v>0</v>
      </c>
      <c r="F151" s="4">
        <f>MIN(E151,'Pass-Thru'!O150)</f>
        <v>0</v>
      </c>
      <c r="G151" s="4">
        <f>(E151/'Pass-Thru'!E150)*'Pass-Thru'!N150</f>
        <v>0</v>
      </c>
      <c r="H151" s="4">
        <f t="shared" si="9"/>
        <v>0</v>
      </c>
      <c r="I151" s="4">
        <f>MIN('Pass-Thru'!O150-'Seq Pay'!F151,'Seq Pay'!H151)</f>
        <v>0</v>
      </c>
      <c r="J151" s="3">
        <f>(H151*'Pass-Thru'!$B$8/1200)</f>
        <v>0</v>
      </c>
      <c r="K151" s="1">
        <f t="shared" si="10"/>
        <v>1737839.0637226496</v>
      </c>
      <c r="L151" s="1">
        <f>MIN('Pass-Thru'!O150-'Seq Pay'!F151-'Seq Pay'!I151,'Seq Pay'!K151)</f>
        <v>1124761.9809035088</v>
      </c>
      <c r="M151" s="3">
        <f>K151*'Pass-Thru'!$B$8/1200</f>
        <v>5068.6972691910614</v>
      </c>
      <c r="N151" s="1">
        <f t="shared" si="11"/>
        <v>100000000</v>
      </c>
      <c r="O151" s="1">
        <f>MIN(N151,'Pass-Thru'!O150-'Seq Pay'!F151-'Seq Pay'!I151-'Seq Pay'!L151)</f>
        <v>0</v>
      </c>
      <c r="P151" s="3">
        <f>N151*'Pass-Thru'!$B$8/1200</f>
        <v>291666.66666666669</v>
      </c>
    </row>
    <row r="152" spans="4:16" x14ac:dyDescent="0.2">
      <c r="D152">
        <f>'Pass-Thru'!C151</f>
        <v>150</v>
      </c>
      <c r="E152" s="4">
        <f t="shared" si="8"/>
        <v>0</v>
      </c>
      <c r="F152" s="4">
        <f>MIN(E152,'Pass-Thru'!O151)</f>
        <v>0</v>
      </c>
      <c r="G152" s="4">
        <f>(E152/'Pass-Thru'!E151)*'Pass-Thru'!N151</f>
        <v>0</v>
      </c>
      <c r="H152" s="4">
        <f t="shared" si="9"/>
        <v>0</v>
      </c>
      <c r="I152" s="4">
        <f>MIN('Pass-Thru'!O151-'Seq Pay'!F152,'Seq Pay'!H152)</f>
        <v>0</v>
      </c>
      <c r="J152" s="3">
        <f>(H152*'Pass-Thru'!$B$8/1200)</f>
        <v>0</v>
      </c>
      <c r="K152" s="1">
        <f t="shared" si="10"/>
        <v>613077.08281914075</v>
      </c>
      <c r="L152" s="1">
        <f>MIN('Pass-Thru'!O151-'Seq Pay'!F152-'Seq Pay'!I152,'Seq Pay'!K152)</f>
        <v>613077.08281914075</v>
      </c>
      <c r="M152" s="3">
        <f>K152*'Pass-Thru'!$B$8/1200</f>
        <v>1788.1414915558273</v>
      </c>
      <c r="N152" s="1">
        <f t="shared" si="11"/>
        <v>100000000</v>
      </c>
      <c r="O152" s="1">
        <f>MIN(N152,'Pass-Thru'!O151-'Seq Pay'!F152-'Seq Pay'!I152-'Seq Pay'!L152)</f>
        <v>501395.41486583115</v>
      </c>
      <c r="P152" s="3">
        <f>N152*'Pass-Thru'!$B$8/1200</f>
        <v>291666.66666666669</v>
      </c>
    </row>
    <row r="153" spans="4:16" x14ac:dyDescent="0.2">
      <c r="D153">
        <f>'Pass-Thru'!C152</f>
        <v>151</v>
      </c>
      <c r="E153" s="4">
        <f t="shared" si="8"/>
        <v>0</v>
      </c>
      <c r="F153" s="4">
        <f>MIN(E153,'Pass-Thru'!O152)</f>
        <v>0</v>
      </c>
      <c r="G153" s="4">
        <f>(E153/'Pass-Thru'!E152)*'Pass-Thru'!N152</f>
        <v>0</v>
      </c>
      <c r="H153" s="4">
        <f t="shared" si="9"/>
        <v>0</v>
      </c>
      <c r="I153" s="4">
        <f>MIN('Pass-Thru'!O152-'Seq Pay'!F153,'Seq Pay'!H153)</f>
        <v>0</v>
      </c>
      <c r="J153" s="3">
        <f>(H153*'Pass-Thru'!$B$8/1200)</f>
        <v>0</v>
      </c>
      <c r="K153" s="1">
        <f t="shared" si="10"/>
        <v>0</v>
      </c>
      <c r="L153" s="1">
        <f>MIN('Pass-Thru'!O152-'Seq Pay'!F153-'Seq Pay'!I153,'Seq Pay'!K153)</f>
        <v>0</v>
      </c>
      <c r="M153" s="3">
        <f>K153*'Pass-Thru'!$B$8/1200</f>
        <v>0</v>
      </c>
      <c r="N153" s="1">
        <f t="shared" si="11"/>
        <v>99498604.585134163</v>
      </c>
      <c r="O153" s="1">
        <f>MIN(N153,'Pass-Thru'!O152-'Seq Pay'!F153-'Seq Pay'!I153-'Seq Pay'!L153)</f>
        <v>1104270.2759892095</v>
      </c>
      <c r="P153" s="3">
        <f>N153*'Pass-Thru'!$B$8/1200</f>
        <v>290204.263373308</v>
      </c>
    </row>
    <row r="154" spans="4:16" x14ac:dyDescent="0.2">
      <c r="D154">
        <f>'Pass-Thru'!C153</f>
        <v>152</v>
      </c>
      <c r="E154" s="4">
        <f t="shared" si="8"/>
        <v>0</v>
      </c>
      <c r="F154" s="4">
        <f>MIN(E154,'Pass-Thru'!O153)</f>
        <v>0</v>
      </c>
      <c r="G154" s="4">
        <f>(E154/'Pass-Thru'!E153)*'Pass-Thru'!N153</f>
        <v>0</v>
      </c>
      <c r="H154" s="4">
        <f t="shared" si="9"/>
        <v>0</v>
      </c>
      <c r="I154" s="4">
        <f>MIN('Pass-Thru'!O153-'Seq Pay'!F154,'Seq Pay'!H154)</f>
        <v>0</v>
      </c>
      <c r="J154" s="3">
        <f>(H154*'Pass-Thru'!$B$8/1200)</f>
        <v>0</v>
      </c>
      <c r="K154" s="1">
        <f t="shared" si="10"/>
        <v>0</v>
      </c>
      <c r="L154" s="1">
        <f>MIN('Pass-Thru'!O153-'Seq Pay'!F154-'Seq Pay'!I154,'Seq Pay'!K154)</f>
        <v>0</v>
      </c>
      <c r="M154" s="3">
        <f>K154*'Pass-Thru'!$B$8/1200</f>
        <v>0</v>
      </c>
      <c r="N154" s="1">
        <f t="shared" si="11"/>
        <v>98394334.309144959</v>
      </c>
      <c r="O154" s="1">
        <f>MIN(N154,'Pass-Thru'!O153-'Seq Pay'!F154-'Seq Pay'!I154-'Seq Pay'!L154)</f>
        <v>1094154.6023541344</v>
      </c>
      <c r="P154" s="3">
        <f>N154*'Pass-Thru'!$B$8/1200</f>
        <v>286983.47506833944</v>
      </c>
    </row>
    <row r="155" spans="4:16" x14ac:dyDescent="0.2">
      <c r="D155">
        <f>'Pass-Thru'!C154</f>
        <v>153</v>
      </c>
      <c r="E155" s="4">
        <f t="shared" si="8"/>
        <v>0</v>
      </c>
      <c r="F155" s="4">
        <f>MIN(E155,'Pass-Thru'!O154)</f>
        <v>0</v>
      </c>
      <c r="G155" s="4">
        <f>(E155/'Pass-Thru'!E154)*'Pass-Thru'!N154</f>
        <v>0</v>
      </c>
      <c r="H155" s="4">
        <f t="shared" si="9"/>
        <v>0</v>
      </c>
      <c r="I155" s="4">
        <f>MIN('Pass-Thru'!O154-'Seq Pay'!F155,'Seq Pay'!H155)</f>
        <v>0</v>
      </c>
      <c r="J155" s="3">
        <f>(H155*'Pass-Thru'!$B$8/1200)</f>
        <v>0</v>
      </c>
      <c r="K155" s="1">
        <f t="shared" si="10"/>
        <v>0</v>
      </c>
      <c r="L155" s="1">
        <f>MIN('Pass-Thru'!O154-'Seq Pay'!F155-'Seq Pay'!I155,'Seq Pay'!K155)</f>
        <v>0</v>
      </c>
      <c r="M155" s="3">
        <f>K155*'Pass-Thru'!$B$8/1200</f>
        <v>0</v>
      </c>
      <c r="N155" s="1">
        <f t="shared" si="11"/>
        <v>97300179.70679082</v>
      </c>
      <c r="O155" s="1">
        <f>MIN(N155,'Pass-Thru'!O154-'Seq Pay'!F155-'Seq Pay'!I155-'Seq Pay'!L155)</f>
        <v>1084124.7690401229</v>
      </c>
      <c r="P155" s="3">
        <f>N155*'Pass-Thru'!$B$8/1200</f>
        <v>283792.19081147324</v>
      </c>
    </row>
    <row r="156" spans="4:16" x14ac:dyDescent="0.2">
      <c r="D156">
        <f>'Pass-Thru'!C155</f>
        <v>154</v>
      </c>
      <c r="E156" s="4">
        <f t="shared" si="8"/>
        <v>0</v>
      </c>
      <c r="F156" s="4">
        <f>MIN(E156,'Pass-Thru'!O155)</f>
        <v>0</v>
      </c>
      <c r="G156" s="4">
        <f>(E156/'Pass-Thru'!E155)*'Pass-Thru'!N155</f>
        <v>0</v>
      </c>
      <c r="H156" s="4">
        <f t="shared" si="9"/>
        <v>0</v>
      </c>
      <c r="I156" s="4">
        <f>MIN('Pass-Thru'!O155-'Seq Pay'!F156,'Seq Pay'!H156)</f>
        <v>0</v>
      </c>
      <c r="J156" s="3">
        <f>(H156*'Pass-Thru'!$B$8/1200)</f>
        <v>0</v>
      </c>
      <c r="K156" s="1">
        <f t="shared" si="10"/>
        <v>0</v>
      </c>
      <c r="L156" s="1">
        <f>MIN('Pass-Thru'!O155-'Seq Pay'!F156-'Seq Pay'!I156,'Seq Pay'!K156)</f>
        <v>0</v>
      </c>
      <c r="M156" s="3">
        <f>K156*'Pass-Thru'!$B$8/1200</f>
        <v>0</v>
      </c>
      <c r="N156" s="1">
        <f t="shared" si="11"/>
        <v>96216054.937750697</v>
      </c>
      <c r="O156" s="1">
        <f>MIN(N156,'Pass-Thru'!O155-'Seq Pay'!F156-'Seq Pay'!I156-'Seq Pay'!L156)</f>
        <v>1074180.0739845983</v>
      </c>
      <c r="P156" s="3">
        <f>N156*'Pass-Thru'!$B$8/1200</f>
        <v>280630.16023510619</v>
      </c>
    </row>
    <row r="157" spans="4:16" x14ac:dyDescent="0.2">
      <c r="D157">
        <f>'Pass-Thru'!C156</f>
        <v>155</v>
      </c>
      <c r="E157" s="4">
        <f t="shared" si="8"/>
        <v>0</v>
      </c>
      <c r="F157" s="4">
        <f>MIN(E157,'Pass-Thru'!O156)</f>
        <v>0</v>
      </c>
      <c r="G157" s="4">
        <f>(E157/'Pass-Thru'!E156)*'Pass-Thru'!N156</f>
        <v>0</v>
      </c>
      <c r="H157" s="4">
        <f t="shared" si="9"/>
        <v>0</v>
      </c>
      <c r="I157" s="4">
        <f>MIN('Pass-Thru'!O156-'Seq Pay'!F157,'Seq Pay'!H157)</f>
        <v>0</v>
      </c>
      <c r="J157" s="3">
        <f>(H157*'Pass-Thru'!$B$8/1200)</f>
        <v>0</v>
      </c>
      <c r="K157" s="1">
        <f t="shared" si="10"/>
        <v>0</v>
      </c>
      <c r="L157" s="1">
        <f>MIN('Pass-Thru'!O156-'Seq Pay'!F157-'Seq Pay'!I157,'Seq Pay'!K157)</f>
        <v>0</v>
      </c>
      <c r="M157" s="3">
        <f>K157*'Pass-Thru'!$B$8/1200</f>
        <v>0</v>
      </c>
      <c r="N157" s="1">
        <f t="shared" si="11"/>
        <v>95141874.863766104</v>
      </c>
      <c r="O157" s="1">
        <f>MIN(N157,'Pass-Thru'!O156-'Seq Pay'!F157-'Seq Pay'!I157-'Seq Pay'!L157)</f>
        <v>1064319.8207569686</v>
      </c>
      <c r="P157" s="3">
        <f>N157*'Pass-Thru'!$B$8/1200</f>
        <v>277497.13501931779</v>
      </c>
    </row>
    <row r="158" spans="4:16" x14ac:dyDescent="0.2">
      <c r="D158">
        <f>'Pass-Thru'!C157</f>
        <v>156</v>
      </c>
      <c r="E158" s="4">
        <f t="shared" si="8"/>
        <v>0</v>
      </c>
      <c r="F158" s="4">
        <f>MIN(E158,'Pass-Thru'!O157)</f>
        <v>0</v>
      </c>
      <c r="G158" s="4">
        <f>(E158/'Pass-Thru'!E157)*'Pass-Thru'!N157</f>
        <v>0</v>
      </c>
      <c r="H158" s="4">
        <f t="shared" si="9"/>
        <v>0</v>
      </c>
      <c r="I158" s="4">
        <f>MIN('Pass-Thru'!O157-'Seq Pay'!F158,'Seq Pay'!H158)</f>
        <v>0</v>
      </c>
      <c r="J158" s="3">
        <f>(H158*'Pass-Thru'!$B$8/1200)</f>
        <v>0</v>
      </c>
      <c r="K158" s="1">
        <f t="shared" si="10"/>
        <v>0</v>
      </c>
      <c r="L158" s="1">
        <f>MIN('Pass-Thru'!O157-'Seq Pay'!F158-'Seq Pay'!I158,'Seq Pay'!K158)</f>
        <v>0</v>
      </c>
      <c r="M158" s="3">
        <f>K158*'Pass-Thru'!$B$8/1200</f>
        <v>0</v>
      </c>
      <c r="N158" s="1">
        <f t="shared" si="11"/>
        <v>94077555.043009132</v>
      </c>
      <c r="O158" s="1">
        <f>MIN(N158,'Pass-Thru'!O157-'Seq Pay'!F158-'Seq Pay'!I158-'Seq Pay'!L158)</f>
        <v>1054543.3185139238</v>
      </c>
      <c r="P158" s="3">
        <f>N158*'Pass-Thru'!$B$8/1200</f>
        <v>274392.8688754433</v>
      </c>
    </row>
    <row r="159" spans="4:16" x14ac:dyDescent="0.2">
      <c r="D159">
        <f>'Pass-Thru'!C158</f>
        <v>157</v>
      </c>
      <c r="E159" s="4">
        <f t="shared" si="8"/>
        <v>0</v>
      </c>
      <c r="F159" s="4">
        <f>MIN(E159,'Pass-Thru'!O158)</f>
        <v>0</v>
      </c>
      <c r="G159" s="4">
        <f>(E159/'Pass-Thru'!E158)*'Pass-Thru'!N158</f>
        <v>0</v>
      </c>
      <c r="H159" s="4">
        <f t="shared" si="9"/>
        <v>0</v>
      </c>
      <c r="I159" s="4">
        <f>MIN('Pass-Thru'!O158-'Seq Pay'!F159,'Seq Pay'!H159)</f>
        <v>0</v>
      </c>
      <c r="J159" s="3">
        <f>(H159*'Pass-Thru'!$B$8/1200)</f>
        <v>0</v>
      </c>
      <c r="K159" s="1">
        <f t="shared" si="10"/>
        <v>0</v>
      </c>
      <c r="L159" s="1">
        <f>MIN('Pass-Thru'!O158-'Seq Pay'!F159-'Seq Pay'!I159,'Seq Pay'!K159)</f>
        <v>0</v>
      </c>
      <c r="M159" s="3">
        <f>K159*'Pass-Thru'!$B$8/1200</f>
        <v>0</v>
      </c>
      <c r="N159" s="1">
        <f t="shared" si="11"/>
        <v>93023011.724495202</v>
      </c>
      <c r="O159" s="1">
        <f>MIN(N159,'Pass-Thru'!O158-'Seq Pay'!F159-'Seq Pay'!I159-'Seq Pay'!L159)</f>
        <v>1044849.8819550846</v>
      </c>
      <c r="P159" s="3">
        <f>N159*'Pass-Thru'!$B$8/1200</f>
        <v>271317.11752977769</v>
      </c>
    </row>
    <row r="160" spans="4:16" x14ac:dyDescent="0.2">
      <c r="D160">
        <f>'Pass-Thru'!C159</f>
        <v>158</v>
      </c>
      <c r="E160" s="4">
        <f t="shared" si="8"/>
        <v>0</v>
      </c>
      <c r="F160" s="4">
        <f>MIN(E160,'Pass-Thru'!O159)</f>
        <v>0</v>
      </c>
      <c r="G160" s="4">
        <f>(E160/'Pass-Thru'!E159)*'Pass-Thru'!N159</f>
        <v>0</v>
      </c>
      <c r="H160" s="4">
        <f t="shared" si="9"/>
        <v>0</v>
      </c>
      <c r="I160" s="4">
        <f>MIN('Pass-Thru'!O159-'Seq Pay'!F160,'Seq Pay'!H160)</f>
        <v>0</v>
      </c>
      <c r="J160" s="3">
        <f>(H160*'Pass-Thru'!$B$8/1200)</f>
        <v>0</v>
      </c>
      <c r="K160" s="1">
        <f t="shared" si="10"/>
        <v>0</v>
      </c>
      <c r="L160" s="1">
        <f>MIN('Pass-Thru'!O159-'Seq Pay'!F160-'Seq Pay'!I160,'Seq Pay'!K160)</f>
        <v>0</v>
      </c>
      <c r="M160" s="3">
        <f>K160*'Pass-Thru'!$B$8/1200</f>
        <v>0</v>
      </c>
      <c r="N160" s="1">
        <f t="shared" si="11"/>
        <v>91978161.842540115</v>
      </c>
      <c r="O160" s="1">
        <f>MIN(N160,'Pass-Thru'!O159-'Seq Pay'!F160-'Seq Pay'!I160-'Seq Pay'!L160)</f>
        <v>1035238.8312790003</v>
      </c>
      <c r="P160" s="3">
        <f>N160*'Pass-Thru'!$B$8/1200</f>
        <v>268269.63870740868</v>
      </c>
    </row>
    <row r="161" spans="4:16" x14ac:dyDescent="0.2">
      <c r="D161">
        <f>'Pass-Thru'!C160</f>
        <v>159</v>
      </c>
      <c r="E161" s="4">
        <f t="shared" si="8"/>
        <v>0</v>
      </c>
      <c r="F161" s="4">
        <f>MIN(E161,'Pass-Thru'!O160)</f>
        <v>0</v>
      </c>
      <c r="G161" s="4">
        <f>(E161/'Pass-Thru'!E160)*'Pass-Thru'!N160</f>
        <v>0</v>
      </c>
      <c r="H161" s="4">
        <f t="shared" si="9"/>
        <v>0</v>
      </c>
      <c r="I161" s="4">
        <f>MIN('Pass-Thru'!O160-'Seq Pay'!F161,'Seq Pay'!H161)</f>
        <v>0</v>
      </c>
      <c r="J161" s="3">
        <f>(H161*'Pass-Thru'!$B$8/1200)</f>
        <v>0</v>
      </c>
      <c r="K161" s="1">
        <f t="shared" si="10"/>
        <v>0</v>
      </c>
      <c r="L161" s="1">
        <f>MIN('Pass-Thru'!O160-'Seq Pay'!F161-'Seq Pay'!I161,'Seq Pay'!K161)</f>
        <v>0</v>
      </c>
      <c r="M161" s="3">
        <f>K161*'Pass-Thru'!$B$8/1200</f>
        <v>0</v>
      </c>
      <c r="N161" s="1">
        <f t="shared" si="11"/>
        <v>90942923.01126112</v>
      </c>
      <c r="O161" s="1">
        <f>MIN(N161,'Pass-Thru'!O160-'Seq Pay'!F161-'Seq Pay'!I161-'Seq Pay'!L161)</f>
        <v>1025709.4921394954</v>
      </c>
      <c r="P161" s="3">
        <f>N161*'Pass-Thru'!$B$8/1200</f>
        <v>265250.19211617828</v>
      </c>
    </row>
    <row r="162" spans="4:16" x14ac:dyDescent="0.2">
      <c r="D162">
        <f>'Pass-Thru'!C161</f>
        <v>160</v>
      </c>
      <c r="E162" s="4">
        <f t="shared" si="8"/>
        <v>0</v>
      </c>
      <c r="F162" s="4">
        <f>MIN(E162,'Pass-Thru'!O161)</f>
        <v>0</v>
      </c>
      <c r="G162" s="4">
        <f>(E162/'Pass-Thru'!E161)*'Pass-Thru'!N161</f>
        <v>0</v>
      </c>
      <c r="H162" s="4">
        <f t="shared" si="9"/>
        <v>0</v>
      </c>
      <c r="I162" s="4">
        <f>MIN('Pass-Thru'!O161-'Seq Pay'!F162,'Seq Pay'!H162)</f>
        <v>0</v>
      </c>
      <c r="J162" s="3">
        <f>(H162*'Pass-Thru'!$B$8/1200)</f>
        <v>0</v>
      </c>
      <c r="K162" s="1">
        <f t="shared" si="10"/>
        <v>0</v>
      </c>
      <c r="L162" s="1">
        <f>MIN('Pass-Thru'!O161-'Seq Pay'!F162-'Seq Pay'!I162,'Seq Pay'!K162)</f>
        <v>0</v>
      </c>
      <c r="M162" s="3">
        <f>K162*'Pass-Thru'!$B$8/1200</f>
        <v>0</v>
      </c>
      <c r="N162" s="1">
        <f t="shared" si="11"/>
        <v>89917213.519121632</v>
      </c>
      <c r="O162" s="1">
        <f>MIN(N162,'Pass-Thru'!O161-'Seq Pay'!F162-'Seq Pay'!I162-'Seq Pay'!L162)</f>
        <v>1016261.1956023577</v>
      </c>
      <c r="P162" s="3">
        <f>N162*'Pass-Thru'!$B$8/1200</f>
        <v>262258.53943077143</v>
      </c>
    </row>
    <row r="163" spans="4:16" x14ac:dyDescent="0.2">
      <c r="D163">
        <f>'Pass-Thru'!C162</f>
        <v>161</v>
      </c>
      <c r="E163" s="4">
        <f t="shared" si="8"/>
        <v>0</v>
      </c>
      <c r="F163" s="4">
        <f>MIN(E163,'Pass-Thru'!O162)</f>
        <v>0</v>
      </c>
      <c r="G163" s="4">
        <f>(E163/'Pass-Thru'!E162)*'Pass-Thru'!N162</f>
        <v>0</v>
      </c>
      <c r="H163" s="4">
        <f t="shared" si="9"/>
        <v>0</v>
      </c>
      <c r="I163" s="4">
        <f>MIN('Pass-Thru'!O162-'Seq Pay'!F163,'Seq Pay'!H163)</f>
        <v>0</v>
      </c>
      <c r="J163" s="3">
        <f>(H163*'Pass-Thru'!$B$8/1200)</f>
        <v>0</v>
      </c>
      <c r="K163" s="1">
        <f t="shared" si="10"/>
        <v>0</v>
      </c>
      <c r="L163" s="1">
        <f>MIN('Pass-Thru'!O162-'Seq Pay'!F163-'Seq Pay'!I163,'Seq Pay'!K163)</f>
        <v>0</v>
      </c>
      <c r="M163" s="3">
        <f>K163*'Pass-Thru'!$B$8/1200</f>
        <v>0</v>
      </c>
      <c r="N163" s="1">
        <f t="shared" si="11"/>
        <v>88900952.323519275</v>
      </c>
      <c r="O163" s="1">
        <f>MIN(N163,'Pass-Thru'!O162-'Seq Pay'!F163-'Seq Pay'!I163-'Seq Pay'!L163)</f>
        <v>1006893.2781023732</v>
      </c>
      <c r="P163" s="3">
        <f>N163*'Pass-Thru'!$B$8/1200</f>
        <v>259294.44427693123</v>
      </c>
    </row>
    <row r="164" spans="4:16" x14ac:dyDescent="0.2">
      <c r="D164">
        <f>'Pass-Thru'!C163</f>
        <v>162</v>
      </c>
      <c r="E164" s="4">
        <f t="shared" si="8"/>
        <v>0</v>
      </c>
      <c r="F164" s="4">
        <f>MIN(E164,'Pass-Thru'!O163)</f>
        <v>0</v>
      </c>
      <c r="G164" s="4">
        <f>(E164/'Pass-Thru'!E163)*'Pass-Thru'!N163</f>
        <v>0</v>
      </c>
      <c r="H164" s="4">
        <f t="shared" si="9"/>
        <v>0</v>
      </c>
      <c r="I164" s="4">
        <f>MIN('Pass-Thru'!O163-'Seq Pay'!F164,'Seq Pay'!H164)</f>
        <v>0</v>
      </c>
      <c r="J164" s="3">
        <f>(H164*'Pass-Thru'!$B$8/1200)</f>
        <v>0</v>
      </c>
      <c r="K164" s="1">
        <f t="shared" si="10"/>
        <v>0</v>
      </c>
      <c r="L164" s="1">
        <f>MIN('Pass-Thru'!O163-'Seq Pay'!F164-'Seq Pay'!I164,'Seq Pay'!K164)</f>
        <v>0</v>
      </c>
      <c r="M164" s="3">
        <f>K164*'Pass-Thru'!$B$8/1200</f>
        <v>0</v>
      </c>
      <c r="N164" s="1">
        <f t="shared" si="11"/>
        <v>87894059.045416906</v>
      </c>
      <c r="O164" s="1">
        <f>MIN(N164,'Pass-Thru'!O163-'Seq Pay'!F164-'Seq Pay'!I164-'Seq Pay'!L164)</f>
        <v>997605.08140069514</v>
      </c>
      <c r="P164" s="3">
        <f>N164*'Pass-Thru'!$B$8/1200</f>
        <v>256357.67221579931</v>
      </c>
    </row>
    <row r="165" spans="4:16" x14ac:dyDescent="0.2">
      <c r="D165">
        <f>'Pass-Thru'!C164</f>
        <v>163</v>
      </c>
      <c r="E165" s="4">
        <f t="shared" si="8"/>
        <v>0</v>
      </c>
      <c r="F165" s="4">
        <f>MIN(E165,'Pass-Thru'!O164)</f>
        <v>0</v>
      </c>
      <c r="G165" s="4">
        <f>(E165/'Pass-Thru'!E164)*'Pass-Thru'!N164</f>
        <v>0</v>
      </c>
      <c r="H165" s="4">
        <f t="shared" si="9"/>
        <v>0</v>
      </c>
      <c r="I165" s="4">
        <f>MIN('Pass-Thru'!O164-'Seq Pay'!F165,'Seq Pay'!H165)</f>
        <v>0</v>
      </c>
      <c r="J165" s="3">
        <f>(H165*'Pass-Thru'!$B$8/1200)</f>
        <v>0</v>
      </c>
      <c r="K165" s="1">
        <f t="shared" si="10"/>
        <v>0</v>
      </c>
      <c r="L165" s="1">
        <f>MIN('Pass-Thru'!O164-'Seq Pay'!F165-'Seq Pay'!I165,'Seq Pay'!K165)</f>
        <v>0</v>
      </c>
      <c r="M165" s="3">
        <f>K165*'Pass-Thru'!$B$8/1200</f>
        <v>0</v>
      </c>
      <c r="N165" s="1">
        <f t="shared" si="11"/>
        <v>86896453.964016214</v>
      </c>
      <c r="O165" s="1">
        <f>MIN(N165,'Pass-Thru'!O164-'Seq Pay'!F165-'Seq Pay'!I165-'Seq Pay'!L165)</f>
        <v>988395.95254255296</v>
      </c>
      <c r="P165" s="3">
        <f>N165*'Pass-Thru'!$B$8/1200</f>
        <v>253447.99072838062</v>
      </c>
    </row>
    <row r="166" spans="4:16" x14ac:dyDescent="0.2">
      <c r="D166">
        <f>'Pass-Thru'!C165</f>
        <v>164</v>
      </c>
      <c r="E166" s="4">
        <f t="shared" si="8"/>
        <v>0</v>
      </c>
      <c r="F166" s="4">
        <f>MIN(E166,'Pass-Thru'!O165)</f>
        <v>0</v>
      </c>
      <c r="G166" s="4">
        <f>(E166/'Pass-Thru'!E165)*'Pass-Thru'!N165</f>
        <v>0</v>
      </c>
      <c r="H166" s="4">
        <f t="shared" si="9"/>
        <v>0</v>
      </c>
      <c r="I166" s="4">
        <f>MIN('Pass-Thru'!O165-'Seq Pay'!F166,'Seq Pay'!H166)</f>
        <v>0</v>
      </c>
      <c r="J166" s="3">
        <f>(H166*'Pass-Thru'!$B$8/1200)</f>
        <v>0</v>
      </c>
      <c r="K166" s="1">
        <f t="shared" si="10"/>
        <v>0</v>
      </c>
      <c r="L166" s="1">
        <f>MIN('Pass-Thru'!O165-'Seq Pay'!F166-'Seq Pay'!I166,'Seq Pay'!K166)</f>
        <v>0</v>
      </c>
      <c r="M166" s="3">
        <f>K166*'Pass-Thru'!$B$8/1200</f>
        <v>0</v>
      </c>
      <c r="N166" s="1">
        <f t="shared" si="11"/>
        <v>85908058.011473656</v>
      </c>
      <c r="O166" s="1">
        <f>MIN(N166,'Pass-Thru'!O165-'Seq Pay'!F166-'Seq Pay'!I166-'Seq Pay'!L166)</f>
        <v>979265.24381529191</v>
      </c>
      <c r="P166" s="3">
        <f>N166*'Pass-Thru'!$B$8/1200</f>
        <v>250565.1692001315</v>
      </c>
    </row>
    <row r="167" spans="4:16" x14ac:dyDescent="0.2">
      <c r="D167">
        <f>'Pass-Thru'!C166</f>
        <v>165</v>
      </c>
      <c r="E167" s="4">
        <f t="shared" si="8"/>
        <v>0</v>
      </c>
      <c r="F167" s="4">
        <f>MIN(E167,'Pass-Thru'!O166)</f>
        <v>0</v>
      </c>
      <c r="G167" s="4">
        <f>(E167/'Pass-Thru'!E166)*'Pass-Thru'!N166</f>
        <v>0</v>
      </c>
      <c r="H167" s="4">
        <f t="shared" si="9"/>
        <v>0</v>
      </c>
      <c r="I167" s="4">
        <f>MIN('Pass-Thru'!O166-'Seq Pay'!F167,'Seq Pay'!H167)</f>
        <v>0</v>
      </c>
      <c r="J167" s="3">
        <f>(H167*'Pass-Thru'!$B$8/1200)</f>
        <v>0</v>
      </c>
      <c r="K167" s="1">
        <f t="shared" si="10"/>
        <v>0</v>
      </c>
      <c r="L167" s="1">
        <f>MIN('Pass-Thru'!O166-'Seq Pay'!F167-'Seq Pay'!I167,'Seq Pay'!K167)</f>
        <v>0</v>
      </c>
      <c r="M167" s="3">
        <f>K167*'Pass-Thru'!$B$8/1200</f>
        <v>0</v>
      </c>
      <c r="N167" s="1">
        <f t="shared" si="11"/>
        <v>84928792.767658368</v>
      </c>
      <c r="O167" s="1">
        <f>MIN(N167,'Pass-Thru'!O166-'Seq Pay'!F167-'Seq Pay'!I167-'Seq Pay'!L167)</f>
        <v>970212.31270674593</v>
      </c>
      <c r="P167" s="3">
        <f>N167*'Pass-Thru'!$B$8/1200</f>
        <v>247708.97890567026</v>
      </c>
    </row>
    <row r="168" spans="4:16" x14ac:dyDescent="0.2">
      <c r="D168">
        <f>'Pass-Thru'!C167</f>
        <v>166</v>
      </c>
      <c r="E168" s="4">
        <f t="shared" si="8"/>
        <v>0</v>
      </c>
      <c r="F168" s="4">
        <f>MIN(E168,'Pass-Thru'!O167)</f>
        <v>0</v>
      </c>
      <c r="G168" s="4">
        <f>(E168/'Pass-Thru'!E167)*'Pass-Thru'!N167</f>
        <v>0</v>
      </c>
      <c r="H168" s="4">
        <f t="shared" si="9"/>
        <v>0</v>
      </c>
      <c r="I168" s="4">
        <f>MIN('Pass-Thru'!O167-'Seq Pay'!F168,'Seq Pay'!H168)</f>
        <v>0</v>
      </c>
      <c r="J168" s="3">
        <f>(H168*'Pass-Thru'!$B$8/1200)</f>
        <v>0</v>
      </c>
      <c r="K168" s="1">
        <f t="shared" si="10"/>
        <v>0</v>
      </c>
      <c r="L168" s="1">
        <f>MIN('Pass-Thru'!O167-'Seq Pay'!F168-'Seq Pay'!I168,'Seq Pay'!K168)</f>
        <v>0</v>
      </c>
      <c r="M168" s="3">
        <f>K168*'Pass-Thru'!$B$8/1200</f>
        <v>0</v>
      </c>
      <c r="N168" s="1">
        <f t="shared" si="11"/>
        <v>83958580.454951629</v>
      </c>
      <c r="O168" s="1">
        <f>MIN(N168,'Pass-Thru'!O167-'Seq Pay'!F168-'Seq Pay'!I168-'Seq Pay'!L168)</f>
        <v>961236.5218639404</v>
      </c>
      <c r="P168" s="3">
        <f>N168*'Pass-Thru'!$B$8/1200</f>
        <v>244879.19299360891</v>
      </c>
    </row>
    <row r="169" spans="4:16" x14ac:dyDescent="0.2">
      <c r="D169">
        <f>'Pass-Thru'!C168</f>
        <v>167</v>
      </c>
      <c r="E169" s="4">
        <f t="shared" si="8"/>
        <v>0</v>
      </c>
      <c r="F169" s="4">
        <f>MIN(E169,'Pass-Thru'!O168)</f>
        <v>0</v>
      </c>
      <c r="G169" s="4">
        <f>(E169/'Pass-Thru'!E168)*'Pass-Thru'!N168</f>
        <v>0</v>
      </c>
      <c r="H169" s="4">
        <f t="shared" si="9"/>
        <v>0</v>
      </c>
      <c r="I169" s="4">
        <f>MIN('Pass-Thru'!O168-'Seq Pay'!F169,'Seq Pay'!H169)</f>
        <v>0</v>
      </c>
      <c r="J169" s="3">
        <f>(H169*'Pass-Thru'!$B$8/1200)</f>
        <v>0</v>
      </c>
      <c r="K169" s="1">
        <f t="shared" si="10"/>
        <v>0</v>
      </c>
      <c r="L169" s="1">
        <f>MIN('Pass-Thru'!O168-'Seq Pay'!F169-'Seq Pay'!I169,'Seq Pay'!K169)</f>
        <v>0</v>
      </c>
      <c r="M169" s="3">
        <f>K169*'Pass-Thru'!$B$8/1200</f>
        <v>0</v>
      </c>
      <c r="N169" s="1">
        <f t="shared" si="11"/>
        <v>82997343.933087692</v>
      </c>
      <c r="O169" s="1">
        <f>MIN(N169,'Pass-Thru'!O168-'Seq Pay'!F169-'Seq Pay'!I169-'Seq Pay'!L169)</f>
        <v>952337.2390521178</v>
      </c>
      <c r="P169" s="3">
        <f>N169*'Pass-Thru'!$B$8/1200</f>
        <v>242075.58647150575</v>
      </c>
    </row>
    <row r="170" spans="4:16" x14ac:dyDescent="0.2">
      <c r="D170">
        <f>'Pass-Thru'!C169</f>
        <v>168</v>
      </c>
      <c r="E170" s="4">
        <f t="shared" si="8"/>
        <v>0</v>
      </c>
      <c r="F170" s="4">
        <f>MIN(E170,'Pass-Thru'!O169)</f>
        <v>0</v>
      </c>
      <c r="G170" s="4">
        <f>(E170/'Pass-Thru'!E169)*'Pass-Thru'!N169</f>
        <v>0</v>
      </c>
      <c r="H170" s="4">
        <f t="shared" si="9"/>
        <v>0</v>
      </c>
      <c r="I170" s="4">
        <f>MIN('Pass-Thru'!O169-'Seq Pay'!F170,'Seq Pay'!H170)</f>
        <v>0</v>
      </c>
      <c r="J170" s="3">
        <f>(H170*'Pass-Thru'!$B$8/1200)</f>
        <v>0</v>
      </c>
      <c r="K170" s="1">
        <f t="shared" si="10"/>
        <v>0</v>
      </c>
      <c r="L170" s="1">
        <f>MIN('Pass-Thru'!O169-'Seq Pay'!F170-'Seq Pay'!I170,'Seq Pay'!K170)</f>
        <v>0</v>
      </c>
      <c r="M170" s="3">
        <f>K170*'Pass-Thru'!$B$8/1200</f>
        <v>0</v>
      </c>
      <c r="N170" s="1">
        <f t="shared" si="11"/>
        <v>82045006.694035575</v>
      </c>
      <c r="O170" s="1">
        <f>MIN(N170,'Pass-Thru'!O169-'Seq Pay'!F170-'Seq Pay'!I170-'Seq Pay'!L170)</f>
        <v>943513.83711408637</v>
      </c>
      <c r="P170" s="3">
        <f>N170*'Pass-Thru'!$B$8/1200</f>
        <v>239297.93619093712</v>
      </c>
    </row>
    <row r="171" spans="4:16" x14ac:dyDescent="0.2">
      <c r="D171">
        <f>'Pass-Thru'!C170</f>
        <v>169</v>
      </c>
      <c r="E171" s="4">
        <f t="shared" si="8"/>
        <v>0</v>
      </c>
      <c r="F171" s="4">
        <f>MIN(E171,'Pass-Thru'!O170)</f>
        <v>0</v>
      </c>
      <c r="G171" s="4">
        <f>(E171/'Pass-Thru'!E170)*'Pass-Thru'!N170</f>
        <v>0</v>
      </c>
      <c r="H171" s="4">
        <f t="shared" si="9"/>
        <v>0</v>
      </c>
      <c r="I171" s="4">
        <f>MIN('Pass-Thru'!O170-'Seq Pay'!F171,'Seq Pay'!H171)</f>
        <v>0</v>
      </c>
      <c r="J171" s="3">
        <f>(H171*'Pass-Thru'!$B$8/1200)</f>
        <v>0</v>
      </c>
      <c r="K171" s="1">
        <f t="shared" si="10"/>
        <v>0</v>
      </c>
      <c r="L171" s="1">
        <f>MIN('Pass-Thru'!O170-'Seq Pay'!F171-'Seq Pay'!I171,'Seq Pay'!K171)</f>
        <v>0</v>
      </c>
      <c r="M171" s="3">
        <f>K171*'Pass-Thru'!$B$8/1200</f>
        <v>0</v>
      </c>
      <c r="N171" s="1">
        <f t="shared" si="11"/>
        <v>81101492.856921494</v>
      </c>
      <c r="O171" s="1">
        <f>MIN(N171,'Pass-Thru'!O170-'Seq Pay'!F171-'Seq Pay'!I171-'Seq Pay'!L171)</f>
        <v>934765.69392989459</v>
      </c>
      <c r="P171" s="3">
        <f>N171*'Pass-Thru'!$B$8/1200</f>
        <v>236546.0208326877</v>
      </c>
    </row>
    <row r="172" spans="4:16" x14ac:dyDescent="0.2">
      <c r="D172">
        <f>'Pass-Thru'!C171</f>
        <v>170</v>
      </c>
      <c r="E172" s="4">
        <f t="shared" si="8"/>
        <v>0</v>
      </c>
      <c r="F172" s="4">
        <f>MIN(E172,'Pass-Thru'!O171)</f>
        <v>0</v>
      </c>
      <c r="G172" s="4">
        <f>(E172/'Pass-Thru'!E171)*'Pass-Thru'!N171</f>
        <v>0</v>
      </c>
      <c r="H172" s="4">
        <f t="shared" si="9"/>
        <v>0</v>
      </c>
      <c r="I172" s="4">
        <f>MIN('Pass-Thru'!O171-'Seq Pay'!F172,'Seq Pay'!H172)</f>
        <v>0</v>
      </c>
      <c r="J172" s="3">
        <f>(H172*'Pass-Thru'!$B$8/1200)</f>
        <v>0</v>
      </c>
      <c r="K172" s="1">
        <f t="shared" si="10"/>
        <v>0</v>
      </c>
      <c r="L172" s="1">
        <f>MIN('Pass-Thru'!O171-'Seq Pay'!F172-'Seq Pay'!I172,'Seq Pay'!K172)</f>
        <v>0</v>
      </c>
      <c r="M172" s="3">
        <f>K172*'Pass-Thru'!$B$8/1200</f>
        <v>0</v>
      </c>
      <c r="N172" s="1">
        <f t="shared" si="11"/>
        <v>80166727.162991598</v>
      </c>
      <c r="O172" s="1">
        <f>MIN(N172,'Pass-Thru'!O171-'Seq Pay'!F172-'Seq Pay'!I172-'Seq Pay'!L172)</f>
        <v>926092.19237681816</v>
      </c>
      <c r="P172" s="3">
        <f>N172*'Pass-Thru'!$B$8/1200</f>
        <v>233819.6208920588</v>
      </c>
    </row>
    <row r="173" spans="4:16" x14ac:dyDescent="0.2">
      <c r="D173">
        <f>'Pass-Thru'!C172</f>
        <v>171</v>
      </c>
      <c r="E173" s="4">
        <f t="shared" si="8"/>
        <v>0</v>
      </c>
      <c r="F173" s="4">
        <f>MIN(E173,'Pass-Thru'!O172)</f>
        <v>0</v>
      </c>
      <c r="G173" s="4">
        <f>(E173/'Pass-Thru'!E172)*'Pass-Thru'!N172</f>
        <v>0</v>
      </c>
      <c r="H173" s="4">
        <f t="shared" si="9"/>
        <v>0</v>
      </c>
      <c r="I173" s="4">
        <f>MIN('Pass-Thru'!O172-'Seq Pay'!F173,'Seq Pay'!H173)</f>
        <v>0</v>
      </c>
      <c r="J173" s="3">
        <f>(H173*'Pass-Thru'!$B$8/1200)</f>
        <v>0</v>
      </c>
      <c r="K173" s="1">
        <f t="shared" si="10"/>
        <v>0</v>
      </c>
      <c r="L173" s="1">
        <f>MIN('Pass-Thru'!O172-'Seq Pay'!F173-'Seq Pay'!I173,'Seq Pay'!K173)</f>
        <v>0</v>
      </c>
      <c r="M173" s="3">
        <f>K173*'Pass-Thru'!$B$8/1200</f>
        <v>0</v>
      </c>
      <c r="N173" s="1">
        <f t="shared" si="11"/>
        <v>79240634.970614776</v>
      </c>
      <c r="O173" s="1">
        <f>MIN(N173,'Pass-Thru'!O172-'Seq Pay'!F173-'Seq Pay'!I173-'Seq Pay'!L173)</f>
        <v>917492.72028966667</v>
      </c>
      <c r="P173" s="3">
        <f>N173*'Pass-Thru'!$B$8/1200</f>
        <v>231118.51866429308</v>
      </c>
    </row>
    <row r="174" spans="4:16" x14ac:dyDescent="0.2">
      <c r="D174">
        <f>'Pass-Thru'!C173</f>
        <v>172</v>
      </c>
      <c r="E174" s="4">
        <f t="shared" si="8"/>
        <v>0</v>
      </c>
      <c r="F174" s="4">
        <f>MIN(E174,'Pass-Thru'!O173)</f>
        <v>0</v>
      </c>
      <c r="G174" s="4">
        <f>(E174/'Pass-Thru'!E173)*'Pass-Thru'!N173</f>
        <v>0</v>
      </c>
      <c r="H174" s="4">
        <f t="shared" si="9"/>
        <v>0</v>
      </c>
      <c r="I174" s="4">
        <f>MIN('Pass-Thru'!O173-'Seq Pay'!F174,'Seq Pay'!H174)</f>
        <v>0</v>
      </c>
      <c r="J174" s="3">
        <f>(H174*'Pass-Thru'!$B$8/1200)</f>
        <v>0</v>
      </c>
      <c r="K174" s="1">
        <f t="shared" si="10"/>
        <v>0</v>
      </c>
      <c r="L174" s="1">
        <f>MIN('Pass-Thru'!O173-'Seq Pay'!F174-'Seq Pay'!I174,'Seq Pay'!K174)</f>
        <v>0</v>
      </c>
      <c r="M174" s="3">
        <f>K174*'Pass-Thru'!$B$8/1200</f>
        <v>0</v>
      </c>
      <c r="N174" s="1">
        <f t="shared" si="11"/>
        <v>78323142.250325114</v>
      </c>
      <c r="O174" s="1">
        <f>MIN(N174,'Pass-Thru'!O173-'Seq Pay'!F174-'Seq Pay'!I174-'Seq Pay'!L174)</f>
        <v>908966.67042140197</v>
      </c>
      <c r="P174" s="3">
        <f>N174*'Pass-Thru'!$B$8/1200</f>
        <v>228442.49823011493</v>
      </c>
    </row>
    <row r="175" spans="4:16" x14ac:dyDescent="0.2">
      <c r="D175">
        <f>'Pass-Thru'!C174</f>
        <v>173</v>
      </c>
      <c r="E175" s="4">
        <f t="shared" si="8"/>
        <v>0</v>
      </c>
      <c r="F175" s="4">
        <f>MIN(E175,'Pass-Thru'!O174)</f>
        <v>0</v>
      </c>
      <c r="G175" s="4">
        <f>(E175/'Pass-Thru'!E174)*'Pass-Thru'!N174</f>
        <v>0</v>
      </c>
      <c r="H175" s="4">
        <f t="shared" si="9"/>
        <v>0</v>
      </c>
      <c r="I175" s="4">
        <f>MIN('Pass-Thru'!O174-'Seq Pay'!F175,'Seq Pay'!H175)</f>
        <v>0</v>
      </c>
      <c r="J175" s="3">
        <f>(H175*'Pass-Thru'!$B$8/1200)</f>
        <v>0</v>
      </c>
      <c r="K175" s="1">
        <f t="shared" si="10"/>
        <v>0</v>
      </c>
      <c r="L175" s="1">
        <f>MIN('Pass-Thru'!O174-'Seq Pay'!F175-'Seq Pay'!I175,'Seq Pay'!K175)</f>
        <v>0</v>
      </c>
      <c r="M175" s="3">
        <f>K175*'Pass-Thru'!$B$8/1200</f>
        <v>0</v>
      </c>
      <c r="N175" s="1">
        <f t="shared" si="11"/>
        <v>77414175.579903707</v>
      </c>
      <c r="O175" s="1">
        <f>MIN(N175,'Pass-Thru'!O174-'Seq Pay'!F175-'Seq Pay'!I175-'Seq Pay'!L175)</f>
        <v>900513.44040406682</v>
      </c>
      <c r="P175" s="3">
        <f>N175*'Pass-Thru'!$B$8/1200</f>
        <v>225791.34544138581</v>
      </c>
    </row>
    <row r="176" spans="4:16" x14ac:dyDescent="0.2">
      <c r="D176">
        <f>'Pass-Thru'!C175</f>
        <v>174</v>
      </c>
      <c r="E176" s="4">
        <f t="shared" si="8"/>
        <v>0</v>
      </c>
      <c r="F176" s="4">
        <f>MIN(E176,'Pass-Thru'!O175)</f>
        <v>0</v>
      </c>
      <c r="G176" s="4">
        <f>(E176/'Pass-Thru'!E175)*'Pass-Thru'!N175</f>
        <v>0</v>
      </c>
      <c r="H176" s="4">
        <f t="shared" si="9"/>
        <v>0</v>
      </c>
      <c r="I176" s="4">
        <f>MIN('Pass-Thru'!O175-'Seq Pay'!F176,'Seq Pay'!H176)</f>
        <v>0</v>
      </c>
      <c r="J176" s="3">
        <f>(H176*'Pass-Thru'!$B$8/1200)</f>
        <v>0</v>
      </c>
      <c r="K176" s="1">
        <f t="shared" si="10"/>
        <v>0</v>
      </c>
      <c r="L176" s="1">
        <f>MIN('Pass-Thru'!O175-'Seq Pay'!F176-'Seq Pay'!I176,'Seq Pay'!K176)</f>
        <v>0</v>
      </c>
      <c r="M176" s="3">
        <f>K176*'Pass-Thru'!$B$8/1200</f>
        <v>0</v>
      </c>
      <c r="N176" s="1">
        <f t="shared" si="11"/>
        <v>76513662.139499635</v>
      </c>
      <c r="O176" s="1">
        <f>MIN(N176,'Pass-Thru'!O175-'Seq Pay'!F176-'Seq Pay'!I176-'Seq Pay'!L176)</f>
        <v>892132.43271002523</v>
      </c>
      <c r="P176" s="3">
        <f>N176*'Pass-Thru'!$B$8/1200</f>
        <v>223164.84790687391</v>
      </c>
    </row>
    <row r="177" spans="4:16" x14ac:dyDescent="0.2">
      <c r="D177">
        <f>'Pass-Thru'!C176</f>
        <v>175</v>
      </c>
      <c r="E177" s="4">
        <f t="shared" si="8"/>
        <v>0</v>
      </c>
      <c r="F177" s="4">
        <f>MIN(E177,'Pass-Thru'!O176)</f>
        <v>0</v>
      </c>
      <c r="G177" s="4">
        <f>(E177/'Pass-Thru'!E176)*'Pass-Thru'!N176</f>
        <v>0</v>
      </c>
      <c r="H177" s="4">
        <f t="shared" si="9"/>
        <v>0</v>
      </c>
      <c r="I177" s="4">
        <f>MIN('Pass-Thru'!O176-'Seq Pay'!F177,'Seq Pay'!H177)</f>
        <v>0</v>
      </c>
      <c r="J177" s="3">
        <f>(H177*'Pass-Thru'!$B$8/1200)</f>
        <v>0</v>
      </c>
      <c r="K177" s="1">
        <f t="shared" si="10"/>
        <v>0</v>
      </c>
      <c r="L177" s="1">
        <f>MIN('Pass-Thru'!O176-'Seq Pay'!F177-'Seq Pay'!I177,'Seq Pay'!K177)</f>
        <v>0</v>
      </c>
      <c r="M177" s="3">
        <f>K177*'Pass-Thru'!$B$8/1200</f>
        <v>0</v>
      </c>
      <c r="N177" s="1">
        <f t="shared" si="11"/>
        <v>75621529.706789613</v>
      </c>
      <c r="O177" s="1">
        <f>MIN(N177,'Pass-Thru'!O176-'Seq Pay'!F177-'Seq Pay'!I177-'Seq Pay'!L177)</f>
        <v>883823.05461350386</v>
      </c>
      <c r="P177" s="3">
        <f>N177*'Pass-Thru'!$B$8/1200</f>
        <v>220562.79497813637</v>
      </c>
    </row>
    <row r="178" spans="4:16" x14ac:dyDescent="0.2">
      <c r="D178">
        <f>'Pass-Thru'!C177</f>
        <v>176</v>
      </c>
      <c r="E178" s="4">
        <f t="shared" si="8"/>
        <v>0</v>
      </c>
      <c r="F178" s="4">
        <f>MIN(E178,'Pass-Thru'!O177)</f>
        <v>0</v>
      </c>
      <c r="G178" s="4">
        <f>(E178/'Pass-Thru'!E177)*'Pass-Thru'!N177</f>
        <v>0</v>
      </c>
      <c r="H178" s="4">
        <f t="shared" si="9"/>
        <v>0</v>
      </c>
      <c r="I178" s="4">
        <f>MIN('Pass-Thru'!O177-'Seq Pay'!F178,'Seq Pay'!H178)</f>
        <v>0</v>
      </c>
      <c r="J178" s="3">
        <f>(H178*'Pass-Thru'!$B$8/1200)</f>
        <v>0</v>
      </c>
      <c r="K178" s="1">
        <f t="shared" si="10"/>
        <v>0</v>
      </c>
      <c r="L178" s="1">
        <f>MIN('Pass-Thru'!O177-'Seq Pay'!F178-'Seq Pay'!I178,'Seq Pay'!K178)</f>
        <v>0</v>
      </c>
      <c r="M178" s="3">
        <f>K178*'Pass-Thru'!$B$8/1200</f>
        <v>0</v>
      </c>
      <c r="N178" s="1">
        <f t="shared" si="11"/>
        <v>74737706.652176112</v>
      </c>
      <c r="O178" s="1">
        <f>MIN(N178,'Pass-Thru'!O177-'Seq Pay'!F178-'Seq Pay'!I178-'Seq Pay'!L178)</f>
        <v>875584.71815244108</v>
      </c>
      <c r="P178" s="3">
        <f>N178*'Pass-Thru'!$B$8/1200</f>
        <v>217984.97773551365</v>
      </c>
    </row>
    <row r="179" spans="4:16" x14ac:dyDescent="0.2">
      <c r="D179">
        <f>'Pass-Thru'!C178</f>
        <v>177</v>
      </c>
      <c r="E179" s="4">
        <f t="shared" si="8"/>
        <v>0</v>
      </c>
      <c r="F179" s="4">
        <f>MIN(E179,'Pass-Thru'!O178)</f>
        <v>0</v>
      </c>
      <c r="G179" s="4">
        <f>(E179/'Pass-Thru'!E178)*'Pass-Thru'!N178</f>
        <v>0</v>
      </c>
      <c r="H179" s="4">
        <f t="shared" si="9"/>
        <v>0</v>
      </c>
      <c r="I179" s="4">
        <f>MIN('Pass-Thru'!O178-'Seq Pay'!F179,'Seq Pay'!H179)</f>
        <v>0</v>
      </c>
      <c r="J179" s="3">
        <f>(H179*'Pass-Thru'!$B$8/1200)</f>
        <v>0</v>
      </c>
      <c r="K179" s="1">
        <f t="shared" si="10"/>
        <v>0</v>
      </c>
      <c r="L179" s="1">
        <f>MIN('Pass-Thru'!O178-'Seq Pay'!F179-'Seq Pay'!I179,'Seq Pay'!K179)</f>
        <v>0</v>
      </c>
      <c r="M179" s="3">
        <f>K179*'Pass-Thru'!$B$8/1200</f>
        <v>0</v>
      </c>
      <c r="N179" s="1">
        <f t="shared" si="11"/>
        <v>73862121.934023678</v>
      </c>
      <c r="O179" s="1">
        <f>MIN(N179,'Pass-Thru'!O178-'Seq Pay'!F179-'Seq Pay'!I179-'Seq Pay'!L179)</f>
        <v>867416.84009063523</v>
      </c>
      <c r="P179" s="3">
        <f>N179*'Pass-Thru'!$B$8/1200</f>
        <v>215431.18897423573</v>
      </c>
    </row>
    <row r="180" spans="4:16" x14ac:dyDescent="0.2">
      <c r="D180">
        <f>'Pass-Thru'!C179</f>
        <v>178</v>
      </c>
      <c r="E180" s="4">
        <f t="shared" si="8"/>
        <v>0</v>
      </c>
      <c r="F180" s="4">
        <f>MIN(E180,'Pass-Thru'!O179)</f>
        <v>0</v>
      </c>
      <c r="G180" s="4">
        <f>(E180/'Pass-Thru'!E179)*'Pass-Thru'!N179</f>
        <v>0</v>
      </c>
      <c r="H180" s="4">
        <f t="shared" si="9"/>
        <v>0</v>
      </c>
      <c r="I180" s="4">
        <f>MIN('Pass-Thru'!O179-'Seq Pay'!F180,'Seq Pay'!H180)</f>
        <v>0</v>
      </c>
      <c r="J180" s="3">
        <f>(H180*'Pass-Thru'!$B$8/1200)</f>
        <v>0</v>
      </c>
      <c r="K180" s="1">
        <f t="shared" si="10"/>
        <v>0</v>
      </c>
      <c r="L180" s="1">
        <f>MIN('Pass-Thru'!O179-'Seq Pay'!F180-'Seq Pay'!I180,'Seq Pay'!K180)</f>
        <v>0</v>
      </c>
      <c r="M180" s="3">
        <f>K180*'Pass-Thru'!$B$8/1200</f>
        <v>0</v>
      </c>
      <c r="N180" s="1">
        <f t="shared" si="11"/>
        <v>72994705.093933046</v>
      </c>
      <c r="O180" s="1">
        <f>MIN(N180,'Pass-Thru'!O179-'Seq Pay'!F180-'Seq Pay'!I180-'Seq Pay'!L180)</f>
        <v>859318.84188019298</v>
      </c>
      <c r="P180" s="3">
        <f>N180*'Pass-Thru'!$B$8/1200</f>
        <v>212901.22319063806</v>
      </c>
    </row>
    <row r="181" spans="4:16" x14ac:dyDescent="0.2">
      <c r="D181">
        <f>'Pass-Thru'!C180</f>
        <v>179</v>
      </c>
      <c r="E181" s="4">
        <f t="shared" si="8"/>
        <v>0</v>
      </c>
      <c r="F181" s="4">
        <f>MIN(E181,'Pass-Thru'!O180)</f>
        <v>0</v>
      </c>
      <c r="G181" s="4">
        <f>(E181/'Pass-Thru'!E180)*'Pass-Thru'!N180</f>
        <v>0</v>
      </c>
      <c r="H181" s="4">
        <f t="shared" si="9"/>
        <v>0</v>
      </c>
      <c r="I181" s="4">
        <f>MIN('Pass-Thru'!O180-'Seq Pay'!F181,'Seq Pay'!H181)</f>
        <v>0</v>
      </c>
      <c r="J181" s="3">
        <f>(H181*'Pass-Thru'!$B$8/1200)</f>
        <v>0</v>
      </c>
      <c r="K181" s="1">
        <f t="shared" si="10"/>
        <v>0</v>
      </c>
      <c r="L181" s="1">
        <f>MIN('Pass-Thru'!O180-'Seq Pay'!F181-'Seq Pay'!I181,'Seq Pay'!K181)</f>
        <v>0</v>
      </c>
      <c r="M181" s="3">
        <f>K181*'Pass-Thru'!$B$8/1200</f>
        <v>0</v>
      </c>
      <c r="N181" s="1">
        <f t="shared" si="11"/>
        <v>72135386.252052858</v>
      </c>
      <c r="O181" s="1">
        <f>MIN(N181,'Pass-Thru'!O180-'Seq Pay'!F181-'Seq Pay'!I181-'Seq Pay'!L181)</f>
        <v>851290.14962427318</v>
      </c>
      <c r="P181" s="3">
        <f>N181*'Pass-Thru'!$B$8/1200</f>
        <v>210394.8765684875</v>
      </c>
    </row>
    <row r="182" spans="4:16" x14ac:dyDescent="0.2">
      <c r="D182">
        <f>'Pass-Thru'!C181</f>
        <v>180</v>
      </c>
      <c r="E182" s="4">
        <f t="shared" si="8"/>
        <v>0</v>
      </c>
      <c r="F182" s="4">
        <f>MIN(E182,'Pass-Thru'!O181)</f>
        <v>0</v>
      </c>
      <c r="G182" s="4">
        <f>(E182/'Pass-Thru'!E181)*'Pass-Thru'!N181</f>
        <v>0</v>
      </c>
      <c r="H182" s="4">
        <f t="shared" si="9"/>
        <v>0</v>
      </c>
      <c r="I182" s="4">
        <f>MIN('Pass-Thru'!O181-'Seq Pay'!F182,'Seq Pay'!H182)</f>
        <v>0</v>
      </c>
      <c r="J182" s="3">
        <f>(H182*'Pass-Thru'!$B$8/1200)</f>
        <v>0</v>
      </c>
      <c r="K182" s="1">
        <f t="shared" si="10"/>
        <v>0</v>
      </c>
      <c r="L182" s="1">
        <f>MIN('Pass-Thru'!O181-'Seq Pay'!F182-'Seq Pay'!I182,'Seq Pay'!K182)</f>
        <v>0</v>
      </c>
      <c r="M182" s="3">
        <f>K182*'Pass-Thru'!$B$8/1200</f>
        <v>0</v>
      </c>
      <c r="N182" s="1">
        <f t="shared" si="11"/>
        <v>71284096.102428585</v>
      </c>
      <c r="O182" s="1">
        <f>MIN(N182,'Pass-Thru'!O181-'Seq Pay'!F182-'Seq Pay'!I182-'Seq Pay'!L182)</f>
        <v>843330.19404012442</v>
      </c>
      <c r="P182" s="3">
        <f>N182*'Pass-Thru'!$B$8/1200</f>
        <v>207911.94696541672</v>
      </c>
    </row>
    <row r="183" spans="4:16" x14ac:dyDescent="0.2">
      <c r="D183">
        <f>'Pass-Thru'!C182</f>
        <v>181</v>
      </c>
      <c r="E183" s="4">
        <f t="shared" si="8"/>
        <v>0</v>
      </c>
      <c r="F183" s="4">
        <f>MIN(E183,'Pass-Thru'!O182)</f>
        <v>0</v>
      </c>
      <c r="G183" s="4">
        <f>(E183/'Pass-Thru'!E182)*'Pass-Thru'!N182</f>
        <v>0</v>
      </c>
      <c r="H183" s="4">
        <f t="shared" si="9"/>
        <v>0</v>
      </c>
      <c r="I183" s="4">
        <f>MIN('Pass-Thru'!O182-'Seq Pay'!F183,'Seq Pay'!H183)</f>
        <v>0</v>
      </c>
      <c r="J183" s="3">
        <f>(H183*'Pass-Thru'!$B$8/1200)</f>
        <v>0</v>
      </c>
      <c r="K183" s="1">
        <f t="shared" si="10"/>
        <v>0</v>
      </c>
      <c r="L183" s="1">
        <f>MIN('Pass-Thru'!O182-'Seq Pay'!F183-'Seq Pay'!I183,'Seq Pay'!K183)</f>
        <v>0</v>
      </c>
      <c r="M183" s="3">
        <f>K183*'Pass-Thru'!$B$8/1200</f>
        <v>0</v>
      </c>
      <c r="N183" s="1">
        <f t="shared" si="11"/>
        <v>70440765.908388466</v>
      </c>
      <c r="O183" s="1">
        <f>MIN(N183,'Pass-Thru'!O182-'Seq Pay'!F183-'Seq Pay'!I183-'Seq Pay'!L183)</f>
        <v>835438.41042241605</v>
      </c>
      <c r="P183" s="3">
        <f>N183*'Pass-Thru'!$B$8/1200</f>
        <v>205452.23389946634</v>
      </c>
    </row>
    <row r="184" spans="4:16" x14ac:dyDescent="0.2">
      <c r="D184">
        <f>'Pass-Thru'!C183</f>
        <v>182</v>
      </c>
      <c r="E184" s="4">
        <f t="shared" si="8"/>
        <v>0</v>
      </c>
      <c r="F184" s="4">
        <f>MIN(E184,'Pass-Thru'!O183)</f>
        <v>0</v>
      </c>
      <c r="G184" s="4">
        <f>(E184/'Pass-Thru'!E183)*'Pass-Thru'!N183</f>
        <v>0</v>
      </c>
      <c r="H184" s="4">
        <f t="shared" si="9"/>
        <v>0</v>
      </c>
      <c r="I184" s="4">
        <f>MIN('Pass-Thru'!O183-'Seq Pay'!F184,'Seq Pay'!H184)</f>
        <v>0</v>
      </c>
      <c r="J184" s="3">
        <f>(H184*'Pass-Thru'!$B$8/1200)</f>
        <v>0</v>
      </c>
      <c r="K184" s="1">
        <f t="shared" si="10"/>
        <v>0</v>
      </c>
      <c r="L184" s="1">
        <f>MIN('Pass-Thru'!O183-'Seq Pay'!F184-'Seq Pay'!I184,'Seq Pay'!K184)</f>
        <v>0</v>
      </c>
      <c r="M184" s="3">
        <f>K184*'Pass-Thru'!$B$8/1200</f>
        <v>0</v>
      </c>
      <c r="N184" s="1">
        <f t="shared" si="11"/>
        <v>69605327.497966051</v>
      </c>
      <c r="O184" s="1">
        <f>MIN(N184,'Pass-Thru'!O183-'Seq Pay'!F184-'Seq Pay'!I184-'Seq Pay'!L184)</f>
        <v>827614.23860685749</v>
      </c>
      <c r="P184" s="3">
        <f>N184*'Pass-Thru'!$B$8/1200</f>
        <v>203015.53853573432</v>
      </c>
    </row>
    <row r="185" spans="4:16" x14ac:dyDescent="0.2">
      <c r="D185">
        <f>'Pass-Thru'!C184</f>
        <v>183</v>
      </c>
      <c r="E185" s="4">
        <f t="shared" si="8"/>
        <v>0</v>
      </c>
      <c r="F185" s="4">
        <f>MIN(E185,'Pass-Thru'!O184)</f>
        <v>0</v>
      </c>
      <c r="G185" s="4">
        <f>(E185/'Pass-Thru'!E184)*'Pass-Thru'!N184</f>
        <v>0</v>
      </c>
      <c r="H185" s="4">
        <f t="shared" si="9"/>
        <v>0</v>
      </c>
      <c r="I185" s="4">
        <f>MIN('Pass-Thru'!O184-'Seq Pay'!F185,'Seq Pay'!H185)</f>
        <v>0</v>
      </c>
      <c r="J185" s="3">
        <f>(H185*'Pass-Thru'!$B$8/1200)</f>
        <v>0</v>
      </c>
      <c r="K185" s="1">
        <f t="shared" si="10"/>
        <v>0</v>
      </c>
      <c r="L185" s="1">
        <f>MIN('Pass-Thru'!O184-'Seq Pay'!F185-'Seq Pay'!I185,'Seq Pay'!K185)</f>
        <v>0</v>
      </c>
      <c r="M185" s="3">
        <f>K185*'Pass-Thru'!$B$8/1200</f>
        <v>0</v>
      </c>
      <c r="N185" s="1">
        <f t="shared" si="11"/>
        <v>68777713.259359196</v>
      </c>
      <c r="O185" s="1">
        <f>MIN(N185,'Pass-Thru'!O184-'Seq Pay'!F185-'Seq Pay'!I185-'Seq Pay'!L185)</f>
        <v>819857.12293410616</v>
      </c>
      <c r="P185" s="3">
        <f>N185*'Pass-Thru'!$B$8/1200</f>
        <v>200601.663673131</v>
      </c>
    </row>
    <row r="186" spans="4:16" x14ac:dyDescent="0.2">
      <c r="D186">
        <f>'Pass-Thru'!C185</f>
        <v>184</v>
      </c>
      <c r="E186" s="4">
        <f t="shared" si="8"/>
        <v>0</v>
      </c>
      <c r="F186" s="4">
        <f>MIN(E186,'Pass-Thru'!O185)</f>
        <v>0</v>
      </c>
      <c r="G186" s="4">
        <f>(E186/'Pass-Thru'!E185)*'Pass-Thru'!N185</f>
        <v>0</v>
      </c>
      <c r="H186" s="4">
        <f t="shared" si="9"/>
        <v>0</v>
      </c>
      <c r="I186" s="4">
        <f>MIN('Pass-Thru'!O185-'Seq Pay'!F186,'Seq Pay'!H186)</f>
        <v>0</v>
      </c>
      <c r="J186" s="3">
        <f>(H186*'Pass-Thru'!$B$8/1200)</f>
        <v>0</v>
      </c>
      <c r="K186" s="1">
        <f t="shared" si="10"/>
        <v>0</v>
      </c>
      <c r="L186" s="1">
        <f>MIN('Pass-Thru'!O185-'Seq Pay'!F186-'Seq Pay'!I186,'Seq Pay'!K186)</f>
        <v>0</v>
      </c>
      <c r="M186" s="3">
        <f>K186*'Pass-Thru'!$B$8/1200</f>
        <v>0</v>
      </c>
      <c r="N186" s="1">
        <f t="shared" si="11"/>
        <v>67957856.136425093</v>
      </c>
      <c r="O186" s="1">
        <f>MIN(N186,'Pass-Thru'!O185-'Seq Pay'!F186-'Seq Pay'!I186-'Seq Pay'!L186)</f>
        <v>812166.5122139575</v>
      </c>
      <c r="P186" s="3">
        <f>N186*'Pass-Thru'!$B$8/1200</f>
        <v>198210.41373123985</v>
      </c>
    </row>
    <row r="187" spans="4:16" x14ac:dyDescent="0.2">
      <c r="D187">
        <f>'Pass-Thru'!C186</f>
        <v>185</v>
      </c>
      <c r="E187" s="4">
        <f t="shared" si="8"/>
        <v>0</v>
      </c>
      <c r="F187" s="4">
        <f>MIN(E187,'Pass-Thru'!O186)</f>
        <v>0</v>
      </c>
      <c r="G187" s="4">
        <f>(E187/'Pass-Thru'!E186)*'Pass-Thru'!N186</f>
        <v>0</v>
      </c>
      <c r="H187" s="4">
        <f t="shared" si="9"/>
        <v>0</v>
      </c>
      <c r="I187" s="4">
        <f>MIN('Pass-Thru'!O186-'Seq Pay'!F187,'Seq Pay'!H187)</f>
        <v>0</v>
      </c>
      <c r="J187" s="3">
        <f>(H187*'Pass-Thru'!$B$8/1200)</f>
        <v>0</v>
      </c>
      <c r="K187" s="1">
        <f t="shared" si="10"/>
        <v>0</v>
      </c>
      <c r="L187" s="1">
        <f>MIN('Pass-Thru'!O186-'Seq Pay'!F187-'Seq Pay'!I187,'Seq Pay'!K187)</f>
        <v>0</v>
      </c>
      <c r="M187" s="3">
        <f>K187*'Pass-Thru'!$B$8/1200</f>
        <v>0</v>
      </c>
      <c r="N187" s="1">
        <f t="shared" si="11"/>
        <v>67145689.624211133</v>
      </c>
      <c r="O187" s="1">
        <f>MIN(N187,'Pass-Thru'!O186-'Seq Pay'!F187-'Seq Pay'!I187-'Seq Pay'!L187)</f>
        <v>804541.85968982184</v>
      </c>
      <c r="P187" s="3">
        <f>N187*'Pass-Thru'!$B$8/1200</f>
        <v>195841.59473728246</v>
      </c>
    </row>
    <row r="188" spans="4:16" x14ac:dyDescent="0.2">
      <c r="D188">
        <f>'Pass-Thru'!C187</f>
        <v>186</v>
      </c>
      <c r="E188" s="4">
        <f t="shared" si="8"/>
        <v>0</v>
      </c>
      <c r="F188" s="4">
        <f>MIN(E188,'Pass-Thru'!O187)</f>
        <v>0</v>
      </c>
      <c r="G188" s="4">
        <f>(E188/'Pass-Thru'!E187)*'Pass-Thru'!N187</f>
        <v>0</v>
      </c>
      <c r="H188" s="4">
        <f t="shared" si="9"/>
        <v>0</v>
      </c>
      <c r="I188" s="4">
        <f>MIN('Pass-Thru'!O187-'Seq Pay'!F188,'Seq Pay'!H188)</f>
        <v>0</v>
      </c>
      <c r="J188" s="3">
        <f>(H188*'Pass-Thru'!$B$8/1200)</f>
        <v>0</v>
      </c>
      <c r="K188" s="1">
        <f t="shared" si="10"/>
        <v>0</v>
      </c>
      <c r="L188" s="1">
        <f>MIN('Pass-Thru'!O187-'Seq Pay'!F188-'Seq Pay'!I188,'Seq Pay'!K188)</f>
        <v>0</v>
      </c>
      <c r="M188" s="3">
        <f>K188*'Pass-Thru'!$B$8/1200</f>
        <v>0</v>
      </c>
      <c r="N188" s="1">
        <f t="shared" si="11"/>
        <v>66341147.764521308</v>
      </c>
      <c r="O188" s="1">
        <f>MIN(N188,'Pass-Thru'!O187-'Seq Pay'!F188-'Seq Pay'!I188-'Seq Pay'!L188)</f>
        <v>796982.62300347816</v>
      </c>
      <c r="P188" s="3">
        <f>N188*'Pass-Thru'!$B$8/1200</f>
        <v>193495.01431318716</v>
      </c>
    </row>
    <row r="189" spans="4:16" x14ac:dyDescent="0.2">
      <c r="D189">
        <f>'Pass-Thru'!C188</f>
        <v>187</v>
      </c>
      <c r="E189" s="4">
        <f t="shared" si="8"/>
        <v>0</v>
      </c>
      <c r="F189" s="4">
        <f>MIN(E189,'Pass-Thru'!O188)</f>
        <v>0</v>
      </c>
      <c r="G189" s="4">
        <f>(E189/'Pass-Thru'!E188)*'Pass-Thru'!N188</f>
        <v>0</v>
      </c>
      <c r="H189" s="4">
        <f t="shared" si="9"/>
        <v>0</v>
      </c>
      <c r="I189" s="4">
        <f>MIN('Pass-Thru'!O188-'Seq Pay'!F189,'Seq Pay'!H189)</f>
        <v>0</v>
      </c>
      <c r="J189" s="3">
        <f>(H189*'Pass-Thru'!$B$8/1200)</f>
        <v>0</v>
      </c>
      <c r="K189" s="1">
        <f t="shared" si="10"/>
        <v>0</v>
      </c>
      <c r="L189" s="1">
        <f>MIN('Pass-Thru'!O188-'Seq Pay'!F189-'Seq Pay'!I189,'Seq Pay'!K189)</f>
        <v>0</v>
      </c>
      <c r="M189" s="3">
        <f>K189*'Pass-Thru'!$B$8/1200</f>
        <v>0</v>
      </c>
      <c r="N189" s="1">
        <f t="shared" si="11"/>
        <v>65544165.141517833</v>
      </c>
      <c r="O189" s="1">
        <f>MIN(N189,'Pass-Thru'!O188-'Seq Pay'!F189-'Seq Pay'!I189-'Seq Pay'!L189)</f>
        <v>789488.26416010852</v>
      </c>
      <c r="P189" s="3">
        <f>N189*'Pass-Thru'!$B$8/1200</f>
        <v>191170.48166276034</v>
      </c>
    </row>
    <row r="190" spans="4:16" x14ac:dyDescent="0.2">
      <c r="D190">
        <f>'Pass-Thru'!C189</f>
        <v>188</v>
      </c>
      <c r="E190" s="4">
        <f t="shared" si="8"/>
        <v>0</v>
      </c>
      <c r="F190" s="4">
        <f>MIN(E190,'Pass-Thru'!O189)</f>
        <v>0</v>
      </c>
      <c r="G190" s="4">
        <f>(E190/'Pass-Thru'!E189)*'Pass-Thru'!N189</f>
        <v>0</v>
      </c>
      <c r="H190" s="4">
        <f t="shared" si="9"/>
        <v>0</v>
      </c>
      <c r="I190" s="4">
        <f>MIN('Pass-Thru'!O189-'Seq Pay'!F190,'Seq Pay'!H190)</f>
        <v>0</v>
      </c>
      <c r="J190" s="3">
        <f>(H190*'Pass-Thru'!$B$8/1200)</f>
        <v>0</v>
      </c>
      <c r="K190" s="1">
        <f t="shared" si="10"/>
        <v>0</v>
      </c>
      <c r="L190" s="1">
        <f>MIN('Pass-Thru'!O189-'Seq Pay'!F190-'Seq Pay'!I190,'Seq Pay'!K190)</f>
        <v>0</v>
      </c>
      <c r="M190" s="3">
        <f>K190*'Pass-Thru'!$B$8/1200</f>
        <v>0</v>
      </c>
      <c r="N190" s="1">
        <f t="shared" si="11"/>
        <v>64754676.877357721</v>
      </c>
      <c r="O190" s="1">
        <f>MIN(N190,'Pass-Thru'!O189-'Seq Pay'!F190-'Seq Pay'!I190-'Seq Pay'!L190)</f>
        <v>782058.24949360779</v>
      </c>
      <c r="P190" s="3">
        <f>N190*'Pass-Thru'!$B$8/1200</f>
        <v>188867.80755896002</v>
      </c>
    </row>
    <row r="191" spans="4:16" x14ac:dyDescent="0.2">
      <c r="D191">
        <f>'Pass-Thru'!C190</f>
        <v>189</v>
      </c>
      <c r="E191" s="4">
        <f t="shared" si="8"/>
        <v>0</v>
      </c>
      <c r="F191" s="4">
        <f>MIN(E191,'Pass-Thru'!O190)</f>
        <v>0</v>
      </c>
      <c r="G191" s="4">
        <f>(E191/'Pass-Thru'!E190)*'Pass-Thru'!N190</f>
        <v>0</v>
      </c>
      <c r="H191" s="4">
        <f t="shared" si="9"/>
        <v>0</v>
      </c>
      <c r="I191" s="4">
        <f>MIN('Pass-Thru'!O190-'Seq Pay'!F191,'Seq Pay'!H191)</f>
        <v>0</v>
      </c>
      <c r="J191" s="3">
        <f>(H191*'Pass-Thru'!$B$8/1200)</f>
        <v>0</v>
      </c>
      <c r="K191" s="1">
        <f t="shared" si="10"/>
        <v>0</v>
      </c>
      <c r="L191" s="1">
        <f>MIN('Pass-Thru'!O190-'Seq Pay'!F191-'Seq Pay'!I191,'Seq Pay'!K191)</f>
        <v>0</v>
      </c>
      <c r="M191" s="3">
        <f>K191*'Pass-Thru'!$B$8/1200</f>
        <v>0</v>
      </c>
      <c r="N191" s="1">
        <f t="shared" si="11"/>
        <v>63972618.627864115</v>
      </c>
      <c r="O191" s="1">
        <f>MIN(N191,'Pass-Thru'!O190-'Seq Pay'!F191-'Seq Pay'!I191-'Seq Pay'!L191)</f>
        <v>774692.04963216709</v>
      </c>
      <c r="P191" s="3">
        <f>N191*'Pass-Thru'!$B$8/1200</f>
        <v>186586.80433127034</v>
      </c>
    </row>
    <row r="192" spans="4:16" x14ac:dyDescent="0.2">
      <c r="D192">
        <f>'Pass-Thru'!C191</f>
        <v>190</v>
      </c>
      <c r="E192" s="4">
        <f t="shared" si="8"/>
        <v>0</v>
      </c>
      <c r="F192" s="4">
        <f>MIN(E192,'Pass-Thru'!O191)</f>
        <v>0</v>
      </c>
      <c r="G192" s="4">
        <f>(E192/'Pass-Thru'!E191)*'Pass-Thru'!N191</f>
        <v>0</v>
      </c>
      <c r="H192" s="4">
        <f t="shared" si="9"/>
        <v>0</v>
      </c>
      <c r="I192" s="4">
        <f>MIN('Pass-Thru'!O191-'Seq Pay'!F192,'Seq Pay'!H192)</f>
        <v>0</v>
      </c>
      <c r="J192" s="3">
        <f>(H192*'Pass-Thru'!$B$8/1200)</f>
        <v>0</v>
      </c>
      <c r="K192" s="1">
        <f t="shared" si="10"/>
        <v>0</v>
      </c>
      <c r="L192" s="1">
        <f>MIN('Pass-Thru'!O191-'Seq Pay'!F192-'Seq Pay'!I192,'Seq Pay'!K192)</f>
        <v>0</v>
      </c>
      <c r="M192" s="3">
        <f>K192*'Pass-Thru'!$B$8/1200</f>
        <v>0</v>
      </c>
      <c r="N192" s="1">
        <f t="shared" si="11"/>
        <v>63197926.578231946</v>
      </c>
      <c r="O192" s="1">
        <f>MIN(N192,'Pass-Thru'!O191-'Seq Pay'!F192-'Seq Pay'!I192-'Seq Pay'!L192)</f>
        <v>767389.13946412923</v>
      </c>
      <c r="P192" s="3">
        <f>N192*'Pass-Thru'!$B$8/1200</f>
        <v>184327.28585317652</v>
      </c>
    </row>
    <row r="193" spans="4:16" x14ac:dyDescent="0.2">
      <c r="D193" s="5">
        <f>'Pass-Thru'!C192</f>
        <v>191</v>
      </c>
      <c r="E193" s="4">
        <f t="shared" si="8"/>
        <v>0</v>
      </c>
      <c r="F193" s="4">
        <f>MIN(E193,'Pass-Thru'!O192)</f>
        <v>0</v>
      </c>
      <c r="G193" s="4">
        <f>(E193/'Pass-Thru'!E192)*'Pass-Thru'!N192</f>
        <v>0</v>
      </c>
      <c r="H193" s="4">
        <f t="shared" si="9"/>
        <v>0</v>
      </c>
      <c r="I193" s="4">
        <f>MIN('Pass-Thru'!O192-'Seq Pay'!F193,'Seq Pay'!H193)</f>
        <v>0</v>
      </c>
      <c r="J193" s="3">
        <f>(H193*'Pass-Thru'!$B$8/1200)</f>
        <v>0</v>
      </c>
      <c r="K193" s="1">
        <f t="shared" si="10"/>
        <v>0</v>
      </c>
      <c r="L193" s="6">
        <f>MIN('Pass-Thru'!O192-'Seq Pay'!F193-'Seq Pay'!I193,'Seq Pay'!K193)</f>
        <v>0</v>
      </c>
      <c r="M193" s="3">
        <f>K193*'Pass-Thru'!$B$8/1200</f>
        <v>0</v>
      </c>
      <c r="N193" s="1">
        <f t="shared" si="11"/>
        <v>62430537.438767813</v>
      </c>
      <c r="O193" s="1">
        <f>MIN(N193,'Pass-Thru'!O192-'Seq Pay'!F193-'Seq Pay'!I193-'Seq Pay'!L193)</f>
        <v>760148.99810411502</v>
      </c>
      <c r="P193" s="3">
        <f>N193*'Pass-Thru'!$B$8/1200</f>
        <v>182089.06752973946</v>
      </c>
    </row>
    <row r="194" spans="4:16" x14ac:dyDescent="0.2">
      <c r="D194">
        <f>'Pass-Thru'!C193</f>
        <v>192</v>
      </c>
      <c r="E194" s="4">
        <f t="shared" si="8"/>
        <v>0</v>
      </c>
      <c r="F194" s="4">
        <f>MIN(E194,'Pass-Thru'!O193)</f>
        <v>0</v>
      </c>
      <c r="G194" s="4">
        <f>(E194/'Pass-Thru'!E193)*'Pass-Thru'!N193</f>
        <v>0</v>
      </c>
      <c r="H194" s="4">
        <f t="shared" si="9"/>
        <v>0</v>
      </c>
      <c r="I194" s="4">
        <f>MIN('Pass-Thru'!O193-'Seq Pay'!F194,'Seq Pay'!H194)</f>
        <v>0</v>
      </c>
      <c r="J194" s="3">
        <f>(H194*'Pass-Thru'!$B$8/1200)</f>
        <v>0</v>
      </c>
      <c r="K194" s="1">
        <f t="shared" si="10"/>
        <v>0</v>
      </c>
      <c r="L194" s="1">
        <f>MIN('Pass-Thru'!O193-'Seq Pay'!F194-'Seq Pay'!I194,'Seq Pay'!K194)</f>
        <v>0</v>
      </c>
      <c r="M194" s="3">
        <f>K194*'Pass-Thru'!$B$8/1200</f>
        <v>0</v>
      </c>
      <c r="N194" s="1">
        <f t="shared" si="11"/>
        <v>61670388.440663695</v>
      </c>
      <c r="O194" s="1">
        <f>MIN(N194,'Pass-Thru'!O193-'Seq Pay'!F194-'Seq Pay'!I194-'Seq Pay'!L194)</f>
        <v>752971.10885941482</v>
      </c>
      <c r="P194" s="3">
        <f>N194*'Pass-Thru'!$B$8/1200</f>
        <v>179871.96628526913</v>
      </c>
    </row>
    <row r="195" spans="4:16" x14ac:dyDescent="0.2">
      <c r="D195">
        <f>'Pass-Thru'!C194</f>
        <v>193</v>
      </c>
      <c r="E195" s="4">
        <f t="shared" si="8"/>
        <v>0</v>
      </c>
      <c r="F195" s="4">
        <f>MIN(E195,'Pass-Thru'!O194)</f>
        <v>0</v>
      </c>
      <c r="G195" s="4">
        <f>(E195/'Pass-Thru'!E194)*'Pass-Thru'!N194</f>
        <v>0</v>
      </c>
      <c r="H195" s="4">
        <f t="shared" si="9"/>
        <v>0</v>
      </c>
      <c r="I195" s="4">
        <f>MIN('Pass-Thru'!O194-'Seq Pay'!F195,'Seq Pay'!H195)</f>
        <v>0</v>
      </c>
      <c r="J195" s="3">
        <f>(H195*'Pass-Thru'!$B$8/1200)</f>
        <v>0</v>
      </c>
      <c r="K195" s="1">
        <f t="shared" si="10"/>
        <v>0</v>
      </c>
      <c r="L195" s="1">
        <f>MIN('Pass-Thru'!O194-'Seq Pay'!F195-'Seq Pay'!I195,'Seq Pay'!K195)</f>
        <v>0</v>
      </c>
      <c r="M195" s="3">
        <f>K195*'Pass-Thru'!$B$8/1200</f>
        <v>0</v>
      </c>
      <c r="N195" s="1">
        <f t="shared" si="11"/>
        <v>60917417.331804283</v>
      </c>
      <c r="O195" s="1">
        <f>MIN(N195,'Pass-Thru'!O194-'Seq Pay'!F195-'Seq Pay'!I195-'Seq Pay'!L195)</f>
        <v>745854.95919664716</v>
      </c>
      <c r="P195" s="3">
        <f>N195*'Pass-Thru'!$B$8/1200</f>
        <v>177675.80055109583</v>
      </c>
    </row>
    <row r="196" spans="4:16" x14ac:dyDescent="0.2">
      <c r="D196">
        <f>'Pass-Thru'!C195</f>
        <v>194</v>
      </c>
      <c r="E196" s="4">
        <f t="shared" si="8"/>
        <v>0</v>
      </c>
      <c r="F196" s="4">
        <f>MIN(E196,'Pass-Thru'!O195)</f>
        <v>0</v>
      </c>
      <c r="G196" s="4">
        <f>(E196/'Pass-Thru'!E195)*'Pass-Thru'!N195</f>
        <v>0</v>
      </c>
      <c r="H196" s="4">
        <f t="shared" si="9"/>
        <v>0</v>
      </c>
      <c r="I196" s="4">
        <f>MIN('Pass-Thru'!O195-'Seq Pay'!F196,'Seq Pay'!H196)</f>
        <v>0</v>
      </c>
      <c r="J196" s="3">
        <f>(H196*'Pass-Thru'!$B$8/1200)</f>
        <v>0</v>
      </c>
      <c r="K196" s="1">
        <f t="shared" si="10"/>
        <v>0</v>
      </c>
      <c r="L196" s="1">
        <f>MIN('Pass-Thru'!O195-'Seq Pay'!F196-'Seq Pay'!I196,'Seq Pay'!K196)</f>
        <v>0</v>
      </c>
      <c r="M196" s="3">
        <f>K196*'Pass-Thru'!$B$8/1200</f>
        <v>0</v>
      </c>
      <c r="N196" s="1">
        <f t="shared" si="11"/>
        <v>60171562.372607633</v>
      </c>
      <c r="O196" s="1">
        <f>MIN(N196,'Pass-Thru'!O195-'Seq Pay'!F196-'Seq Pay'!I196-'Seq Pay'!L196)</f>
        <v>738800.0407086804</v>
      </c>
      <c r="P196" s="3">
        <f>N196*'Pass-Thru'!$B$8/1200</f>
        <v>175500.39025343893</v>
      </c>
    </row>
    <row r="197" spans="4:16" x14ac:dyDescent="0.2">
      <c r="D197">
        <f>'Pass-Thru'!C196</f>
        <v>195</v>
      </c>
      <c r="E197" s="4">
        <f t="shared" ref="E197:E260" si="12">E196-F196</f>
        <v>0</v>
      </c>
      <c r="F197" s="4">
        <f>MIN(E197,'Pass-Thru'!O196)</f>
        <v>0</v>
      </c>
      <c r="G197" s="4">
        <f>(E197/'Pass-Thru'!E196)*'Pass-Thru'!N196</f>
        <v>0</v>
      </c>
      <c r="H197" s="4">
        <f t="shared" ref="H197:H260" si="13">H196-I196</f>
        <v>0</v>
      </c>
      <c r="I197" s="4">
        <f>MIN('Pass-Thru'!O196-'Seq Pay'!F197,'Seq Pay'!H197)</f>
        <v>0</v>
      </c>
      <c r="J197" s="3">
        <f>(H197*'Pass-Thru'!$B$8/1200)</f>
        <v>0</v>
      </c>
      <c r="K197" s="1">
        <f t="shared" ref="K197:K260" si="14">K196-L196</f>
        <v>0</v>
      </c>
      <c r="L197" s="1">
        <f>MIN('Pass-Thru'!O196-'Seq Pay'!F197-'Seq Pay'!I197,'Seq Pay'!K197)</f>
        <v>0</v>
      </c>
      <c r="M197" s="3">
        <f>K197*'Pass-Thru'!$B$8/1200</f>
        <v>0</v>
      </c>
      <c r="N197" s="1">
        <f t="shared" ref="N197:N260" si="15">N196-O196</f>
        <v>59432762.33189895</v>
      </c>
      <c r="O197" s="1">
        <f>MIN(N197,'Pass-Thru'!O196-'Seq Pay'!F197-'Seq Pay'!I197-'Seq Pay'!L197)</f>
        <v>731805.84908181673</v>
      </c>
      <c r="P197" s="3">
        <f>N197*'Pass-Thru'!$B$8/1200</f>
        <v>173345.55680137195</v>
      </c>
    </row>
    <row r="198" spans="4:16" x14ac:dyDescent="0.2">
      <c r="D198">
        <f>'Pass-Thru'!C197</f>
        <v>196</v>
      </c>
      <c r="E198" s="4">
        <f t="shared" si="12"/>
        <v>0</v>
      </c>
      <c r="F198" s="4">
        <f>MIN(E198,'Pass-Thru'!O197)</f>
        <v>0</v>
      </c>
      <c r="G198" s="4">
        <f>(E198/'Pass-Thru'!E197)*'Pass-Thru'!N197</f>
        <v>0</v>
      </c>
      <c r="H198" s="4">
        <f t="shared" si="13"/>
        <v>0</v>
      </c>
      <c r="I198" s="4">
        <f>MIN('Pass-Thru'!O197-'Seq Pay'!F198,'Seq Pay'!H198)</f>
        <v>0</v>
      </c>
      <c r="J198" s="3">
        <f>(H198*'Pass-Thru'!$B$8/1200)</f>
        <v>0</v>
      </c>
      <c r="K198" s="1">
        <f t="shared" si="14"/>
        <v>0</v>
      </c>
      <c r="L198" s="1">
        <f>MIN('Pass-Thru'!O197-'Seq Pay'!F198-'Seq Pay'!I198,'Seq Pay'!K198)</f>
        <v>0</v>
      </c>
      <c r="M198" s="3">
        <f>K198*'Pass-Thru'!$B$8/1200</f>
        <v>0</v>
      </c>
      <c r="N198" s="1">
        <f t="shared" si="15"/>
        <v>58700956.482817136</v>
      </c>
      <c r="O198" s="1">
        <f>MIN(N198,'Pass-Thru'!O197-'Seq Pay'!F198-'Seq Pay'!I198-'Seq Pay'!L198)</f>
        <v>724871.88406323246</v>
      </c>
      <c r="P198" s="3">
        <f>N198*'Pass-Thru'!$B$8/1200</f>
        <v>171211.12307488333</v>
      </c>
    </row>
    <row r="199" spans="4:16" x14ac:dyDescent="0.2">
      <c r="D199">
        <f>'Pass-Thru'!C198</f>
        <v>197</v>
      </c>
      <c r="E199" s="4">
        <f t="shared" si="12"/>
        <v>0</v>
      </c>
      <c r="F199" s="4">
        <f>MIN(E199,'Pass-Thru'!O198)</f>
        <v>0</v>
      </c>
      <c r="G199" s="4">
        <f>(E199/'Pass-Thru'!E198)*'Pass-Thru'!N198</f>
        <v>0</v>
      </c>
      <c r="H199" s="4">
        <f t="shared" si="13"/>
        <v>0</v>
      </c>
      <c r="I199" s="4">
        <f>MIN('Pass-Thru'!O198-'Seq Pay'!F199,'Seq Pay'!H199)</f>
        <v>0</v>
      </c>
      <c r="J199" s="3">
        <f>(H199*'Pass-Thru'!$B$8/1200)</f>
        <v>0</v>
      </c>
      <c r="K199" s="1">
        <f t="shared" si="14"/>
        <v>0</v>
      </c>
      <c r="L199" s="1">
        <f>MIN('Pass-Thru'!O198-'Seq Pay'!F199-'Seq Pay'!I199,'Seq Pay'!K199)</f>
        <v>0</v>
      </c>
      <c r="M199" s="3">
        <f>K199*'Pass-Thru'!$B$8/1200</f>
        <v>0</v>
      </c>
      <c r="N199" s="1">
        <f t="shared" si="15"/>
        <v>57976084.598753907</v>
      </c>
      <c r="O199" s="1">
        <f>MIN(N199,'Pass-Thru'!O198-'Seq Pay'!F199-'Seq Pay'!I199-'Seq Pay'!L199)</f>
        <v>717997.64942867809</v>
      </c>
      <c r="P199" s="3">
        <f>N199*'Pass-Thru'!$B$8/1200</f>
        <v>169096.91341303222</v>
      </c>
    </row>
    <row r="200" spans="4:16" x14ac:dyDescent="0.2">
      <c r="D200">
        <f>'Pass-Thru'!C199</f>
        <v>198</v>
      </c>
      <c r="E200" s="4">
        <f t="shared" si="12"/>
        <v>0</v>
      </c>
      <c r="F200" s="4">
        <f>MIN(E200,'Pass-Thru'!O199)</f>
        <v>0</v>
      </c>
      <c r="G200" s="4">
        <f>(E200/'Pass-Thru'!E199)*'Pass-Thru'!N199</f>
        <v>0</v>
      </c>
      <c r="H200" s="4">
        <f t="shared" si="13"/>
        <v>0</v>
      </c>
      <c r="I200" s="4">
        <f>MIN('Pass-Thru'!O199-'Seq Pay'!F200,'Seq Pay'!H200)</f>
        <v>0</v>
      </c>
      <c r="J200" s="3">
        <f>(H200*'Pass-Thru'!$B$8/1200)</f>
        <v>0</v>
      </c>
      <c r="K200" s="1">
        <f t="shared" si="14"/>
        <v>0</v>
      </c>
      <c r="L200" s="1">
        <f>MIN('Pass-Thru'!O199-'Seq Pay'!F200-'Seq Pay'!I200,'Seq Pay'!K200)</f>
        <v>0</v>
      </c>
      <c r="M200" s="3">
        <f>K200*'Pass-Thru'!$B$8/1200</f>
        <v>0</v>
      </c>
      <c r="N200" s="1">
        <f t="shared" si="15"/>
        <v>57258086.949325226</v>
      </c>
      <c r="O200" s="1">
        <f>MIN(N200,'Pass-Thru'!O199-'Seq Pay'!F200-'Seq Pay'!I200-'Seq Pay'!L200)</f>
        <v>711182.6529504332</v>
      </c>
      <c r="P200" s="3">
        <f>N200*'Pass-Thru'!$B$8/1200</f>
        <v>167002.75360219859</v>
      </c>
    </row>
    <row r="201" spans="4:16" x14ac:dyDescent="0.2">
      <c r="D201">
        <f>'Pass-Thru'!C200</f>
        <v>199</v>
      </c>
      <c r="E201" s="4">
        <f t="shared" si="12"/>
        <v>0</v>
      </c>
      <c r="F201" s="4">
        <f>MIN(E201,'Pass-Thru'!O200)</f>
        <v>0</v>
      </c>
      <c r="G201" s="4">
        <f>(E201/'Pass-Thru'!E200)*'Pass-Thru'!N200</f>
        <v>0</v>
      </c>
      <c r="H201" s="4">
        <f t="shared" si="13"/>
        <v>0</v>
      </c>
      <c r="I201" s="4">
        <f>MIN('Pass-Thru'!O200-'Seq Pay'!F201,'Seq Pay'!H201)</f>
        <v>0</v>
      </c>
      <c r="J201" s="3">
        <f>(H201*'Pass-Thru'!$B$8/1200)</f>
        <v>0</v>
      </c>
      <c r="K201" s="1">
        <f t="shared" si="14"/>
        <v>0</v>
      </c>
      <c r="L201" s="1">
        <f>MIN('Pass-Thru'!O200-'Seq Pay'!F201-'Seq Pay'!I201,'Seq Pay'!K201)</f>
        <v>0</v>
      </c>
      <c r="M201" s="3">
        <f>K201*'Pass-Thru'!$B$8/1200</f>
        <v>0</v>
      </c>
      <c r="N201" s="1">
        <f t="shared" si="15"/>
        <v>56546904.29637479</v>
      </c>
      <c r="O201" s="1">
        <f>MIN(N201,'Pass-Thru'!O200-'Seq Pay'!F201-'Seq Pay'!I201-'Seq Pay'!L201)</f>
        <v>704426.4063655145</v>
      </c>
      <c r="P201" s="3">
        <f>N201*'Pass-Thru'!$B$8/1200</f>
        <v>164928.47086442646</v>
      </c>
    </row>
    <row r="202" spans="4:16" x14ac:dyDescent="0.2">
      <c r="D202">
        <f>'Pass-Thru'!C201</f>
        <v>200</v>
      </c>
      <c r="E202" s="4">
        <f t="shared" si="12"/>
        <v>0</v>
      </c>
      <c r="F202" s="4">
        <f>MIN(E202,'Pass-Thru'!O201)</f>
        <v>0</v>
      </c>
      <c r="G202" s="4">
        <f>(E202/'Pass-Thru'!E201)*'Pass-Thru'!N201</f>
        <v>0</v>
      </c>
      <c r="H202" s="4">
        <f t="shared" si="13"/>
        <v>0</v>
      </c>
      <c r="I202" s="4">
        <f>MIN('Pass-Thru'!O201-'Seq Pay'!F202,'Seq Pay'!H202)</f>
        <v>0</v>
      </c>
      <c r="J202" s="3">
        <f>(H202*'Pass-Thru'!$B$8/1200)</f>
        <v>0</v>
      </c>
      <c r="K202" s="1">
        <f t="shared" si="14"/>
        <v>0</v>
      </c>
      <c r="L202" s="1">
        <f>MIN('Pass-Thru'!O201-'Seq Pay'!F202-'Seq Pay'!I202,'Seq Pay'!K202)</f>
        <v>0</v>
      </c>
      <c r="M202" s="3">
        <f>K202*'Pass-Thru'!$B$8/1200</f>
        <v>0</v>
      </c>
      <c r="N202" s="1">
        <f t="shared" si="15"/>
        <v>55842477.890009277</v>
      </c>
      <c r="O202" s="1">
        <f>MIN(N202,'Pass-Thru'!O201-'Seq Pay'!F202-'Seq Pay'!I202-'Seq Pay'!L202)</f>
        <v>697728.42534413305</v>
      </c>
      <c r="P202" s="3">
        <f>N202*'Pass-Thru'!$B$8/1200</f>
        <v>162873.89384586038</v>
      </c>
    </row>
    <row r="203" spans="4:16" x14ac:dyDescent="0.2">
      <c r="D203">
        <f>'Pass-Thru'!C202</f>
        <v>201</v>
      </c>
      <c r="E203" s="4">
        <f t="shared" si="12"/>
        <v>0</v>
      </c>
      <c r="F203" s="4">
        <f>MIN(E203,'Pass-Thru'!O202)</f>
        <v>0</v>
      </c>
      <c r="G203" s="4">
        <f>(E203/'Pass-Thru'!E202)*'Pass-Thru'!N202</f>
        <v>0</v>
      </c>
      <c r="H203" s="4">
        <f t="shared" si="13"/>
        <v>0</v>
      </c>
      <c r="I203" s="4">
        <f>MIN('Pass-Thru'!O202-'Seq Pay'!F203,'Seq Pay'!H203)</f>
        <v>0</v>
      </c>
      <c r="J203" s="3">
        <f>(H203*'Pass-Thru'!$B$8/1200)</f>
        <v>0</v>
      </c>
      <c r="K203" s="1">
        <f t="shared" si="14"/>
        <v>0</v>
      </c>
      <c r="L203" s="1">
        <f>MIN('Pass-Thru'!O202-'Seq Pay'!F203-'Seq Pay'!I203,'Seq Pay'!K203)</f>
        <v>0</v>
      </c>
      <c r="M203" s="3">
        <f>K203*'Pass-Thru'!$B$8/1200</f>
        <v>0</v>
      </c>
      <c r="N203" s="1">
        <f t="shared" si="15"/>
        <v>55144749.464665145</v>
      </c>
      <c r="O203" s="1">
        <f>MIN(N203,'Pass-Thru'!O202-'Seq Pay'!F203-'Seq Pay'!I203-'Seq Pay'!L203)</f>
        <v>691088.22945840424</v>
      </c>
      <c r="P203" s="3">
        <f>N203*'Pass-Thru'!$B$8/1200</f>
        <v>160838.85260527334</v>
      </c>
    </row>
    <row r="204" spans="4:16" x14ac:dyDescent="0.2">
      <c r="D204">
        <f>'Pass-Thru'!C203</f>
        <v>202</v>
      </c>
      <c r="E204" s="4">
        <f t="shared" si="12"/>
        <v>0</v>
      </c>
      <c r="F204" s="4">
        <f>MIN(E204,'Pass-Thru'!O203)</f>
        <v>0</v>
      </c>
      <c r="G204" s="4">
        <f>(E204/'Pass-Thru'!E203)*'Pass-Thru'!N203</f>
        <v>0</v>
      </c>
      <c r="H204" s="4">
        <f t="shared" si="13"/>
        <v>0</v>
      </c>
      <c r="I204" s="4">
        <f>MIN('Pass-Thru'!O203-'Seq Pay'!F204,'Seq Pay'!H204)</f>
        <v>0</v>
      </c>
      <c r="J204" s="3">
        <f>(H204*'Pass-Thru'!$B$8/1200)</f>
        <v>0</v>
      </c>
      <c r="K204" s="1">
        <f t="shared" si="14"/>
        <v>0</v>
      </c>
      <c r="L204" s="1">
        <f>MIN('Pass-Thru'!O203-'Seq Pay'!F204-'Seq Pay'!I204,'Seq Pay'!K204)</f>
        <v>0</v>
      </c>
      <c r="M204" s="3">
        <f>K204*'Pass-Thru'!$B$8/1200</f>
        <v>0</v>
      </c>
      <c r="N204" s="1">
        <f t="shared" si="15"/>
        <v>54453661.235206738</v>
      </c>
      <c r="O204" s="1">
        <f>MIN(N204,'Pass-Thru'!O203-'Seq Pay'!F204-'Seq Pay'!I204-'Seq Pay'!L204)</f>
        <v>684505.34215130121</v>
      </c>
      <c r="P204" s="3">
        <f>N204*'Pass-Thru'!$B$8/1200</f>
        <v>158823.17860268633</v>
      </c>
    </row>
    <row r="205" spans="4:16" x14ac:dyDescent="0.2">
      <c r="D205">
        <f>'Pass-Thru'!C204</f>
        <v>203</v>
      </c>
      <c r="E205" s="4">
        <f t="shared" si="12"/>
        <v>0</v>
      </c>
      <c r="F205" s="4">
        <f>MIN(E205,'Pass-Thru'!O204)</f>
        <v>0</v>
      </c>
      <c r="G205" s="4">
        <f>(E205/'Pass-Thru'!E204)*'Pass-Thru'!N204</f>
        <v>0</v>
      </c>
      <c r="H205" s="4">
        <f t="shared" si="13"/>
        <v>0</v>
      </c>
      <c r="I205" s="4">
        <f>MIN('Pass-Thru'!O204-'Seq Pay'!F205,'Seq Pay'!H205)</f>
        <v>0</v>
      </c>
      <c r="J205" s="3">
        <f>(H205*'Pass-Thru'!$B$8/1200)</f>
        <v>0</v>
      </c>
      <c r="K205" s="1">
        <f t="shared" si="14"/>
        <v>0</v>
      </c>
      <c r="L205" s="1">
        <f>MIN('Pass-Thru'!O204-'Seq Pay'!F205-'Seq Pay'!I205,'Seq Pay'!K205)</f>
        <v>0</v>
      </c>
      <c r="M205" s="3">
        <f>K205*'Pass-Thru'!$B$8/1200</f>
        <v>0</v>
      </c>
      <c r="N205" s="1">
        <f t="shared" si="15"/>
        <v>53769155.893055439</v>
      </c>
      <c r="O205" s="1">
        <f>MIN(N205,'Pass-Thru'!O204-'Seq Pay'!F205-'Seq Pay'!I205-'Seq Pay'!L205)</f>
        <v>677979.29070585722</v>
      </c>
      <c r="P205" s="3">
        <f>N205*'Pass-Thru'!$B$8/1200</f>
        <v>156826.70468807837</v>
      </c>
    </row>
    <row r="206" spans="4:16" x14ac:dyDescent="0.2">
      <c r="D206">
        <f>'Pass-Thru'!C205</f>
        <v>204</v>
      </c>
      <c r="E206" s="4">
        <f t="shared" si="12"/>
        <v>0</v>
      </c>
      <c r="F206" s="4">
        <f>MIN(E206,'Pass-Thru'!O205)</f>
        <v>0</v>
      </c>
      <c r="G206" s="4">
        <f>(E206/'Pass-Thru'!E205)*'Pass-Thru'!N205</f>
        <v>0</v>
      </c>
      <c r="H206" s="4">
        <f t="shared" si="13"/>
        <v>0</v>
      </c>
      <c r="I206" s="4">
        <f>MIN('Pass-Thru'!O205-'Seq Pay'!F206,'Seq Pay'!H206)</f>
        <v>0</v>
      </c>
      <c r="J206" s="3">
        <f>(H206*'Pass-Thru'!$B$8/1200)</f>
        <v>0</v>
      </c>
      <c r="K206" s="1">
        <f t="shared" si="14"/>
        <v>0</v>
      </c>
      <c r="L206" s="1">
        <f>MIN('Pass-Thru'!O205-'Seq Pay'!F206-'Seq Pay'!I206,'Seq Pay'!K206)</f>
        <v>0</v>
      </c>
      <c r="M206" s="3">
        <f>K206*'Pass-Thru'!$B$8/1200</f>
        <v>0</v>
      </c>
      <c r="N206" s="1">
        <f t="shared" si="15"/>
        <v>53091176.602349579</v>
      </c>
      <c r="O206" s="1">
        <f>MIN(N206,'Pass-Thru'!O205-'Seq Pay'!F206-'Seq Pay'!I206-'Seq Pay'!L206)</f>
        <v>671509.6062146083</v>
      </c>
      <c r="P206" s="3">
        <f>N206*'Pass-Thru'!$B$8/1200</f>
        <v>154849.26509018627</v>
      </c>
    </row>
    <row r="207" spans="4:16" x14ac:dyDescent="0.2">
      <c r="D207">
        <f>'Pass-Thru'!C206</f>
        <v>205</v>
      </c>
      <c r="E207" s="4">
        <f t="shared" si="12"/>
        <v>0</v>
      </c>
      <c r="F207" s="4">
        <f>MIN(E207,'Pass-Thru'!O206)</f>
        <v>0</v>
      </c>
      <c r="G207" s="4">
        <f>(E207/'Pass-Thru'!E206)*'Pass-Thru'!N206</f>
        <v>0</v>
      </c>
      <c r="H207" s="4">
        <f t="shared" si="13"/>
        <v>0</v>
      </c>
      <c r="I207" s="4">
        <f>MIN('Pass-Thru'!O206-'Seq Pay'!F207,'Seq Pay'!H207)</f>
        <v>0</v>
      </c>
      <c r="J207" s="3">
        <f>(H207*'Pass-Thru'!$B$8/1200)</f>
        <v>0</v>
      </c>
      <c r="K207" s="1">
        <f t="shared" si="14"/>
        <v>0</v>
      </c>
      <c r="L207" s="1">
        <f>MIN('Pass-Thru'!O206-'Seq Pay'!F207-'Seq Pay'!I207,'Seq Pay'!K207)</f>
        <v>0</v>
      </c>
      <c r="M207" s="3">
        <f>K207*'Pass-Thru'!$B$8/1200</f>
        <v>0</v>
      </c>
      <c r="N207" s="1">
        <f t="shared" si="15"/>
        <v>52419666.996134974</v>
      </c>
      <c r="O207" s="1">
        <f>MIN(N207,'Pass-Thru'!O206-'Seq Pay'!F207-'Seq Pay'!I207-'Seq Pay'!L207)</f>
        <v>665095.82354927866</v>
      </c>
      <c r="P207" s="3">
        <f>N207*'Pass-Thru'!$B$8/1200</f>
        <v>152890.69540539366</v>
      </c>
    </row>
    <row r="208" spans="4:16" x14ac:dyDescent="0.2">
      <c r="D208">
        <f>'Pass-Thru'!C207</f>
        <v>206</v>
      </c>
      <c r="E208" s="4">
        <f t="shared" si="12"/>
        <v>0</v>
      </c>
      <c r="F208" s="4">
        <f>MIN(E208,'Pass-Thru'!O207)</f>
        <v>0</v>
      </c>
      <c r="G208" s="4">
        <f>(E208/'Pass-Thru'!E207)*'Pass-Thru'!N207</f>
        <v>0</v>
      </c>
      <c r="H208" s="4">
        <f t="shared" si="13"/>
        <v>0</v>
      </c>
      <c r="I208" s="4">
        <f>MIN('Pass-Thru'!O207-'Seq Pay'!F208,'Seq Pay'!H208)</f>
        <v>0</v>
      </c>
      <c r="J208" s="3">
        <f>(H208*'Pass-Thru'!$B$8/1200)</f>
        <v>0</v>
      </c>
      <c r="K208" s="1">
        <f t="shared" si="14"/>
        <v>0</v>
      </c>
      <c r="L208" s="1">
        <f>MIN('Pass-Thru'!O207-'Seq Pay'!F208-'Seq Pay'!I208,'Seq Pay'!K208)</f>
        <v>0</v>
      </c>
      <c r="M208" s="3">
        <f>K208*'Pass-Thru'!$B$8/1200</f>
        <v>0</v>
      </c>
      <c r="N208" s="1">
        <f t="shared" si="15"/>
        <v>51754571.172585696</v>
      </c>
      <c r="O208" s="1">
        <f>MIN(N208,'Pass-Thru'!O207-'Seq Pay'!F208-'Seq Pay'!I208-'Seq Pay'!L208)</f>
        <v>658737.48133070697</v>
      </c>
      <c r="P208" s="3">
        <f>N208*'Pass-Thru'!$B$8/1200</f>
        <v>150950.83258670827</v>
      </c>
    </row>
    <row r="209" spans="4:16" x14ac:dyDescent="0.2">
      <c r="D209">
        <f>'Pass-Thru'!C208</f>
        <v>207</v>
      </c>
      <c r="E209" s="4">
        <f t="shared" si="12"/>
        <v>0</v>
      </c>
      <c r="F209" s="4">
        <f>MIN(E209,'Pass-Thru'!O208)</f>
        <v>0</v>
      </c>
      <c r="G209" s="4">
        <f>(E209/'Pass-Thru'!E208)*'Pass-Thru'!N208</f>
        <v>0</v>
      </c>
      <c r="H209" s="4">
        <f t="shared" si="13"/>
        <v>0</v>
      </c>
      <c r="I209" s="4">
        <f>MIN('Pass-Thru'!O208-'Seq Pay'!F209,'Seq Pay'!H209)</f>
        <v>0</v>
      </c>
      <c r="J209" s="3">
        <f>(H209*'Pass-Thru'!$B$8/1200)</f>
        <v>0</v>
      </c>
      <c r="K209" s="1">
        <f t="shared" si="14"/>
        <v>0</v>
      </c>
      <c r="L209" s="1">
        <f>MIN('Pass-Thru'!O208-'Seq Pay'!F209-'Seq Pay'!I209,'Seq Pay'!K209)</f>
        <v>0</v>
      </c>
      <c r="M209" s="3">
        <f>K209*'Pass-Thru'!$B$8/1200</f>
        <v>0</v>
      </c>
      <c r="N209" s="1">
        <f t="shared" si="15"/>
        <v>51095833.691254988</v>
      </c>
      <c r="O209" s="1">
        <f>MIN(N209,'Pass-Thru'!O208-'Seq Pay'!F209-'Seq Pay'!I209-'Seq Pay'!L209)</f>
        <v>652434.12189900689</v>
      </c>
      <c r="P209" s="3">
        <f>N209*'Pass-Thru'!$B$8/1200</f>
        <v>149029.51493282706</v>
      </c>
    </row>
    <row r="210" spans="4:16" x14ac:dyDescent="0.2">
      <c r="D210">
        <f>'Pass-Thru'!C209</f>
        <v>208</v>
      </c>
      <c r="E210" s="4">
        <f t="shared" si="12"/>
        <v>0</v>
      </c>
      <c r="F210" s="4">
        <f>MIN(E210,'Pass-Thru'!O209)</f>
        <v>0</v>
      </c>
      <c r="G210" s="4">
        <f>(E210/'Pass-Thru'!E209)*'Pass-Thru'!N209</f>
        <v>0</v>
      </c>
      <c r="H210" s="4">
        <f t="shared" si="13"/>
        <v>0</v>
      </c>
      <c r="I210" s="4">
        <f>MIN('Pass-Thru'!O209-'Seq Pay'!F210,'Seq Pay'!H210)</f>
        <v>0</v>
      </c>
      <c r="J210" s="3">
        <f>(H210*'Pass-Thru'!$B$8/1200)</f>
        <v>0</v>
      </c>
      <c r="K210" s="1">
        <f t="shared" si="14"/>
        <v>0</v>
      </c>
      <c r="L210" s="1">
        <f>MIN('Pass-Thru'!O209-'Seq Pay'!F210-'Seq Pay'!I210,'Seq Pay'!K210)</f>
        <v>0</v>
      </c>
      <c r="M210" s="3">
        <f>K210*'Pass-Thru'!$B$8/1200</f>
        <v>0</v>
      </c>
      <c r="N210" s="1">
        <f t="shared" si="15"/>
        <v>50443399.56935598</v>
      </c>
      <c r="O210" s="1">
        <f>MIN(N210,'Pass-Thru'!O209-'Seq Pay'!F210-'Seq Pay'!I210-'Seq Pay'!L210)</f>
        <v>646185.29128396686</v>
      </c>
      <c r="P210" s="3">
        <f>N210*'Pass-Thru'!$B$8/1200</f>
        <v>147126.58207728827</v>
      </c>
    </row>
    <row r="211" spans="4:16" x14ac:dyDescent="0.2">
      <c r="D211">
        <f>'Pass-Thru'!C210</f>
        <v>209</v>
      </c>
      <c r="E211" s="4">
        <f t="shared" si="12"/>
        <v>0</v>
      </c>
      <c r="F211" s="4">
        <f>MIN(E211,'Pass-Thru'!O210)</f>
        <v>0</v>
      </c>
      <c r="G211" s="4">
        <f>(E211/'Pass-Thru'!E210)*'Pass-Thru'!N210</f>
        <v>0</v>
      </c>
      <c r="H211" s="4">
        <f t="shared" si="13"/>
        <v>0</v>
      </c>
      <c r="I211" s="4">
        <f>MIN('Pass-Thru'!O210-'Seq Pay'!F211,'Seq Pay'!H211)</f>
        <v>0</v>
      </c>
      <c r="J211" s="3">
        <f>(H211*'Pass-Thru'!$B$8/1200)</f>
        <v>0</v>
      </c>
      <c r="K211" s="1">
        <f t="shared" si="14"/>
        <v>0</v>
      </c>
      <c r="L211" s="1">
        <f>MIN('Pass-Thru'!O210-'Seq Pay'!F211-'Seq Pay'!I211,'Seq Pay'!K211)</f>
        <v>0</v>
      </c>
      <c r="M211" s="3">
        <f>K211*'Pass-Thru'!$B$8/1200</f>
        <v>0</v>
      </c>
      <c r="N211" s="1">
        <f t="shared" si="15"/>
        <v>49797214.278072014</v>
      </c>
      <c r="O211" s="1">
        <f>MIN(N211,'Pass-Thru'!O210-'Seq Pay'!F211-'Seq Pay'!I211-'Seq Pay'!L211)</f>
        <v>639990.53917568154</v>
      </c>
      <c r="P211" s="3">
        <f>N211*'Pass-Thru'!$B$8/1200</f>
        <v>145241.87497771005</v>
      </c>
    </row>
    <row r="212" spans="4:16" x14ac:dyDescent="0.2">
      <c r="D212">
        <f>'Pass-Thru'!C211</f>
        <v>210</v>
      </c>
      <c r="E212" s="4">
        <f t="shared" si="12"/>
        <v>0</v>
      </c>
      <c r="F212" s="4">
        <f>MIN(E212,'Pass-Thru'!O211)</f>
        <v>0</v>
      </c>
      <c r="G212" s="4">
        <f>(E212/'Pass-Thru'!E211)*'Pass-Thru'!N211</f>
        <v>0</v>
      </c>
      <c r="H212" s="4">
        <f t="shared" si="13"/>
        <v>0</v>
      </c>
      <c r="I212" s="4">
        <f>MIN('Pass-Thru'!O211-'Seq Pay'!F212,'Seq Pay'!H212)</f>
        <v>0</v>
      </c>
      <c r="J212" s="3">
        <f>(H212*'Pass-Thru'!$B$8/1200)</f>
        <v>0</v>
      </c>
      <c r="K212" s="1">
        <f t="shared" si="14"/>
        <v>0</v>
      </c>
      <c r="L212" s="1">
        <f>MIN('Pass-Thru'!O211-'Seq Pay'!F212-'Seq Pay'!I212,'Seq Pay'!K212)</f>
        <v>0</v>
      </c>
      <c r="M212" s="3">
        <f>K212*'Pass-Thru'!$B$8/1200</f>
        <v>0</v>
      </c>
      <c r="N212" s="1">
        <f t="shared" si="15"/>
        <v>49157223.738896333</v>
      </c>
      <c r="O212" s="1">
        <f>MIN(N212,'Pass-Thru'!O211-'Seq Pay'!F212-'Seq Pay'!I212-'Seq Pay'!L212)</f>
        <v>633849.41889541689</v>
      </c>
      <c r="P212" s="3">
        <f>N212*'Pass-Thru'!$B$8/1200</f>
        <v>143375.2359051143</v>
      </c>
    </row>
    <row r="213" spans="4:16" x14ac:dyDescent="0.2">
      <c r="D213">
        <f>'Pass-Thru'!C212</f>
        <v>211</v>
      </c>
      <c r="E213" s="4">
        <f t="shared" si="12"/>
        <v>0</v>
      </c>
      <c r="F213" s="4">
        <f>MIN(E213,'Pass-Thru'!O212)</f>
        <v>0</v>
      </c>
      <c r="G213" s="4">
        <f>(E213/'Pass-Thru'!E212)*'Pass-Thru'!N212</f>
        <v>0</v>
      </c>
      <c r="H213" s="4">
        <f t="shared" si="13"/>
        <v>0</v>
      </c>
      <c r="I213" s="4">
        <f>MIN('Pass-Thru'!O212-'Seq Pay'!F213,'Seq Pay'!H213)</f>
        <v>0</v>
      </c>
      <c r="J213" s="3">
        <f>(H213*'Pass-Thru'!$B$8/1200)</f>
        <v>0</v>
      </c>
      <c r="K213" s="1">
        <f t="shared" si="14"/>
        <v>0</v>
      </c>
      <c r="L213" s="1">
        <f>MIN('Pass-Thru'!O212-'Seq Pay'!F213-'Seq Pay'!I213,'Seq Pay'!K213)</f>
        <v>0</v>
      </c>
      <c r="M213" s="3">
        <f>K213*'Pass-Thru'!$B$8/1200</f>
        <v>0</v>
      </c>
      <c r="N213" s="1">
        <f t="shared" si="15"/>
        <v>48523374.320000917</v>
      </c>
      <c r="O213" s="1">
        <f>MIN(N213,'Pass-Thru'!O212-'Seq Pay'!F213-'Seq Pay'!I213-'Seq Pay'!L213)</f>
        <v>627761.48736670462</v>
      </c>
      <c r="P213" s="3">
        <f>N213*'Pass-Thru'!$B$8/1200</f>
        <v>141526.50843333601</v>
      </c>
    </row>
    <row r="214" spans="4:16" x14ac:dyDescent="0.2">
      <c r="D214">
        <f>'Pass-Thru'!C213</f>
        <v>212</v>
      </c>
      <c r="E214" s="4">
        <f t="shared" si="12"/>
        <v>0</v>
      </c>
      <c r="F214" s="4">
        <f>MIN(E214,'Pass-Thru'!O213)</f>
        <v>0</v>
      </c>
      <c r="G214" s="4">
        <f>(E214/'Pass-Thru'!E213)*'Pass-Thru'!N213</f>
        <v>0</v>
      </c>
      <c r="H214" s="4">
        <f t="shared" si="13"/>
        <v>0</v>
      </c>
      <c r="I214" s="4">
        <f>MIN('Pass-Thru'!O213-'Seq Pay'!F214,'Seq Pay'!H214)</f>
        <v>0</v>
      </c>
      <c r="J214" s="3">
        <f>(H214*'Pass-Thru'!$B$8/1200)</f>
        <v>0</v>
      </c>
      <c r="K214" s="1">
        <f t="shared" si="14"/>
        <v>0</v>
      </c>
      <c r="L214" s="1">
        <f>MIN('Pass-Thru'!O213-'Seq Pay'!F214-'Seq Pay'!I214,'Seq Pay'!K214)</f>
        <v>0</v>
      </c>
      <c r="M214" s="3">
        <f>K214*'Pass-Thru'!$B$8/1200</f>
        <v>0</v>
      </c>
      <c r="N214" s="1">
        <f t="shared" si="15"/>
        <v>47895612.832634211</v>
      </c>
      <c r="O214" s="1">
        <f>MIN(N214,'Pass-Thru'!O213-'Seq Pay'!F214-'Seq Pay'!I214-'Seq Pay'!L214)</f>
        <v>621726.30508666474</v>
      </c>
      <c r="P214" s="3">
        <f>N214*'Pass-Thru'!$B$8/1200</f>
        <v>139695.53742851646</v>
      </c>
    </row>
    <row r="215" spans="4:16" x14ac:dyDescent="0.2">
      <c r="D215">
        <f>'Pass-Thru'!C214</f>
        <v>213</v>
      </c>
      <c r="E215" s="4">
        <f t="shared" si="12"/>
        <v>0</v>
      </c>
      <c r="F215" s="4">
        <f>MIN(E215,'Pass-Thru'!O214)</f>
        <v>0</v>
      </c>
      <c r="G215" s="4">
        <f>(E215/'Pass-Thru'!E214)*'Pass-Thru'!N214</f>
        <v>0</v>
      </c>
      <c r="H215" s="4">
        <f t="shared" si="13"/>
        <v>0</v>
      </c>
      <c r="I215" s="4">
        <f>MIN('Pass-Thru'!O214-'Seq Pay'!F215,'Seq Pay'!H215)</f>
        <v>0</v>
      </c>
      <c r="J215" s="3">
        <f>(H215*'Pass-Thru'!$B$8/1200)</f>
        <v>0</v>
      </c>
      <c r="K215" s="1">
        <f t="shared" si="14"/>
        <v>0</v>
      </c>
      <c r="L215" s="1">
        <f>MIN('Pass-Thru'!O214-'Seq Pay'!F215-'Seq Pay'!I215,'Seq Pay'!K215)</f>
        <v>0</v>
      </c>
      <c r="M215" s="3">
        <f>K215*'Pass-Thru'!$B$8/1200</f>
        <v>0</v>
      </c>
      <c r="N215" s="1">
        <f t="shared" si="15"/>
        <v>47273886.527547546</v>
      </c>
      <c r="O215" s="1">
        <f>MIN(N215,'Pass-Thru'!O214-'Seq Pay'!F215-'Seq Pay'!I215-'Seq Pay'!L215)</f>
        <v>615743.43609755533</v>
      </c>
      <c r="P215" s="3">
        <f>N215*'Pass-Thru'!$B$8/1200</f>
        <v>137882.16903868035</v>
      </c>
    </row>
    <row r="216" spans="4:16" x14ac:dyDescent="0.2">
      <c r="D216">
        <f>'Pass-Thru'!C215</f>
        <v>214</v>
      </c>
      <c r="E216" s="4">
        <f t="shared" si="12"/>
        <v>0</v>
      </c>
      <c r="F216" s="4">
        <f>MIN(E216,'Pass-Thru'!O215)</f>
        <v>0</v>
      </c>
      <c r="G216" s="4">
        <f>(E216/'Pass-Thru'!E215)*'Pass-Thru'!N215</f>
        <v>0</v>
      </c>
      <c r="H216" s="4">
        <f t="shared" si="13"/>
        <v>0</v>
      </c>
      <c r="I216" s="4">
        <f>MIN('Pass-Thru'!O215-'Seq Pay'!F216,'Seq Pay'!H216)</f>
        <v>0</v>
      </c>
      <c r="J216" s="3">
        <f>(H216*'Pass-Thru'!$B$8/1200)</f>
        <v>0</v>
      </c>
      <c r="K216" s="1">
        <f t="shared" si="14"/>
        <v>0</v>
      </c>
      <c r="L216" s="1">
        <f>MIN('Pass-Thru'!O215-'Seq Pay'!F216-'Seq Pay'!I216,'Seq Pay'!K216)</f>
        <v>0</v>
      </c>
      <c r="M216" s="3">
        <f>K216*'Pass-Thru'!$B$8/1200</f>
        <v>0</v>
      </c>
      <c r="N216" s="1">
        <f t="shared" si="15"/>
        <v>46658143.091449991</v>
      </c>
      <c r="O216" s="1">
        <f>MIN(N216,'Pass-Thru'!O215-'Seq Pay'!F216-'Seq Pay'!I216-'Seq Pay'!L216)</f>
        <v>609812.44795854844</v>
      </c>
      <c r="P216" s="3">
        <f>N216*'Pass-Thru'!$B$8/1200</f>
        <v>136086.2506833958</v>
      </c>
    </row>
    <row r="217" spans="4:16" x14ac:dyDescent="0.2">
      <c r="D217">
        <f>'Pass-Thru'!C216</f>
        <v>215</v>
      </c>
      <c r="E217" s="4">
        <f t="shared" si="12"/>
        <v>0</v>
      </c>
      <c r="F217" s="4">
        <f>MIN(E217,'Pass-Thru'!O216)</f>
        <v>0</v>
      </c>
      <c r="G217" s="4">
        <f>(E217/'Pass-Thru'!E216)*'Pass-Thru'!N216</f>
        <v>0</v>
      </c>
      <c r="H217" s="4">
        <f t="shared" si="13"/>
        <v>0</v>
      </c>
      <c r="I217" s="4">
        <f>MIN('Pass-Thru'!O216-'Seq Pay'!F217,'Seq Pay'!H217)</f>
        <v>0</v>
      </c>
      <c r="J217" s="3">
        <f>(H217*'Pass-Thru'!$B$8/1200)</f>
        <v>0</v>
      </c>
      <c r="K217" s="1">
        <f t="shared" si="14"/>
        <v>0</v>
      </c>
      <c r="L217" s="1">
        <f>MIN('Pass-Thru'!O216-'Seq Pay'!F217-'Seq Pay'!I217,'Seq Pay'!K217)</f>
        <v>0</v>
      </c>
      <c r="M217" s="3">
        <f>K217*'Pass-Thru'!$B$8/1200</f>
        <v>0</v>
      </c>
      <c r="N217" s="1">
        <f t="shared" si="15"/>
        <v>46048330.64349144</v>
      </c>
      <c r="O217" s="1">
        <f>MIN(N217,'Pass-Thru'!O216-'Seq Pay'!F217-'Seq Pay'!I217-'Seq Pay'!L217)</f>
        <v>603932.91171772592</v>
      </c>
      <c r="P217" s="3">
        <f>N217*'Pass-Thru'!$B$8/1200</f>
        <v>134307.63104351668</v>
      </c>
    </row>
    <row r="218" spans="4:16" x14ac:dyDescent="0.2">
      <c r="D218">
        <f>'Pass-Thru'!C217</f>
        <v>216</v>
      </c>
      <c r="E218" s="4">
        <f t="shared" si="12"/>
        <v>0</v>
      </c>
      <c r="F218" s="4">
        <f>MIN(E218,'Pass-Thru'!O217)</f>
        <v>0</v>
      </c>
      <c r="G218" s="4">
        <f>(E218/'Pass-Thru'!E217)*'Pass-Thru'!N217</f>
        <v>0</v>
      </c>
      <c r="H218" s="4">
        <f t="shared" si="13"/>
        <v>0</v>
      </c>
      <c r="I218" s="4">
        <f>MIN('Pass-Thru'!O217-'Seq Pay'!F218,'Seq Pay'!H218)</f>
        <v>0</v>
      </c>
      <c r="J218" s="3">
        <f>(H218*'Pass-Thru'!$B$8/1200)</f>
        <v>0</v>
      </c>
      <c r="K218" s="1">
        <f t="shared" si="14"/>
        <v>0</v>
      </c>
      <c r="L218" s="1">
        <f>MIN('Pass-Thru'!O217-'Seq Pay'!F218-'Seq Pay'!I218,'Seq Pay'!K218)</f>
        <v>0</v>
      </c>
      <c r="M218" s="3">
        <f>K218*'Pass-Thru'!$B$8/1200</f>
        <v>0</v>
      </c>
      <c r="N218" s="1">
        <f t="shared" si="15"/>
        <v>45444397.731773712</v>
      </c>
      <c r="O218" s="1">
        <f>MIN(N218,'Pass-Thru'!O217-'Seq Pay'!F218-'Seq Pay'!I218-'Seq Pay'!L218)</f>
        <v>598104.40188429947</v>
      </c>
      <c r="P218" s="3">
        <f>N218*'Pass-Thru'!$B$8/1200</f>
        <v>132546.16005100665</v>
      </c>
    </row>
    <row r="219" spans="4:16" x14ac:dyDescent="0.2">
      <c r="D219">
        <f>'Pass-Thru'!C218</f>
        <v>217</v>
      </c>
      <c r="E219" s="4">
        <f t="shared" si="12"/>
        <v>0</v>
      </c>
      <c r="F219" s="4">
        <f>MIN(E219,'Pass-Thru'!O218)</f>
        <v>0</v>
      </c>
      <c r="G219" s="4">
        <f>(E219/'Pass-Thru'!E218)*'Pass-Thru'!N218</f>
        <v>0</v>
      </c>
      <c r="H219" s="4">
        <f t="shared" si="13"/>
        <v>0</v>
      </c>
      <c r="I219" s="4">
        <f>MIN('Pass-Thru'!O218-'Seq Pay'!F219,'Seq Pay'!H219)</f>
        <v>0</v>
      </c>
      <c r="J219" s="3">
        <f>(H219*'Pass-Thru'!$B$8/1200)</f>
        <v>0</v>
      </c>
      <c r="K219" s="1">
        <f t="shared" si="14"/>
        <v>0</v>
      </c>
      <c r="L219" s="1">
        <f>MIN('Pass-Thru'!O218-'Seq Pay'!F219-'Seq Pay'!I219,'Seq Pay'!K219)</f>
        <v>0</v>
      </c>
      <c r="M219" s="3">
        <f>K219*'Pass-Thru'!$B$8/1200</f>
        <v>0</v>
      </c>
      <c r="N219" s="1">
        <f t="shared" si="15"/>
        <v>44846293.329889409</v>
      </c>
      <c r="O219" s="1">
        <f>MIN(N219,'Pass-Thru'!O218-'Seq Pay'!F219-'Seq Pay'!I219-'Seq Pay'!L219)</f>
        <v>592326.49640104931</v>
      </c>
      <c r="P219" s="3">
        <f>N219*'Pass-Thru'!$B$8/1200</f>
        <v>130801.68887884411</v>
      </c>
    </row>
    <row r="220" spans="4:16" x14ac:dyDescent="0.2">
      <c r="D220">
        <f>'Pass-Thru'!C219</f>
        <v>218</v>
      </c>
      <c r="E220" s="4">
        <f t="shared" si="12"/>
        <v>0</v>
      </c>
      <c r="F220" s="4">
        <f>MIN(E220,'Pass-Thru'!O219)</f>
        <v>0</v>
      </c>
      <c r="G220" s="4">
        <f>(E220/'Pass-Thru'!E219)*'Pass-Thru'!N219</f>
        <v>0</v>
      </c>
      <c r="H220" s="4">
        <f t="shared" si="13"/>
        <v>0</v>
      </c>
      <c r="I220" s="4">
        <f>MIN('Pass-Thru'!O219-'Seq Pay'!F220,'Seq Pay'!H220)</f>
        <v>0</v>
      </c>
      <c r="J220" s="3">
        <f>(H220*'Pass-Thru'!$B$8/1200)</f>
        <v>0</v>
      </c>
      <c r="K220" s="1">
        <f t="shared" si="14"/>
        <v>0</v>
      </c>
      <c r="L220" s="1">
        <f>MIN('Pass-Thru'!O219-'Seq Pay'!F220-'Seq Pay'!I220,'Seq Pay'!K220)</f>
        <v>0</v>
      </c>
      <c r="M220" s="3">
        <f>K220*'Pass-Thru'!$B$8/1200</f>
        <v>0</v>
      </c>
      <c r="N220" s="1">
        <f t="shared" si="15"/>
        <v>44253966.83348836</v>
      </c>
      <c r="O220" s="1">
        <f>MIN(N220,'Pass-Thru'!O219-'Seq Pay'!F220-'Seq Pay'!I220-'Seq Pay'!L220)</f>
        <v>586598.77661697997</v>
      </c>
      <c r="P220" s="3">
        <f>N220*'Pass-Thru'!$B$8/1200</f>
        <v>129074.06993100772</v>
      </c>
    </row>
    <row r="221" spans="4:16" x14ac:dyDescent="0.2">
      <c r="D221">
        <f>'Pass-Thru'!C220</f>
        <v>219</v>
      </c>
      <c r="E221" s="4">
        <f t="shared" si="12"/>
        <v>0</v>
      </c>
      <c r="F221" s="4">
        <f>MIN(E221,'Pass-Thru'!O220)</f>
        <v>0</v>
      </c>
      <c r="G221" s="4">
        <f>(E221/'Pass-Thru'!E220)*'Pass-Thru'!N220</f>
        <v>0</v>
      </c>
      <c r="H221" s="4">
        <f t="shared" si="13"/>
        <v>0</v>
      </c>
      <c r="I221" s="4">
        <f>MIN('Pass-Thru'!O220-'Seq Pay'!F221,'Seq Pay'!H221)</f>
        <v>0</v>
      </c>
      <c r="J221" s="3">
        <f>(H221*'Pass-Thru'!$B$8/1200)</f>
        <v>0</v>
      </c>
      <c r="K221" s="1">
        <f t="shared" si="14"/>
        <v>0</v>
      </c>
      <c r="L221" s="1">
        <f>MIN('Pass-Thru'!O220-'Seq Pay'!F221-'Seq Pay'!I221,'Seq Pay'!K221)</f>
        <v>0</v>
      </c>
      <c r="M221" s="3">
        <f>K221*'Pass-Thru'!$B$8/1200</f>
        <v>0</v>
      </c>
      <c r="N221" s="1">
        <f t="shared" si="15"/>
        <v>43667368.056871377</v>
      </c>
      <c r="O221" s="1">
        <f>MIN(N221,'Pass-Thru'!O220-'Seq Pay'!F221-'Seq Pay'!I221-'Seq Pay'!L221)</f>
        <v>580920.82726019435</v>
      </c>
      <c r="P221" s="3">
        <f>N221*'Pass-Thru'!$B$8/1200</f>
        <v>127363.15683254153</v>
      </c>
    </row>
    <row r="222" spans="4:16" x14ac:dyDescent="0.2">
      <c r="D222">
        <f>'Pass-Thru'!C221</f>
        <v>220</v>
      </c>
      <c r="E222" s="4">
        <f t="shared" si="12"/>
        <v>0</v>
      </c>
      <c r="F222" s="4">
        <f>MIN(E222,'Pass-Thru'!O221)</f>
        <v>0</v>
      </c>
      <c r="G222" s="4">
        <f>(E222/'Pass-Thru'!E221)*'Pass-Thru'!N221</f>
        <v>0</v>
      </c>
      <c r="H222" s="4">
        <f t="shared" si="13"/>
        <v>0</v>
      </c>
      <c r="I222" s="4">
        <f>MIN('Pass-Thru'!O221-'Seq Pay'!F222,'Seq Pay'!H222)</f>
        <v>0</v>
      </c>
      <c r="J222" s="3">
        <f>(H222*'Pass-Thru'!$B$8/1200)</f>
        <v>0</v>
      </c>
      <c r="K222" s="1">
        <f t="shared" si="14"/>
        <v>0</v>
      </c>
      <c r="L222" s="1">
        <f>MIN('Pass-Thru'!O221-'Seq Pay'!F222-'Seq Pay'!I222,'Seq Pay'!K222)</f>
        <v>0</v>
      </c>
      <c r="M222" s="3">
        <f>K222*'Pass-Thru'!$B$8/1200</f>
        <v>0</v>
      </c>
      <c r="N222" s="1">
        <f t="shared" si="15"/>
        <v>43086447.229611181</v>
      </c>
      <c r="O222" s="1">
        <f>MIN(N222,'Pass-Thru'!O221-'Seq Pay'!F222-'Seq Pay'!I222-'Seq Pay'!L222)</f>
        <v>575292.23641097907</v>
      </c>
      <c r="P222" s="3">
        <f>N222*'Pass-Thru'!$B$8/1200</f>
        <v>125668.80441969929</v>
      </c>
    </row>
    <row r="223" spans="4:16" x14ac:dyDescent="0.2">
      <c r="D223">
        <f>'Pass-Thru'!C222</f>
        <v>221</v>
      </c>
      <c r="E223" s="4">
        <f t="shared" si="12"/>
        <v>0</v>
      </c>
      <c r="F223" s="4">
        <f>MIN(E223,'Pass-Thru'!O222)</f>
        <v>0</v>
      </c>
      <c r="G223" s="4">
        <f>(E223/'Pass-Thru'!E222)*'Pass-Thru'!N222</f>
        <v>0</v>
      </c>
      <c r="H223" s="4">
        <f t="shared" si="13"/>
        <v>0</v>
      </c>
      <c r="I223" s="4">
        <f>MIN('Pass-Thru'!O222-'Seq Pay'!F223,'Seq Pay'!H223)</f>
        <v>0</v>
      </c>
      <c r="J223" s="3">
        <f>(H223*'Pass-Thru'!$B$8/1200)</f>
        <v>0</v>
      </c>
      <c r="K223" s="1">
        <f t="shared" si="14"/>
        <v>0</v>
      </c>
      <c r="L223" s="1">
        <f>MIN('Pass-Thru'!O222-'Seq Pay'!F223-'Seq Pay'!I223,'Seq Pay'!K223)</f>
        <v>0</v>
      </c>
      <c r="M223" s="3">
        <f>K223*'Pass-Thru'!$B$8/1200</f>
        <v>0</v>
      </c>
      <c r="N223" s="1">
        <f t="shared" si="15"/>
        <v>42511154.993200205</v>
      </c>
      <c r="O223" s="1">
        <f>MIN(N223,'Pass-Thru'!O222-'Seq Pay'!F223-'Seq Pay'!I223-'Seq Pay'!L223)</f>
        <v>569712.5954751051</v>
      </c>
      <c r="P223" s="3">
        <f>N223*'Pass-Thru'!$B$8/1200</f>
        <v>123990.86873016728</v>
      </c>
    </row>
    <row r="224" spans="4:16" x14ac:dyDescent="0.2">
      <c r="D224">
        <f>'Pass-Thru'!C223</f>
        <v>222</v>
      </c>
      <c r="E224" s="4">
        <f t="shared" si="12"/>
        <v>0</v>
      </c>
      <c r="F224" s="4">
        <f>MIN(E224,'Pass-Thru'!O223)</f>
        <v>0</v>
      </c>
      <c r="G224" s="4">
        <f>(E224/'Pass-Thru'!E223)*'Pass-Thru'!N223</f>
        <v>0</v>
      </c>
      <c r="H224" s="4">
        <f t="shared" si="13"/>
        <v>0</v>
      </c>
      <c r="I224" s="4">
        <f>MIN('Pass-Thru'!O223-'Seq Pay'!F224,'Seq Pay'!H224)</f>
        <v>0</v>
      </c>
      <c r="J224" s="3">
        <f>(H224*'Pass-Thru'!$B$8/1200)</f>
        <v>0</v>
      </c>
      <c r="K224" s="1">
        <f t="shared" si="14"/>
        <v>0</v>
      </c>
      <c r="L224" s="1">
        <f>MIN('Pass-Thru'!O223-'Seq Pay'!F224-'Seq Pay'!I224,'Seq Pay'!K224)</f>
        <v>0</v>
      </c>
      <c r="M224" s="3">
        <f>K224*'Pass-Thru'!$B$8/1200</f>
        <v>0</v>
      </c>
      <c r="N224" s="1">
        <f t="shared" si="15"/>
        <v>41941442.397725098</v>
      </c>
      <c r="O224" s="1">
        <f>MIN(N224,'Pass-Thru'!O223-'Seq Pay'!F224-'Seq Pay'!I224-'Seq Pay'!L224)</f>
        <v>564181.49915733968</v>
      </c>
      <c r="P224" s="3">
        <f>N224*'Pass-Thru'!$B$8/1200</f>
        <v>122329.20699336486</v>
      </c>
    </row>
    <row r="225" spans="4:16" x14ac:dyDescent="0.2">
      <c r="D225">
        <f>'Pass-Thru'!C224</f>
        <v>223</v>
      </c>
      <c r="E225" s="4">
        <f t="shared" si="12"/>
        <v>0</v>
      </c>
      <c r="F225" s="4">
        <f>MIN(E225,'Pass-Thru'!O224)</f>
        <v>0</v>
      </c>
      <c r="G225" s="4">
        <f>(E225/'Pass-Thru'!E224)*'Pass-Thru'!N224</f>
        <v>0</v>
      </c>
      <c r="H225" s="4">
        <f t="shared" si="13"/>
        <v>0</v>
      </c>
      <c r="I225" s="4">
        <f>MIN('Pass-Thru'!O224-'Seq Pay'!F225,'Seq Pay'!H225)</f>
        <v>0</v>
      </c>
      <c r="J225" s="3">
        <f>(H225*'Pass-Thru'!$B$8/1200)</f>
        <v>0</v>
      </c>
      <c r="K225" s="1">
        <f t="shared" si="14"/>
        <v>0</v>
      </c>
      <c r="L225" s="1">
        <f>MIN('Pass-Thru'!O224-'Seq Pay'!F225-'Seq Pay'!I225,'Seq Pay'!K225)</f>
        <v>0</v>
      </c>
      <c r="M225" s="3">
        <f>K225*'Pass-Thru'!$B$8/1200</f>
        <v>0</v>
      </c>
      <c r="N225" s="1">
        <f t="shared" si="15"/>
        <v>41377260.898567759</v>
      </c>
      <c r="O225" s="1">
        <f>MIN(N225,'Pass-Thru'!O224-'Seq Pay'!F225-'Seq Pay'!I225-'Seq Pay'!L225)</f>
        <v>558698.54543516517</v>
      </c>
      <c r="P225" s="3">
        <f>N225*'Pass-Thru'!$B$8/1200</f>
        <v>120683.67762082264</v>
      </c>
    </row>
    <row r="226" spans="4:16" x14ac:dyDescent="0.2">
      <c r="D226">
        <f>'Pass-Thru'!C225</f>
        <v>224</v>
      </c>
      <c r="E226" s="4">
        <f t="shared" si="12"/>
        <v>0</v>
      </c>
      <c r="F226" s="4">
        <f>MIN(E226,'Pass-Thru'!O225)</f>
        <v>0</v>
      </c>
      <c r="G226" s="4">
        <f>(E226/'Pass-Thru'!E225)*'Pass-Thru'!N225</f>
        <v>0</v>
      </c>
      <c r="H226" s="4">
        <f t="shared" si="13"/>
        <v>0</v>
      </c>
      <c r="I226" s="4">
        <f>MIN('Pass-Thru'!O225-'Seq Pay'!F226,'Seq Pay'!H226)</f>
        <v>0</v>
      </c>
      <c r="J226" s="3">
        <f>(H226*'Pass-Thru'!$B$8/1200)</f>
        <v>0</v>
      </c>
      <c r="K226" s="1">
        <f t="shared" si="14"/>
        <v>0</v>
      </c>
      <c r="L226" s="1">
        <f>MIN('Pass-Thru'!O225-'Seq Pay'!F226-'Seq Pay'!I226,'Seq Pay'!K226)</f>
        <v>0</v>
      </c>
      <c r="M226" s="3">
        <f>K226*'Pass-Thru'!$B$8/1200</f>
        <v>0</v>
      </c>
      <c r="N226" s="1">
        <f t="shared" si="15"/>
        <v>40818562.353132591</v>
      </c>
      <c r="O226" s="1">
        <f>MIN(N226,'Pass-Thru'!O225-'Seq Pay'!F226-'Seq Pay'!I226-'Seq Pay'!L226)</f>
        <v>553263.33553270763</v>
      </c>
      <c r="P226" s="3">
        <f>N226*'Pass-Thru'!$B$8/1200</f>
        <v>119054.14019663671</v>
      </c>
    </row>
    <row r="227" spans="4:16" x14ac:dyDescent="0.2">
      <c r="D227">
        <f>'Pass-Thru'!C226</f>
        <v>225</v>
      </c>
      <c r="E227" s="4">
        <f t="shared" si="12"/>
        <v>0</v>
      </c>
      <c r="F227" s="4">
        <f>MIN(E227,'Pass-Thru'!O226)</f>
        <v>0</v>
      </c>
      <c r="G227" s="4">
        <f>(E227/'Pass-Thru'!E226)*'Pass-Thru'!N226</f>
        <v>0</v>
      </c>
      <c r="H227" s="4">
        <f t="shared" si="13"/>
        <v>0</v>
      </c>
      <c r="I227" s="4">
        <f>MIN('Pass-Thru'!O226-'Seq Pay'!F227,'Seq Pay'!H227)</f>
        <v>0</v>
      </c>
      <c r="J227" s="3">
        <f>(H227*'Pass-Thru'!$B$8/1200)</f>
        <v>0</v>
      </c>
      <c r="K227" s="1">
        <f t="shared" si="14"/>
        <v>0</v>
      </c>
      <c r="L227" s="1">
        <f>MIN('Pass-Thru'!O226-'Seq Pay'!F227-'Seq Pay'!I227,'Seq Pay'!K227)</f>
        <v>0</v>
      </c>
      <c r="M227" s="3">
        <f>K227*'Pass-Thru'!$B$8/1200</f>
        <v>0</v>
      </c>
      <c r="N227" s="1">
        <f t="shared" si="15"/>
        <v>40265299.017599881</v>
      </c>
      <c r="O227" s="1">
        <f>MIN(N227,'Pass-Thru'!O226-'Seq Pay'!F227-'Seq Pay'!I227-'Seq Pay'!L227)</f>
        <v>547875.473894872</v>
      </c>
      <c r="P227" s="3">
        <f>N227*'Pass-Thru'!$B$8/1200</f>
        <v>117440.45546799965</v>
      </c>
    </row>
    <row r="228" spans="4:16" x14ac:dyDescent="0.2">
      <c r="D228">
        <f>'Pass-Thru'!C227</f>
        <v>226</v>
      </c>
      <c r="E228" s="4">
        <f t="shared" si="12"/>
        <v>0</v>
      </c>
      <c r="F228" s="4">
        <f>MIN(E228,'Pass-Thru'!O227)</f>
        <v>0</v>
      </c>
      <c r="G228" s="4">
        <f>(E228/'Pass-Thru'!E227)*'Pass-Thru'!N227</f>
        <v>0</v>
      </c>
      <c r="H228" s="4">
        <f t="shared" si="13"/>
        <v>0</v>
      </c>
      <c r="I228" s="4">
        <f>MIN('Pass-Thru'!O227-'Seq Pay'!F228,'Seq Pay'!H228)</f>
        <v>0</v>
      </c>
      <c r="J228" s="3">
        <f>(H228*'Pass-Thru'!$B$8/1200)</f>
        <v>0</v>
      </c>
      <c r="K228" s="1">
        <f t="shared" si="14"/>
        <v>0</v>
      </c>
      <c r="L228" s="1">
        <f>MIN('Pass-Thru'!O227-'Seq Pay'!F228-'Seq Pay'!I228,'Seq Pay'!K228)</f>
        <v>0</v>
      </c>
      <c r="M228" s="3">
        <f>K228*'Pass-Thru'!$B$8/1200</f>
        <v>0</v>
      </c>
      <c r="N228" s="1">
        <f t="shared" si="15"/>
        <v>39717423.543705009</v>
      </c>
      <c r="O228" s="1">
        <f>MIN(N228,'Pass-Thru'!O227-'Seq Pay'!F228-'Seq Pay'!I228-'Seq Pay'!L228)</f>
        <v>542534.56816167966</v>
      </c>
      <c r="P228" s="3">
        <f>N228*'Pass-Thru'!$B$8/1200</f>
        <v>115842.48533580628</v>
      </c>
    </row>
    <row r="229" spans="4:16" x14ac:dyDescent="0.2">
      <c r="D229">
        <f>'Pass-Thru'!C228</f>
        <v>227</v>
      </c>
      <c r="E229" s="4">
        <f t="shared" si="12"/>
        <v>0</v>
      </c>
      <c r="F229" s="4">
        <f>MIN(E229,'Pass-Thru'!O228)</f>
        <v>0</v>
      </c>
      <c r="G229" s="4">
        <f>(E229/'Pass-Thru'!E228)*'Pass-Thru'!N228</f>
        <v>0</v>
      </c>
      <c r="H229" s="4">
        <f t="shared" si="13"/>
        <v>0</v>
      </c>
      <c r="I229" s="4">
        <f>MIN('Pass-Thru'!O228-'Seq Pay'!F229,'Seq Pay'!H229)</f>
        <v>0</v>
      </c>
      <c r="J229" s="3">
        <f>(H229*'Pass-Thru'!$B$8/1200)</f>
        <v>0</v>
      </c>
      <c r="K229" s="1">
        <f t="shared" si="14"/>
        <v>0</v>
      </c>
      <c r="L229" s="1">
        <f>MIN('Pass-Thru'!O228-'Seq Pay'!F229-'Seq Pay'!I229,'Seq Pay'!K229)</f>
        <v>0</v>
      </c>
      <c r="M229" s="3">
        <f>K229*'Pass-Thru'!$B$8/1200</f>
        <v>0</v>
      </c>
      <c r="N229" s="1">
        <f t="shared" si="15"/>
        <v>39174888.975543328</v>
      </c>
      <c r="O229" s="1">
        <f>MIN(N229,'Pass-Thru'!O228-'Seq Pay'!F229-'Seq Pay'!I229-'Seq Pay'!L229)</f>
        <v>537240.22914281138</v>
      </c>
      <c r="P229" s="3">
        <f>N229*'Pass-Thru'!$B$8/1200</f>
        <v>114260.09284533472</v>
      </c>
    </row>
    <row r="230" spans="4:16" x14ac:dyDescent="0.2">
      <c r="D230">
        <f>'Pass-Thru'!C229</f>
        <v>228</v>
      </c>
      <c r="E230" s="4">
        <f t="shared" si="12"/>
        <v>0</v>
      </c>
      <c r="F230" s="4">
        <f>MIN(E230,'Pass-Thru'!O229)</f>
        <v>0</v>
      </c>
      <c r="G230" s="4">
        <f>(E230/'Pass-Thru'!E229)*'Pass-Thru'!N229</f>
        <v>0</v>
      </c>
      <c r="H230" s="4">
        <f t="shared" si="13"/>
        <v>0</v>
      </c>
      <c r="I230" s="4">
        <f>MIN('Pass-Thru'!O229-'Seq Pay'!F230,'Seq Pay'!H230)</f>
        <v>0</v>
      </c>
      <c r="J230" s="3">
        <f>(H230*'Pass-Thru'!$B$8/1200)</f>
        <v>0</v>
      </c>
      <c r="K230" s="1">
        <f t="shared" si="14"/>
        <v>0</v>
      </c>
      <c r="L230" s="1">
        <f>MIN('Pass-Thru'!O229-'Seq Pay'!F230-'Seq Pay'!I230,'Seq Pay'!K230)</f>
        <v>0</v>
      </c>
      <c r="M230" s="3">
        <f>K230*'Pass-Thru'!$B$8/1200</f>
        <v>0</v>
      </c>
      <c r="N230" s="1">
        <f t="shared" si="15"/>
        <v>38637648.746400513</v>
      </c>
      <c r="O230" s="1">
        <f>MIN(N230,'Pass-Thru'!O229-'Seq Pay'!F230-'Seq Pay'!I230-'Seq Pay'!L230)</f>
        <v>531992.07079234952</v>
      </c>
      <c r="P230" s="3">
        <f>N230*'Pass-Thru'!$B$8/1200</f>
        <v>112693.14217700149</v>
      </c>
    </row>
    <row r="231" spans="4:16" x14ac:dyDescent="0.2">
      <c r="D231">
        <f>'Pass-Thru'!C230</f>
        <v>229</v>
      </c>
      <c r="E231" s="4">
        <f t="shared" si="12"/>
        <v>0</v>
      </c>
      <c r="F231" s="4">
        <f>MIN(E231,'Pass-Thru'!O230)</f>
        <v>0</v>
      </c>
      <c r="G231" s="4">
        <f>(E231/'Pass-Thru'!E230)*'Pass-Thru'!N230</f>
        <v>0</v>
      </c>
      <c r="H231" s="4">
        <f t="shared" si="13"/>
        <v>0</v>
      </c>
      <c r="I231" s="4">
        <f>MIN('Pass-Thru'!O230-'Seq Pay'!F231,'Seq Pay'!H231)</f>
        <v>0</v>
      </c>
      <c r="J231" s="3">
        <f>(H231*'Pass-Thru'!$B$8/1200)</f>
        <v>0</v>
      </c>
      <c r="K231" s="1">
        <f t="shared" si="14"/>
        <v>0</v>
      </c>
      <c r="L231" s="1">
        <f>MIN('Pass-Thru'!O230-'Seq Pay'!F231-'Seq Pay'!I231,'Seq Pay'!K231)</f>
        <v>0</v>
      </c>
      <c r="M231" s="3">
        <f>K231*'Pass-Thru'!$B$8/1200</f>
        <v>0</v>
      </c>
      <c r="N231" s="1">
        <f t="shared" si="15"/>
        <v>38105656.675608166</v>
      </c>
      <c r="O231" s="1">
        <f>MIN(N231,'Pass-Thru'!O230-'Seq Pay'!F231-'Seq Pay'!I231-'Seq Pay'!L231)</f>
        <v>526789.7101837208</v>
      </c>
      <c r="P231" s="3">
        <f>N231*'Pass-Thru'!$B$8/1200</f>
        <v>111141.49863719048</v>
      </c>
    </row>
    <row r="232" spans="4:16" x14ac:dyDescent="0.2">
      <c r="D232">
        <f>'Pass-Thru'!C231</f>
        <v>230</v>
      </c>
      <c r="E232" s="4">
        <f t="shared" si="12"/>
        <v>0</v>
      </c>
      <c r="F232" s="4">
        <f>MIN(E232,'Pass-Thru'!O231)</f>
        <v>0</v>
      </c>
      <c r="G232" s="4">
        <f>(E232/'Pass-Thru'!E231)*'Pass-Thru'!N231</f>
        <v>0</v>
      </c>
      <c r="H232" s="4">
        <f t="shared" si="13"/>
        <v>0</v>
      </c>
      <c r="I232" s="4">
        <f>MIN('Pass-Thru'!O231-'Seq Pay'!F232,'Seq Pay'!H232)</f>
        <v>0</v>
      </c>
      <c r="J232" s="3">
        <f>(H232*'Pass-Thru'!$B$8/1200)</f>
        <v>0</v>
      </c>
      <c r="K232" s="1">
        <f t="shared" si="14"/>
        <v>0</v>
      </c>
      <c r="L232" s="1">
        <f>MIN('Pass-Thru'!O231-'Seq Pay'!F232-'Seq Pay'!I232,'Seq Pay'!K232)</f>
        <v>0</v>
      </c>
      <c r="M232" s="3">
        <f>K232*'Pass-Thru'!$B$8/1200</f>
        <v>0</v>
      </c>
      <c r="N232" s="1">
        <f t="shared" si="15"/>
        <v>37578866.965424448</v>
      </c>
      <c r="O232" s="1">
        <f>MIN(N232,'Pass-Thru'!O231-'Seq Pay'!F232-'Seq Pay'!I232-'Seq Pay'!L232)</f>
        <v>521632.76748483803</v>
      </c>
      <c r="P232" s="3">
        <f>N232*'Pass-Thru'!$B$8/1200</f>
        <v>109605.02864915464</v>
      </c>
    </row>
    <row r="233" spans="4:16" x14ac:dyDescent="0.2">
      <c r="D233">
        <f>'Pass-Thru'!C232</f>
        <v>231</v>
      </c>
      <c r="E233" s="4">
        <f t="shared" si="12"/>
        <v>0</v>
      </c>
      <c r="F233" s="4">
        <f>MIN(E233,'Pass-Thru'!O232)</f>
        <v>0</v>
      </c>
      <c r="G233" s="4">
        <f>(E233/'Pass-Thru'!E232)*'Pass-Thru'!N232</f>
        <v>0</v>
      </c>
      <c r="H233" s="4">
        <f t="shared" si="13"/>
        <v>0</v>
      </c>
      <c r="I233" s="4">
        <f>MIN('Pass-Thru'!O232-'Seq Pay'!F233,'Seq Pay'!H233)</f>
        <v>0</v>
      </c>
      <c r="J233" s="3">
        <f>(H233*'Pass-Thru'!$B$8/1200)</f>
        <v>0</v>
      </c>
      <c r="K233" s="1">
        <f t="shared" si="14"/>
        <v>0</v>
      </c>
      <c r="L233" s="1">
        <f>MIN('Pass-Thru'!O232-'Seq Pay'!F233-'Seq Pay'!I233,'Seq Pay'!K233)</f>
        <v>0</v>
      </c>
      <c r="M233" s="3">
        <f>K233*'Pass-Thru'!$B$8/1200</f>
        <v>0</v>
      </c>
      <c r="N233" s="1">
        <f t="shared" si="15"/>
        <v>37057234.197939612</v>
      </c>
      <c r="O233" s="1">
        <f>MIN(N233,'Pass-Thru'!O232-'Seq Pay'!F233-'Seq Pay'!I233-'Seq Pay'!L233)</f>
        <v>516520.8659334369</v>
      </c>
      <c r="P233" s="3">
        <f>N233*'Pass-Thru'!$B$8/1200</f>
        <v>108083.59974399053</v>
      </c>
    </row>
    <row r="234" spans="4:16" x14ac:dyDescent="0.2">
      <c r="D234">
        <f>'Pass-Thru'!C233</f>
        <v>232</v>
      </c>
      <c r="E234" s="4">
        <f t="shared" si="12"/>
        <v>0</v>
      </c>
      <c r="F234" s="4">
        <f>MIN(E234,'Pass-Thru'!O233)</f>
        <v>0</v>
      </c>
      <c r="G234" s="4">
        <f>(E234/'Pass-Thru'!E233)*'Pass-Thru'!N233</f>
        <v>0</v>
      </c>
      <c r="H234" s="4">
        <f t="shared" si="13"/>
        <v>0</v>
      </c>
      <c r="I234" s="4">
        <f>MIN('Pass-Thru'!O233-'Seq Pay'!F234,'Seq Pay'!H234)</f>
        <v>0</v>
      </c>
      <c r="J234" s="3">
        <f>(H234*'Pass-Thru'!$B$8/1200)</f>
        <v>0</v>
      </c>
      <c r="K234" s="1">
        <f t="shared" si="14"/>
        <v>0</v>
      </c>
      <c r="L234" s="1">
        <f>MIN('Pass-Thru'!O233-'Seq Pay'!F234-'Seq Pay'!I234,'Seq Pay'!K234)</f>
        <v>0</v>
      </c>
      <c r="M234" s="3">
        <f>K234*'Pass-Thru'!$B$8/1200</f>
        <v>0</v>
      </c>
      <c r="N234" s="1">
        <f t="shared" si="15"/>
        <v>36540713.332006171</v>
      </c>
      <c r="O234" s="1">
        <f>MIN(N234,'Pass-Thru'!O233-'Seq Pay'!F234-'Seq Pay'!I234-'Seq Pay'!L234)</f>
        <v>511453.63181260857</v>
      </c>
      <c r="P234" s="3">
        <f>N234*'Pass-Thru'!$B$8/1200</f>
        <v>106577.08055168467</v>
      </c>
    </row>
    <row r="235" spans="4:16" x14ac:dyDescent="0.2">
      <c r="D235">
        <f>'Pass-Thru'!C234</f>
        <v>233</v>
      </c>
      <c r="E235" s="4">
        <f t="shared" si="12"/>
        <v>0</v>
      </c>
      <c r="F235" s="4">
        <f>MIN(E235,'Pass-Thru'!O234)</f>
        <v>0</v>
      </c>
      <c r="G235" s="4">
        <f>(E235/'Pass-Thru'!E234)*'Pass-Thru'!N234</f>
        <v>0</v>
      </c>
      <c r="H235" s="4">
        <f t="shared" si="13"/>
        <v>0</v>
      </c>
      <c r="I235" s="4">
        <f>MIN('Pass-Thru'!O234-'Seq Pay'!F235,'Seq Pay'!H235)</f>
        <v>0</v>
      </c>
      <c r="J235" s="3">
        <f>(H235*'Pass-Thru'!$B$8/1200)</f>
        <v>0</v>
      </c>
      <c r="K235" s="1">
        <f t="shared" si="14"/>
        <v>0</v>
      </c>
      <c r="L235" s="1">
        <f>MIN('Pass-Thru'!O234-'Seq Pay'!F235-'Seq Pay'!I235,'Seq Pay'!K235)</f>
        <v>0</v>
      </c>
      <c r="M235" s="3">
        <f>K235*'Pass-Thru'!$B$8/1200</f>
        <v>0</v>
      </c>
      <c r="N235" s="1">
        <f t="shared" si="15"/>
        <v>36029259.700193562</v>
      </c>
      <c r="O235" s="1">
        <f>MIN(N235,'Pass-Thru'!O234-'Seq Pay'!F235-'Seq Pay'!I235-'Seq Pay'!L235)</f>
        <v>506430.69442652608</v>
      </c>
      <c r="P235" s="3">
        <f>N235*'Pass-Thru'!$B$8/1200</f>
        <v>105085.34079223122</v>
      </c>
    </row>
    <row r="236" spans="4:16" x14ac:dyDescent="0.2">
      <c r="D236">
        <f>'Pass-Thru'!C235</f>
        <v>234</v>
      </c>
      <c r="E236" s="4">
        <f t="shared" si="12"/>
        <v>0</v>
      </c>
      <c r="F236" s="4">
        <f>MIN(E236,'Pass-Thru'!O235)</f>
        <v>0</v>
      </c>
      <c r="G236" s="4">
        <f>(E236/'Pass-Thru'!E235)*'Pass-Thru'!N235</f>
        <v>0</v>
      </c>
      <c r="H236" s="4">
        <f t="shared" si="13"/>
        <v>0</v>
      </c>
      <c r="I236" s="4">
        <f>MIN('Pass-Thru'!O235-'Seq Pay'!F236,'Seq Pay'!H236)</f>
        <v>0</v>
      </c>
      <c r="J236" s="3">
        <f>(H236*'Pass-Thru'!$B$8/1200)</f>
        <v>0</v>
      </c>
      <c r="K236" s="1">
        <f t="shared" si="14"/>
        <v>0</v>
      </c>
      <c r="L236" s="1">
        <f>MIN('Pass-Thru'!O235-'Seq Pay'!F236-'Seq Pay'!I236,'Seq Pay'!K236)</f>
        <v>0</v>
      </c>
      <c r="M236" s="3">
        <f>K236*'Pass-Thru'!$B$8/1200</f>
        <v>0</v>
      </c>
      <c r="N236" s="1">
        <f t="shared" si="15"/>
        <v>35522829.005767033</v>
      </c>
      <c r="O236" s="1">
        <f>MIN(N236,'Pass-Thru'!O235-'Seq Pay'!F236-'Seq Pay'!I236-'Seq Pay'!L236)</f>
        <v>501451.6860763625</v>
      </c>
      <c r="P236" s="3">
        <f>N236*'Pass-Thru'!$B$8/1200</f>
        <v>103608.2512668205</v>
      </c>
    </row>
    <row r="237" spans="4:16" x14ac:dyDescent="0.2">
      <c r="D237">
        <f>'Pass-Thru'!C236</f>
        <v>235</v>
      </c>
      <c r="E237" s="4">
        <f t="shared" si="12"/>
        <v>0</v>
      </c>
      <c r="F237" s="4">
        <f>MIN(E237,'Pass-Thru'!O236)</f>
        <v>0</v>
      </c>
      <c r="G237" s="4">
        <f>(E237/'Pass-Thru'!E236)*'Pass-Thru'!N236</f>
        <v>0</v>
      </c>
      <c r="H237" s="4">
        <f t="shared" si="13"/>
        <v>0</v>
      </c>
      <c r="I237" s="4">
        <f>MIN('Pass-Thru'!O236-'Seq Pay'!F237,'Seq Pay'!H237)</f>
        <v>0</v>
      </c>
      <c r="J237" s="3">
        <f>(H237*'Pass-Thru'!$B$8/1200)</f>
        <v>0</v>
      </c>
      <c r="K237" s="1">
        <f t="shared" si="14"/>
        <v>0</v>
      </c>
      <c r="L237" s="1">
        <f>MIN('Pass-Thru'!O236-'Seq Pay'!F237-'Seq Pay'!I237,'Seq Pay'!K237)</f>
        <v>0</v>
      </c>
      <c r="M237" s="3">
        <f>K237*'Pass-Thru'!$B$8/1200</f>
        <v>0</v>
      </c>
      <c r="N237" s="1">
        <f t="shared" si="15"/>
        <v>35021377.319690667</v>
      </c>
      <c r="O237" s="1">
        <f>MIN(N237,'Pass-Thru'!O236-'Seq Pay'!F237-'Seq Pay'!I237-'Seq Pay'!L237)</f>
        <v>496516.24203639914</v>
      </c>
      <c r="P237" s="3">
        <f>N237*'Pass-Thru'!$B$8/1200</f>
        <v>102145.68384909778</v>
      </c>
    </row>
    <row r="238" spans="4:16" x14ac:dyDescent="0.2">
      <c r="D238">
        <f>'Pass-Thru'!C237</f>
        <v>236</v>
      </c>
      <c r="E238" s="4">
        <f t="shared" si="12"/>
        <v>0</v>
      </c>
      <c r="F238" s="4">
        <f>MIN(E238,'Pass-Thru'!O237)</f>
        <v>0</v>
      </c>
      <c r="G238" s="4">
        <f>(E238/'Pass-Thru'!E237)*'Pass-Thru'!N237</f>
        <v>0</v>
      </c>
      <c r="H238" s="4">
        <f t="shared" si="13"/>
        <v>0</v>
      </c>
      <c r="I238" s="4">
        <f>MIN('Pass-Thru'!O237-'Seq Pay'!F238,'Seq Pay'!H238)</f>
        <v>0</v>
      </c>
      <c r="J238" s="3">
        <f>(H238*'Pass-Thru'!$B$8/1200)</f>
        <v>0</v>
      </c>
      <c r="K238" s="1">
        <f t="shared" si="14"/>
        <v>0</v>
      </c>
      <c r="L238" s="1">
        <f>MIN('Pass-Thru'!O237-'Seq Pay'!F238-'Seq Pay'!I238,'Seq Pay'!K238)</f>
        <v>0</v>
      </c>
      <c r="M238" s="3">
        <f>K238*'Pass-Thru'!$B$8/1200</f>
        <v>0</v>
      </c>
      <c r="N238" s="1">
        <f t="shared" si="15"/>
        <v>34524861.077654265</v>
      </c>
      <c r="O238" s="1">
        <f>MIN(N238,'Pass-Thru'!O237-'Seq Pay'!F238-'Seq Pay'!I238-'Seq Pay'!L238)</f>
        <v>491624.00053032301</v>
      </c>
      <c r="P238" s="3">
        <f>N238*'Pass-Thru'!$B$8/1200</f>
        <v>100697.51147649161</v>
      </c>
    </row>
    <row r="239" spans="4:16" x14ac:dyDescent="0.2">
      <c r="D239">
        <f>'Pass-Thru'!C238</f>
        <v>237</v>
      </c>
      <c r="E239" s="4">
        <f t="shared" si="12"/>
        <v>0</v>
      </c>
      <c r="F239" s="4">
        <f>MIN(E239,'Pass-Thru'!O238)</f>
        <v>0</v>
      </c>
      <c r="G239" s="4">
        <f>(E239/'Pass-Thru'!E238)*'Pass-Thru'!N238</f>
        <v>0</v>
      </c>
      <c r="H239" s="4">
        <f t="shared" si="13"/>
        <v>0</v>
      </c>
      <c r="I239" s="4">
        <f>MIN('Pass-Thru'!O238-'Seq Pay'!F239,'Seq Pay'!H239)</f>
        <v>0</v>
      </c>
      <c r="J239" s="3">
        <f>(H239*'Pass-Thru'!$B$8/1200)</f>
        <v>0</v>
      </c>
      <c r="K239" s="1">
        <f t="shared" si="14"/>
        <v>0</v>
      </c>
      <c r="L239" s="1">
        <f>MIN('Pass-Thru'!O238-'Seq Pay'!F239-'Seq Pay'!I239,'Seq Pay'!K239)</f>
        <v>0</v>
      </c>
      <c r="M239" s="3">
        <f>K239*'Pass-Thru'!$B$8/1200</f>
        <v>0</v>
      </c>
      <c r="N239" s="1">
        <f t="shared" si="15"/>
        <v>34033237.07712394</v>
      </c>
      <c r="O239" s="1">
        <f>MIN(N239,'Pass-Thru'!O238-'Seq Pay'!F239-'Seq Pay'!I239-'Seq Pay'!L239)</f>
        <v>486774.60270771169</v>
      </c>
      <c r="P239" s="3">
        <f>N239*'Pass-Thru'!$B$8/1200</f>
        <v>99263.60814161149</v>
      </c>
    </row>
    <row r="240" spans="4:16" x14ac:dyDescent="0.2">
      <c r="D240">
        <f>'Pass-Thru'!C239</f>
        <v>238</v>
      </c>
      <c r="E240" s="4">
        <f t="shared" si="12"/>
        <v>0</v>
      </c>
      <c r="F240" s="4">
        <f>MIN(E240,'Pass-Thru'!O239)</f>
        <v>0</v>
      </c>
      <c r="G240" s="4">
        <f>(E240/'Pass-Thru'!E239)*'Pass-Thru'!N239</f>
        <v>0</v>
      </c>
      <c r="H240" s="4">
        <f t="shared" si="13"/>
        <v>0</v>
      </c>
      <c r="I240" s="4">
        <f>MIN('Pass-Thru'!O239-'Seq Pay'!F240,'Seq Pay'!H240)</f>
        <v>0</v>
      </c>
      <c r="J240" s="3">
        <f>(H240*'Pass-Thru'!$B$8/1200)</f>
        <v>0</v>
      </c>
      <c r="K240" s="1">
        <f t="shared" si="14"/>
        <v>0</v>
      </c>
      <c r="L240" s="1">
        <f>MIN('Pass-Thru'!O239-'Seq Pay'!F240-'Seq Pay'!I240,'Seq Pay'!K240)</f>
        <v>0</v>
      </c>
      <c r="M240" s="3">
        <f>K240*'Pass-Thru'!$B$8/1200</f>
        <v>0</v>
      </c>
      <c r="N240" s="1">
        <f t="shared" si="15"/>
        <v>33546462.47441623</v>
      </c>
      <c r="O240" s="1">
        <f>MIN(N240,'Pass-Thru'!O239-'Seq Pay'!F240-'Seq Pay'!I240-'Seq Pay'!L240)</f>
        <v>481967.69262070605</v>
      </c>
      <c r="P240" s="3">
        <f>N240*'Pass-Thru'!$B$8/1200</f>
        <v>97843.848883714003</v>
      </c>
    </row>
    <row r="241" spans="4:16" x14ac:dyDescent="0.2">
      <c r="D241">
        <f>'Pass-Thru'!C240</f>
        <v>239</v>
      </c>
      <c r="E241" s="4">
        <f t="shared" si="12"/>
        <v>0</v>
      </c>
      <c r="F241" s="4">
        <f>MIN(E241,'Pass-Thru'!O240)</f>
        <v>0</v>
      </c>
      <c r="G241" s="4">
        <f>(E241/'Pass-Thru'!E240)*'Pass-Thru'!N240</f>
        <v>0</v>
      </c>
      <c r="H241" s="4">
        <f t="shared" si="13"/>
        <v>0</v>
      </c>
      <c r="I241" s="4">
        <f>MIN('Pass-Thru'!O240-'Seq Pay'!F241,'Seq Pay'!H241)</f>
        <v>0</v>
      </c>
      <c r="J241" s="3">
        <f>(H241*'Pass-Thru'!$B$8/1200)</f>
        <v>0</v>
      </c>
      <c r="K241" s="1">
        <f t="shared" si="14"/>
        <v>0</v>
      </c>
      <c r="L241" s="1">
        <f>MIN('Pass-Thru'!O240-'Seq Pay'!F241-'Seq Pay'!I241,'Seq Pay'!K241)</f>
        <v>0</v>
      </c>
      <c r="M241" s="3">
        <f>K241*'Pass-Thru'!$B$8/1200</f>
        <v>0</v>
      </c>
      <c r="N241" s="1">
        <f t="shared" si="15"/>
        <v>33064494.781795524</v>
      </c>
      <c r="O241" s="1">
        <f>MIN(N241,'Pass-Thru'!O240-'Seq Pay'!F241-'Seq Pay'!I241-'Seq Pay'!L241)</f>
        <v>477202.91720086313</v>
      </c>
      <c r="P241" s="3">
        <f>N241*'Pass-Thru'!$B$8/1200</f>
        <v>96438.109780236948</v>
      </c>
    </row>
    <row r="242" spans="4:16" x14ac:dyDescent="0.2">
      <c r="D242">
        <f>'Pass-Thru'!C241</f>
        <v>240</v>
      </c>
      <c r="E242" s="4">
        <f t="shared" si="12"/>
        <v>0</v>
      </c>
      <c r="F242" s="4">
        <f>MIN(E242,'Pass-Thru'!O241)</f>
        <v>0</v>
      </c>
      <c r="G242" s="4">
        <f>(E242/'Pass-Thru'!E241)*'Pass-Thru'!N241</f>
        <v>0</v>
      </c>
      <c r="H242" s="4">
        <f t="shared" si="13"/>
        <v>0</v>
      </c>
      <c r="I242" s="4">
        <f>MIN('Pass-Thru'!O241-'Seq Pay'!F242,'Seq Pay'!H242)</f>
        <v>0</v>
      </c>
      <c r="J242" s="3">
        <f>(H242*'Pass-Thru'!$B$8/1200)</f>
        <v>0</v>
      </c>
      <c r="K242" s="1">
        <f t="shared" si="14"/>
        <v>0</v>
      </c>
      <c r="L242" s="1">
        <f>MIN('Pass-Thru'!O241-'Seq Pay'!F242-'Seq Pay'!I242,'Seq Pay'!K242)</f>
        <v>0</v>
      </c>
      <c r="M242" s="3">
        <f>K242*'Pass-Thru'!$B$8/1200</f>
        <v>0</v>
      </c>
      <c r="N242" s="1">
        <f t="shared" si="15"/>
        <v>32587291.864594661</v>
      </c>
      <c r="O242" s="1">
        <f>MIN(N242,'Pass-Thru'!O241-'Seq Pay'!F242-'Seq Pay'!I242-'Seq Pay'!L242)</f>
        <v>472479.92623619613</v>
      </c>
      <c r="P242" s="3">
        <f>N242*'Pass-Thru'!$B$8/1200</f>
        <v>95046.267938401084</v>
      </c>
    </row>
    <row r="243" spans="4:16" x14ac:dyDescent="0.2">
      <c r="D243">
        <f>'Pass-Thru'!C242</f>
        <v>241</v>
      </c>
      <c r="E243" s="4">
        <f t="shared" si="12"/>
        <v>0</v>
      </c>
      <c r="F243" s="4">
        <f>MIN(E243,'Pass-Thru'!O242)</f>
        <v>0</v>
      </c>
      <c r="G243" s="4">
        <f>(E243/'Pass-Thru'!E242)*'Pass-Thru'!N242</f>
        <v>0</v>
      </c>
      <c r="H243" s="4">
        <f t="shared" si="13"/>
        <v>0</v>
      </c>
      <c r="I243" s="4">
        <f>MIN('Pass-Thru'!O242-'Seq Pay'!F243,'Seq Pay'!H243)</f>
        <v>0</v>
      </c>
      <c r="J243" s="3">
        <f>(H243*'Pass-Thru'!$B$8/1200)</f>
        <v>0</v>
      </c>
      <c r="K243" s="1">
        <f t="shared" si="14"/>
        <v>0</v>
      </c>
      <c r="L243" s="1">
        <f>MIN('Pass-Thru'!O242-'Seq Pay'!F243-'Seq Pay'!I243,'Seq Pay'!K243)</f>
        <v>0</v>
      </c>
      <c r="M243" s="3">
        <f>K243*'Pass-Thru'!$B$8/1200</f>
        <v>0</v>
      </c>
      <c r="N243" s="1">
        <f t="shared" si="15"/>
        <v>32114811.938358463</v>
      </c>
      <c r="O243" s="1">
        <f>MIN(N243,'Pass-Thru'!O242-'Seq Pay'!F243-'Seq Pay'!I243-'Seq Pay'!L243)</f>
        <v>467798.37234839576</v>
      </c>
      <c r="P243" s="3">
        <f>N243*'Pass-Thru'!$B$8/1200</f>
        <v>93668.201486878854</v>
      </c>
    </row>
    <row r="244" spans="4:16" x14ac:dyDescent="0.2">
      <c r="D244">
        <f>'Pass-Thru'!C243</f>
        <v>242</v>
      </c>
      <c r="E244" s="4">
        <f t="shared" si="12"/>
        <v>0</v>
      </c>
      <c r="F244" s="4">
        <f>MIN(E244,'Pass-Thru'!O243)</f>
        <v>0</v>
      </c>
      <c r="G244" s="4">
        <f>(E244/'Pass-Thru'!E243)*'Pass-Thru'!N243</f>
        <v>0</v>
      </c>
      <c r="H244" s="4">
        <f t="shared" si="13"/>
        <v>0</v>
      </c>
      <c r="I244" s="4">
        <f>MIN('Pass-Thru'!O243-'Seq Pay'!F244,'Seq Pay'!H244)</f>
        <v>0</v>
      </c>
      <c r="J244" s="3">
        <f>(H244*'Pass-Thru'!$B$8/1200)</f>
        <v>0</v>
      </c>
      <c r="K244" s="1">
        <f t="shared" si="14"/>
        <v>0</v>
      </c>
      <c r="L244" s="1">
        <f>MIN('Pass-Thru'!O243-'Seq Pay'!F244-'Seq Pay'!I244,'Seq Pay'!K244)</f>
        <v>0</v>
      </c>
      <c r="M244" s="3">
        <f>K244*'Pass-Thru'!$B$8/1200</f>
        <v>0</v>
      </c>
      <c r="N244" s="1">
        <f t="shared" si="15"/>
        <v>31647013.566010069</v>
      </c>
      <c r="O244" s="1">
        <f>MIN(N244,'Pass-Thru'!O243-'Seq Pay'!F244-'Seq Pay'!I244-'Seq Pay'!L244)</f>
        <v>463157.91097022837</v>
      </c>
      <c r="P244" s="3">
        <f>N244*'Pass-Thru'!$B$8/1200</f>
        <v>92303.789567529369</v>
      </c>
    </row>
    <row r="245" spans="4:16" x14ac:dyDescent="0.2">
      <c r="D245">
        <f>'Pass-Thru'!C244</f>
        <v>243</v>
      </c>
      <c r="E245" s="4">
        <f t="shared" si="12"/>
        <v>0</v>
      </c>
      <c r="F245" s="4">
        <f>MIN(E245,'Pass-Thru'!O244)</f>
        <v>0</v>
      </c>
      <c r="G245" s="4">
        <f>(E245/'Pass-Thru'!E244)*'Pass-Thru'!N244</f>
        <v>0</v>
      </c>
      <c r="H245" s="4">
        <f t="shared" si="13"/>
        <v>0</v>
      </c>
      <c r="I245" s="4">
        <f>MIN('Pass-Thru'!O244-'Seq Pay'!F245,'Seq Pay'!H245)</f>
        <v>0</v>
      </c>
      <c r="J245" s="3">
        <f>(H245*'Pass-Thru'!$B$8/1200)</f>
        <v>0</v>
      </c>
      <c r="K245" s="1">
        <f t="shared" si="14"/>
        <v>0</v>
      </c>
      <c r="L245" s="1">
        <f>MIN('Pass-Thru'!O244-'Seq Pay'!F245-'Seq Pay'!I245,'Seq Pay'!K245)</f>
        <v>0</v>
      </c>
      <c r="M245" s="3">
        <f>K245*'Pass-Thru'!$B$8/1200</f>
        <v>0</v>
      </c>
      <c r="N245" s="1">
        <f t="shared" si="15"/>
        <v>31183855.655039839</v>
      </c>
      <c r="O245" s="1">
        <f>MIN(N245,'Pass-Thru'!O244-'Seq Pay'!F245-'Seq Pay'!I245-'Seq Pay'!L245)</f>
        <v>458558.20032311755</v>
      </c>
      <c r="P245" s="3">
        <f>N245*'Pass-Thru'!$B$8/1200</f>
        <v>90952.912327199534</v>
      </c>
    </row>
    <row r="246" spans="4:16" x14ac:dyDescent="0.2">
      <c r="D246">
        <f>'Pass-Thru'!C245</f>
        <v>244</v>
      </c>
      <c r="E246" s="4">
        <f t="shared" si="12"/>
        <v>0</v>
      </c>
      <c r="F246" s="4">
        <f>MIN(E246,'Pass-Thru'!O245)</f>
        <v>0</v>
      </c>
      <c r="G246" s="4">
        <f>(E246/'Pass-Thru'!E245)*'Pass-Thru'!N245</f>
        <v>0</v>
      </c>
      <c r="H246" s="4">
        <f t="shared" si="13"/>
        <v>0</v>
      </c>
      <c r="I246" s="4">
        <f>MIN('Pass-Thru'!O245-'Seq Pay'!F246,'Seq Pay'!H246)</f>
        <v>0</v>
      </c>
      <c r="J246" s="3">
        <f>(H246*'Pass-Thru'!$B$8/1200)</f>
        <v>0</v>
      </c>
      <c r="K246" s="1">
        <f t="shared" si="14"/>
        <v>0</v>
      </c>
      <c r="L246" s="1">
        <f>MIN('Pass-Thru'!O245-'Seq Pay'!F246-'Seq Pay'!I246,'Seq Pay'!K246)</f>
        <v>0</v>
      </c>
      <c r="M246" s="3">
        <f>K246*'Pass-Thru'!$B$8/1200</f>
        <v>0</v>
      </c>
      <c r="N246" s="1">
        <f t="shared" si="15"/>
        <v>30725297.454716723</v>
      </c>
      <c r="O246" s="1">
        <f>MIN(N246,'Pass-Thru'!O245-'Seq Pay'!F246-'Seq Pay'!I246-'Seq Pay'!L246)</f>
        <v>453998.90139489976</v>
      </c>
      <c r="P246" s="3">
        <f>N246*'Pass-Thru'!$B$8/1200</f>
        <v>89615.45090959045</v>
      </c>
    </row>
    <row r="247" spans="4:16" x14ac:dyDescent="0.2">
      <c r="D247">
        <f>'Pass-Thru'!C246</f>
        <v>245</v>
      </c>
      <c r="E247" s="4">
        <f t="shared" si="12"/>
        <v>0</v>
      </c>
      <c r="F247" s="4">
        <f>MIN(E247,'Pass-Thru'!O246)</f>
        <v>0</v>
      </c>
      <c r="G247" s="4">
        <f>(E247/'Pass-Thru'!E246)*'Pass-Thru'!N246</f>
        <v>0</v>
      </c>
      <c r="H247" s="4">
        <f t="shared" si="13"/>
        <v>0</v>
      </c>
      <c r="I247" s="4">
        <f>MIN('Pass-Thru'!O246-'Seq Pay'!F247,'Seq Pay'!H247)</f>
        <v>0</v>
      </c>
      <c r="J247" s="3">
        <f>(H247*'Pass-Thru'!$B$8/1200)</f>
        <v>0</v>
      </c>
      <c r="K247" s="1">
        <f t="shared" si="14"/>
        <v>0</v>
      </c>
      <c r="L247" s="1">
        <f>MIN('Pass-Thru'!O246-'Seq Pay'!F247-'Seq Pay'!I247,'Seq Pay'!K247)</f>
        <v>0</v>
      </c>
      <c r="M247" s="3">
        <f>K247*'Pass-Thru'!$B$8/1200</f>
        <v>0</v>
      </c>
      <c r="N247" s="1">
        <f t="shared" si="15"/>
        <v>30271298.553321823</v>
      </c>
      <c r="O247" s="1">
        <f>MIN(N247,'Pass-Thru'!O246-'Seq Pay'!F247-'Seq Pay'!I247-'Seq Pay'!L247)</f>
        <v>449479.67791775666</v>
      </c>
      <c r="P247" s="3">
        <f>N247*'Pass-Thru'!$B$8/1200</f>
        <v>88291.287447188646</v>
      </c>
    </row>
    <row r="248" spans="4:16" x14ac:dyDescent="0.2">
      <c r="D248">
        <f>'Pass-Thru'!C247</f>
        <v>246</v>
      </c>
      <c r="E248" s="4">
        <f t="shared" si="12"/>
        <v>0</v>
      </c>
      <c r="F248" s="4">
        <f>MIN(E248,'Pass-Thru'!O247)</f>
        <v>0</v>
      </c>
      <c r="G248" s="4">
        <f>(E248/'Pass-Thru'!E247)*'Pass-Thru'!N247</f>
        <v>0</v>
      </c>
      <c r="H248" s="4">
        <f t="shared" si="13"/>
        <v>0</v>
      </c>
      <c r="I248" s="4">
        <f>MIN('Pass-Thru'!O247-'Seq Pay'!F248,'Seq Pay'!H248)</f>
        <v>0</v>
      </c>
      <c r="J248" s="3">
        <f>(H248*'Pass-Thru'!$B$8/1200)</f>
        <v>0</v>
      </c>
      <c r="K248" s="1">
        <f t="shared" si="14"/>
        <v>0</v>
      </c>
      <c r="L248" s="1">
        <f>MIN('Pass-Thru'!O247-'Seq Pay'!F248-'Seq Pay'!I248,'Seq Pay'!K248)</f>
        <v>0</v>
      </c>
      <c r="M248" s="3">
        <f>K248*'Pass-Thru'!$B$8/1200</f>
        <v>0</v>
      </c>
      <c r="N248" s="1">
        <f t="shared" si="15"/>
        <v>29821818.875404067</v>
      </c>
      <c r="O248" s="1">
        <f>MIN(N248,'Pass-Thru'!O247-'Seq Pay'!F248-'Seq Pay'!I248-'Seq Pay'!L248)</f>
        <v>445000.19634632324</v>
      </c>
      <c r="P248" s="3">
        <f>N248*'Pass-Thru'!$B$8/1200</f>
        <v>86980.305053261865</v>
      </c>
    </row>
    <row r="249" spans="4:16" x14ac:dyDescent="0.2">
      <c r="D249">
        <f>'Pass-Thru'!C248</f>
        <v>247</v>
      </c>
      <c r="E249" s="4">
        <f t="shared" si="12"/>
        <v>0</v>
      </c>
      <c r="F249" s="4">
        <f>MIN(E249,'Pass-Thru'!O248)</f>
        <v>0</v>
      </c>
      <c r="G249" s="4">
        <f>(E249/'Pass-Thru'!E248)*'Pass-Thru'!N248</f>
        <v>0</v>
      </c>
      <c r="H249" s="4">
        <f t="shared" si="13"/>
        <v>0</v>
      </c>
      <c r="I249" s="4">
        <f>MIN('Pass-Thru'!O248-'Seq Pay'!F249,'Seq Pay'!H249)</f>
        <v>0</v>
      </c>
      <c r="J249" s="3">
        <f>(H249*'Pass-Thru'!$B$8/1200)</f>
        <v>0</v>
      </c>
      <c r="K249" s="1">
        <f t="shared" si="14"/>
        <v>0</v>
      </c>
      <c r="L249" s="1">
        <f>MIN('Pass-Thru'!O248-'Seq Pay'!F249-'Seq Pay'!I249,'Seq Pay'!K249)</f>
        <v>0</v>
      </c>
      <c r="M249" s="3">
        <f>K249*'Pass-Thru'!$B$8/1200</f>
        <v>0</v>
      </c>
      <c r="N249" s="1">
        <f t="shared" si="15"/>
        <v>29376818.679057743</v>
      </c>
      <c r="O249" s="1">
        <f>MIN(N249,'Pass-Thru'!O248-'Seq Pay'!F249-'Seq Pay'!I249-'Seq Pay'!L249)</f>
        <v>440560.12583596865</v>
      </c>
      <c r="P249" s="3">
        <f>N249*'Pass-Thru'!$B$8/1200</f>
        <v>85682.387813918423</v>
      </c>
    </row>
    <row r="250" spans="4:16" x14ac:dyDescent="0.2">
      <c r="D250">
        <f>'Pass-Thru'!C249</f>
        <v>248</v>
      </c>
      <c r="E250" s="4">
        <f t="shared" si="12"/>
        <v>0</v>
      </c>
      <c r="F250" s="4">
        <f>MIN(E250,'Pass-Thru'!O249)</f>
        <v>0</v>
      </c>
      <c r="G250" s="4">
        <f>(E250/'Pass-Thru'!E249)*'Pass-Thru'!N249</f>
        <v>0</v>
      </c>
      <c r="H250" s="4">
        <f t="shared" si="13"/>
        <v>0</v>
      </c>
      <c r="I250" s="4">
        <f>MIN('Pass-Thru'!O249-'Seq Pay'!F250,'Seq Pay'!H250)</f>
        <v>0</v>
      </c>
      <c r="J250" s="3">
        <f>(H250*'Pass-Thru'!$B$8/1200)</f>
        <v>0</v>
      </c>
      <c r="K250" s="1">
        <f t="shared" si="14"/>
        <v>0</v>
      </c>
      <c r="L250" s="1">
        <f>MIN('Pass-Thru'!O249-'Seq Pay'!F250-'Seq Pay'!I250,'Seq Pay'!K250)</f>
        <v>0</v>
      </c>
      <c r="M250" s="3">
        <f>K250*'Pass-Thru'!$B$8/1200</f>
        <v>0</v>
      </c>
      <c r="N250" s="1">
        <f t="shared" si="15"/>
        <v>28936258.553221773</v>
      </c>
      <c r="O250" s="1">
        <f>MIN(N250,'Pass-Thru'!O249-'Seq Pay'!F250-'Seq Pay'!I250-'Seq Pay'!L250)</f>
        <v>436159.13822124712</v>
      </c>
      <c r="P250" s="3">
        <f>N250*'Pass-Thru'!$B$8/1200</f>
        <v>84397.420780230183</v>
      </c>
    </row>
    <row r="251" spans="4:16" x14ac:dyDescent="0.2">
      <c r="D251">
        <f>'Pass-Thru'!C250</f>
        <v>249</v>
      </c>
      <c r="E251" s="4">
        <f t="shared" si="12"/>
        <v>0</v>
      </c>
      <c r="F251" s="4">
        <f>MIN(E251,'Pass-Thru'!O250)</f>
        <v>0</v>
      </c>
      <c r="G251" s="4">
        <f>(E251/'Pass-Thru'!E250)*'Pass-Thru'!N250</f>
        <v>0</v>
      </c>
      <c r="H251" s="4">
        <f t="shared" si="13"/>
        <v>0</v>
      </c>
      <c r="I251" s="4">
        <f>MIN('Pass-Thru'!O250-'Seq Pay'!F251,'Seq Pay'!H251)</f>
        <v>0</v>
      </c>
      <c r="J251" s="3">
        <f>(H251*'Pass-Thru'!$B$8/1200)</f>
        <v>0</v>
      </c>
      <c r="K251" s="1">
        <f t="shared" si="14"/>
        <v>0</v>
      </c>
      <c r="L251" s="1">
        <f>MIN('Pass-Thru'!O250-'Seq Pay'!F251-'Seq Pay'!I251,'Seq Pay'!K251)</f>
        <v>0</v>
      </c>
      <c r="M251" s="3">
        <f>K251*'Pass-Thru'!$B$8/1200</f>
        <v>0</v>
      </c>
      <c r="N251" s="1">
        <f t="shared" si="15"/>
        <v>28500099.415000528</v>
      </c>
      <c r="O251" s="1">
        <f>MIN(N251,'Pass-Thru'!O250-'Seq Pay'!F251-'Seq Pay'!I251-'Seq Pay'!L251)</f>
        <v>431796.90799452225</v>
      </c>
      <c r="P251" s="3">
        <f>N251*'Pass-Thru'!$B$8/1200</f>
        <v>83125.289960418202</v>
      </c>
    </row>
    <row r="252" spans="4:16" x14ac:dyDescent="0.2">
      <c r="D252">
        <f>'Pass-Thru'!C251</f>
        <v>250</v>
      </c>
      <c r="E252" s="4">
        <f t="shared" si="12"/>
        <v>0</v>
      </c>
      <c r="F252" s="4">
        <f>MIN(E252,'Pass-Thru'!O251)</f>
        <v>0</v>
      </c>
      <c r="G252" s="4">
        <f>(E252/'Pass-Thru'!E251)*'Pass-Thru'!N251</f>
        <v>0</v>
      </c>
      <c r="H252" s="4">
        <f t="shared" si="13"/>
        <v>0</v>
      </c>
      <c r="I252" s="4">
        <f>MIN('Pass-Thru'!O251-'Seq Pay'!F252,'Seq Pay'!H252)</f>
        <v>0</v>
      </c>
      <c r="J252" s="3">
        <f>(H252*'Pass-Thru'!$B$8/1200)</f>
        <v>0</v>
      </c>
      <c r="K252" s="1">
        <f t="shared" si="14"/>
        <v>0</v>
      </c>
      <c r="L252" s="1">
        <f>MIN('Pass-Thru'!O251-'Seq Pay'!F252-'Seq Pay'!I252,'Seq Pay'!K252)</f>
        <v>0</v>
      </c>
      <c r="M252" s="3">
        <f>K252*'Pass-Thru'!$B$8/1200</f>
        <v>0</v>
      </c>
      <c r="N252" s="1">
        <f t="shared" si="15"/>
        <v>28068302.507006004</v>
      </c>
      <c r="O252" s="1">
        <f>MIN(N252,'Pass-Thru'!O251-'Seq Pay'!F252-'Seq Pay'!I252-'Seq Pay'!L252)</f>
        <v>427473.11228475871</v>
      </c>
      <c r="P252" s="3">
        <f>N252*'Pass-Thru'!$B$8/1200</f>
        <v>81865.882312100846</v>
      </c>
    </row>
    <row r="253" spans="4:16" x14ac:dyDescent="0.2">
      <c r="D253">
        <f>'Pass-Thru'!C252</f>
        <v>251</v>
      </c>
      <c r="E253" s="4">
        <f t="shared" si="12"/>
        <v>0</v>
      </c>
      <c r="F253" s="4">
        <f>MIN(E253,'Pass-Thru'!O252)</f>
        <v>0</v>
      </c>
      <c r="G253" s="4">
        <f>(E253/'Pass-Thru'!E252)*'Pass-Thru'!N252</f>
        <v>0</v>
      </c>
      <c r="H253" s="4">
        <f t="shared" si="13"/>
        <v>0</v>
      </c>
      <c r="I253" s="4">
        <f>MIN('Pass-Thru'!O252-'Seq Pay'!F253,'Seq Pay'!H253)</f>
        <v>0</v>
      </c>
      <c r="J253" s="3">
        <f>(H253*'Pass-Thru'!$B$8/1200)</f>
        <v>0</v>
      </c>
      <c r="K253" s="1">
        <f t="shared" si="14"/>
        <v>0</v>
      </c>
      <c r="L253" s="1">
        <f>MIN('Pass-Thru'!O252-'Seq Pay'!F253-'Seq Pay'!I253,'Seq Pay'!K253)</f>
        <v>0</v>
      </c>
      <c r="M253" s="3">
        <f>K253*'Pass-Thru'!$B$8/1200</f>
        <v>0</v>
      </c>
      <c r="N253" s="1">
        <f t="shared" si="15"/>
        <v>27640829.394721247</v>
      </c>
      <c r="O253" s="1">
        <f>MIN(N253,'Pass-Thru'!O252-'Seq Pay'!F253-'Seq Pay'!I253-'Seq Pay'!L253)</f>
        <v>423187.43083648261</v>
      </c>
      <c r="P253" s="3">
        <f>N253*'Pass-Thru'!$B$8/1200</f>
        <v>80619.085734603636</v>
      </c>
    </row>
    <row r="254" spans="4:16" x14ac:dyDescent="0.2">
      <c r="D254">
        <f>'Pass-Thru'!C253</f>
        <v>252</v>
      </c>
      <c r="E254" s="4">
        <f t="shared" si="12"/>
        <v>0</v>
      </c>
      <c r="F254" s="4">
        <f>MIN(E254,'Pass-Thru'!O253)</f>
        <v>0</v>
      </c>
      <c r="G254" s="4">
        <f>(E254/'Pass-Thru'!E253)*'Pass-Thru'!N253</f>
        <v>0</v>
      </c>
      <c r="H254" s="4">
        <f t="shared" si="13"/>
        <v>0</v>
      </c>
      <c r="I254" s="4">
        <f>MIN('Pass-Thru'!O253-'Seq Pay'!F254,'Seq Pay'!H254)</f>
        <v>0</v>
      </c>
      <c r="J254" s="3">
        <f>(H254*'Pass-Thru'!$B$8/1200)</f>
        <v>0</v>
      </c>
      <c r="K254" s="1">
        <f t="shared" si="14"/>
        <v>0</v>
      </c>
      <c r="L254" s="1">
        <f>MIN('Pass-Thru'!O253-'Seq Pay'!F254-'Seq Pay'!I254,'Seq Pay'!K254)</f>
        <v>0</v>
      </c>
      <c r="M254" s="3">
        <f>K254*'Pass-Thru'!$B$8/1200</f>
        <v>0</v>
      </c>
      <c r="N254" s="1">
        <f t="shared" si="15"/>
        <v>27217641.963884763</v>
      </c>
      <c r="O254" s="1">
        <f>MIN(N254,'Pass-Thru'!O253-'Seq Pay'!F254-'Seq Pay'!I254-'Seq Pay'!L254)</f>
        <v>418939.54598890676</v>
      </c>
      <c r="P254" s="3">
        <f>N254*'Pass-Thru'!$B$8/1200</f>
        <v>79384.78906133055</v>
      </c>
    </row>
    <row r="255" spans="4:16" x14ac:dyDescent="0.2">
      <c r="D255">
        <f>'Pass-Thru'!C254</f>
        <v>253</v>
      </c>
      <c r="E255" s="4">
        <f t="shared" si="12"/>
        <v>0</v>
      </c>
      <c r="F255" s="4">
        <f>MIN(E255,'Pass-Thru'!O254)</f>
        <v>0</v>
      </c>
      <c r="G255" s="4">
        <f>(E255/'Pass-Thru'!E254)*'Pass-Thru'!N254</f>
        <v>0</v>
      </c>
      <c r="H255" s="4">
        <f t="shared" si="13"/>
        <v>0</v>
      </c>
      <c r="I255" s="4">
        <f>MIN('Pass-Thru'!O254-'Seq Pay'!F255,'Seq Pay'!H255)</f>
        <v>0</v>
      </c>
      <c r="J255" s="3">
        <f>(H255*'Pass-Thru'!$B$8/1200)</f>
        <v>0</v>
      </c>
      <c r="K255" s="1">
        <f t="shared" si="14"/>
        <v>0</v>
      </c>
      <c r="L255" s="1">
        <f>MIN('Pass-Thru'!O254-'Seq Pay'!F255-'Seq Pay'!I255,'Seq Pay'!K255)</f>
        <v>0</v>
      </c>
      <c r="M255" s="3">
        <f>K255*'Pass-Thru'!$B$8/1200</f>
        <v>0</v>
      </c>
      <c r="N255" s="1">
        <f t="shared" si="15"/>
        <v>26798702.417895857</v>
      </c>
      <c r="O255" s="1">
        <f>MIN(N255,'Pass-Thru'!O254-'Seq Pay'!F255-'Seq Pay'!I255-'Seq Pay'!L255)</f>
        <v>414729.14265522355</v>
      </c>
      <c r="P255" s="3">
        <f>N255*'Pass-Thru'!$B$8/1200</f>
        <v>78162.882052196248</v>
      </c>
    </row>
    <row r="256" spans="4:16" x14ac:dyDescent="0.2">
      <c r="D256">
        <f>'Pass-Thru'!C255</f>
        <v>254</v>
      </c>
      <c r="E256" s="4">
        <f t="shared" si="12"/>
        <v>0</v>
      </c>
      <c r="F256" s="4">
        <f>MIN(E256,'Pass-Thru'!O255)</f>
        <v>0</v>
      </c>
      <c r="G256" s="4">
        <f>(E256/'Pass-Thru'!E255)*'Pass-Thru'!N255</f>
        <v>0</v>
      </c>
      <c r="H256" s="4">
        <f t="shared" si="13"/>
        <v>0</v>
      </c>
      <c r="I256" s="4">
        <f>MIN('Pass-Thru'!O255-'Seq Pay'!F256,'Seq Pay'!H256)</f>
        <v>0</v>
      </c>
      <c r="J256" s="3">
        <f>(H256*'Pass-Thru'!$B$8/1200)</f>
        <v>0</v>
      </c>
      <c r="K256" s="1">
        <f t="shared" si="14"/>
        <v>0</v>
      </c>
      <c r="L256" s="1">
        <f>MIN('Pass-Thru'!O255-'Seq Pay'!F256-'Seq Pay'!I256,'Seq Pay'!K256)</f>
        <v>0</v>
      </c>
      <c r="M256" s="3">
        <f>K256*'Pass-Thru'!$B$8/1200</f>
        <v>0</v>
      </c>
      <c r="N256" s="1">
        <f t="shared" si="15"/>
        <v>26383973.275240634</v>
      </c>
      <c r="O256" s="1">
        <f>MIN(N256,'Pass-Thru'!O255-'Seq Pay'!F256-'Seq Pay'!I256-'Seq Pay'!L256)</f>
        <v>410555.90830205992</v>
      </c>
      <c r="P256" s="3">
        <f>N256*'Pass-Thru'!$B$8/1200</f>
        <v>76953.255386118515</v>
      </c>
    </row>
    <row r="257" spans="4:16" x14ac:dyDescent="0.2">
      <c r="D257">
        <f>'Pass-Thru'!C256</f>
        <v>255</v>
      </c>
      <c r="E257" s="4">
        <f t="shared" si="12"/>
        <v>0</v>
      </c>
      <c r="F257" s="4">
        <f>MIN(E257,'Pass-Thru'!O256)</f>
        <v>0</v>
      </c>
      <c r="G257" s="4">
        <f>(E257/'Pass-Thru'!E256)*'Pass-Thru'!N256</f>
        <v>0</v>
      </c>
      <c r="H257" s="4">
        <f t="shared" si="13"/>
        <v>0</v>
      </c>
      <c r="I257" s="4">
        <f>MIN('Pass-Thru'!O256-'Seq Pay'!F257,'Seq Pay'!H257)</f>
        <v>0</v>
      </c>
      <c r="J257" s="3">
        <f>(H257*'Pass-Thru'!$B$8/1200)</f>
        <v>0</v>
      </c>
      <c r="K257" s="1">
        <f t="shared" si="14"/>
        <v>0</v>
      </c>
      <c r="L257" s="1">
        <f>MIN('Pass-Thru'!O256-'Seq Pay'!F257-'Seq Pay'!I257,'Seq Pay'!K257)</f>
        <v>0</v>
      </c>
      <c r="M257" s="3">
        <f>K257*'Pass-Thru'!$B$8/1200</f>
        <v>0</v>
      </c>
      <c r="N257" s="1">
        <f t="shared" si="15"/>
        <v>25973417.366938572</v>
      </c>
      <c r="O257" s="1">
        <f>MIN(N257,'Pass-Thru'!O256-'Seq Pay'!F257-'Seq Pay'!I257-'Seq Pay'!L257)</f>
        <v>406419.53292909614</v>
      </c>
      <c r="P257" s="3">
        <f>N257*'Pass-Thru'!$B$8/1200</f>
        <v>75755.800653570841</v>
      </c>
    </row>
    <row r="258" spans="4:16" x14ac:dyDescent="0.2">
      <c r="D258">
        <f>'Pass-Thru'!C257</f>
        <v>256</v>
      </c>
      <c r="E258" s="4">
        <f t="shared" si="12"/>
        <v>0</v>
      </c>
      <c r="F258" s="4">
        <f>MIN(E258,'Pass-Thru'!O257)</f>
        <v>0</v>
      </c>
      <c r="G258" s="4">
        <f>(E258/'Pass-Thru'!E257)*'Pass-Thru'!N257</f>
        <v>0</v>
      </c>
      <c r="H258" s="4">
        <f t="shared" si="13"/>
        <v>0</v>
      </c>
      <c r="I258" s="4">
        <f>MIN('Pass-Thru'!O257-'Seq Pay'!F258,'Seq Pay'!H258)</f>
        <v>0</v>
      </c>
      <c r="J258" s="3">
        <f>(H258*'Pass-Thru'!$B$8/1200)</f>
        <v>0</v>
      </c>
      <c r="K258" s="1">
        <f t="shared" si="14"/>
        <v>0</v>
      </c>
      <c r="L258" s="1">
        <f>MIN('Pass-Thru'!O257-'Seq Pay'!F258-'Seq Pay'!I258,'Seq Pay'!K258)</f>
        <v>0</v>
      </c>
      <c r="M258" s="3">
        <f>K258*'Pass-Thru'!$B$8/1200</f>
        <v>0</v>
      </c>
      <c r="N258" s="1">
        <f t="shared" si="15"/>
        <v>25566997.834009476</v>
      </c>
      <c r="O258" s="1">
        <f>MIN(N258,'Pass-Thru'!O257-'Seq Pay'!F258-'Seq Pay'!I258-'Seq Pay'!L258)</f>
        <v>402319.70904884476</v>
      </c>
      <c r="P258" s="3">
        <f>N258*'Pass-Thru'!$B$8/1200</f>
        <v>74570.41034919431</v>
      </c>
    </row>
    <row r="259" spans="4:16" x14ac:dyDescent="0.2">
      <c r="D259">
        <f>'Pass-Thru'!C258</f>
        <v>257</v>
      </c>
      <c r="E259" s="4">
        <f t="shared" si="12"/>
        <v>0</v>
      </c>
      <c r="F259" s="4">
        <f>MIN(E259,'Pass-Thru'!O258)</f>
        <v>0</v>
      </c>
      <c r="G259" s="4">
        <f>(E259/'Pass-Thru'!E258)*'Pass-Thru'!N258</f>
        <v>0</v>
      </c>
      <c r="H259" s="4">
        <f t="shared" si="13"/>
        <v>0</v>
      </c>
      <c r="I259" s="4">
        <f>MIN('Pass-Thru'!O258-'Seq Pay'!F259,'Seq Pay'!H259)</f>
        <v>0</v>
      </c>
      <c r="J259" s="3">
        <f>(H259*'Pass-Thru'!$B$8/1200)</f>
        <v>0</v>
      </c>
      <c r="K259" s="1">
        <f t="shared" si="14"/>
        <v>0</v>
      </c>
      <c r="L259" s="1">
        <f>MIN('Pass-Thru'!O258-'Seq Pay'!F259-'Seq Pay'!I259,'Seq Pay'!K259)</f>
        <v>0</v>
      </c>
      <c r="M259" s="3">
        <f>K259*'Pass-Thru'!$B$8/1200</f>
        <v>0</v>
      </c>
      <c r="N259" s="1">
        <f t="shared" si="15"/>
        <v>25164678.124960631</v>
      </c>
      <c r="O259" s="1">
        <f>MIN(N259,'Pass-Thru'!O258-'Seq Pay'!F259-'Seq Pay'!I259-'Seq Pay'!L259)</f>
        <v>398256.13166658947</v>
      </c>
      <c r="P259" s="3">
        <f>N259*'Pass-Thru'!$B$8/1200</f>
        <v>73396.977864468514</v>
      </c>
    </row>
    <row r="260" spans="4:16" x14ac:dyDescent="0.2">
      <c r="D260">
        <f>'Pass-Thru'!C259</f>
        <v>258</v>
      </c>
      <c r="E260" s="4">
        <f t="shared" si="12"/>
        <v>0</v>
      </c>
      <c r="F260" s="4">
        <f>MIN(E260,'Pass-Thru'!O259)</f>
        <v>0</v>
      </c>
      <c r="G260" s="4">
        <f>(E260/'Pass-Thru'!E259)*'Pass-Thru'!N259</f>
        <v>0</v>
      </c>
      <c r="H260" s="4">
        <f t="shared" si="13"/>
        <v>0</v>
      </c>
      <c r="I260" s="4">
        <f>MIN('Pass-Thru'!O259-'Seq Pay'!F260,'Seq Pay'!H260)</f>
        <v>0</v>
      </c>
      <c r="J260" s="3">
        <f>(H260*'Pass-Thru'!$B$8/1200)</f>
        <v>0</v>
      </c>
      <c r="K260" s="1">
        <f t="shared" si="14"/>
        <v>0</v>
      </c>
      <c r="L260" s="1">
        <f>MIN('Pass-Thru'!O259-'Seq Pay'!F260-'Seq Pay'!I260,'Seq Pay'!K260)</f>
        <v>0</v>
      </c>
      <c r="M260" s="3">
        <f>K260*'Pass-Thru'!$B$8/1200</f>
        <v>0</v>
      </c>
      <c r="N260" s="1">
        <f t="shared" si="15"/>
        <v>24766421.993294042</v>
      </c>
      <c r="O260" s="1">
        <f>MIN(N260,'Pass-Thru'!O259-'Seq Pay'!F260-'Seq Pay'!I260-'Seq Pay'!L260)</f>
        <v>394228.49826048571</v>
      </c>
      <c r="P260" s="3">
        <f>N260*'Pass-Thru'!$B$8/1200</f>
        <v>72235.397480440966</v>
      </c>
    </row>
    <row r="261" spans="4:16" x14ac:dyDescent="0.2">
      <c r="D261">
        <f>'Pass-Thru'!C260</f>
        <v>259</v>
      </c>
      <c r="E261" s="4">
        <f t="shared" ref="E261:E324" si="16">E260-F260</f>
        <v>0</v>
      </c>
      <c r="F261" s="4">
        <f>MIN(E261,'Pass-Thru'!O260)</f>
        <v>0</v>
      </c>
      <c r="G261" s="4">
        <f>(E261/'Pass-Thru'!E260)*'Pass-Thru'!N260</f>
        <v>0</v>
      </c>
      <c r="H261" s="4">
        <f t="shared" ref="H261:H324" si="17">H260-I260</f>
        <v>0</v>
      </c>
      <c r="I261" s="4">
        <f>MIN('Pass-Thru'!O260-'Seq Pay'!F261,'Seq Pay'!H261)</f>
        <v>0</v>
      </c>
      <c r="J261" s="3">
        <f>(H261*'Pass-Thru'!$B$8/1200)</f>
        <v>0</v>
      </c>
      <c r="K261" s="1">
        <f t="shared" ref="K261:K324" si="18">K260-L260</f>
        <v>0</v>
      </c>
      <c r="L261" s="1">
        <f>MIN('Pass-Thru'!O260-'Seq Pay'!F261-'Seq Pay'!I261,'Seq Pay'!K261)</f>
        <v>0</v>
      </c>
      <c r="M261" s="3">
        <f>K261*'Pass-Thru'!$B$8/1200</f>
        <v>0</v>
      </c>
      <c r="N261" s="1">
        <f t="shared" ref="N261:N324" si="19">N260-O260</f>
        <v>24372193.495033555</v>
      </c>
      <c r="O261" s="1">
        <f>MIN(N261,'Pass-Thru'!O260-'Seq Pay'!F261-'Seq Pay'!I261-'Seq Pay'!L261)</f>
        <v>390236.5087618148</v>
      </c>
      <c r="P261" s="3">
        <f>N261*'Pass-Thru'!$B$8/1200</f>
        <v>71085.564360514531</v>
      </c>
    </row>
    <row r="262" spans="4:16" x14ac:dyDescent="0.2">
      <c r="D262">
        <f>'Pass-Thru'!C261</f>
        <v>260</v>
      </c>
      <c r="E262" s="4">
        <f t="shared" si="16"/>
        <v>0</v>
      </c>
      <c r="F262" s="4">
        <f>MIN(E262,'Pass-Thru'!O261)</f>
        <v>0</v>
      </c>
      <c r="G262" s="4">
        <f>(E262/'Pass-Thru'!E261)*'Pass-Thru'!N261</f>
        <v>0</v>
      </c>
      <c r="H262" s="4">
        <f t="shared" si="17"/>
        <v>0</v>
      </c>
      <c r="I262" s="4">
        <f>MIN('Pass-Thru'!O261-'Seq Pay'!F262,'Seq Pay'!H262)</f>
        <v>0</v>
      </c>
      <c r="J262" s="3">
        <f>(H262*'Pass-Thru'!$B$8/1200)</f>
        <v>0</v>
      </c>
      <c r="K262" s="1">
        <f t="shared" si="18"/>
        <v>0</v>
      </c>
      <c r="L262" s="1">
        <f>MIN('Pass-Thru'!O261-'Seq Pay'!F262-'Seq Pay'!I262,'Seq Pay'!K262)</f>
        <v>0</v>
      </c>
      <c r="M262" s="3">
        <f>K262*'Pass-Thru'!$B$8/1200</f>
        <v>0</v>
      </c>
      <c r="N262" s="1">
        <f t="shared" si="19"/>
        <v>23981956.986271739</v>
      </c>
      <c r="O262" s="1">
        <f>MIN(N262,'Pass-Thru'!O261-'Seq Pay'!F262-'Seq Pay'!I262-'Seq Pay'!L262)</f>
        <v>386279.86553539609</v>
      </c>
      <c r="P262" s="3">
        <f>N262*'Pass-Thru'!$B$8/1200</f>
        <v>69947.374543292579</v>
      </c>
    </row>
    <row r="263" spans="4:16" x14ac:dyDescent="0.2">
      <c r="D263">
        <f>'Pass-Thru'!C262</f>
        <v>261</v>
      </c>
      <c r="E263" s="4">
        <f t="shared" si="16"/>
        <v>0</v>
      </c>
      <c r="F263" s="4">
        <f>MIN(E263,'Pass-Thru'!O262)</f>
        <v>0</v>
      </c>
      <c r="G263" s="4">
        <f>(E263/'Pass-Thru'!E262)*'Pass-Thru'!N262</f>
        <v>0</v>
      </c>
      <c r="H263" s="4">
        <f t="shared" si="17"/>
        <v>0</v>
      </c>
      <c r="I263" s="4">
        <f>MIN('Pass-Thru'!O262-'Seq Pay'!F263,'Seq Pay'!H263)</f>
        <v>0</v>
      </c>
      <c r="J263" s="3">
        <f>(H263*'Pass-Thru'!$B$8/1200)</f>
        <v>0</v>
      </c>
      <c r="K263" s="1">
        <f t="shared" si="18"/>
        <v>0</v>
      </c>
      <c r="L263" s="1">
        <f>MIN('Pass-Thru'!O262-'Seq Pay'!F263-'Seq Pay'!I263,'Seq Pay'!K263)</f>
        <v>0</v>
      </c>
      <c r="M263" s="3">
        <f>K263*'Pass-Thru'!$B$8/1200</f>
        <v>0</v>
      </c>
      <c r="N263" s="1">
        <f t="shared" si="19"/>
        <v>23595677.120736342</v>
      </c>
      <c r="O263" s="1">
        <f>MIN(N263,'Pass-Thru'!O262-'Seq Pay'!F263-'Seq Pay'!I263-'Seq Pay'!L263)</f>
        <v>382358.27336015541</v>
      </c>
      <c r="P263" s="3">
        <f>N263*'Pass-Thru'!$B$8/1200</f>
        <v>68820.724935481005</v>
      </c>
    </row>
    <row r="264" spans="4:16" x14ac:dyDescent="0.2">
      <c r="D264">
        <f>'Pass-Thru'!C263</f>
        <v>262</v>
      </c>
      <c r="E264" s="4">
        <f t="shared" si="16"/>
        <v>0</v>
      </c>
      <c r="F264" s="4">
        <f>MIN(E264,'Pass-Thru'!O263)</f>
        <v>0</v>
      </c>
      <c r="G264" s="4">
        <f>(E264/'Pass-Thru'!E263)*'Pass-Thru'!N263</f>
        <v>0</v>
      </c>
      <c r="H264" s="4">
        <f t="shared" si="17"/>
        <v>0</v>
      </c>
      <c r="I264" s="4">
        <f>MIN('Pass-Thru'!O263-'Seq Pay'!F264,'Seq Pay'!H264)</f>
        <v>0</v>
      </c>
      <c r="J264" s="3">
        <f>(H264*'Pass-Thru'!$B$8/1200)</f>
        <v>0</v>
      </c>
      <c r="K264" s="1">
        <f t="shared" si="18"/>
        <v>0</v>
      </c>
      <c r="L264" s="1">
        <f>MIN('Pass-Thru'!O263-'Seq Pay'!F264-'Seq Pay'!I264,'Seq Pay'!K264)</f>
        <v>0</v>
      </c>
      <c r="M264" s="3">
        <f>K264*'Pass-Thru'!$B$8/1200</f>
        <v>0</v>
      </c>
      <c r="N264" s="1">
        <f t="shared" si="19"/>
        <v>23213318.847376186</v>
      </c>
      <c r="O264" s="1">
        <f>MIN(N264,'Pass-Thru'!O263-'Seq Pay'!F264-'Seq Pay'!I264-'Seq Pay'!L264)</f>
        <v>378471.43940984493</v>
      </c>
      <c r="P264" s="3">
        <f>N264*'Pass-Thru'!$B$8/1200</f>
        <v>67705.513304847205</v>
      </c>
    </row>
    <row r="265" spans="4:16" x14ac:dyDescent="0.2">
      <c r="D265">
        <f>'Pass-Thru'!C264</f>
        <v>263</v>
      </c>
      <c r="E265" s="4">
        <f t="shared" si="16"/>
        <v>0</v>
      </c>
      <c r="F265" s="4">
        <f>MIN(E265,'Pass-Thru'!O264)</f>
        <v>0</v>
      </c>
      <c r="G265" s="4">
        <f>(E265/'Pass-Thru'!E264)*'Pass-Thru'!N264</f>
        <v>0</v>
      </c>
      <c r="H265" s="4">
        <f t="shared" si="17"/>
        <v>0</v>
      </c>
      <c r="I265" s="4">
        <f>MIN('Pass-Thru'!O264-'Seq Pay'!F265,'Seq Pay'!H265)</f>
        <v>0</v>
      </c>
      <c r="J265" s="3">
        <f>(H265*'Pass-Thru'!$B$8/1200)</f>
        <v>0</v>
      </c>
      <c r="K265" s="1">
        <f t="shared" si="18"/>
        <v>0</v>
      </c>
      <c r="L265" s="1">
        <f>MIN('Pass-Thru'!O264-'Seq Pay'!F265-'Seq Pay'!I265,'Seq Pay'!K265)</f>
        <v>0</v>
      </c>
      <c r="M265" s="3">
        <f>K265*'Pass-Thru'!$B$8/1200</f>
        <v>0</v>
      </c>
      <c r="N265" s="1">
        <f t="shared" si="19"/>
        <v>22834847.407966342</v>
      </c>
      <c r="O265" s="1">
        <f>MIN(N265,'Pass-Thru'!O264-'Seq Pay'!F265-'Seq Pay'!I265-'Seq Pay'!L265)</f>
        <v>374619.07323391922</v>
      </c>
      <c r="P265" s="3">
        <f>N265*'Pass-Thru'!$B$8/1200</f>
        <v>66601.638273235163</v>
      </c>
    </row>
    <row r="266" spans="4:16" x14ac:dyDescent="0.2">
      <c r="D266">
        <f>'Pass-Thru'!C265</f>
        <v>264</v>
      </c>
      <c r="E266" s="4">
        <f t="shared" si="16"/>
        <v>0</v>
      </c>
      <c r="F266" s="4">
        <f>MIN(E266,'Pass-Thru'!O265)</f>
        <v>0</v>
      </c>
      <c r="G266" s="4">
        <f>(E266/'Pass-Thru'!E265)*'Pass-Thru'!N265</f>
        <v>0</v>
      </c>
      <c r="H266" s="4">
        <f t="shared" si="17"/>
        <v>0</v>
      </c>
      <c r="I266" s="4">
        <f>MIN('Pass-Thru'!O265-'Seq Pay'!F266,'Seq Pay'!H266)</f>
        <v>0</v>
      </c>
      <c r="J266" s="3">
        <f>(H266*'Pass-Thru'!$B$8/1200)</f>
        <v>0</v>
      </c>
      <c r="K266" s="1">
        <f t="shared" si="18"/>
        <v>0</v>
      </c>
      <c r="L266" s="1">
        <f>MIN('Pass-Thru'!O265-'Seq Pay'!F266-'Seq Pay'!I266,'Seq Pay'!K266)</f>
        <v>0</v>
      </c>
      <c r="M266" s="3">
        <f>K266*'Pass-Thru'!$B$8/1200</f>
        <v>0</v>
      </c>
      <c r="N266" s="1">
        <f t="shared" si="19"/>
        <v>22460228.334732421</v>
      </c>
      <c r="O266" s="1">
        <f>MIN(N266,'Pass-Thru'!O265-'Seq Pay'!F266-'Seq Pay'!I266-'Seq Pay'!L266)</f>
        <v>370800.88673855714</v>
      </c>
      <c r="P266" s="3">
        <f>N266*'Pass-Thru'!$B$8/1200</f>
        <v>65508.99930963623</v>
      </c>
    </row>
    <row r="267" spans="4:16" x14ac:dyDescent="0.2">
      <c r="D267">
        <f>'Pass-Thru'!C266</f>
        <v>265</v>
      </c>
      <c r="E267" s="4">
        <f t="shared" si="16"/>
        <v>0</v>
      </c>
      <c r="F267" s="4">
        <f>MIN(E267,'Pass-Thru'!O266)</f>
        <v>0</v>
      </c>
      <c r="G267" s="4">
        <f>(E267/'Pass-Thru'!E266)*'Pass-Thru'!N266</f>
        <v>0</v>
      </c>
      <c r="H267" s="4">
        <f t="shared" si="17"/>
        <v>0</v>
      </c>
      <c r="I267" s="4">
        <f>MIN('Pass-Thru'!O266-'Seq Pay'!F267,'Seq Pay'!H267)</f>
        <v>0</v>
      </c>
      <c r="J267" s="3">
        <f>(H267*'Pass-Thru'!$B$8/1200)</f>
        <v>0</v>
      </c>
      <c r="K267" s="1">
        <f t="shared" si="18"/>
        <v>0</v>
      </c>
      <c r="L267" s="1">
        <f>MIN('Pass-Thru'!O266-'Seq Pay'!F267-'Seq Pay'!I267,'Seq Pay'!K267)</f>
        <v>0</v>
      </c>
      <c r="M267" s="3">
        <f>K267*'Pass-Thru'!$B$8/1200</f>
        <v>0</v>
      </c>
      <c r="N267" s="1">
        <f t="shared" si="19"/>
        <v>22089427.447993863</v>
      </c>
      <c r="O267" s="1">
        <f>MIN(N267,'Pass-Thru'!O266-'Seq Pay'!F267-'Seq Pay'!I267-'Seq Pay'!L267)</f>
        <v>367016.59416784003</v>
      </c>
      <c r="P267" s="3">
        <f>N267*'Pass-Thru'!$B$8/1200</f>
        <v>64427.496723315431</v>
      </c>
    </row>
    <row r="268" spans="4:16" x14ac:dyDescent="0.2">
      <c r="D268">
        <f>'Pass-Thru'!C267</f>
        <v>266</v>
      </c>
      <c r="E268" s="4">
        <f t="shared" si="16"/>
        <v>0</v>
      </c>
      <c r="F268" s="4">
        <f>MIN(E268,'Pass-Thru'!O267)</f>
        <v>0</v>
      </c>
      <c r="G268" s="4">
        <f>(E268/'Pass-Thru'!E267)*'Pass-Thru'!N267</f>
        <v>0</v>
      </c>
      <c r="H268" s="4">
        <f t="shared" si="17"/>
        <v>0</v>
      </c>
      <c r="I268" s="4">
        <f>MIN('Pass-Thru'!O267-'Seq Pay'!F268,'Seq Pay'!H268)</f>
        <v>0</v>
      </c>
      <c r="J268" s="3">
        <f>(H268*'Pass-Thru'!$B$8/1200)</f>
        <v>0</v>
      </c>
      <c r="K268" s="1">
        <f t="shared" si="18"/>
        <v>0</v>
      </c>
      <c r="L268" s="1">
        <f>MIN('Pass-Thru'!O267-'Seq Pay'!F268-'Seq Pay'!I268,'Seq Pay'!K268)</f>
        <v>0</v>
      </c>
      <c r="M268" s="3">
        <f>K268*'Pass-Thru'!$B$8/1200</f>
        <v>0</v>
      </c>
      <c r="N268" s="1">
        <f t="shared" si="19"/>
        <v>21722410.853826024</v>
      </c>
      <c r="O268" s="1">
        <f>MIN(N268,'Pass-Thru'!O267-'Seq Pay'!F268-'Seq Pay'!I268-'Seq Pay'!L268)</f>
        <v>363265.91208507528</v>
      </c>
      <c r="P268" s="3">
        <f>N268*'Pass-Thru'!$B$8/1200</f>
        <v>63357.031656992571</v>
      </c>
    </row>
    <row r="269" spans="4:16" x14ac:dyDescent="0.2">
      <c r="D269">
        <f>'Pass-Thru'!C268</f>
        <v>267</v>
      </c>
      <c r="E269" s="4">
        <f t="shared" si="16"/>
        <v>0</v>
      </c>
      <c r="F269" s="4">
        <f>MIN(E269,'Pass-Thru'!O268)</f>
        <v>0</v>
      </c>
      <c r="G269" s="4">
        <f>(E269/'Pass-Thru'!E268)*'Pass-Thru'!N268</f>
        <v>0</v>
      </c>
      <c r="H269" s="4">
        <f t="shared" si="17"/>
        <v>0</v>
      </c>
      <c r="I269" s="4">
        <f>MIN('Pass-Thru'!O268-'Seq Pay'!F269,'Seq Pay'!H269)</f>
        <v>0</v>
      </c>
      <c r="J269" s="3">
        <f>(H269*'Pass-Thru'!$B$8/1200)</f>
        <v>0</v>
      </c>
      <c r="K269" s="1">
        <f t="shared" si="18"/>
        <v>0</v>
      </c>
      <c r="L269" s="1">
        <f>MIN('Pass-Thru'!O268-'Seq Pay'!F269-'Seq Pay'!I269,'Seq Pay'!K269)</f>
        <v>0</v>
      </c>
      <c r="M269" s="3">
        <f>K269*'Pass-Thru'!$B$8/1200</f>
        <v>0</v>
      </c>
      <c r="N269" s="1">
        <f t="shared" si="19"/>
        <v>21359144.941740949</v>
      </c>
      <c r="O269" s="1">
        <f>MIN(N269,'Pass-Thru'!O268-'Seq Pay'!F269-'Seq Pay'!I269-'Seq Pay'!L269)</f>
        <v>359548.55935426877</v>
      </c>
      <c r="P269" s="3">
        <f>N269*'Pass-Thru'!$B$8/1200</f>
        <v>62297.506080077765</v>
      </c>
    </row>
    <row r="270" spans="4:16" x14ac:dyDescent="0.2">
      <c r="D270">
        <f>'Pass-Thru'!C269</f>
        <v>268</v>
      </c>
      <c r="E270" s="4">
        <f t="shared" si="16"/>
        <v>0</v>
      </c>
      <c r="F270" s="4">
        <f>MIN(E270,'Pass-Thru'!O269)</f>
        <v>0</v>
      </c>
      <c r="G270" s="4">
        <f>(E270/'Pass-Thru'!E269)*'Pass-Thru'!N269</f>
        <v>0</v>
      </c>
      <c r="H270" s="4">
        <f t="shared" si="17"/>
        <v>0</v>
      </c>
      <c r="I270" s="4">
        <f>MIN('Pass-Thru'!O269-'Seq Pay'!F270,'Seq Pay'!H270)</f>
        <v>0</v>
      </c>
      <c r="J270" s="3">
        <f>(H270*'Pass-Thru'!$B$8/1200)</f>
        <v>0</v>
      </c>
      <c r="K270" s="1">
        <f t="shared" si="18"/>
        <v>0</v>
      </c>
      <c r="L270" s="1">
        <f>MIN('Pass-Thru'!O269-'Seq Pay'!F270-'Seq Pay'!I270,'Seq Pay'!K270)</f>
        <v>0</v>
      </c>
      <c r="M270" s="3">
        <f>K270*'Pass-Thru'!$B$8/1200</f>
        <v>0</v>
      </c>
      <c r="N270" s="1">
        <f t="shared" si="19"/>
        <v>20999596.382386681</v>
      </c>
      <c r="O270" s="1">
        <f>MIN(N270,'Pass-Thru'!O269-'Seq Pay'!F270-'Seq Pay'!I270-'Seq Pay'!L270)</f>
        <v>355864.25712174439</v>
      </c>
      <c r="P270" s="3">
        <f>N270*'Pass-Thru'!$B$8/1200</f>
        <v>61248.822781961149</v>
      </c>
    </row>
    <row r="271" spans="4:16" x14ac:dyDescent="0.2">
      <c r="D271">
        <f>'Pass-Thru'!C270</f>
        <v>269</v>
      </c>
      <c r="E271" s="4">
        <f t="shared" si="16"/>
        <v>0</v>
      </c>
      <c r="F271" s="4">
        <f>MIN(E271,'Pass-Thru'!O270)</f>
        <v>0</v>
      </c>
      <c r="G271" s="4">
        <f>(E271/'Pass-Thru'!E270)*'Pass-Thru'!N270</f>
        <v>0</v>
      </c>
      <c r="H271" s="4">
        <f t="shared" si="17"/>
        <v>0</v>
      </c>
      <c r="I271" s="4">
        <f>MIN('Pass-Thru'!O270-'Seq Pay'!F271,'Seq Pay'!H271)</f>
        <v>0</v>
      </c>
      <c r="J271" s="3">
        <f>(H271*'Pass-Thru'!$B$8/1200)</f>
        <v>0</v>
      </c>
      <c r="K271" s="1">
        <f t="shared" si="18"/>
        <v>0</v>
      </c>
      <c r="L271" s="1">
        <f>MIN('Pass-Thru'!O270-'Seq Pay'!F271-'Seq Pay'!I271,'Seq Pay'!K271)</f>
        <v>0</v>
      </c>
      <c r="M271" s="3">
        <f>K271*'Pass-Thru'!$B$8/1200</f>
        <v>0</v>
      </c>
      <c r="N271" s="1">
        <f t="shared" si="19"/>
        <v>20643732.125264935</v>
      </c>
      <c r="O271" s="1">
        <f>MIN(N271,'Pass-Thru'!O270-'Seq Pay'!F271-'Seq Pay'!I271-'Seq Pay'!L271)</f>
        <v>352212.72879790806</v>
      </c>
      <c r="P271" s="3">
        <f>N271*'Pass-Thru'!$B$8/1200</f>
        <v>60210.885365356058</v>
      </c>
    </row>
    <row r="272" spans="4:16" x14ac:dyDescent="0.2">
      <c r="D272">
        <f>'Pass-Thru'!C271</f>
        <v>270</v>
      </c>
      <c r="E272" s="4">
        <f t="shared" si="16"/>
        <v>0</v>
      </c>
      <c r="F272" s="4">
        <f>MIN(E272,'Pass-Thru'!O271)</f>
        <v>0</v>
      </c>
      <c r="G272" s="4">
        <f>(E272/'Pass-Thru'!E271)*'Pass-Thru'!N271</f>
        <v>0</v>
      </c>
      <c r="H272" s="4">
        <f t="shared" si="17"/>
        <v>0</v>
      </c>
      <c r="I272" s="4">
        <f>MIN('Pass-Thru'!O271-'Seq Pay'!F272,'Seq Pay'!H272)</f>
        <v>0</v>
      </c>
      <c r="J272" s="3">
        <f>(H272*'Pass-Thru'!$B$8/1200)</f>
        <v>0</v>
      </c>
      <c r="K272" s="1">
        <f t="shared" si="18"/>
        <v>0</v>
      </c>
      <c r="L272" s="1">
        <f>MIN('Pass-Thru'!O271-'Seq Pay'!F272-'Seq Pay'!I272,'Seq Pay'!K272)</f>
        <v>0</v>
      </c>
      <c r="M272" s="3">
        <f>K272*'Pass-Thru'!$B$8/1200</f>
        <v>0</v>
      </c>
      <c r="N272" s="1">
        <f t="shared" si="19"/>
        <v>20291519.396467026</v>
      </c>
      <c r="O272" s="1">
        <f>MIN(N272,'Pass-Thru'!O271-'Seq Pay'!F272-'Seq Pay'!I272-'Seq Pay'!L272)</f>
        <v>348593.70003915805</v>
      </c>
      <c r="P272" s="3">
        <f>N272*'Pass-Thru'!$B$8/1200</f>
        <v>59183.598239695493</v>
      </c>
    </row>
    <row r="273" spans="4:16" x14ac:dyDescent="0.2">
      <c r="D273">
        <f>'Pass-Thru'!C272</f>
        <v>271</v>
      </c>
      <c r="E273" s="4">
        <f t="shared" si="16"/>
        <v>0</v>
      </c>
      <c r="F273" s="4">
        <f>MIN(E273,'Pass-Thru'!O272)</f>
        <v>0</v>
      </c>
      <c r="G273" s="4">
        <f>(E273/'Pass-Thru'!E272)*'Pass-Thru'!N272</f>
        <v>0</v>
      </c>
      <c r="H273" s="4">
        <f t="shared" si="17"/>
        <v>0</v>
      </c>
      <c r="I273" s="4">
        <f>MIN('Pass-Thru'!O272-'Seq Pay'!F273,'Seq Pay'!H273)</f>
        <v>0</v>
      </c>
      <c r="J273" s="3">
        <f>(H273*'Pass-Thru'!$B$8/1200)</f>
        <v>0</v>
      </c>
      <c r="K273" s="1">
        <f t="shared" si="18"/>
        <v>0</v>
      </c>
      <c r="L273" s="1">
        <f>MIN('Pass-Thru'!O272-'Seq Pay'!F273-'Seq Pay'!I273,'Seq Pay'!K273)</f>
        <v>0</v>
      </c>
      <c r="M273" s="3">
        <f>K273*'Pass-Thru'!$B$8/1200</f>
        <v>0</v>
      </c>
      <c r="N273" s="1">
        <f t="shared" si="19"/>
        <v>19942925.696427867</v>
      </c>
      <c r="O273" s="1">
        <f>MIN(N273,'Pass-Thru'!O272-'Seq Pay'!F273-'Seq Pay'!I273-'Seq Pay'!L273)</f>
        <v>345006.89872993616</v>
      </c>
      <c r="P273" s="3">
        <f>N273*'Pass-Thru'!$B$8/1200</f>
        <v>58166.866614581275</v>
      </c>
    </row>
    <row r="274" spans="4:16" x14ac:dyDescent="0.2">
      <c r="D274">
        <f>'Pass-Thru'!C273</f>
        <v>272</v>
      </c>
      <c r="E274" s="4">
        <f t="shared" si="16"/>
        <v>0</v>
      </c>
      <c r="F274" s="4">
        <f>MIN(E274,'Pass-Thru'!O273)</f>
        <v>0</v>
      </c>
      <c r="G274" s="4">
        <f>(E274/'Pass-Thru'!E273)*'Pass-Thru'!N273</f>
        <v>0</v>
      </c>
      <c r="H274" s="4">
        <f t="shared" si="17"/>
        <v>0</v>
      </c>
      <c r="I274" s="4">
        <f>MIN('Pass-Thru'!O273-'Seq Pay'!F274,'Seq Pay'!H274)</f>
        <v>0</v>
      </c>
      <c r="J274" s="3">
        <f>(H274*'Pass-Thru'!$B$8/1200)</f>
        <v>0</v>
      </c>
      <c r="K274" s="1">
        <f t="shared" si="18"/>
        <v>0</v>
      </c>
      <c r="L274" s="1">
        <f>MIN('Pass-Thru'!O273-'Seq Pay'!F274-'Seq Pay'!I274,'Seq Pay'!K274)</f>
        <v>0</v>
      </c>
      <c r="M274" s="3">
        <f>K274*'Pass-Thru'!$B$8/1200</f>
        <v>0</v>
      </c>
      <c r="N274" s="1">
        <f t="shared" si="19"/>
        <v>19597918.797697932</v>
      </c>
      <c r="O274" s="1">
        <f>MIN(N274,'Pass-Thru'!O273-'Seq Pay'!F274-'Seq Pay'!I274-'Seq Pay'!L274)</f>
        <v>341452.0549649226</v>
      </c>
      <c r="P274" s="3">
        <f>N274*'Pass-Thru'!$B$8/1200</f>
        <v>57160.596493285637</v>
      </c>
    </row>
    <row r="275" spans="4:16" x14ac:dyDescent="0.2">
      <c r="D275">
        <f>'Pass-Thru'!C274</f>
        <v>273</v>
      </c>
      <c r="E275" s="4">
        <f t="shared" si="16"/>
        <v>0</v>
      </c>
      <c r="F275" s="4">
        <f>MIN(E275,'Pass-Thru'!O274)</f>
        <v>0</v>
      </c>
      <c r="G275" s="4">
        <f>(E275/'Pass-Thru'!E274)*'Pass-Thru'!N274</f>
        <v>0</v>
      </c>
      <c r="H275" s="4">
        <f t="shared" si="17"/>
        <v>0</v>
      </c>
      <c r="I275" s="4">
        <f>MIN('Pass-Thru'!O274-'Seq Pay'!F275,'Seq Pay'!H275)</f>
        <v>0</v>
      </c>
      <c r="J275" s="3">
        <f>(H275*'Pass-Thru'!$B$8/1200)</f>
        <v>0</v>
      </c>
      <c r="K275" s="1">
        <f t="shared" si="18"/>
        <v>0</v>
      </c>
      <c r="L275" s="1">
        <f>MIN('Pass-Thru'!O274-'Seq Pay'!F275-'Seq Pay'!I275,'Seq Pay'!K275)</f>
        <v>0</v>
      </c>
      <c r="M275" s="3">
        <f>K275*'Pass-Thru'!$B$8/1200</f>
        <v>0</v>
      </c>
      <c r="N275" s="1">
        <f t="shared" si="19"/>
        <v>19256466.742733009</v>
      </c>
      <c r="O275" s="1">
        <f>MIN(N275,'Pass-Thru'!O274-'Seq Pay'!F275-'Seq Pay'!I275-'Seq Pay'!L275)</f>
        <v>337928.90103137243</v>
      </c>
      <c r="P275" s="3">
        <f>N275*'Pass-Thru'!$B$8/1200</f>
        <v>56164.694666304611</v>
      </c>
    </row>
    <row r="276" spans="4:16" x14ac:dyDescent="0.2">
      <c r="D276">
        <f>'Pass-Thru'!C275</f>
        <v>274</v>
      </c>
      <c r="E276" s="4">
        <f t="shared" si="16"/>
        <v>0</v>
      </c>
      <c r="F276" s="4">
        <f>MIN(E276,'Pass-Thru'!O275)</f>
        <v>0</v>
      </c>
      <c r="G276" s="4">
        <f>(E276/'Pass-Thru'!E275)*'Pass-Thru'!N275</f>
        <v>0</v>
      </c>
      <c r="H276" s="4">
        <f t="shared" si="17"/>
        <v>0</v>
      </c>
      <c r="I276" s="4">
        <f>MIN('Pass-Thru'!O275-'Seq Pay'!F276,'Seq Pay'!H276)</f>
        <v>0</v>
      </c>
      <c r="J276" s="3">
        <f>(H276*'Pass-Thru'!$B$8/1200)</f>
        <v>0</v>
      </c>
      <c r="K276" s="1">
        <f t="shared" si="18"/>
        <v>0</v>
      </c>
      <c r="L276" s="1">
        <f>MIN('Pass-Thru'!O275-'Seq Pay'!F276-'Seq Pay'!I276,'Seq Pay'!K276)</f>
        <v>0</v>
      </c>
      <c r="M276" s="3">
        <f>K276*'Pass-Thru'!$B$8/1200</f>
        <v>0</v>
      </c>
      <c r="N276" s="1">
        <f t="shared" si="19"/>
        <v>18918537.841701638</v>
      </c>
      <c r="O276" s="1">
        <f>MIN(N276,'Pass-Thru'!O275-'Seq Pay'!F276-'Seq Pay'!I276-'Seq Pay'!L276)</f>
        <v>334437.17139159009</v>
      </c>
      <c r="P276" s="3">
        <f>N276*'Pass-Thru'!$B$8/1200</f>
        <v>55179.068704963109</v>
      </c>
    </row>
    <row r="277" spans="4:16" x14ac:dyDescent="0.2">
      <c r="D277">
        <f>'Pass-Thru'!C276</f>
        <v>275</v>
      </c>
      <c r="E277" s="4">
        <f t="shared" si="16"/>
        <v>0</v>
      </c>
      <c r="F277" s="4">
        <f>MIN(E277,'Pass-Thru'!O276)</f>
        <v>0</v>
      </c>
      <c r="G277" s="4">
        <f>(E277/'Pass-Thru'!E276)*'Pass-Thru'!N276</f>
        <v>0</v>
      </c>
      <c r="H277" s="4">
        <f t="shared" si="17"/>
        <v>0</v>
      </c>
      <c r="I277" s="4">
        <f>MIN('Pass-Thru'!O276-'Seq Pay'!F277,'Seq Pay'!H277)</f>
        <v>0</v>
      </c>
      <c r="J277" s="3">
        <f>(H277*'Pass-Thru'!$B$8/1200)</f>
        <v>0</v>
      </c>
      <c r="K277" s="1">
        <f t="shared" si="18"/>
        <v>0</v>
      </c>
      <c r="L277" s="1">
        <f>MIN('Pass-Thru'!O276-'Seq Pay'!F277-'Seq Pay'!I277,'Seq Pay'!K277)</f>
        <v>0</v>
      </c>
      <c r="M277" s="3">
        <f>K277*'Pass-Thru'!$B$8/1200</f>
        <v>0</v>
      </c>
      <c r="N277" s="1">
        <f t="shared" si="19"/>
        <v>18584100.670310047</v>
      </c>
      <c r="O277" s="1">
        <f>MIN(N277,'Pass-Thru'!O276-'Seq Pay'!F277-'Seq Pay'!I277-'Seq Pay'!L277)</f>
        <v>330976.6026655446</v>
      </c>
      <c r="P277" s="3">
        <f>N277*'Pass-Thru'!$B$8/1200</f>
        <v>54203.626955070969</v>
      </c>
    </row>
    <row r="278" spans="4:16" x14ac:dyDescent="0.2">
      <c r="D278">
        <f>'Pass-Thru'!C277</f>
        <v>276</v>
      </c>
      <c r="E278" s="4">
        <f t="shared" si="16"/>
        <v>0</v>
      </c>
      <c r="F278" s="4">
        <f>MIN(E278,'Pass-Thru'!O277)</f>
        <v>0</v>
      </c>
      <c r="G278" s="4">
        <f>(E278/'Pass-Thru'!E277)*'Pass-Thru'!N277</f>
        <v>0</v>
      </c>
      <c r="H278" s="4">
        <f t="shared" si="17"/>
        <v>0</v>
      </c>
      <c r="I278" s="4">
        <f>MIN('Pass-Thru'!O277-'Seq Pay'!F278,'Seq Pay'!H278)</f>
        <v>0</v>
      </c>
      <c r="J278" s="3">
        <f>(H278*'Pass-Thru'!$B$8/1200)</f>
        <v>0</v>
      </c>
      <c r="K278" s="1">
        <f t="shared" si="18"/>
        <v>0</v>
      </c>
      <c r="L278" s="1">
        <f>MIN('Pass-Thru'!O277-'Seq Pay'!F278-'Seq Pay'!I278,'Seq Pay'!K278)</f>
        <v>0</v>
      </c>
      <c r="M278" s="3">
        <f>K278*'Pass-Thru'!$B$8/1200</f>
        <v>0</v>
      </c>
      <c r="N278" s="1">
        <f t="shared" si="19"/>
        <v>18253124.067644503</v>
      </c>
      <c r="O278" s="1">
        <f>MIN(N278,'Pass-Thru'!O277-'Seq Pay'!F278-'Seq Pay'!I278-'Seq Pay'!L278)</f>
        <v>327546.93361362081</v>
      </c>
      <c r="P278" s="3">
        <f>N278*'Pass-Thru'!$B$8/1200</f>
        <v>53238.278530629796</v>
      </c>
    </row>
    <row r="279" spans="4:16" x14ac:dyDescent="0.2">
      <c r="D279">
        <f>'Pass-Thru'!C278</f>
        <v>277</v>
      </c>
      <c r="E279" s="4">
        <f t="shared" si="16"/>
        <v>0</v>
      </c>
      <c r="F279" s="4">
        <f>MIN(E279,'Pass-Thru'!O278)</f>
        <v>0</v>
      </c>
      <c r="G279" s="4">
        <f>(E279/'Pass-Thru'!E278)*'Pass-Thru'!N278</f>
        <v>0</v>
      </c>
      <c r="H279" s="4">
        <f t="shared" si="17"/>
        <v>0</v>
      </c>
      <c r="I279" s="4">
        <f>MIN('Pass-Thru'!O278-'Seq Pay'!F279,'Seq Pay'!H279)</f>
        <v>0</v>
      </c>
      <c r="J279" s="3">
        <f>(H279*'Pass-Thru'!$B$8/1200)</f>
        <v>0</v>
      </c>
      <c r="K279" s="1">
        <f t="shared" si="18"/>
        <v>0</v>
      </c>
      <c r="L279" s="1">
        <f>MIN('Pass-Thru'!O278-'Seq Pay'!F279-'Seq Pay'!I279,'Seq Pay'!K279)</f>
        <v>0</v>
      </c>
      <c r="M279" s="3">
        <f>K279*'Pass-Thru'!$B$8/1200</f>
        <v>0</v>
      </c>
      <c r="N279" s="1">
        <f t="shared" si="19"/>
        <v>17925577.134030882</v>
      </c>
      <c r="O279" s="1">
        <f>MIN(N279,'Pass-Thru'!O278-'Seq Pay'!F279-'Seq Pay'!I279-'Seq Pay'!L279)</f>
        <v>324147.90511950827</v>
      </c>
      <c r="P279" s="3">
        <f>N279*'Pass-Thru'!$B$8/1200</f>
        <v>52282.933307590072</v>
      </c>
    </row>
    <row r="280" spans="4:16" x14ac:dyDescent="0.2">
      <c r="D280">
        <f>'Pass-Thru'!C279</f>
        <v>278</v>
      </c>
      <c r="E280" s="4">
        <f t="shared" si="16"/>
        <v>0</v>
      </c>
      <c r="F280" s="4">
        <f>MIN(E280,'Pass-Thru'!O279)</f>
        <v>0</v>
      </c>
      <c r="G280" s="4">
        <f>(E280/'Pass-Thru'!E279)*'Pass-Thru'!N279</f>
        <v>0</v>
      </c>
      <c r="H280" s="4">
        <f t="shared" si="17"/>
        <v>0</v>
      </c>
      <c r="I280" s="4">
        <f>MIN('Pass-Thru'!O279-'Seq Pay'!F280,'Seq Pay'!H280)</f>
        <v>0</v>
      </c>
      <c r="J280" s="3">
        <f>(H280*'Pass-Thru'!$B$8/1200)</f>
        <v>0</v>
      </c>
      <c r="K280" s="1">
        <f t="shared" si="18"/>
        <v>0</v>
      </c>
      <c r="L280" s="1">
        <f>MIN('Pass-Thru'!O279-'Seq Pay'!F280-'Seq Pay'!I280,'Seq Pay'!K280)</f>
        <v>0</v>
      </c>
      <c r="M280" s="3">
        <f>K280*'Pass-Thru'!$B$8/1200</f>
        <v>0</v>
      </c>
      <c r="N280" s="1">
        <f t="shared" si="19"/>
        <v>17601429.228911374</v>
      </c>
      <c r="O280" s="1">
        <f>MIN(N280,'Pass-Thru'!O279-'Seq Pay'!F280-'Seq Pay'!I280-'Seq Pay'!L280)</f>
        <v>320779.26017322642</v>
      </c>
      <c r="P280" s="3">
        <f>N280*'Pass-Thru'!$B$8/1200</f>
        <v>51337.501917658177</v>
      </c>
    </row>
    <row r="281" spans="4:16" x14ac:dyDescent="0.2">
      <c r="D281">
        <f>'Pass-Thru'!C280</f>
        <v>279</v>
      </c>
      <c r="E281" s="4">
        <f t="shared" si="16"/>
        <v>0</v>
      </c>
      <c r="F281" s="4">
        <f>MIN(E281,'Pass-Thru'!O280)</f>
        <v>0</v>
      </c>
      <c r="G281" s="4">
        <f>(E281/'Pass-Thru'!E280)*'Pass-Thru'!N280</f>
        <v>0</v>
      </c>
      <c r="H281" s="4">
        <f t="shared" si="17"/>
        <v>0</v>
      </c>
      <c r="I281" s="4">
        <f>MIN('Pass-Thru'!O280-'Seq Pay'!F281,'Seq Pay'!H281)</f>
        <v>0</v>
      </c>
      <c r="J281" s="3">
        <f>(H281*'Pass-Thru'!$B$8/1200)</f>
        <v>0</v>
      </c>
      <c r="K281" s="1">
        <f t="shared" si="18"/>
        <v>0</v>
      </c>
      <c r="L281" s="1">
        <f>MIN('Pass-Thru'!O280-'Seq Pay'!F281-'Seq Pay'!I281,'Seq Pay'!K281)</f>
        <v>0</v>
      </c>
      <c r="M281" s="3">
        <f>K281*'Pass-Thru'!$B$8/1200</f>
        <v>0</v>
      </c>
      <c r="N281" s="1">
        <f t="shared" si="19"/>
        <v>17280649.968738146</v>
      </c>
      <c r="O281" s="1">
        <f>MIN(N281,'Pass-Thru'!O280-'Seq Pay'!F281-'Seq Pay'!I281-'Seq Pay'!L281)</f>
        <v>317440.74385428219</v>
      </c>
      <c r="P281" s="3">
        <f>N281*'Pass-Thru'!$B$8/1200</f>
        <v>50401.895742152927</v>
      </c>
    </row>
    <row r="282" spans="4:16" x14ac:dyDescent="0.2">
      <c r="D282">
        <f>'Pass-Thru'!C281</f>
        <v>280</v>
      </c>
      <c r="E282" s="4">
        <f t="shared" si="16"/>
        <v>0</v>
      </c>
      <c r="F282" s="4">
        <f>MIN(E282,'Pass-Thru'!O281)</f>
        <v>0</v>
      </c>
      <c r="G282" s="4">
        <f>(E282/'Pass-Thru'!E281)*'Pass-Thru'!N281</f>
        <v>0</v>
      </c>
      <c r="H282" s="4">
        <f t="shared" si="17"/>
        <v>0</v>
      </c>
      <c r="I282" s="4">
        <f>MIN('Pass-Thru'!O281-'Seq Pay'!F282,'Seq Pay'!H282)</f>
        <v>0</v>
      </c>
      <c r="J282" s="3">
        <f>(H282*'Pass-Thru'!$B$8/1200)</f>
        <v>0</v>
      </c>
      <c r="K282" s="1">
        <f t="shared" si="18"/>
        <v>0</v>
      </c>
      <c r="L282" s="1">
        <f>MIN('Pass-Thru'!O281-'Seq Pay'!F282-'Seq Pay'!I282,'Seq Pay'!K282)</f>
        <v>0</v>
      </c>
      <c r="M282" s="3">
        <f>K282*'Pass-Thru'!$B$8/1200</f>
        <v>0</v>
      </c>
      <c r="N282" s="1">
        <f t="shared" si="19"/>
        <v>16963209.224883866</v>
      </c>
      <c r="O282" s="1">
        <f>MIN(N282,'Pass-Thru'!O281-'Seq Pay'!F282-'Seq Pay'!I282-'Seq Pay'!L282)</f>
        <v>314132.10331496241</v>
      </c>
      <c r="P282" s="3">
        <f>N282*'Pass-Thru'!$B$8/1200</f>
        <v>49476.026905911276</v>
      </c>
    </row>
    <row r="283" spans="4:16" x14ac:dyDescent="0.2">
      <c r="D283">
        <f>'Pass-Thru'!C282</f>
        <v>281</v>
      </c>
      <c r="E283" s="4">
        <f t="shared" si="16"/>
        <v>0</v>
      </c>
      <c r="F283" s="4">
        <f>MIN(E283,'Pass-Thru'!O282)</f>
        <v>0</v>
      </c>
      <c r="G283" s="4">
        <f>(E283/'Pass-Thru'!E282)*'Pass-Thru'!N282</f>
        <v>0</v>
      </c>
      <c r="H283" s="4">
        <f t="shared" si="17"/>
        <v>0</v>
      </c>
      <c r="I283" s="4">
        <f>MIN('Pass-Thru'!O282-'Seq Pay'!F283,'Seq Pay'!H283)</f>
        <v>0</v>
      </c>
      <c r="J283" s="3">
        <f>(H283*'Pass-Thru'!$B$8/1200)</f>
        <v>0</v>
      </c>
      <c r="K283" s="1">
        <f t="shared" si="18"/>
        <v>0</v>
      </c>
      <c r="L283" s="1">
        <f>MIN('Pass-Thru'!O282-'Seq Pay'!F283-'Seq Pay'!I283,'Seq Pay'!K283)</f>
        <v>0</v>
      </c>
      <c r="M283" s="3">
        <f>K283*'Pass-Thru'!$B$8/1200</f>
        <v>0</v>
      </c>
      <c r="N283" s="1">
        <f t="shared" si="19"/>
        <v>16649077.121568903</v>
      </c>
      <c r="O283" s="1">
        <f>MIN(N283,'Pass-Thru'!O282-'Seq Pay'!F283-'Seq Pay'!I283-'Seq Pay'!L283)</f>
        <v>310853.08776375937</v>
      </c>
      <c r="P283" s="3">
        <f>N283*'Pass-Thru'!$B$8/1200</f>
        <v>48559.808271242633</v>
      </c>
    </row>
    <row r="284" spans="4:16" x14ac:dyDescent="0.2">
      <c r="D284">
        <f>'Pass-Thru'!C283</f>
        <v>282</v>
      </c>
      <c r="E284" s="4">
        <f t="shared" si="16"/>
        <v>0</v>
      </c>
      <c r="F284" s="4">
        <f>MIN(E284,'Pass-Thru'!O283)</f>
        <v>0</v>
      </c>
      <c r="G284" s="4">
        <f>(E284/'Pass-Thru'!E283)*'Pass-Thru'!N283</f>
        <v>0</v>
      </c>
      <c r="H284" s="4">
        <f t="shared" si="17"/>
        <v>0</v>
      </c>
      <c r="I284" s="4">
        <f>MIN('Pass-Thru'!O283-'Seq Pay'!F284,'Seq Pay'!H284)</f>
        <v>0</v>
      </c>
      <c r="J284" s="3">
        <f>(H284*'Pass-Thru'!$B$8/1200)</f>
        <v>0</v>
      </c>
      <c r="K284" s="1">
        <f t="shared" si="18"/>
        <v>0</v>
      </c>
      <c r="L284" s="1">
        <f>MIN('Pass-Thru'!O283-'Seq Pay'!F284-'Seq Pay'!I284,'Seq Pay'!K284)</f>
        <v>0</v>
      </c>
      <c r="M284" s="3">
        <f>K284*'Pass-Thru'!$B$8/1200</f>
        <v>0</v>
      </c>
      <c r="N284" s="1">
        <f t="shared" si="19"/>
        <v>16338224.033805143</v>
      </c>
      <c r="O284" s="1">
        <f>MIN(N284,'Pass-Thru'!O283-'Seq Pay'!F284-'Seq Pay'!I284-'Seq Pay'!L284)</f>
        <v>307603.44844892499</v>
      </c>
      <c r="P284" s="3">
        <f>N284*'Pass-Thru'!$B$8/1200</f>
        <v>47653.153431931663</v>
      </c>
    </row>
    <row r="285" spans="4:16" x14ac:dyDescent="0.2">
      <c r="D285">
        <f>'Pass-Thru'!C284</f>
        <v>283</v>
      </c>
      <c r="E285" s="4">
        <f t="shared" si="16"/>
        <v>0</v>
      </c>
      <c r="F285" s="4">
        <f>MIN(E285,'Pass-Thru'!O284)</f>
        <v>0</v>
      </c>
      <c r="G285" s="4">
        <f>(E285/'Pass-Thru'!E284)*'Pass-Thru'!N284</f>
        <v>0</v>
      </c>
      <c r="H285" s="4">
        <f t="shared" si="17"/>
        <v>0</v>
      </c>
      <c r="I285" s="4">
        <f>MIN('Pass-Thru'!O284-'Seq Pay'!F285,'Seq Pay'!H285)</f>
        <v>0</v>
      </c>
      <c r="J285" s="3">
        <f>(H285*'Pass-Thru'!$B$8/1200)</f>
        <v>0</v>
      </c>
      <c r="K285" s="1">
        <f t="shared" si="18"/>
        <v>0</v>
      </c>
      <c r="L285" s="1">
        <f>MIN('Pass-Thru'!O284-'Seq Pay'!F285-'Seq Pay'!I285,'Seq Pay'!K285)</f>
        <v>0</v>
      </c>
      <c r="M285" s="3">
        <f>K285*'Pass-Thru'!$B$8/1200</f>
        <v>0</v>
      </c>
      <c r="N285" s="1">
        <f t="shared" si="19"/>
        <v>16030620.585356219</v>
      </c>
      <c r="O285" s="1">
        <f>MIN(N285,'Pass-Thru'!O284-'Seq Pay'!F285-'Seq Pay'!I285-'Seq Pay'!L285)</f>
        <v>304382.93864215899</v>
      </c>
      <c r="P285" s="3">
        <f>N285*'Pass-Thru'!$B$8/1200</f>
        <v>46755.976707288974</v>
      </c>
    </row>
    <row r="286" spans="4:16" x14ac:dyDescent="0.2">
      <c r="D286">
        <f>'Pass-Thru'!C285</f>
        <v>284</v>
      </c>
      <c r="E286" s="4">
        <f t="shared" si="16"/>
        <v>0</v>
      </c>
      <c r="F286" s="4">
        <f>MIN(E286,'Pass-Thru'!O285)</f>
        <v>0</v>
      </c>
      <c r="G286" s="4">
        <f>(E286/'Pass-Thru'!E285)*'Pass-Thru'!N285</f>
        <v>0</v>
      </c>
      <c r="H286" s="4">
        <f t="shared" si="17"/>
        <v>0</v>
      </c>
      <c r="I286" s="4">
        <f>MIN('Pass-Thru'!O285-'Seq Pay'!F286,'Seq Pay'!H286)</f>
        <v>0</v>
      </c>
      <c r="J286" s="3">
        <f>(H286*'Pass-Thru'!$B$8/1200)</f>
        <v>0</v>
      </c>
      <c r="K286" s="1">
        <f t="shared" si="18"/>
        <v>0</v>
      </c>
      <c r="L286" s="1">
        <f>MIN('Pass-Thru'!O285-'Seq Pay'!F286-'Seq Pay'!I286,'Seq Pay'!K286)</f>
        <v>0</v>
      </c>
      <c r="M286" s="3">
        <f>K286*'Pass-Thru'!$B$8/1200</f>
        <v>0</v>
      </c>
      <c r="N286" s="1">
        <f t="shared" si="19"/>
        <v>15726237.64671406</v>
      </c>
      <c r="O286" s="1">
        <f>MIN(N286,'Pass-Thru'!O285-'Seq Pay'!F286-'Seq Pay'!I286-'Seq Pay'!L286)</f>
        <v>301191.31362242275</v>
      </c>
      <c r="P286" s="3">
        <f>N286*'Pass-Thru'!$B$8/1200</f>
        <v>45868.193136249341</v>
      </c>
    </row>
    <row r="287" spans="4:16" x14ac:dyDescent="0.2">
      <c r="D287">
        <f>'Pass-Thru'!C286</f>
        <v>285</v>
      </c>
      <c r="E287" s="4">
        <f t="shared" si="16"/>
        <v>0</v>
      </c>
      <c r="F287" s="4">
        <f>MIN(E287,'Pass-Thru'!O286)</f>
        <v>0</v>
      </c>
      <c r="G287" s="4">
        <f>(E287/'Pass-Thru'!E286)*'Pass-Thru'!N286</f>
        <v>0</v>
      </c>
      <c r="H287" s="4">
        <f t="shared" si="17"/>
        <v>0</v>
      </c>
      <c r="I287" s="4">
        <f>MIN('Pass-Thru'!O286-'Seq Pay'!F287,'Seq Pay'!H287)</f>
        <v>0</v>
      </c>
      <c r="J287" s="3">
        <f>(H287*'Pass-Thru'!$B$8/1200)</f>
        <v>0</v>
      </c>
      <c r="K287" s="1">
        <f t="shared" si="18"/>
        <v>0</v>
      </c>
      <c r="L287" s="1">
        <f>MIN('Pass-Thru'!O286-'Seq Pay'!F287-'Seq Pay'!I287,'Seq Pay'!K287)</f>
        <v>0</v>
      </c>
      <c r="M287" s="3">
        <f>K287*'Pass-Thru'!$B$8/1200</f>
        <v>0</v>
      </c>
      <c r="N287" s="1">
        <f t="shared" si="19"/>
        <v>15425046.333091637</v>
      </c>
      <c r="O287" s="1">
        <f>MIN(N287,'Pass-Thru'!O286-'Seq Pay'!F287-'Seq Pay'!I287-'Seq Pay'!L287)</f>
        <v>298028.33065988391</v>
      </c>
      <c r="P287" s="3">
        <f>N287*'Pass-Thru'!$B$8/1200</f>
        <v>44989.718471517277</v>
      </c>
    </row>
    <row r="288" spans="4:16" x14ac:dyDescent="0.2">
      <c r="D288">
        <f>'Pass-Thru'!C287</f>
        <v>286</v>
      </c>
      <c r="E288" s="4">
        <f t="shared" si="16"/>
        <v>0</v>
      </c>
      <c r="F288" s="4">
        <f>MIN(E288,'Pass-Thru'!O287)</f>
        <v>0</v>
      </c>
      <c r="G288" s="4">
        <f>(E288/'Pass-Thru'!E287)*'Pass-Thru'!N287</f>
        <v>0</v>
      </c>
      <c r="H288" s="4">
        <f t="shared" si="17"/>
        <v>0</v>
      </c>
      <c r="I288" s="4">
        <f>MIN('Pass-Thru'!O287-'Seq Pay'!F288,'Seq Pay'!H288)</f>
        <v>0</v>
      </c>
      <c r="J288" s="3">
        <f>(H288*'Pass-Thru'!$B$8/1200)</f>
        <v>0</v>
      </c>
      <c r="K288" s="1">
        <f t="shared" si="18"/>
        <v>0</v>
      </c>
      <c r="L288" s="1">
        <f>MIN('Pass-Thru'!O287-'Seq Pay'!F288-'Seq Pay'!I288,'Seq Pay'!K288)</f>
        <v>0</v>
      </c>
      <c r="M288" s="3">
        <f>K288*'Pass-Thru'!$B$8/1200</f>
        <v>0</v>
      </c>
      <c r="N288" s="1">
        <f t="shared" si="19"/>
        <v>15127018.002431754</v>
      </c>
      <c r="O288" s="1">
        <f>MIN(N288,'Pass-Thru'!O287-'Seq Pay'!F288-'Seq Pay'!I288-'Seq Pay'!L288)</f>
        <v>294893.74899998697</v>
      </c>
      <c r="P288" s="3">
        <f>N288*'Pass-Thru'!$B$8/1200</f>
        <v>44120.469173759288</v>
      </c>
    </row>
    <row r="289" spans="4:16" x14ac:dyDescent="0.2">
      <c r="D289">
        <f>'Pass-Thru'!C288</f>
        <v>287</v>
      </c>
      <c r="E289" s="4">
        <f t="shared" si="16"/>
        <v>0</v>
      </c>
      <c r="F289" s="4">
        <f>MIN(E289,'Pass-Thru'!O288)</f>
        <v>0</v>
      </c>
      <c r="G289" s="4">
        <f>(E289/'Pass-Thru'!E288)*'Pass-Thru'!N288</f>
        <v>0</v>
      </c>
      <c r="H289" s="4">
        <f t="shared" si="17"/>
        <v>0</v>
      </c>
      <c r="I289" s="4">
        <f>MIN('Pass-Thru'!O288-'Seq Pay'!F289,'Seq Pay'!H289)</f>
        <v>0</v>
      </c>
      <c r="J289" s="3">
        <f>(H289*'Pass-Thru'!$B$8/1200)</f>
        <v>0</v>
      </c>
      <c r="K289" s="1">
        <f t="shared" si="18"/>
        <v>0</v>
      </c>
      <c r="L289" s="1">
        <f>MIN('Pass-Thru'!O288-'Seq Pay'!F289-'Seq Pay'!I289,'Seq Pay'!K289)</f>
        <v>0</v>
      </c>
      <c r="M289" s="3">
        <f>K289*'Pass-Thru'!$B$8/1200</f>
        <v>0</v>
      </c>
      <c r="N289" s="1">
        <f t="shared" si="19"/>
        <v>14832124.253431767</v>
      </c>
      <c r="O289" s="1">
        <f>MIN(N289,'Pass-Thru'!O288-'Seq Pay'!F289-'Seq Pay'!I289-'Seq Pay'!L289)</f>
        <v>291787.32984765136</v>
      </c>
      <c r="P289" s="3">
        <f>N289*'Pass-Thru'!$B$8/1200</f>
        <v>43260.362405842658</v>
      </c>
    </row>
    <row r="290" spans="4:16" x14ac:dyDescent="0.2">
      <c r="D290">
        <f>'Pass-Thru'!C289</f>
        <v>288</v>
      </c>
      <c r="E290" s="4">
        <f t="shared" si="16"/>
        <v>0</v>
      </c>
      <c r="F290" s="4">
        <f>MIN(E290,'Pass-Thru'!O289)</f>
        <v>0</v>
      </c>
      <c r="G290" s="4">
        <f>(E290/'Pass-Thru'!E289)*'Pass-Thru'!N289</f>
        <v>0</v>
      </c>
      <c r="H290" s="4">
        <f t="shared" si="17"/>
        <v>0</v>
      </c>
      <c r="I290" s="4">
        <f>MIN('Pass-Thru'!O289-'Seq Pay'!F290,'Seq Pay'!H290)</f>
        <v>0</v>
      </c>
      <c r="J290" s="3">
        <f>(H290*'Pass-Thru'!$B$8/1200)</f>
        <v>0</v>
      </c>
      <c r="K290" s="1">
        <f t="shared" si="18"/>
        <v>0</v>
      </c>
      <c r="L290" s="1">
        <f>MIN('Pass-Thru'!O289-'Seq Pay'!F290-'Seq Pay'!I290,'Seq Pay'!K290)</f>
        <v>0</v>
      </c>
      <c r="M290" s="3">
        <f>K290*'Pass-Thru'!$B$8/1200</f>
        <v>0</v>
      </c>
      <c r="N290" s="1">
        <f t="shared" si="19"/>
        <v>14540336.923584117</v>
      </c>
      <c r="O290" s="1">
        <f>MIN(N290,'Pass-Thru'!O289-'Seq Pay'!F290-'Seq Pay'!I290-'Seq Pay'!L290)</f>
        <v>288708.83635159256</v>
      </c>
      <c r="P290" s="3">
        <f>N290*'Pass-Thru'!$B$8/1200</f>
        <v>42409.316027120338</v>
      </c>
    </row>
    <row r="291" spans="4:16" x14ac:dyDescent="0.2">
      <c r="D291">
        <f>'Pass-Thru'!C290</f>
        <v>289</v>
      </c>
      <c r="E291" s="4">
        <f t="shared" si="16"/>
        <v>0</v>
      </c>
      <c r="F291" s="4">
        <f>MIN(E291,'Pass-Thru'!O290)</f>
        <v>0</v>
      </c>
      <c r="G291" s="4">
        <f>(E291/'Pass-Thru'!E290)*'Pass-Thru'!N290</f>
        <v>0</v>
      </c>
      <c r="H291" s="4">
        <f t="shared" si="17"/>
        <v>0</v>
      </c>
      <c r="I291" s="4">
        <f>MIN('Pass-Thru'!O290-'Seq Pay'!F291,'Seq Pay'!H291)</f>
        <v>0</v>
      </c>
      <c r="J291" s="3">
        <f>(H291*'Pass-Thru'!$B$8/1200)</f>
        <v>0</v>
      </c>
      <c r="K291" s="1">
        <f t="shared" si="18"/>
        <v>0</v>
      </c>
      <c r="L291" s="1">
        <f>MIN('Pass-Thru'!O290-'Seq Pay'!F291-'Seq Pay'!I291,'Seq Pay'!K291)</f>
        <v>0</v>
      </c>
      <c r="M291" s="3">
        <f>K291*'Pass-Thru'!$B$8/1200</f>
        <v>0</v>
      </c>
      <c r="N291" s="1">
        <f t="shared" si="19"/>
        <v>14251628.087232525</v>
      </c>
      <c r="O291" s="1">
        <f>MIN(N291,'Pass-Thru'!O290-'Seq Pay'!F291-'Seq Pay'!I291-'Seq Pay'!L291)</f>
        <v>285658.03358876926</v>
      </c>
      <c r="P291" s="3">
        <f>N291*'Pass-Thru'!$B$8/1200</f>
        <v>41567.248587761525</v>
      </c>
    </row>
    <row r="292" spans="4:16" x14ac:dyDescent="0.2">
      <c r="D292">
        <f>'Pass-Thru'!C291</f>
        <v>290</v>
      </c>
      <c r="E292" s="4">
        <f t="shared" si="16"/>
        <v>0</v>
      </c>
      <c r="F292" s="4">
        <f>MIN(E292,'Pass-Thru'!O291)</f>
        <v>0</v>
      </c>
      <c r="G292" s="4">
        <f>(E292/'Pass-Thru'!E291)*'Pass-Thru'!N291</f>
        <v>0</v>
      </c>
      <c r="H292" s="4">
        <f t="shared" si="17"/>
        <v>0</v>
      </c>
      <c r="I292" s="4">
        <f>MIN('Pass-Thru'!O291-'Seq Pay'!F292,'Seq Pay'!H292)</f>
        <v>0</v>
      </c>
      <c r="J292" s="3">
        <f>(H292*'Pass-Thru'!$B$8/1200)</f>
        <v>0</v>
      </c>
      <c r="K292" s="1">
        <f t="shared" si="18"/>
        <v>0</v>
      </c>
      <c r="L292" s="1">
        <f>MIN('Pass-Thru'!O291-'Seq Pay'!F292-'Seq Pay'!I292,'Seq Pay'!K292)</f>
        <v>0</v>
      </c>
      <c r="M292" s="3">
        <f>K292*'Pass-Thru'!$B$8/1200</f>
        <v>0</v>
      </c>
      <c r="N292" s="1">
        <f t="shared" si="19"/>
        <v>13965970.053643756</v>
      </c>
      <c r="O292" s="1">
        <f>MIN(N292,'Pass-Thru'!O291-'Seq Pay'!F292-'Seq Pay'!I292-'Seq Pay'!L292)</f>
        <v>282634.68854895444</v>
      </c>
      <c r="P292" s="3">
        <f>N292*'Pass-Thru'!$B$8/1200</f>
        <v>40734.079323127618</v>
      </c>
    </row>
    <row r="293" spans="4:16" x14ac:dyDescent="0.2">
      <c r="D293">
        <f>'Pass-Thru'!C292</f>
        <v>291</v>
      </c>
      <c r="E293" s="4">
        <f t="shared" si="16"/>
        <v>0</v>
      </c>
      <c r="F293" s="4">
        <f>MIN(E293,'Pass-Thru'!O292)</f>
        <v>0</v>
      </c>
      <c r="G293" s="4">
        <f>(E293/'Pass-Thru'!E292)*'Pass-Thru'!N292</f>
        <v>0</v>
      </c>
      <c r="H293" s="4">
        <f t="shared" si="17"/>
        <v>0</v>
      </c>
      <c r="I293" s="4">
        <f>MIN('Pass-Thru'!O292-'Seq Pay'!F293,'Seq Pay'!H293)</f>
        <v>0</v>
      </c>
      <c r="J293" s="3">
        <f>(H293*'Pass-Thru'!$B$8/1200)</f>
        <v>0</v>
      </c>
      <c r="K293" s="1">
        <f t="shared" si="18"/>
        <v>0</v>
      </c>
      <c r="L293" s="1">
        <f>MIN('Pass-Thru'!O292-'Seq Pay'!F293-'Seq Pay'!I293,'Seq Pay'!K293)</f>
        <v>0</v>
      </c>
      <c r="M293" s="3">
        <f>K293*'Pass-Thru'!$B$8/1200</f>
        <v>0</v>
      </c>
      <c r="N293" s="1">
        <f t="shared" si="19"/>
        <v>13683335.365094801</v>
      </c>
      <c r="O293" s="1">
        <f>MIN(N293,'Pass-Thru'!O292-'Seq Pay'!F293-'Seq Pay'!I293-'Seq Pay'!L293)</f>
        <v>279638.57011942682</v>
      </c>
      <c r="P293" s="3">
        <f>N293*'Pass-Thru'!$B$8/1200</f>
        <v>39909.728148193171</v>
      </c>
    </row>
    <row r="294" spans="4:16" x14ac:dyDescent="0.2">
      <c r="D294">
        <f>'Pass-Thru'!C293</f>
        <v>292</v>
      </c>
      <c r="E294" s="4">
        <f t="shared" si="16"/>
        <v>0</v>
      </c>
      <c r="F294" s="4">
        <f>MIN(E294,'Pass-Thru'!O293)</f>
        <v>0</v>
      </c>
      <c r="G294" s="4">
        <f>(E294/'Pass-Thru'!E293)*'Pass-Thru'!N293</f>
        <v>0</v>
      </c>
      <c r="H294" s="4">
        <f t="shared" si="17"/>
        <v>0</v>
      </c>
      <c r="I294" s="4">
        <f>MIN('Pass-Thru'!O293-'Seq Pay'!F294,'Seq Pay'!H294)</f>
        <v>0</v>
      </c>
      <c r="J294" s="3">
        <f>(H294*'Pass-Thru'!$B$8/1200)</f>
        <v>0</v>
      </c>
      <c r="K294" s="1">
        <f t="shared" si="18"/>
        <v>0</v>
      </c>
      <c r="L294" s="1">
        <f>MIN('Pass-Thru'!O293-'Seq Pay'!F294-'Seq Pay'!I294,'Seq Pay'!K294)</f>
        <v>0</v>
      </c>
      <c r="M294" s="3">
        <f>K294*'Pass-Thru'!$B$8/1200</f>
        <v>0</v>
      </c>
      <c r="N294" s="1">
        <f t="shared" si="19"/>
        <v>13403696.794975374</v>
      </c>
      <c r="O294" s="1">
        <f>MIN(N294,'Pass-Thru'!O293-'Seq Pay'!F294-'Seq Pay'!I294-'Seq Pay'!L294)</f>
        <v>276669.44906978373</v>
      </c>
      <c r="P294" s="3">
        <f>N294*'Pass-Thru'!$B$8/1200</f>
        <v>39094.115652011511</v>
      </c>
    </row>
    <row r="295" spans="4:16" x14ac:dyDescent="0.2">
      <c r="D295">
        <f>'Pass-Thru'!C294</f>
        <v>293</v>
      </c>
      <c r="E295" s="4">
        <f t="shared" si="16"/>
        <v>0</v>
      </c>
      <c r="F295" s="4">
        <f>MIN(E295,'Pass-Thru'!O294)</f>
        <v>0</v>
      </c>
      <c r="G295" s="4">
        <f>(E295/'Pass-Thru'!E294)*'Pass-Thru'!N294</f>
        <v>0</v>
      </c>
      <c r="H295" s="4">
        <f t="shared" si="17"/>
        <v>0</v>
      </c>
      <c r="I295" s="4">
        <f>MIN('Pass-Thru'!O294-'Seq Pay'!F295,'Seq Pay'!H295)</f>
        <v>0</v>
      </c>
      <c r="J295" s="3">
        <f>(H295*'Pass-Thru'!$B$8/1200)</f>
        <v>0</v>
      </c>
      <c r="K295" s="1">
        <f t="shared" si="18"/>
        <v>0</v>
      </c>
      <c r="L295" s="1">
        <f>MIN('Pass-Thru'!O294-'Seq Pay'!F295-'Seq Pay'!I295,'Seq Pay'!K295)</f>
        <v>0</v>
      </c>
      <c r="M295" s="3">
        <f>K295*'Pass-Thru'!$B$8/1200</f>
        <v>0</v>
      </c>
      <c r="N295" s="1">
        <f t="shared" si="19"/>
        <v>13127027.345905591</v>
      </c>
      <c r="O295" s="1">
        <f>MIN(N295,'Pass-Thru'!O294-'Seq Pay'!F295-'Seq Pay'!I295-'Seq Pay'!L295)</f>
        <v>273727.0980368763</v>
      </c>
      <c r="P295" s="3">
        <f>N295*'Pass-Thru'!$B$8/1200</f>
        <v>38287.16309222464</v>
      </c>
    </row>
    <row r="296" spans="4:16" x14ac:dyDescent="0.2">
      <c r="D296">
        <f>'Pass-Thru'!C295</f>
        <v>294</v>
      </c>
      <c r="E296" s="4">
        <f t="shared" si="16"/>
        <v>0</v>
      </c>
      <c r="F296" s="4">
        <f>MIN(E296,'Pass-Thru'!O295)</f>
        <v>0</v>
      </c>
      <c r="G296" s="4">
        <f>(E296/'Pass-Thru'!E295)*'Pass-Thru'!N295</f>
        <v>0</v>
      </c>
      <c r="H296" s="4">
        <f t="shared" si="17"/>
        <v>0</v>
      </c>
      <c r="I296" s="4">
        <f>MIN('Pass-Thru'!O295-'Seq Pay'!F296,'Seq Pay'!H296)</f>
        <v>0</v>
      </c>
      <c r="J296" s="3">
        <f>(H296*'Pass-Thru'!$B$8/1200)</f>
        <v>0</v>
      </c>
      <c r="K296" s="1">
        <f t="shared" si="18"/>
        <v>0</v>
      </c>
      <c r="L296" s="1">
        <f>MIN('Pass-Thru'!O295-'Seq Pay'!F296-'Seq Pay'!I296,'Seq Pay'!K296)</f>
        <v>0</v>
      </c>
      <c r="M296" s="3">
        <f>K296*'Pass-Thru'!$B$8/1200</f>
        <v>0</v>
      </c>
      <c r="N296" s="1">
        <f t="shared" si="19"/>
        <v>12853300.247868715</v>
      </c>
      <c r="O296" s="1">
        <f>MIN(N296,'Pass-Thru'!O295-'Seq Pay'!F296-'Seq Pay'!I296-'Seq Pay'!L296)</f>
        <v>270811.29150986293</v>
      </c>
      <c r="P296" s="3">
        <f>N296*'Pass-Thru'!$B$8/1200</f>
        <v>37488.792389617083</v>
      </c>
    </row>
    <row r="297" spans="4:16" x14ac:dyDescent="0.2">
      <c r="D297">
        <f>'Pass-Thru'!C296</f>
        <v>295</v>
      </c>
      <c r="E297" s="4">
        <f t="shared" si="16"/>
        <v>0</v>
      </c>
      <c r="F297" s="4">
        <f>MIN(E297,'Pass-Thru'!O296)</f>
        <v>0</v>
      </c>
      <c r="G297" s="4">
        <f>(E297/'Pass-Thru'!E296)*'Pass-Thru'!N296</f>
        <v>0</v>
      </c>
      <c r="H297" s="4">
        <f t="shared" si="17"/>
        <v>0</v>
      </c>
      <c r="I297" s="4">
        <f>MIN('Pass-Thru'!O296-'Seq Pay'!F297,'Seq Pay'!H297)</f>
        <v>0</v>
      </c>
      <c r="J297" s="3">
        <f>(H297*'Pass-Thru'!$B$8/1200)</f>
        <v>0</v>
      </c>
      <c r="K297" s="1">
        <f t="shared" si="18"/>
        <v>0</v>
      </c>
      <c r="L297" s="1">
        <f>MIN('Pass-Thru'!O296-'Seq Pay'!F297-'Seq Pay'!I297,'Seq Pay'!K297)</f>
        <v>0</v>
      </c>
      <c r="M297" s="3">
        <f>K297*'Pass-Thru'!$B$8/1200</f>
        <v>0</v>
      </c>
      <c r="N297" s="1">
        <f t="shared" si="19"/>
        <v>12582488.956358852</v>
      </c>
      <c r="O297" s="1">
        <f>MIN(N297,'Pass-Thru'!O296-'Seq Pay'!F297-'Seq Pay'!I297-'Seq Pay'!L297)</f>
        <v>267921.805815381</v>
      </c>
      <c r="P297" s="3">
        <f>N297*'Pass-Thru'!$B$8/1200</f>
        <v>36698.926122713317</v>
      </c>
    </row>
    <row r="298" spans="4:16" x14ac:dyDescent="0.2">
      <c r="D298">
        <f>'Pass-Thru'!C297</f>
        <v>296</v>
      </c>
      <c r="E298" s="4">
        <f t="shared" si="16"/>
        <v>0</v>
      </c>
      <c r="F298" s="4">
        <f>MIN(E298,'Pass-Thru'!O297)</f>
        <v>0</v>
      </c>
      <c r="G298" s="4">
        <f>(E298/'Pass-Thru'!E297)*'Pass-Thru'!N297</f>
        <v>0</v>
      </c>
      <c r="H298" s="4">
        <f t="shared" si="17"/>
        <v>0</v>
      </c>
      <c r="I298" s="4">
        <f>MIN('Pass-Thru'!O297-'Seq Pay'!F298,'Seq Pay'!H298)</f>
        <v>0</v>
      </c>
      <c r="J298" s="3">
        <f>(H298*'Pass-Thru'!$B$8/1200)</f>
        <v>0</v>
      </c>
      <c r="K298" s="1">
        <f t="shared" si="18"/>
        <v>0</v>
      </c>
      <c r="L298" s="1">
        <f>MIN('Pass-Thru'!O297-'Seq Pay'!F298-'Seq Pay'!I298,'Seq Pay'!K298)</f>
        <v>0</v>
      </c>
      <c r="M298" s="3">
        <f>K298*'Pass-Thru'!$B$8/1200</f>
        <v>0</v>
      </c>
      <c r="N298" s="1">
        <f t="shared" si="19"/>
        <v>12314567.15054347</v>
      </c>
      <c r="O298" s="1">
        <f>MIN(N298,'Pass-Thru'!O297-'Seq Pay'!F298-'Seq Pay'!I298-'Seq Pay'!L298)</f>
        <v>265058.41910283605</v>
      </c>
      <c r="P298" s="3">
        <f>N298*'Pass-Thru'!$B$8/1200</f>
        <v>35917.487522418458</v>
      </c>
    </row>
    <row r="299" spans="4:16" x14ac:dyDescent="0.2">
      <c r="D299">
        <f>'Pass-Thru'!C298</f>
        <v>297</v>
      </c>
      <c r="E299" s="4">
        <f t="shared" si="16"/>
        <v>0</v>
      </c>
      <c r="F299" s="4">
        <f>MIN(E299,'Pass-Thru'!O298)</f>
        <v>0</v>
      </c>
      <c r="G299" s="4">
        <f>(E299/'Pass-Thru'!E298)*'Pass-Thru'!N298</f>
        <v>0</v>
      </c>
      <c r="H299" s="4">
        <f t="shared" si="17"/>
        <v>0</v>
      </c>
      <c r="I299" s="4">
        <f>MIN('Pass-Thru'!O298-'Seq Pay'!F299,'Seq Pay'!H299)</f>
        <v>0</v>
      </c>
      <c r="J299" s="3">
        <f>(H299*'Pass-Thru'!$B$8/1200)</f>
        <v>0</v>
      </c>
      <c r="K299" s="1">
        <f t="shared" si="18"/>
        <v>0</v>
      </c>
      <c r="L299" s="1">
        <f>MIN('Pass-Thru'!O298-'Seq Pay'!F299-'Seq Pay'!I299,'Seq Pay'!K299)</f>
        <v>0</v>
      </c>
      <c r="M299" s="3">
        <f>K299*'Pass-Thru'!$B$8/1200</f>
        <v>0</v>
      </c>
      <c r="N299" s="1">
        <f t="shared" si="19"/>
        <v>12049508.731440634</v>
      </c>
      <c r="O299" s="1">
        <f>MIN(N299,'Pass-Thru'!O298-'Seq Pay'!F299-'Seq Pay'!I299-'Seq Pay'!L299)</f>
        <v>262220.91132980806</v>
      </c>
      <c r="P299" s="3">
        <f>N299*'Pass-Thru'!$B$8/1200</f>
        <v>35144.400466701845</v>
      </c>
    </row>
    <row r="300" spans="4:16" x14ac:dyDescent="0.2">
      <c r="D300">
        <f>'Pass-Thru'!C299</f>
        <v>298</v>
      </c>
      <c r="E300" s="4">
        <f t="shared" si="16"/>
        <v>0</v>
      </c>
      <c r="F300" s="4">
        <f>MIN(E300,'Pass-Thru'!O299)</f>
        <v>0</v>
      </c>
      <c r="G300" s="4">
        <f>(E300/'Pass-Thru'!E299)*'Pass-Thru'!N299</f>
        <v>0</v>
      </c>
      <c r="H300" s="4">
        <f t="shared" si="17"/>
        <v>0</v>
      </c>
      <c r="I300" s="4">
        <f>MIN('Pass-Thru'!O299-'Seq Pay'!F300,'Seq Pay'!H300)</f>
        <v>0</v>
      </c>
      <c r="J300" s="3">
        <f>(H300*'Pass-Thru'!$B$8/1200)</f>
        <v>0</v>
      </c>
      <c r="K300" s="1">
        <f t="shared" si="18"/>
        <v>0</v>
      </c>
      <c r="L300" s="1">
        <f>MIN('Pass-Thru'!O299-'Seq Pay'!F300-'Seq Pay'!I300,'Seq Pay'!K300)</f>
        <v>0</v>
      </c>
      <c r="M300" s="3">
        <f>K300*'Pass-Thru'!$B$8/1200</f>
        <v>0</v>
      </c>
      <c r="N300" s="1">
        <f t="shared" si="19"/>
        <v>11787287.820110826</v>
      </c>
      <c r="O300" s="1">
        <f>MIN(N300,'Pass-Thru'!O299-'Seq Pay'!F300-'Seq Pay'!I300-'Seq Pay'!L300)</f>
        <v>259409.06424757378</v>
      </c>
      <c r="P300" s="3">
        <f>N300*'Pass-Thru'!$B$8/1200</f>
        <v>34379.589475323242</v>
      </c>
    </row>
    <row r="301" spans="4:16" x14ac:dyDescent="0.2">
      <c r="D301">
        <f>'Pass-Thru'!C300</f>
        <v>299</v>
      </c>
      <c r="E301" s="4">
        <f t="shared" si="16"/>
        <v>0</v>
      </c>
      <c r="F301" s="4">
        <f>MIN(E301,'Pass-Thru'!O300)</f>
        <v>0</v>
      </c>
      <c r="G301" s="4">
        <f>(E301/'Pass-Thru'!E300)*'Pass-Thru'!N300</f>
        <v>0</v>
      </c>
      <c r="H301" s="4">
        <f t="shared" si="17"/>
        <v>0</v>
      </c>
      <c r="I301" s="4">
        <f>MIN('Pass-Thru'!O300-'Seq Pay'!F301,'Seq Pay'!H301)</f>
        <v>0</v>
      </c>
      <c r="J301" s="3">
        <f>(H301*'Pass-Thru'!$B$8/1200)</f>
        <v>0</v>
      </c>
      <c r="K301" s="1">
        <f t="shared" si="18"/>
        <v>0</v>
      </c>
      <c r="L301" s="1">
        <f>MIN('Pass-Thru'!O300-'Seq Pay'!F301-'Seq Pay'!I301,'Seq Pay'!K301)</f>
        <v>0</v>
      </c>
      <c r="M301" s="3">
        <f>K301*'Pass-Thru'!$B$8/1200</f>
        <v>0</v>
      </c>
      <c r="N301" s="1">
        <f t="shared" si="19"/>
        <v>11527878.755863251</v>
      </c>
      <c r="O301" s="1">
        <f>MIN(N301,'Pass-Thru'!O300-'Seq Pay'!F301-'Seq Pay'!I301-'Seq Pay'!L301)</f>
        <v>256622.66138674345</v>
      </c>
      <c r="P301" s="3">
        <f>N301*'Pass-Thru'!$B$8/1200</f>
        <v>33622.979704601152</v>
      </c>
    </row>
    <row r="302" spans="4:16" x14ac:dyDescent="0.2">
      <c r="D302">
        <f>'Pass-Thru'!C301</f>
        <v>300</v>
      </c>
      <c r="E302" s="4">
        <f t="shared" si="16"/>
        <v>0</v>
      </c>
      <c r="F302" s="4">
        <f>MIN(E302,'Pass-Thru'!O301)</f>
        <v>0</v>
      </c>
      <c r="G302" s="4">
        <f>(E302/'Pass-Thru'!E301)*'Pass-Thru'!N301</f>
        <v>0</v>
      </c>
      <c r="H302" s="4">
        <f t="shared" si="17"/>
        <v>0</v>
      </c>
      <c r="I302" s="4">
        <f>MIN('Pass-Thru'!O301-'Seq Pay'!F302,'Seq Pay'!H302)</f>
        <v>0</v>
      </c>
      <c r="J302" s="3">
        <f>(H302*'Pass-Thru'!$B$8/1200)</f>
        <v>0</v>
      </c>
      <c r="K302" s="1">
        <f t="shared" si="18"/>
        <v>0</v>
      </c>
      <c r="L302" s="1">
        <f>MIN('Pass-Thru'!O301-'Seq Pay'!F302-'Seq Pay'!I302,'Seq Pay'!K302)</f>
        <v>0</v>
      </c>
      <c r="M302" s="3">
        <f>K302*'Pass-Thru'!$B$8/1200</f>
        <v>0</v>
      </c>
      <c r="N302" s="1">
        <f t="shared" si="19"/>
        <v>11271256.094476508</v>
      </c>
      <c r="O302" s="1">
        <f>MIN(N302,'Pass-Thru'!O301-'Seq Pay'!F302-'Seq Pay'!I302-'Seq Pay'!L302)</f>
        <v>253861.48804301055</v>
      </c>
      <c r="P302" s="3">
        <f>N302*'Pass-Thru'!$B$8/1200</f>
        <v>32874.496942223152</v>
      </c>
    </row>
    <row r="303" spans="4:16" x14ac:dyDescent="0.2">
      <c r="D303">
        <f>'Pass-Thru'!C302</f>
        <v>301</v>
      </c>
      <c r="E303" s="4">
        <f t="shared" si="16"/>
        <v>0</v>
      </c>
      <c r="F303" s="4">
        <f>MIN(E303,'Pass-Thru'!O302)</f>
        <v>0</v>
      </c>
      <c r="G303" s="4">
        <f>(E303/'Pass-Thru'!E302)*'Pass-Thru'!N302</f>
        <v>0</v>
      </c>
      <c r="H303" s="4">
        <f t="shared" si="17"/>
        <v>0</v>
      </c>
      <c r="I303" s="4">
        <f>MIN('Pass-Thru'!O302-'Seq Pay'!F303,'Seq Pay'!H303)</f>
        <v>0</v>
      </c>
      <c r="J303" s="3">
        <f>(H303*'Pass-Thru'!$B$8/1200)</f>
        <v>0</v>
      </c>
      <c r="K303" s="1">
        <f t="shared" si="18"/>
        <v>0</v>
      </c>
      <c r="L303" s="1">
        <f>MIN('Pass-Thru'!O302-'Seq Pay'!F303-'Seq Pay'!I303,'Seq Pay'!K303)</f>
        <v>0</v>
      </c>
      <c r="M303" s="3">
        <f>K303*'Pass-Thru'!$B$8/1200</f>
        <v>0</v>
      </c>
      <c r="N303" s="1">
        <f t="shared" si="19"/>
        <v>11017394.606433498</v>
      </c>
      <c r="O303" s="1">
        <f>MIN(N303,'Pass-Thru'!O302-'Seq Pay'!F303-'Seq Pay'!I303-'Seq Pay'!L303)</f>
        <v>251125.33126301545</v>
      </c>
      <c r="P303" s="3">
        <f>N303*'Pass-Thru'!$B$8/1200</f>
        <v>32134.067602097701</v>
      </c>
    </row>
    <row r="304" spans="4:16" x14ac:dyDescent="0.2">
      <c r="D304">
        <f>'Pass-Thru'!C303</f>
        <v>302</v>
      </c>
      <c r="E304" s="4">
        <f t="shared" si="16"/>
        <v>0</v>
      </c>
      <c r="F304" s="4">
        <f>MIN(E304,'Pass-Thru'!O303)</f>
        <v>0</v>
      </c>
      <c r="G304" s="4">
        <f>(E304/'Pass-Thru'!E303)*'Pass-Thru'!N303</f>
        <v>0</v>
      </c>
      <c r="H304" s="4">
        <f t="shared" si="17"/>
        <v>0</v>
      </c>
      <c r="I304" s="4">
        <f>MIN('Pass-Thru'!O303-'Seq Pay'!F304,'Seq Pay'!H304)</f>
        <v>0</v>
      </c>
      <c r="J304" s="3">
        <f>(H304*'Pass-Thru'!$B$8/1200)</f>
        <v>0</v>
      </c>
      <c r="K304" s="1">
        <f t="shared" si="18"/>
        <v>0</v>
      </c>
      <c r="L304" s="1">
        <f>MIN('Pass-Thru'!O303-'Seq Pay'!F304-'Seq Pay'!I304,'Seq Pay'!K304)</f>
        <v>0</v>
      </c>
      <c r="M304" s="3">
        <f>K304*'Pass-Thru'!$B$8/1200</f>
        <v>0</v>
      </c>
      <c r="N304" s="1">
        <f t="shared" si="19"/>
        <v>10766269.275170483</v>
      </c>
      <c r="O304" s="1">
        <f>MIN(N304,'Pass-Thru'!O303-'Seq Pay'!F304-'Seq Pay'!I304-'Seq Pay'!L304)</f>
        <v>248413.97983032319</v>
      </c>
      <c r="P304" s="3">
        <f>N304*'Pass-Thru'!$B$8/1200</f>
        <v>31401.618719247243</v>
      </c>
    </row>
    <row r="305" spans="4:16" x14ac:dyDescent="0.2">
      <c r="D305">
        <f>'Pass-Thru'!C304</f>
        <v>303</v>
      </c>
      <c r="E305" s="4">
        <f t="shared" si="16"/>
        <v>0</v>
      </c>
      <c r="F305" s="4">
        <f>MIN(E305,'Pass-Thru'!O304)</f>
        <v>0</v>
      </c>
      <c r="G305" s="4">
        <f>(E305/'Pass-Thru'!E304)*'Pass-Thru'!N304</f>
        <v>0</v>
      </c>
      <c r="H305" s="4">
        <f t="shared" si="17"/>
        <v>0</v>
      </c>
      <c r="I305" s="4">
        <f>MIN('Pass-Thru'!O304-'Seq Pay'!F305,'Seq Pay'!H305)</f>
        <v>0</v>
      </c>
      <c r="J305" s="3">
        <f>(H305*'Pass-Thru'!$B$8/1200)</f>
        <v>0</v>
      </c>
      <c r="K305" s="1">
        <f t="shared" si="18"/>
        <v>0</v>
      </c>
      <c r="L305" s="1">
        <f>MIN('Pass-Thru'!O304-'Seq Pay'!F305-'Seq Pay'!I305,'Seq Pay'!K305)</f>
        <v>0</v>
      </c>
      <c r="M305" s="3">
        <f>K305*'Pass-Thru'!$B$8/1200</f>
        <v>0</v>
      </c>
      <c r="N305" s="1">
        <f t="shared" si="19"/>
        <v>10517855.29534016</v>
      </c>
      <c r="O305" s="1">
        <f>MIN(N305,'Pass-Thru'!O304-'Seq Pay'!F305-'Seq Pay'!I305-'Seq Pay'!L305)</f>
        <v>245727.22425150685</v>
      </c>
      <c r="P305" s="3">
        <f>N305*'Pass-Thru'!$B$8/1200</f>
        <v>30677.07794474213</v>
      </c>
    </row>
    <row r="306" spans="4:16" x14ac:dyDescent="0.2">
      <c r="D306">
        <f>'Pass-Thru'!C305</f>
        <v>304</v>
      </c>
      <c r="E306" s="4">
        <f t="shared" si="16"/>
        <v>0</v>
      </c>
      <c r="F306" s="4">
        <f>MIN(E306,'Pass-Thru'!O305)</f>
        <v>0</v>
      </c>
      <c r="G306" s="4">
        <f>(E306/'Pass-Thru'!E305)*'Pass-Thru'!N305</f>
        <v>0</v>
      </c>
      <c r="H306" s="4">
        <f t="shared" si="17"/>
        <v>0</v>
      </c>
      <c r="I306" s="4">
        <f>MIN('Pass-Thru'!O305-'Seq Pay'!F306,'Seq Pay'!H306)</f>
        <v>0</v>
      </c>
      <c r="J306" s="3">
        <f>(H306*'Pass-Thru'!$B$8/1200)</f>
        <v>0</v>
      </c>
      <c r="K306" s="1">
        <f t="shared" si="18"/>
        <v>0</v>
      </c>
      <c r="L306" s="1">
        <f>MIN('Pass-Thru'!O305-'Seq Pay'!F306-'Seq Pay'!I306,'Seq Pay'!K306)</f>
        <v>0</v>
      </c>
      <c r="M306" s="3">
        <f>K306*'Pass-Thru'!$B$8/1200</f>
        <v>0</v>
      </c>
      <c r="N306" s="1">
        <f t="shared" si="19"/>
        <v>10272128.071088653</v>
      </c>
      <c r="O306" s="1">
        <f>MIN(N306,'Pass-Thru'!O305-'Seq Pay'!F306-'Seq Pay'!I306-'Seq Pay'!L306)</f>
        <v>243064.85674234806</v>
      </c>
      <c r="P306" s="3">
        <f>N306*'Pass-Thru'!$B$8/1200</f>
        <v>29960.373540675235</v>
      </c>
    </row>
    <row r="307" spans="4:16" x14ac:dyDescent="0.2">
      <c r="D307">
        <f>'Pass-Thru'!C306</f>
        <v>305</v>
      </c>
      <c r="E307" s="4">
        <f t="shared" si="16"/>
        <v>0</v>
      </c>
      <c r="F307" s="4">
        <f>MIN(E307,'Pass-Thru'!O306)</f>
        <v>0</v>
      </c>
      <c r="G307" s="4">
        <f>(E307/'Pass-Thru'!E306)*'Pass-Thru'!N306</f>
        <v>0</v>
      </c>
      <c r="H307" s="4">
        <f t="shared" si="17"/>
        <v>0</v>
      </c>
      <c r="I307" s="4">
        <f>MIN('Pass-Thru'!O306-'Seq Pay'!F307,'Seq Pay'!H307)</f>
        <v>0</v>
      </c>
      <c r="J307" s="3">
        <f>(H307*'Pass-Thru'!$B$8/1200)</f>
        <v>0</v>
      </c>
      <c r="K307" s="1">
        <f t="shared" si="18"/>
        <v>0</v>
      </c>
      <c r="L307" s="1">
        <f>MIN('Pass-Thru'!O306-'Seq Pay'!F307-'Seq Pay'!I307,'Seq Pay'!K307)</f>
        <v>0</v>
      </c>
      <c r="M307" s="3">
        <f>K307*'Pass-Thru'!$B$8/1200</f>
        <v>0</v>
      </c>
      <c r="N307" s="1">
        <f t="shared" si="19"/>
        <v>10029063.214346305</v>
      </c>
      <c r="O307" s="1">
        <f>MIN(N307,'Pass-Thru'!O306-'Seq Pay'!F307-'Seq Pay'!I307-'Seq Pay'!L307)</f>
        <v>240426.67121414118</v>
      </c>
      <c r="P307" s="3">
        <f>N307*'Pass-Thru'!$B$8/1200</f>
        <v>29251.434375176723</v>
      </c>
    </row>
    <row r="308" spans="4:16" x14ac:dyDescent="0.2">
      <c r="D308">
        <f>'Pass-Thru'!C307</f>
        <v>306</v>
      </c>
      <c r="E308" s="4">
        <f t="shared" si="16"/>
        <v>0</v>
      </c>
      <c r="F308" s="4">
        <f>MIN(E308,'Pass-Thru'!O307)</f>
        <v>0</v>
      </c>
      <c r="G308" s="4">
        <f>(E308/'Pass-Thru'!E307)*'Pass-Thru'!N307</f>
        <v>0</v>
      </c>
      <c r="H308" s="4">
        <f t="shared" si="17"/>
        <v>0</v>
      </c>
      <c r="I308" s="4">
        <f>MIN('Pass-Thru'!O307-'Seq Pay'!F308,'Seq Pay'!H308)</f>
        <v>0</v>
      </c>
      <c r="J308" s="3">
        <f>(H308*'Pass-Thru'!$B$8/1200)</f>
        <v>0</v>
      </c>
      <c r="K308" s="1">
        <f t="shared" si="18"/>
        <v>0</v>
      </c>
      <c r="L308" s="1">
        <f>MIN('Pass-Thru'!O307-'Seq Pay'!F308-'Seq Pay'!I308,'Seq Pay'!K308)</f>
        <v>0</v>
      </c>
      <c r="M308" s="3">
        <f>K308*'Pass-Thru'!$B$8/1200</f>
        <v>0</v>
      </c>
      <c r="N308" s="1">
        <f t="shared" si="19"/>
        <v>9788636.5431321636</v>
      </c>
      <c r="O308" s="1">
        <f>MIN(N308,'Pass-Thru'!O307-'Seq Pay'!F308-'Seq Pay'!I308-'Seq Pay'!L308)</f>
        <v>237812.46326011088</v>
      </c>
      <c r="P308" s="3">
        <f>N308*'Pass-Thru'!$B$8/1200</f>
        <v>28550.189917468815</v>
      </c>
    </row>
    <row r="309" spans="4:16" x14ac:dyDescent="0.2">
      <c r="D309">
        <f>'Pass-Thru'!C308</f>
        <v>307</v>
      </c>
      <c r="E309" s="4">
        <f t="shared" si="16"/>
        <v>0</v>
      </c>
      <c r="F309" s="4">
        <f>MIN(E309,'Pass-Thru'!O308)</f>
        <v>0</v>
      </c>
      <c r="G309" s="4">
        <f>(E309/'Pass-Thru'!E308)*'Pass-Thru'!N308</f>
        <v>0</v>
      </c>
      <c r="H309" s="4">
        <f t="shared" si="17"/>
        <v>0</v>
      </c>
      <c r="I309" s="4">
        <f>MIN('Pass-Thru'!O308-'Seq Pay'!F309,'Seq Pay'!H309)</f>
        <v>0</v>
      </c>
      <c r="J309" s="3">
        <f>(H309*'Pass-Thru'!$B$8/1200)</f>
        <v>0</v>
      </c>
      <c r="K309" s="1">
        <f t="shared" si="18"/>
        <v>0</v>
      </c>
      <c r="L309" s="1">
        <f>MIN('Pass-Thru'!O308-'Seq Pay'!F309-'Seq Pay'!I309,'Seq Pay'!K309)</f>
        <v>0</v>
      </c>
      <c r="M309" s="3">
        <f>K309*'Pass-Thru'!$B$8/1200</f>
        <v>0</v>
      </c>
      <c r="N309" s="1">
        <f t="shared" si="19"/>
        <v>9550824.0798720531</v>
      </c>
      <c r="O309" s="1">
        <f>MIN(N309,'Pass-Thru'!O308-'Seq Pay'!F309-'Seq Pay'!I309-'Seq Pay'!L309)</f>
        <v>235222.0301419333</v>
      </c>
      <c r="P309" s="3">
        <f>N309*'Pass-Thru'!$B$8/1200</f>
        <v>27856.570232960152</v>
      </c>
    </row>
    <row r="310" spans="4:16" x14ac:dyDescent="0.2">
      <c r="D310">
        <f>'Pass-Thru'!C309</f>
        <v>308</v>
      </c>
      <c r="E310" s="4">
        <f t="shared" si="16"/>
        <v>0</v>
      </c>
      <c r="F310" s="4">
        <f>MIN(E310,'Pass-Thru'!O309)</f>
        <v>0</v>
      </c>
      <c r="G310" s="4">
        <f>(E310/'Pass-Thru'!E309)*'Pass-Thru'!N309</f>
        <v>0</v>
      </c>
      <c r="H310" s="4">
        <f t="shared" si="17"/>
        <v>0</v>
      </c>
      <c r="I310" s="4">
        <f>MIN('Pass-Thru'!O309-'Seq Pay'!F310,'Seq Pay'!H310)</f>
        <v>0</v>
      </c>
      <c r="J310" s="3">
        <f>(H310*'Pass-Thru'!$B$8/1200)</f>
        <v>0</v>
      </c>
      <c r="K310" s="1">
        <f t="shared" si="18"/>
        <v>0</v>
      </c>
      <c r="L310" s="1">
        <f>MIN('Pass-Thru'!O309-'Seq Pay'!F310-'Seq Pay'!I310,'Seq Pay'!K310)</f>
        <v>0</v>
      </c>
      <c r="M310" s="3">
        <f>K310*'Pass-Thru'!$B$8/1200</f>
        <v>0</v>
      </c>
      <c r="N310" s="1">
        <f t="shared" si="19"/>
        <v>9315602.0497301202</v>
      </c>
      <c r="O310" s="1">
        <f>MIN(N310,'Pass-Thru'!O309-'Seq Pay'!F310-'Seq Pay'!I310-'Seq Pay'!L310)</f>
        <v>232655.17077636742</v>
      </c>
      <c r="P310" s="3">
        <f>N310*'Pass-Thru'!$B$8/1200</f>
        <v>27170.505978379515</v>
      </c>
    </row>
    <row r="311" spans="4:16" x14ac:dyDescent="0.2">
      <c r="D311">
        <f>'Pass-Thru'!C310</f>
        <v>309</v>
      </c>
      <c r="E311" s="4">
        <f t="shared" si="16"/>
        <v>0</v>
      </c>
      <c r="F311" s="4">
        <f>MIN(E311,'Pass-Thru'!O310)</f>
        <v>0</v>
      </c>
      <c r="G311" s="4">
        <f>(E311/'Pass-Thru'!E310)*'Pass-Thru'!N310</f>
        <v>0</v>
      </c>
      <c r="H311" s="4">
        <f t="shared" si="17"/>
        <v>0</v>
      </c>
      <c r="I311" s="4">
        <f>MIN('Pass-Thru'!O310-'Seq Pay'!F311,'Seq Pay'!H311)</f>
        <v>0</v>
      </c>
      <c r="J311" s="3">
        <f>(H311*'Pass-Thru'!$B$8/1200)</f>
        <v>0</v>
      </c>
      <c r="K311" s="1">
        <f t="shared" si="18"/>
        <v>0</v>
      </c>
      <c r="L311" s="1">
        <f>MIN('Pass-Thru'!O310-'Seq Pay'!F311-'Seq Pay'!I311,'Seq Pay'!K311)</f>
        <v>0</v>
      </c>
      <c r="M311" s="3">
        <f>K311*'Pass-Thru'!$B$8/1200</f>
        <v>0</v>
      </c>
      <c r="N311" s="1">
        <f t="shared" si="19"/>
        <v>9082946.878953753</v>
      </c>
      <c r="O311" s="1">
        <f>MIN(N311,'Pass-Thru'!O310-'Seq Pay'!F311-'Seq Pay'!I311-'Seq Pay'!L311)</f>
        <v>230111.68572198984</v>
      </c>
      <c r="P311" s="3">
        <f>N311*'Pass-Thru'!$B$8/1200</f>
        <v>26491.928396948446</v>
      </c>
    </row>
    <row r="312" spans="4:16" x14ac:dyDescent="0.2">
      <c r="D312">
        <f>'Pass-Thru'!C311</f>
        <v>310</v>
      </c>
      <c r="E312" s="4">
        <f t="shared" si="16"/>
        <v>0</v>
      </c>
      <c r="F312" s="4">
        <f>MIN(E312,'Pass-Thru'!O311)</f>
        <v>0</v>
      </c>
      <c r="G312" s="4">
        <f>(E312/'Pass-Thru'!E311)*'Pass-Thru'!N311</f>
        <v>0</v>
      </c>
      <c r="H312" s="4">
        <f t="shared" si="17"/>
        <v>0</v>
      </c>
      <c r="I312" s="4">
        <f>MIN('Pass-Thru'!O311-'Seq Pay'!F312,'Seq Pay'!H312)</f>
        <v>0</v>
      </c>
      <c r="J312" s="3">
        <f>(H312*'Pass-Thru'!$B$8/1200)</f>
        <v>0</v>
      </c>
      <c r="K312" s="1">
        <f t="shared" si="18"/>
        <v>0</v>
      </c>
      <c r="L312" s="1">
        <f>MIN('Pass-Thru'!O311-'Seq Pay'!F312-'Seq Pay'!I312,'Seq Pay'!K312)</f>
        <v>0</v>
      </c>
      <c r="M312" s="3">
        <f>K312*'Pass-Thru'!$B$8/1200</f>
        <v>0</v>
      </c>
      <c r="N312" s="1">
        <f t="shared" si="19"/>
        <v>8852835.1932317633</v>
      </c>
      <c r="O312" s="1">
        <f>MIN(N312,'Pass-Thru'!O311-'Seq Pay'!F312-'Seq Pay'!I312-'Seq Pay'!L312)</f>
        <v>227591.37716603751</v>
      </c>
      <c r="P312" s="3">
        <f>N312*'Pass-Thru'!$B$8/1200</f>
        <v>25820.769313592642</v>
      </c>
    </row>
    <row r="313" spans="4:16" x14ac:dyDescent="0.2">
      <c r="D313">
        <f>'Pass-Thru'!C312</f>
        <v>311</v>
      </c>
      <c r="E313" s="4">
        <f t="shared" si="16"/>
        <v>0</v>
      </c>
      <c r="F313" s="4">
        <f>MIN(E313,'Pass-Thru'!O312)</f>
        <v>0</v>
      </c>
      <c r="G313" s="4">
        <f>(E313/'Pass-Thru'!E312)*'Pass-Thru'!N312</f>
        <v>0</v>
      </c>
      <c r="H313" s="4">
        <f t="shared" si="17"/>
        <v>0</v>
      </c>
      <c r="I313" s="4">
        <f>MIN('Pass-Thru'!O312-'Seq Pay'!F313,'Seq Pay'!H313)</f>
        <v>0</v>
      </c>
      <c r="J313" s="3">
        <f>(H313*'Pass-Thru'!$B$8/1200)</f>
        <v>0</v>
      </c>
      <c r="K313" s="1">
        <f t="shared" si="18"/>
        <v>0</v>
      </c>
      <c r="L313" s="1">
        <f>MIN('Pass-Thru'!O312-'Seq Pay'!F313-'Seq Pay'!I313,'Seq Pay'!K313)</f>
        <v>0</v>
      </c>
      <c r="M313" s="3">
        <f>K313*'Pass-Thru'!$B$8/1200</f>
        <v>0</v>
      </c>
      <c r="N313" s="1">
        <f t="shared" si="19"/>
        <v>8625243.8160657249</v>
      </c>
      <c r="O313" s="1">
        <f>MIN(N313,'Pass-Thru'!O312-'Seq Pay'!F313-'Seq Pay'!I313-'Seq Pay'!L313)</f>
        <v>225094.04891135273</v>
      </c>
      <c r="P313" s="3">
        <f>N313*'Pass-Thru'!$B$8/1200</f>
        <v>25156.961130191696</v>
      </c>
    </row>
    <row r="314" spans="4:16" x14ac:dyDescent="0.2">
      <c r="D314">
        <f>'Pass-Thru'!C313</f>
        <v>312</v>
      </c>
      <c r="E314" s="4">
        <f t="shared" si="16"/>
        <v>0</v>
      </c>
      <c r="F314" s="4">
        <f>MIN(E314,'Pass-Thru'!O313)</f>
        <v>0</v>
      </c>
      <c r="G314" s="4">
        <f>(E314/'Pass-Thru'!E313)*'Pass-Thru'!N313</f>
        <v>0</v>
      </c>
      <c r="H314" s="4">
        <f t="shared" si="17"/>
        <v>0</v>
      </c>
      <c r="I314" s="4">
        <f>MIN('Pass-Thru'!O313-'Seq Pay'!F314,'Seq Pay'!H314)</f>
        <v>0</v>
      </c>
      <c r="J314" s="3">
        <f>(H314*'Pass-Thru'!$B$8/1200)</f>
        <v>0</v>
      </c>
      <c r="K314" s="1">
        <f t="shared" si="18"/>
        <v>0</v>
      </c>
      <c r="L314" s="1">
        <f>MIN('Pass-Thru'!O313-'Seq Pay'!F314-'Seq Pay'!I314,'Seq Pay'!K314)</f>
        <v>0</v>
      </c>
      <c r="M314" s="3">
        <f>K314*'Pass-Thru'!$B$8/1200</f>
        <v>0</v>
      </c>
      <c r="N314" s="1">
        <f t="shared" si="19"/>
        <v>8400149.7671543714</v>
      </c>
      <c r="O314" s="1">
        <f>MIN(N314,'Pass-Thru'!O313-'Seq Pay'!F314-'Seq Pay'!I314-'Seq Pay'!L314)</f>
        <v>222619.50636343154</v>
      </c>
      <c r="P314" s="3">
        <f>N314*'Pass-Thru'!$B$8/1200</f>
        <v>24500.436820866915</v>
      </c>
    </row>
    <row r="315" spans="4:16" x14ac:dyDescent="0.2">
      <c r="D315">
        <f>'Pass-Thru'!C314</f>
        <v>313</v>
      </c>
      <c r="E315" s="4">
        <f t="shared" si="16"/>
        <v>0</v>
      </c>
      <c r="F315" s="4">
        <f>MIN(E315,'Pass-Thru'!O314)</f>
        <v>0</v>
      </c>
      <c r="G315" s="4">
        <f>(E315/'Pass-Thru'!E314)*'Pass-Thru'!N314</f>
        <v>0</v>
      </c>
      <c r="H315" s="4">
        <f t="shared" si="17"/>
        <v>0</v>
      </c>
      <c r="I315" s="4">
        <f>MIN('Pass-Thru'!O314-'Seq Pay'!F315,'Seq Pay'!H315)</f>
        <v>0</v>
      </c>
      <c r="J315" s="3">
        <f>(H315*'Pass-Thru'!$B$8/1200)</f>
        <v>0</v>
      </c>
      <c r="K315" s="1">
        <f t="shared" si="18"/>
        <v>0</v>
      </c>
      <c r="L315" s="1">
        <f>MIN('Pass-Thru'!O314-'Seq Pay'!F315-'Seq Pay'!I315,'Seq Pay'!K315)</f>
        <v>0</v>
      </c>
      <c r="M315" s="3">
        <f>K315*'Pass-Thru'!$B$8/1200</f>
        <v>0</v>
      </c>
      <c r="N315" s="1">
        <f t="shared" si="19"/>
        <v>8177530.2607909394</v>
      </c>
      <c r="O315" s="1">
        <f>MIN(N315,'Pass-Thru'!O314-'Seq Pay'!F315-'Seq Pay'!I315-'Seq Pay'!L315)</f>
        <v>220167.55651757712</v>
      </c>
      <c r="P315" s="3">
        <f>N315*'Pass-Thru'!$B$8/1200</f>
        <v>23851.129927306909</v>
      </c>
    </row>
    <row r="316" spans="4:16" x14ac:dyDescent="0.2">
      <c r="D316">
        <f>'Pass-Thru'!C315</f>
        <v>314</v>
      </c>
      <c r="E316" s="4">
        <f t="shared" si="16"/>
        <v>0</v>
      </c>
      <c r="F316" s="4">
        <f>MIN(E316,'Pass-Thru'!O315)</f>
        <v>0</v>
      </c>
      <c r="G316" s="4">
        <f>(E316/'Pass-Thru'!E315)*'Pass-Thru'!N315</f>
        <v>0</v>
      </c>
      <c r="H316" s="4">
        <f t="shared" si="17"/>
        <v>0</v>
      </c>
      <c r="I316" s="4">
        <f>MIN('Pass-Thru'!O315-'Seq Pay'!F316,'Seq Pay'!H316)</f>
        <v>0</v>
      </c>
      <c r="J316" s="3">
        <f>(H316*'Pass-Thru'!$B$8/1200)</f>
        <v>0</v>
      </c>
      <c r="K316" s="1">
        <f t="shared" si="18"/>
        <v>0</v>
      </c>
      <c r="L316" s="1">
        <f>MIN('Pass-Thru'!O315-'Seq Pay'!F316-'Seq Pay'!I316,'Seq Pay'!K316)</f>
        <v>0</v>
      </c>
      <c r="M316" s="3">
        <f>K316*'Pass-Thru'!$B$8/1200</f>
        <v>0</v>
      </c>
      <c r="N316" s="1">
        <f t="shared" si="19"/>
        <v>7957362.7042733626</v>
      </c>
      <c r="O316" s="1">
        <f>MIN(N316,'Pass-Thru'!O315-'Seq Pay'!F316-'Seq Pay'!I316-'Seq Pay'!L316)</f>
        <v>217738.00794615317</v>
      </c>
      <c r="P316" s="3">
        <f>N316*'Pass-Thru'!$B$8/1200</f>
        <v>23208.97455413064</v>
      </c>
    </row>
    <row r="317" spans="4:16" x14ac:dyDescent="0.2">
      <c r="D317">
        <f>'Pass-Thru'!C316</f>
        <v>315</v>
      </c>
      <c r="E317" s="4">
        <f t="shared" si="16"/>
        <v>0</v>
      </c>
      <c r="F317" s="4">
        <f>MIN(E317,'Pass-Thru'!O316)</f>
        <v>0</v>
      </c>
      <c r="G317" s="4">
        <f>(E317/'Pass-Thru'!E316)*'Pass-Thru'!N316</f>
        <v>0</v>
      </c>
      <c r="H317" s="4">
        <f t="shared" si="17"/>
        <v>0</v>
      </c>
      <c r="I317" s="4">
        <f>MIN('Pass-Thru'!O316-'Seq Pay'!F317,'Seq Pay'!H317)</f>
        <v>0</v>
      </c>
      <c r="J317" s="3">
        <f>(H317*'Pass-Thru'!$B$8/1200)</f>
        <v>0</v>
      </c>
      <c r="K317" s="1">
        <f t="shared" si="18"/>
        <v>0</v>
      </c>
      <c r="L317" s="1">
        <f>MIN('Pass-Thru'!O316-'Seq Pay'!F317-'Seq Pay'!I317,'Seq Pay'!K317)</f>
        <v>0</v>
      </c>
      <c r="M317" s="3">
        <f>K317*'Pass-Thru'!$B$8/1200</f>
        <v>0</v>
      </c>
      <c r="N317" s="1">
        <f t="shared" si="19"/>
        <v>7739624.6963272095</v>
      </c>
      <c r="O317" s="1">
        <f>MIN(N317,'Pass-Thru'!O316-'Seq Pay'!F317-'Seq Pay'!I317-'Seq Pay'!L317)</f>
        <v>215330.67078593909</v>
      </c>
      <c r="P317" s="3">
        <f>N317*'Pass-Thru'!$B$8/1200</f>
        <v>22573.905364287693</v>
      </c>
    </row>
    <row r="318" spans="4:16" x14ac:dyDescent="0.2">
      <c r="D318">
        <f>'Pass-Thru'!C317</f>
        <v>316</v>
      </c>
      <c r="E318" s="4">
        <f t="shared" si="16"/>
        <v>0</v>
      </c>
      <c r="F318" s="4">
        <f>MIN(E318,'Pass-Thru'!O317)</f>
        <v>0</v>
      </c>
      <c r="G318" s="4">
        <f>(E318/'Pass-Thru'!E317)*'Pass-Thru'!N317</f>
        <v>0</v>
      </c>
      <c r="H318" s="4">
        <f t="shared" si="17"/>
        <v>0</v>
      </c>
      <c r="I318" s="4">
        <f>MIN('Pass-Thru'!O317-'Seq Pay'!F318,'Seq Pay'!H318)</f>
        <v>0</v>
      </c>
      <c r="J318" s="3">
        <f>(H318*'Pass-Thru'!$B$8/1200)</f>
        <v>0</v>
      </c>
      <c r="K318" s="1">
        <f t="shared" si="18"/>
        <v>0</v>
      </c>
      <c r="L318" s="1">
        <f>MIN('Pass-Thru'!O317-'Seq Pay'!F318-'Seq Pay'!I318,'Seq Pay'!K318)</f>
        <v>0</v>
      </c>
      <c r="M318" s="3">
        <f>K318*'Pass-Thru'!$B$8/1200</f>
        <v>0</v>
      </c>
      <c r="N318" s="1">
        <f t="shared" si="19"/>
        <v>7524294.0255412702</v>
      </c>
      <c r="O318" s="1">
        <f>MIN(N318,'Pass-Thru'!O317-'Seq Pay'!F318-'Seq Pay'!I318-'Seq Pay'!L318)</f>
        <v>212945.35672558445</v>
      </c>
      <c r="P318" s="3">
        <f>N318*'Pass-Thru'!$B$8/1200</f>
        <v>21945.85757449537</v>
      </c>
    </row>
    <row r="319" spans="4:16" x14ac:dyDescent="0.2">
      <c r="D319">
        <f>'Pass-Thru'!C318</f>
        <v>317</v>
      </c>
      <c r="E319" s="4">
        <f t="shared" si="16"/>
        <v>0</v>
      </c>
      <c r="F319" s="4">
        <f>MIN(E319,'Pass-Thru'!O318)</f>
        <v>0</v>
      </c>
      <c r="G319" s="4">
        <f>(E319/'Pass-Thru'!E318)*'Pass-Thru'!N318</f>
        <v>0</v>
      </c>
      <c r="H319" s="4">
        <f t="shared" si="17"/>
        <v>0</v>
      </c>
      <c r="I319" s="4">
        <f>MIN('Pass-Thru'!O318-'Seq Pay'!F319,'Seq Pay'!H319)</f>
        <v>0</v>
      </c>
      <c r="J319" s="3">
        <f>(H319*'Pass-Thru'!$B$8/1200)</f>
        <v>0</v>
      </c>
      <c r="K319" s="1">
        <f t="shared" si="18"/>
        <v>0</v>
      </c>
      <c r="L319" s="1">
        <f>MIN('Pass-Thru'!O318-'Seq Pay'!F319-'Seq Pay'!I319,'Seq Pay'!K319)</f>
        <v>0</v>
      </c>
      <c r="M319" s="3">
        <f>K319*'Pass-Thru'!$B$8/1200</f>
        <v>0</v>
      </c>
      <c r="N319" s="1">
        <f t="shared" si="19"/>
        <v>7311348.6688156854</v>
      </c>
      <c r="O319" s="1">
        <f>MIN(N319,'Pass-Thru'!O318-'Seq Pay'!F319-'Seq Pay'!I319-'Seq Pay'!L319)</f>
        <v>210581.87899316527</v>
      </c>
      <c r="P319" s="3">
        <f>N319*'Pass-Thru'!$B$8/1200</f>
        <v>21324.766950712416</v>
      </c>
    </row>
    <row r="320" spans="4:16" x14ac:dyDescent="0.2">
      <c r="D320">
        <f>'Pass-Thru'!C319</f>
        <v>318</v>
      </c>
      <c r="E320" s="4">
        <f t="shared" si="16"/>
        <v>0</v>
      </c>
      <c r="F320" s="4">
        <f>MIN(E320,'Pass-Thru'!O319)</f>
        <v>0</v>
      </c>
      <c r="G320" s="4">
        <f>(E320/'Pass-Thru'!E319)*'Pass-Thru'!N319</f>
        <v>0</v>
      </c>
      <c r="H320" s="4">
        <f t="shared" si="17"/>
        <v>0</v>
      </c>
      <c r="I320" s="4">
        <f>MIN('Pass-Thru'!O319-'Seq Pay'!F320,'Seq Pay'!H320)</f>
        <v>0</v>
      </c>
      <c r="J320" s="3">
        <f>(H320*'Pass-Thru'!$B$8/1200)</f>
        <v>0</v>
      </c>
      <c r="K320" s="1">
        <f t="shared" si="18"/>
        <v>0</v>
      </c>
      <c r="L320" s="1">
        <f>MIN('Pass-Thru'!O319-'Seq Pay'!F320-'Seq Pay'!I320,'Seq Pay'!K320)</f>
        <v>0</v>
      </c>
      <c r="M320" s="3">
        <f>K320*'Pass-Thru'!$B$8/1200</f>
        <v>0</v>
      </c>
      <c r="N320" s="1">
        <f t="shared" si="19"/>
        <v>7100766.7898225198</v>
      </c>
      <c r="O320" s="1">
        <f>MIN(N320,'Pass-Thru'!O319-'Seq Pay'!F320-'Seq Pay'!I320-'Seq Pay'!L320)</f>
        <v>208240.05234383757</v>
      </c>
      <c r="P320" s="3">
        <f>N320*'Pass-Thru'!$B$8/1200</f>
        <v>20710.569803649018</v>
      </c>
    </row>
    <row r="321" spans="4:16" x14ac:dyDescent="0.2">
      <c r="D321">
        <f>'Pass-Thru'!C320</f>
        <v>319</v>
      </c>
      <c r="E321" s="4">
        <f t="shared" si="16"/>
        <v>0</v>
      </c>
      <c r="F321" s="4">
        <f>MIN(E321,'Pass-Thru'!O320)</f>
        <v>0</v>
      </c>
      <c r="G321" s="4">
        <f>(E321/'Pass-Thru'!E320)*'Pass-Thru'!N320</f>
        <v>0</v>
      </c>
      <c r="H321" s="4">
        <f t="shared" si="17"/>
        <v>0</v>
      </c>
      <c r="I321" s="4">
        <f>MIN('Pass-Thru'!O320-'Seq Pay'!F321,'Seq Pay'!H321)</f>
        <v>0</v>
      </c>
      <c r="J321" s="3">
        <f>(H321*'Pass-Thru'!$B$8/1200)</f>
        <v>0</v>
      </c>
      <c r="K321" s="1">
        <f t="shared" si="18"/>
        <v>0</v>
      </c>
      <c r="L321" s="1">
        <f>MIN('Pass-Thru'!O320-'Seq Pay'!F321-'Seq Pay'!I321,'Seq Pay'!K321)</f>
        <v>0</v>
      </c>
      <c r="M321" s="3">
        <f>K321*'Pass-Thru'!$B$8/1200</f>
        <v>0</v>
      </c>
      <c r="N321" s="1">
        <f t="shared" si="19"/>
        <v>6892526.7374786818</v>
      </c>
      <c r="O321" s="1">
        <f>MIN(N321,'Pass-Thru'!O320-'Seq Pay'!F321-'Seq Pay'!I321-'Seq Pay'!L321)</f>
        <v>205919.69304758898</v>
      </c>
      <c r="P321" s="3">
        <f>N321*'Pass-Thru'!$B$8/1200</f>
        <v>20103.202984312822</v>
      </c>
    </row>
    <row r="322" spans="4:16" x14ac:dyDescent="0.2">
      <c r="D322">
        <f>'Pass-Thru'!C321</f>
        <v>320</v>
      </c>
      <c r="E322" s="4">
        <f t="shared" si="16"/>
        <v>0</v>
      </c>
      <c r="F322" s="4">
        <f>MIN(E322,'Pass-Thru'!O321)</f>
        <v>0</v>
      </c>
      <c r="G322" s="4">
        <f>(E322/'Pass-Thru'!E321)*'Pass-Thru'!N321</f>
        <v>0</v>
      </c>
      <c r="H322" s="4">
        <f t="shared" si="17"/>
        <v>0</v>
      </c>
      <c r="I322" s="4">
        <f>MIN('Pass-Thru'!O321-'Seq Pay'!F322,'Seq Pay'!H322)</f>
        <v>0</v>
      </c>
      <c r="J322" s="3">
        <f>(H322*'Pass-Thru'!$B$8/1200)</f>
        <v>0</v>
      </c>
      <c r="K322" s="1">
        <f t="shared" si="18"/>
        <v>0</v>
      </c>
      <c r="L322" s="1">
        <f>MIN('Pass-Thru'!O321-'Seq Pay'!F322-'Seq Pay'!I322,'Seq Pay'!K322)</f>
        <v>0</v>
      </c>
      <c r="M322" s="3">
        <f>K322*'Pass-Thru'!$B$8/1200</f>
        <v>0</v>
      </c>
      <c r="N322" s="1">
        <f t="shared" si="19"/>
        <v>6686607.0444310931</v>
      </c>
      <c r="O322" s="1">
        <f>MIN(N322,'Pass-Thru'!O321-'Seq Pay'!F322-'Seq Pay'!I322-'Seq Pay'!L322)</f>
        <v>203620.61887708667</v>
      </c>
      <c r="P322" s="3">
        <f>N322*'Pass-Thru'!$B$8/1200</f>
        <v>19502.60387959069</v>
      </c>
    </row>
    <row r="323" spans="4:16" x14ac:dyDescent="0.2">
      <c r="D323">
        <f>'Pass-Thru'!C322</f>
        <v>321</v>
      </c>
      <c r="E323" s="4">
        <f t="shared" si="16"/>
        <v>0</v>
      </c>
      <c r="F323" s="4">
        <f>MIN(E323,'Pass-Thru'!O322)</f>
        <v>0</v>
      </c>
      <c r="G323" s="4">
        <f>(E323/'Pass-Thru'!E322)*'Pass-Thru'!N322</f>
        <v>0</v>
      </c>
      <c r="H323" s="4">
        <f t="shared" si="17"/>
        <v>0</v>
      </c>
      <c r="I323" s="4">
        <f>MIN('Pass-Thru'!O322-'Seq Pay'!F323,'Seq Pay'!H323)</f>
        <v>0</v>
      </c>
      <c r="J323" s="3">
        <f>(H323*'Pass-Thru'!$B$8/1200)</f>
        <v>0</v>
      </c>
      <c r="K323" s="1">
        <f t="shared" si="18"/>
        <v>0</v>
      </c>
      <c r="L323" s="1">
        <f>MIN('Pass-Thru'!O322-'Seq Pay'!F323-'Seq Pay'!I323,'Seq Pay'!K323)</f>
        <v>0</v>
      </c>
      <c r="M323" s="3">
        <f>K323*'Pass-Thru'!$B$8/1200</f>
        <v>0</v>
      </c>
      <c r="N323" s="1">
        <f t="shared" si="19"/>
        <v>6482986.4255540064</v>
      </c>
      <c r="O323" s="1">
        <f>MIN(N323,'Pass-Thru'!O322-'Seq Pay'!F323-'Seq Pay'!I323-'Seq Pay'!L323)</f>
        <v>201342.64909562381</v>
      </c>
      <c r="P323" s="3">
        <f>N323*'Pass-Thru'!$B$8/1200</f>
        <v>18908.710407865852</v>
      </c>
    </row>
    <row r="324" spans="4:16" x14ac:dyDescent="0.2">
      <c r="D324">
        <f>'Pass-Thru'!C323</f>
        <v>322</v>
      </c>
      <c r="E324" s="4">
        <f t="shared" si="16"/>
        <v>0</v>
      </c>
      <c r="F324" s="4">
        <f>MIN(E324,'Pass-Thru'!O323)</f>
        <v>0</v>
      </c>
      <c r="G324" s="4">
        <f>(E324/'Pass-Thru'!E323)*'Pass-Thru'!N323</f>
        <v>0</v>
      </c>
      <c r="H324" s="4">
        <f t="shared" si="17"/>
        <v>0</v>
      </c>
      <c r="I324" s="4">
        <f>MIN('Pass-Thru'!O323-'Seq Pay'!F324,'Seq Pay'!H324)</f>
        <v>0</v>
      </c>
      <c r="J324" s="3">
        <f>(H324*'Pass-Thru'!$B$8/1200)</f>
        <v>0</v>
      </c>
      <c r="K324" s="1">
        <f t="shared" si="18"/>
        <v>0</v>
      </c>
      <c r="L324" s="1">
        <f>MIN('Pass-Thru'!O323-'Seq Pay'!F324-'Seq Pay'!I324,'Seq Pay'!K324)</f>
        <v>0</v>
      </c>
      <c r="M324" s="3">
        <f>K324*'Pass-Thru'!$B$8/1200</f>
        <v>0</v>
      </c>
      <c r="N324" s="1">
        <f t="shared" si="19"/>
        <v>6281643.7764583826</v>
      </c>
      <c r="O324" s="1">
        <f>MIN(N324,'Pass-Thru'!O323-'Seq Pay'!F324-'Seq Pay'!I324-'Seq Pay'!L324)</f>
        <v>199085.60444516048</v>
      </c>
      <c r="P324" s="3">
        <f>N324*'Pass-Thru'!$B$8/1200</f>
        <v>18321.461014670283</v>
      </c>
    </row>
    <row r="325" spans="4:16" x14ac:dyDescent="0.2">
      <c r="D325">
        <f>'Pass-Thru'!C324</f>
        <v>323</v>
      </c>
      <c r="E325" s="4">
        <f t="shared" ref="E325:E362" si="20">E324-F324</f>
        <v>0</v>
      </c>
      <c r="F325" s="4">
        <f>MIN(E325,'Pass-Thru'!O324)</f>
        <v>0</v>
      </c>
      <c r="G325" s="4">
        <f>(E325/'Pass-Thru'!E324)*'Pass-Thru'!N324</f>
        <v>0</v>
      </c>
      <c r="H325" s="4">
        <f t="shared" ref="H325:H362" si="21">H324-I324</f>
        <v>0</v>
      </c>
      <c r="I325" s="4">
        <f>MIN('Pass-Thru'!O324-'Seq Pay'!F325,'Seq Pay'!H325)</f>
        <v>0</v>
      </c>
      <c r="J325" s="3">
        <f>(H325*'Pass-Thru'!$B$8/1200)</f>
        <v>0</v>
      </c>
      <c r="K325" s="1">
        <f t="shared" ref="K325:K362" si="22">K324-L324</f>
        <v>0</v>
      </c>
      <c r="L325" s="1">
        <f>MIN('Pass-Thru'!O324-'Seq Pay'!F325-'Seq Pay'!I325,'Seq Pay'!K325)</f>
        <v>0</v>
      </c>
      <c r="M325" s="3">
        <f>K325*'Pass-Thru'!$B$8/1200</f>
        <v>0</v>
      </c>
      <c r="N325" s="1">
        <f t="shared" ref="N325:N362" si="23">N324-O324</f>
        <v>6082558.1720132222</v>
      </c>
      <c r="O325" s="1">
        <f>MIN(N325,'Pass-Thru'!O324-'Seq Pay'!F325-'Seq Pay'!I325-'Seq Pay'!L325)</f>
        <v>196849.30713446066</v>
      </c>
      <c r="P325" s="3">
        <f>N325*'Pass-Thru'!$B$8/1200</f>
        <v>17740.794668371898</v>
      </c>
    </row>
    <row r="326" spans="4:16" x14ac:dyDescent="0.2">
      <c r="D326">
        <f>'Pass-Thru'!C325</f>
        <v>324</v>
      </c>
      <c r="E326" s="4">
        <f t="shared" si="20"/>
        <v>0</v>
      </c>
      <c r="F326" s="4">
        <f>MIN(E326,'Pass-Thru'!O325)</f>
        <v>0</v>
      </c>
      <c r="G326" s="4">
        <f>(E326/'Pass-Thru'!E325)*'Pass-Thru'!N325</f>
        <v>0</v>
      </c>
      <c r="H326" s="4">
        <f t="shared" si="21"/>
        <v>0</v>
      </c>
      <c r="I326" s="4">
        <f>MIN('Pass-Thru'!O325-'Seq Pay'!F326,'Seq Pay'!H326)</f>
        <v>0</v>
      </c>
      <c r="J326" s="3">
        <f>(H326*'Pass-Thru'!$B$8/1200)</f>
        <v>0</v>
      </c>
      <c r="K326" s="1">
        <f t="shared" si="22"/>
        <v>0</v>
      </c>
      <c r="L326" s="1">
        <f>MIN('Pass-Thru'!O325-'Seq Pay'!F326-'Seq Pay'!I326,'Seq Pay'!K326)</f>
        <v>0</v>
      </c>
      <c r="M326" s="3">
        <f>K326*'Pass-Thru'!$B$8/1200</f>
        <v>0</v>
      </c>
      <c r="N326" s="1">
        <f t="shared" si="23"/>
        <v>5885708.8648787616</v>
      </c>
      <c r="O326" s="1">
        <f>MIN(N326,'Pass-Thru'!O325-'Seq Pay'!F326-'Seq Pay'!I326-'Seq Pay'!L326)</f>
        <v>194633.58082731927</v>
      </c>
      <c r="P326" s="3">
        <f>N326*'Pass-Thru'!$B$8/1200</f>
        <v>17166.650855896391</v>
      </c>
    </row>
    <row r="327" spans="4:16" x14ac:dyDescent="0.2">
      <c r="D327">
        <f>'Pass-Thru'!C326</f>
        <v>325</v>
      </c>
      <c r="E327" s="4">
        <f t="shared" si="20"/>
        <v>0</v>
      </c>
      <c r="F327" s="4">
        <f>MIN(E327,'Pass-Thru'!O326)</f>
        <v>0</v>
      </c>
      <c r="G327" s="4">
        <f>(E327/'Pass-Thru'!E326)*'Pass-Thru'!N326</f>
        <v>0</v>
      </c>
      <c r="H327" s="4">
        <f t="shared" si="21"/>
        <v>0</v>
      </c>
      <c r="I327" s="4">
        <f>MIN('Pass-Thru'!O326-'Seq Pay'!F327,'Seq Pay'!H327)</f>
        <v>0</v>
      </c>
      <c r="J327" s="3">
        <f>(H327*'Pass-Thru'!$B$8/1200)</f>
        <v>0</v>
      </c>
      <c r="K327" s="1">
        <f t="shared" si="22"/>
        <v>0</v>
      </c>
      <c r="L327" s="1">
        <f>MIN('Pass-Thru'!O326-'Seq Pay'!F327-'Seq Pay'!I327,'Seq Pay'!K327)</f>
        <v>0</v>
      </c>
      <c r="M327" s="3">
        <f>K327*'Pass-Thru'!$B$8/1200</f>
        <v>0</v>
      </c>
      <c r="N327" s="1">
        <f t="shared" si="23"/>
        <v>5691075.2840514425</v>
      </c>
      <c r="O327" s="1">
        <f>MIN(N327,'Pass-Thru'!O326-'Seq Pay'!F327-'Seq Pay'!I327-'Seq Pay'!L327)</f>
        <v>192438.25063088929</v>
      </c>
      <c r="P327" s="3">
        <f>N327*'Pass-Thru'!$B$8/1200</f>
        <v>16598.969578483375</v>
      </c>
    </row>
    <row r="328" spans="4:16" x14ac:dyDescent="0.2">
      <c r="D328">
        <f>'Pass-Thru'!C327</f>
        <v>326</v>
      </c>
      <c r="E328" s="4">
        <f t="shared" si="20"/>
        <v>0</v>
      </c>
      <c r="F328" s="4">
        <f>MIN(E328,'Pass-Thru'!O327)</f>
        <v>0</v>
      </c>
      <c r="G328" s="4">
        <f>(E328/'Pass-Thru'!E327)*'Pass-Thru'!N327</f>
        <v>0</v>
      </c>
      <c r="H328" s="4">
        <f t="shared" si="21"/>
        <v>0</v>
      </c>
      <c r="I328" s="4">
        <f>MIN('Pass-Thru'!O327-'Seq Pay'!F328,'Seq Pay'!H328)</f>
        <v>0</v>
      </c>
      <c r="J328" s="3">
        <f>(H328*'Pass-Thru'!$B$8/1200)</f>
        <v>0</v>
      </c>
      <c r="K328" s="1">
        <f t="shared" si="22"/>
        <v>0</v>
      </c>
      <c r="L328" s="1">
        <f>MIN('Pass-Thru'!O327-'Seq Pay'!F328-'Seq Pay'!I328,'Seq Pay'!K328)</f>
        <v>0</v>
      </c>
      <c r="M328" s="3">
        <f>K328*'Pass-Thru'!$B$8/1200</f>
        <v>0</v>
      </c>
      <c r="N328" s="1">
        <f t="shared" si="23"/>
        <v>5498637.0334205534</v>
      </c>
      <c r="O328" s="1">
        <f>MIN(N328,'Pass-Thru'!O327-'Seq Pay'!F328-'Seq Pay'!I328-'Seq Pay'!L328)</f>
        <v>190263.14308409544</v>
      </c>
      <c r="P328" s="3">
        <f>N328*'Pass-Thru'!$B$8/1200</f>
        <v>16037.691347476613</v>
      </c>
    </row>
    <row r="329" spans="4:16" x14ac:dyDescent="0.2">
      <c r="D329">
        <f>'Pass-Thru'!C328</f>
        <v>327</v>
      </c>
      <c r="E329" s="4">
        <f t="shared" si="20"/>
        <v>0</v>
      </c>
      <c r="F329" s="4">
        <f>MIN(E329,'Pass-Thru'!O328)</f>
        <v>0</v>
      </c>
      <c r="G329" s="4">
        <f>(E329/'Pass-Thru'!E328)*'Pass-Thru'!N328</f>
        <v>0</v>
      </c>
      <c r="H329" s="4">
        <f t="shared" si="21"/>
        <v>0</v>
      </c>
      <c r="I329" s="4">
        <f>MIN('Pass-Thru'!O328-'Seq Pay'!F329,'Seq Pay'!H329)</f>
        <v>0</v>
      </c>
      <c r="J329" s="3">
        <f>(H329*'Pass-Thru'!$B$8/1200)</f>
        <v>0</v>
      </c>
      <c r="K329" s="1">
        <f t="shared" si="22"/>
        <v>0</v>
      </c>
      <c r="L329" s="1">
        <f>MIN('Pass-Thru'!O328-'Seq Pay'!F329-'Seq Pay'!I329,'Seq Pay'!K329)</f>
        <v>0</v>
      </c>
      <c r="M329" s="3">
        <f>K329*'Pass-Thru'!$B$8/1200</f>
        <v>0</v>
      </c>
      <c r="N329" s="1">
        <f t="shared" si="23"/>
        <v>5308373.8903364576</v>
      </c>
      <c r="O329" s="1">
        <f>MIN(N329,'Pass-Thru'!O328-'Seq Pay'!F329-'Seq Pay'!I329-'Seq Pay'!L329)</f>
        <v>188108.08614614591</v>
      </c>
      <c r="P329" s="3">
        <f>N329*'Pass-Thru'!$B$8/1200</f>
        <v>15482.757180148003</v>
      </c>
    </row>
    <row r="330" spans="4:16" x14ac:dyDescent="0.2">
      <c r="D330">
        <f>'Pass-Thru'!C329</f>
        <v>328</v>
      </c>
      <c r="E330" s="4">
        <f t="shared" si="20"/>
        <v>0</v>
      </c>
      <c r="F330" s="4">
        <f>MIN(E330,'Pass-Thru'!O329)</f>
        <v>0</v>
      </c>
      <c r="G330" s="4">
        <f>(E330/'Pass-Thru'!E329)*'Pass-Thru'!N329</f>
        <v>0</v>
      </c>
      <c r="H330" s="4">
        <f t="shared" si="21"/>
        <v>0</v>
      </c>
      <c r="I330" s="4">
        <f>MIN('Pass-Thru'!O329-'Seq Pay'!F330,'Seq Pay'!H330)</f>
        <v>0</v>
      </c>
      <c r="J330" s="3">
        <f>(H330*'Pass-Thru'!$B$8/1200)</f>
        <v>0</v>
      </c>
      <c r="K330" s="1">
        <f t="shared" si="22"/>
        <v>0</v>
      </c>
      <c r="L330" s="1">
        <f>MIN('Pass-Thru'!O329-'Seq Pay'!F330-'Seq Pay'!I330,'Seq Pay'!K330)</f>
        <v>0</v>
      </c>
      <c r="M330" s="3">
        <f>K330*'Pass-Thru'!$B$8/1200</f>
        <v>0</v>
      </c>
      <c r="N330" s="1">
        <f t="shared" si="23"/>
        <v>5120265.8041903116</v>
      </c>
      <c r="O330" s="1">
        <f>MIN(N330,'Pass-Thru'!O329-'Seq Pay'!F330-'Seq Pay'!I330-'Seq Pay'!L330)</f>
        <v>185972.90918512669</v>
      </c>
      <c r="P330" s="3">
        <f>N330*'Pass-Thru'!$B$8/1200</f>
        <v>14934.108595555077</v>
      </c>
    </row>
    <row r="331" spans="4:16" x14ac:dyDescent="0.2">
      <c r="D331">
        <f>'Pass-Thru'!C330</f>
        <v>329</v>
      </c>
      <c r="E331" s="4">
        <f t="shared" si="20"/>
        <v>0</v>
      </c>
      <c r="F331" s="4">
        <f>MIN(E331,'Pass-Thru'!O330)</f>
        <v>0</v>
      </c>
      <c r="G331" s="4">
        <f>(E331/'Pass-Thru'!E330)*'Pass-Thru'!N330</f>
        <v>0</v>
      </c>
      <c r="H331" s="4">
        <f t="shared" si="21"/>
        <v>0</v>
      </c>
      <c r="I331" s="4">
        <f>MIN('Pass-Thru'!O330-'Seq Pay'!F331,'Seq Pay'!H331)</f>
        <v>0</v>
      </c>
      <c r="J331" s="3">
        <f>(H331*'Pass-Thru'!$B$8/1200)</f>
        <v>0</v>
      </c>
      <c r="K331" s="1">
        <f t="shared" si="22"/>
        <v>0</v>
      </c>
      <c r="L331" s="1">
        <f>MIN('Pass-Thru'!O330-'Seq Pay'!F331-'Seq Pay'!I331,'Seq Pay'!K331)</f>
        <v>0</v>
      </c>
      <c r="M331" s="3">
        <f>K331*'Pass-Thru'!$B$8/1200</f>
        <v>0</v>
      </c>
      <c r="N331" s="1">
        <f t="shared" si="23"/>
        <v>4934292.8950051852</v>
      </c>
      <c r="O331" s="1">
        <f>MIN(N331,'Pass-Thru'!O330-'Seq Pay'!F331-'Seq Pay'!I331-'Seq Pay'!L331)</f>
        <v>183857.44296669686</v>
      </c>
      <c r="P331" s="3">
        <f>N331*'Pass-Thru'!$B$8/1200</f>
        <v>14391.687610431791</v>
      </c>
    </row>
    <row r="332" spans="4:16" x14ac:dyDescent="0.2">
      <c r="D332">
        <f>'Pass-Thru'!C331</f>
        <v>330</v>
      </c>
      <c r="E332" s="4">
        <f t="shared" si="20"/>
        <v>0</v>
      </c>
      <c r="F332" s="4">
        <f>MIN(E332,'Pass-Thru'!O331)</f>
        <v>0</v>
      </c>
      <c r="G332" s="4">
        <f>(E332/'Pass-Thru'!E331)*'Pass-Thru'!N331</f>
        <v>0</v>
      </c>
      <c r="H332" s="4">
        <f t="shared" si="21"/>
        <v>0</v>
      </c>
      <c r="I332" s="4">
        <f>MIN('Pass-Thru'!O331-'Seq Pay'!F332,'Seq Pay'!H332)</f>
        <v>0</v>
      </c>
      <c r="J332" s="3">
        <f>(H332*'Pass-Thru'!$B$8/1200)</f>
        <v>0</v>
      </c>
      <c r="K332" s="1">
        <f t="shared" si="22"/>
        <v>0</v>
      </c>
      <c r="L332" s="1">
        <f>MIN('Pass-Thru'!O331-'Seq Pay'!F332-'Seq Pay'!I332,'Seq Pay'!K332)</f>
        <v>0</v>
      </c>
      <c r="M332" s="3">
        <f>K332*'Pass-Thru'!$B$8/1200</f>
        <v>0</v>
      </c>
      <c r="N332" s="1">
        <f t="shared" si="23"/>
        <v>4750435.4520384884</v>
      </c>
      <c r="O332" s="1">
        <f>MIN(N332,'Pass-Thru'!O331-'Seq Pay'!F332-'Seq Pay'!I332-'Seq Pay'!L332)</f>
        <v>181761.51964286464</v>
      </c>
      <c r="P332" s="3">
        <f>N332*'Pass-Thru'!$B$8/1200</f>
        <v>13855.436735112256</v>
      </c>
    </row>
    <row r="333" spans="4:16" x14ac:dyDescent="0.2">
      <c r="D333">
        <f>'Pass-Thru'!C332</f>
        <v>331</v>
      </c>
      <c r="E333" s="4">
        <f t="shared" si="20"/>
        <v>0</v>
      </c>
      <c r="F333" s="4">
        <f>MIN(E333,'Pass-Thru'!O332)</f>
        <v>0</v>
      </c>
      <c r="G333" s="4">
        <f>(E333/'Pass-Thru'!E332)*'Pass-Thru'!N332</f>
        <v>0</v>
      </c>
      <c r="H333" s="4">
        <f t="shared" si="21"/>
        <v>0</v>
      </c>
      <c r="I333" s="4">
        <f>MIN('Pass-Thru'!O332-'Seq Pay'!F333,'Seq Pay'!H333)</f>
        <v>0</v>
      </c>
      <c r="J333" s="3">
        <f>(H333*'Pass-Thru'!$B$8/1200)</f>
        <v>0</v>
      </c>
      <c r="K333" s="1">
        <f t="shared" si="22"/>
        <v>0</v>
      </c>
      <c r="L333" s="1">
        <f>MIN('Pass-Thru'!O332-'Seq Pay'!F333-'Seq Pay'!I333,'Seq Pay'!K333)</f>
        <v>0</v>
      </c>
      <c r="M333" s="3">
        <f>K333*'Pass-Thru'!$B$8/1200</f>
        <v>0</v>
      </c>
      <c r="N333" s="1">
        <f t="shared" si="23"/>
        <v>4568673.932395624</v>
      </c>
      <c r="O333" s="1">
        <f>MIN(N333,'Pass-Thru'!O332-'Seq Pay'!F333-'Seq Pay'!I333-'Seq Pay'!L333)</f>
        <v>179684.97274085874</v>
      </c>
      <c r="P333" s="3">
        <f>N333*'Pass-Thru'!$B$8/1200</f>
        <v>13325.298969487238</v>
      </c>
    </row>
    <row r="334" spans="4:16" x14ac:dyDescent="0.2">
      <c r="D334">
        <f>'Pass-Thru'!C333</f>
        <v>332</v>
      </c>
      <c r="E334" s="4">
        <f t="shared" si="20"/>
        <v>0</v>
      </c>
      <c r="F334" s="4">
        <f>MIN(E334,'Pass-Thru'!O333)</f>
        <v>0</v>
      </c>
      <c r="G334" s="4">
        <f>(E334/'Pass-Thru'!E333)*'Pass-Thru'!N333</f>
        <v>0</v>
      </c>
      <c r="H334" s="4">
        <f t="shared" si="21"/>
        <v>0</v>
      </c>
      <c r="I334" s="4">
        <f>MIN('Pass-Thru'!O333-'Seq Pay'!F334,'Seq Pay'!H334)</f>
        <v>0</v>
      </c>
      <c r="J334" s="3">
        <f>(H334*'Pass-Thru'!$B$8/1200)</f>
        <v>0</v>
      </c>
      <c r="K334" s="1">
        <f t="shared" si="22"/>
        <v>0</v>
      </c>
      <c r="L334" s="1">
        <f>MIN('Pass-Thru'!O333-'Seq Pay'!F334-'Seq Pay'!I334,'Seq Pay'!K334)</f>
        <v>0</v>
      </c>
      <c r="M334" s="3">
        <f>K334*'Pass-Thru'!$B$8/1200</f>
        <v>0</v>
      </c>
      <c r="N334" s="1">
        <f t="shared" si="23"/>
        <v>4388988.9596547652</v>
      </c>
      <c r="O334" s="1">
        <f>MIN(N334,'Pass-Thru'!O333-'Seq Pay'!F334-'Seq Pay'!I334-'Seq Pay'!L334)</f>
        <v>177627.63715208409</v>
      </c>
      <c r="P334" s="3">
        <f>N334*'Pass-Thru'!$B$8/1200</f>
        <v>12801.217798993066</v>
      </c>
    </row>
    <row r="335" spans="4:16" x14ac:dyDescent="0.2">
      <c r="D335">
        <f>'Pass-Thru'!C334</f>
        <v>333</v>
      </c>
      <c r="E335" s="4">
        <f t="shared" si="20"/>
        <v>0</v>
      </c>
      <c r="F335" s="4">
        <f>MIN(E335,'Pass-Thru'!O334)</f>
        <v>0</v>
      </c>
      <c r="G335" s="4">
        <f>(E335/'Pass-Thru'!E334)*'Pass-Thru'!N334</f>
        <v>0</v>
      </c>
      <c r="H335" s="4">
        <f t="shared" si="21"/>
        <v>0</v>
      </c>
      <c r="I335" s="4">
        <f>MIN('Pass-Thru'!O334-'Seq Pay'!F335,'Seq Pay'!H335)</f>
        <v>0</v>
      </c>
      <c r="J335" s="3">
        <f>(H335*'Pass-Thru'!$B$8/1200)</f>
        <v>0</v>
      </c>
      <c r="K335" s="1">
        <f t="shared" si="22"/>
        <v>0</v>
      </c>
      <c r="L335" s="1">
        <f>MIN('Pass-Thru'!O334-'Seq Pay'!F335-'Seq Pay'!I335,'Seq Pay'!K335)</f>
        <v>0</v>
      </c>
      <c r="M335" s="3">
        <f>K335*'Pass-Thru'!$B$8/1200</f>
        <v>0</v>
      </c>
      <c r="N335" s="1">
        <f t="shared" si="23"/>
        <v>4211361.3225026811</v>
      </c>
      <c r="O335" s="1">
        <f>MIN(N335,'Pass-Thru'!O334-'Seq Pay'!F335-'Seq Pay'!I335-'Seq Pay'!L335)</f>
        <v>175589.34912116782</v>
      </c>
      <c r="P335" s="3">
        <f>N335*'Pass-Thru'!$B$8/1200</f>
        <v>12283.13719063282</v>
      </c>
    </row>
    <row r="336" spans="4:16" x14ac:dyDescent="0.2">
      <c r="D336">
        <f>'Pass-Thru'!C335</f>
        <v>334</v>
      </c>
      <c r="E336" s="4">
        <f t="shared" si="20"/>
        <v>0</v>
      </c>
      <c r="F336" s="4">
        <f>MIN(E336,'Pass-Thru'!O335)</f>
        <v>0</v>
      </c>
      <c r="G336" s="4">
        <f>(E336/'Pass-Thru'!E335)*'Pass-Thru'!N335</f>
        <v>0</v>
      </c>
      <c r="H336" s="4">
        <f t="shared" si="21"/>
        <v>0</v>
      </c>
      <c r="I336" s="4">
        <f>MIN('Pass-Thru'!O335-'Seq Pay'!F336,'Seq Pay'!H336)</f>
        <v>0</v>
      </c>
      <c r="J336" s="3">
        <f>(H336*'Pass-Thru'!$B$8/1200)</f>
        <v>0</v>
      </c>
      <c r="K336" s="1">
        <f t="shared" si="22"/>
        <v>0</v>
      </c>
      <c r="L336" s="1">
        <f>MIN('Pass-Thru'!O335-'Seq Pay'!F336-'Seq Pay'!I336,'Seq Pay'!K336)</f>
        <v>0</v>
      </c>
      <c r="M336" s="3">
        <f>K336*'Pass-Thru'!$B$8/1200</f>
        <v>0</v>
      </c>
      <c r="N336" s="1">
        <f t="shared" si="23"/>
        <v>4035771.9733815133</v>
      </c>
      <c r="O336" s="1">
        <f>MIN(N336,'Pass-Thru'!O335-'Seq Pay'!F336-'Seq Pay'!I336-'Seq Pay'!L336)</f>
        <v>173569.94623509183</v>
      </c>
      <c r="P336" s="3">
        <f>N336*'Pass-Thru'!$B$8/1200</f>
        <v>11771.001589029414</v>
      </c>
    </row>
    <row r="337" spans="4:16" x14ac:dyDescent="0.2">
      <c r="D337">
        <f>'Pass-Thru'!C336</f>
        <v>335</v>
      </c>
      <c r="E337" s="4">
        <f t="shared" si="20"/>
        <v>0</v>
      </c>
      <c r="F337" s="4">
        <f>MIN(E337,'Pass-Thru'!O336)</f>
        <v>0</v>
      </c>
      <c r="G337" s="4">
        <f>(E337/'Pass-Thru'!E336)*'Pass-Thru'!N336</f>
        <v>0</v>
      </c>
      <c r="H337" s="4">
        <f t="shared" si="21"/>
        <v>0</v>
      </c>
      <c r="I337" s="4">
        <f>MIN('Pass-Thru'!O336-'Seq Pay'!F337,'Seq Pay'!H337)</f>
        <v>0</v>
      </c>
      <c r="J337" s="3">
        <f>(H337*'Pass-Thru'!$B$8/1200)</f>
        <v>0</v>
      </c>
      <c r="K337" s="1">
        <f t="shared" si="22"/>
        <v>0</v>
      </c>
      <c r="L337" s="1">
        <f>MIN('Pass-Thru'!O336-'Seq Pay'!F337-'Seq Pay'!I337,'Seq Pay'!K337)</f>
        <v>0</v>
      </c>
      <c r="M337" s="3">
        <f>K337*'Pass-Thru'!$B$8/1200</f>
        <v>0</v>
      </c>
      <c r="N337" s="1">
        <f t="shared" si="23"/>
        <v>3862202.0271464214</v>
      </c>
      <c r="O337" s="1">
        <f>MIN(N337,'Pass-Thru'!O336-'Seq Pay'!F337-'Seq Pay'!I337-'Seq Pay'!L337)</f>
        <v>171569.26741240948</v>
      </c>
      <c r="P337" s="3">
        <f>N337*'Pass-Thru'!$B$8/1200</f>
        <v>11264.755912510396</v>
      </c>
    </row>
    <row r="338" spans="4:16" x14ac:dyDescent="0.2">
      <c r="D338">
        <f>'Pass-Thru'!C337</f>
        <v>336</v>
      </c>
      <c r="E338" s="4">
        <f t="shared" si="20"/>
        <v>0</v>
      </c>
      <c r="F338" s="4">
        <f>MIN(E338,'Pass-Thru'!O337)</f>
        <v>0</v>
      </c>
      <c r="G338" s="4">
        <f>(E338/'Pass-Thru'!E337)*'Pass-Thru'!N337</f>
        <v>0</v>
      </c>
      <c r="H338" s="4">
        <f t="shared" si="21"/>
        <v>0</v>
      </c>
      <c r="I338" s="4">
        <f>MIN('Pass-Thru'!O337-'Seq Pay'!F338,'Seq Pay'!H338)</f>
        <v>0</v>
      </c>
      <c r="J338" s="3">
        <f>(H338*'Pass-Thru'!$B$8/1200)</f>
        <v>0</v>
      </c>
      <c r="K338" s="1">
        <f t="shared" si="22"/>
        <v>0</v>
      </c>
      <c r="L338" s="1">
        <f>MIN('Pass-Thru'!O337-'Seq Pay'!F338-'Seq Pay'!I338,'Seq Pay'!K338)</f>
        <v>0</v>
      </c>
      <c r="M338" s="3">
        <f>K338*'Pass-Thru'!$B$8/1200</f>
        <v>0</v>
      </c>
      <c r="N338" s="1">
        <f t="shared" si="23"/>
        <v>3690632.7597340117</v>
      </c>
      <c r="O338" s="1">
        <f>MIN(N338,'Pass-Thru'!O337-'Seq Pay'!F338-'Seq Pay'!I338-'Seq Pay'!L338)</f>
        <v>169587.15289255089</v>
      </c>
      <c r="P338" s="3">
        <f>N338*'Pass-Thru'!$B$8/1200</f>
        <v>10764.345549224201</v>
      </c>
    </row>
    <row r="339" spans="4:16" x14ac:dyDescent="0.2">
      <c r="D339">
        <f>'Pass-Thru'!C338</f>
        <v>337</v>
      </c>
      <c r="E339" s="4">
        <f t="shared" si="20"/>
        <v>0</v>
      </c>
      <c r="F339" s="4">
        <f>MIN(E339,'Pass-Thru'!O338)</f>
        <v>0</v>
      </c>
      <c r="G339" s="4">
        <f>(E339/'Pass-Thru'!E338)*'Pass-Thru'!N338</f>
        <v>0</v>
      </c>
      <c r="H339" s="4">
        <f t="shared" si="21"/>
        <v>0</v>
      </c>
      <c r="I339" s="4">
        <f>MIN('Pass-Thru'!O338-'Seq Pay'!F339,'Seq Pay'!H339)</f>
        <v>0</v>
      </c>
      <c r="J339" s="3">
        <f>(H339*'Pass-Thru'!$B$8/1200)</f>
        <v>0</v>
      </c>
      <c r="K339" s="1">
        <f t="shared" si="22"/>
        <v>0</v>
      </c>
      <c r="L339" s="1">
        <f>MIN('Pass-Thru'!O338-'Seq Pay'!F339-'Seq Pay'!I339,'Seq Pay'!K339)</f>
        <v>0</v>
      </c>
      <c r="M339" s="3">
        <f>K339*'Pass-Thru'!$B$8/1200</f>
        <v>0</v>
      </c>
      <c r="N339" s="1">
        <f t="shared" si="23"/>
        <v>3521045.6068414608</v>
      </c>
      <c r="O339" s="1">
        <f>MIN(N339,'Pass-Thru'!O338-'Seq Pay'!F339-'Seq Pay'!I339-'Seq Pay'!L339)</f>
        <v>167623.44422521102</v>
      </c>
      <c r="P339" s="3">
        <f>N339*'Pass-Thru'!$B$8/1200</f>
        <v>10269.716353287595</v>
      </c>
    </row>
    <row r="340" spans="4:16" x14ac:dyDescent="0.2">
      <c r="D340">
        <f>'Pass-Thru'!C339</f>
        <v>338</v>
      </c>
      <c r="E340" s="4">
        <f t="shared" si="20"/>
        <v>0</v>
      </c>
      <c r="F340" s="4">
        <f>MIN(E340,'Pass-Thru'!O339)</f>
        <v>0</v>
      </c>
      <c r="G340" s="4">
        <f>(E340/'Pass-Thru'!E339)*'Pass-Thru'!N339</f>
        <v>0</v>
      </c>
      <c r="H340" s="4">
        <f t="shared" si="21"/>
        <v>0</v>
      </c>
      <c r="I340" s="4">
        <f>MIN('Pass-Thru'!O339-'Seq Pay'!F340,'Seq Pay'!H340)</f>
        <v>0</v>
      </c>
      <c r="J340" s="3">
        <f>(H340*'Pass-Thru'!$B$8/1200)</f>
        <v>0</v>
      </c>
      <c r="K340" s="1">
        <f t="shared" si="22"/>
        <v>0</v>
      </c>
      <c r="L340" s="1">
        <f>MIN('Pass-Thru'!O339-'Seq Pay'!F340-'Seq Pay'!I340,'Seq Pay'!K340)</f>
        <v>0</v>
      </c>
      <c r="M340" s="3">
        <f>K340*'Pass-Thru'!$B$8/1200</f>
        <v>0</v>
      </c>
      <c r="N340" s="1">
        <f t="shared" si="23"/>
        <v>3353422.1626162496</v>
      </c>
      <c r="O340" s="1">
        <f>MIN(N340,'Pass-Thru'!O339-'Seq Pay'!F340-'Seq Pay'!I340-'Seq Pay'!L340)</f>
        <v>165677.98425982438</v>
      </c>
      <c r="P340" s="3">
        <f>N340*'Pass-Thru'!$B$8/1200</f>
        <v>9780.8146409640613</v>
      </c>
    </row>
    <row r="341" spans="4:16" x14ac:dyDescent="0.2">
      <c r="D341">
        <f>'Pass-Thru'!C340</f>
        <v>339</v>
      </c>
      <c r="E341" s="4">
        <f t="shared" si="20"/>
        <v>0</v>
      </c>
      <c r="F341" s="4">
        <f>MIN(E341,'Pass-Thru'!O340)</f>
        <v>0</v>
      </c>
      <c r="G341" s="4">
        <f>(E341/'Pass-Thru'!E340)*'Pass-Thru'!N340</f>
        <v>0</v>
      </c>
      <c r="H341" s="4">
        <f t="shared" si="21"/>
        <v>0</v>
      </c>
      <c r="I341" s="4">
        <f>MIN('Pass-Thru'!O340-'Seq Pay'!F341,'Seq Pay'!H341)</f>
        <v>0</v>
      </c>
      <c r="J341" s="3">
        <f>(H341*'Pass-Thru'!$B$8/1200)</f>
        <v>0</v>
      </c>
      <c r="K341" s="1">
        <f t="shared" si="22"/>
        <v>0</v>
      </c>
      <c r="L341" s="1">
        <f>MIN('Pass-Thru'!O340-'Seq Pay'!F341-'Seq Pay'!I341,'Seq Pay'!K341)</f>
        <v>0</v>
      </c>
      <c r="M341" s="3">
        <f>K341*'Pass-Thru'!$B$8/1200</f>
        <v>0</v>
      </c>
      <c r="N341" s="1">
        <f t="shared" si="23"/>
        <v>3187744.1783564254</v>
      </c>
      <c r="O341" s="1">
        <f>MIN(N341,'Pass-Thru'!O340-'Seq Pay'!F341-'Seq Pay'!I341-'Seq Pay'!L341)</f>
        <v>163750.6171351207</v>
      </c>
      <c r="P341" s="3">
        <f>N341*'Pass-Thru'!$B$8/1200</f>
        <v>9297.5871868729082</v>
      </c>
    </row>
    <row r="342" spans="4:16" x14ac:dyDescent="0.2">
      <c r="D342">
        <f>'Pass-Thru'!C341</f>
        <v>340</v>
      </c>
      <c r="E342" s="4">
        <f t="shared" si="20"/>
        <v>0</v>
      </c>
      <c r="F342" s="4">
        <f>MIN(E342,'Pass-Thru'!O341)</f>
        <v>0</v>
      </c>
      <c r="G342" s="4">
        <f>(E342/'Pass-Thru'!E341)*'Pass-Thru'!N341</f>
        <v>0</v>
      </c>
      <c r="H342" s="4">
        <f t="shared" si="21"/>
        <v>0</v>
      </c>
      <c r="I342" s="4">
        <f>MIN('Pass-Thru'!O341-'Seq Pay'!F342,'Seq Pay'!H342)</f>
        <v>0</v>
      </c>
      <c r="J342" s="3">
        <f>(H342*'Pass-Thru'!$B$8/1200)</f>
        <v>0</v>
      </c>
      <c r="K342" s="1">
        <f t="shared" si="22"/>
        <v>0</v>
      </c>
      <c r="L342" s="1">
        <f>MIN('Pass-Thru'!O341-'Seq Pay'!F342-'Seq Pay'!I342,'Seq Pay'!K342)</f>
        <v>0</v>
      </c>
      <c r="M342" s="3">
        <f>K342*'Pass-Thru'!$B$8/1200</f>
        <v>0</v>
      </c>
      <c r="N342" s="1">
        <f t="shared" si="23"/>
        <v>3023993.5612213048</v>
      </c>
      <c r="O342" s="1">
        <f>MIN(N342,'Pass-Thru'!O341-'Seq Pay'!F342-'Seq Pay'!I342-'Seq Pay'!L342)</f>
        <v>161841.1882687654</v>
      </c>
      <c r="P342" s="3">
        <f>N342*'Pass-Thru'!$B$8/1200</f>
        <v>8819.9812202288049</v>
      </c>
    </row>
    <row r="343" spans="4:16" x14ac:dyDescent="0.2">
      <c r="D343">
        <f>'Pass-Thru'!C342</f>
        <v>341</v>
      </c>
      <c r="E343" s="4">
        <f t="shared" si="20"/>
        <v>0</v>
      </c>
      <c r="F343" s="4">
        <f>MIN(E343,'Pass-Thru'!O342)</f>
        <v>0</v>
      </c>
      <c r="G343" s="4">
        <f>(E343/'Pass-Thru'!E342)*'Pass-Thru'!N342</f>
        <v>0</v>
      </c>
      <c r="H343" s="4">
        <f t="shared" si="21"/>
        <v>0</v>
      </c>
      <c r="I343" s="4">
        <f>MIN('Pass-Thru'!O342-'Seq Pay'!F343,'Seq Pay'!H343)</f>
        <v>0</v>
      </c>
      <c r="J343" s="3">
        <f>(H343*'Pass-Thru'!$B$8/1200)</f>
        <v>0</v>
      </c>
      <c r="K343" s="1">
        <f t="shared" si="22"/>
        <v>0</v>
      </c>
      <c r="L343" s="1">
        <f>MIN('Pass-Thru'!O342-'Seq Pay'!F343-'Seq Pay'!I343,'Seq Pay'!K343)</f>
        <v>0</v>
      </c>
      <c r="M343" s="3">
        <f>K343*'Pass-Thru'!$B$8/1200</f>
        <v>0</v>
      </c>
      <c r="N343" s="1">
        <f t="shared" si="23"/>
        <v>2862152.3729525395</v>
      </c>
      <c r="O343" s="1">
        <f>MIN(N343,'Pass-Thru'!O342-'Seq Pay'!F343-'Seq Pay'!I343-'Seq Pay'!L343)</f>
        <v>159949.54434707962</v>
      </c>
      <c r="P343" s="3">
        <f>N343*'Pass-Thru'!$B$8/1200</f>
        <v>8347.9444211115733</v>
      </c>
    </row>
    <row r="344" spans="4:16" x14ac:dyDescent="0.2">
      <c r="D344">
        <f>'Pass-Thru'!C343</f>
        <v>342</v>
      </c>
      <c r="E344" s="4">
        <f t="shared" si="20"/>
        <v>0</v>
      </c>
      <c r="F344" s="4">
        <f>MIN(E344,'Pass-Thru'!O343)</f>
        <v>0</v>
      </c>
      <c r="G344" s="4">
        <f>(E344/'Pass-Thru'!E343)*'Pass-Thru'!N343</f>
        <v>0</v>
      </c>
      <c r="H344" s="4">
        <f t="shared" si="21"/>
        <v>0</v>
      </c>
      <c r="I344" s="4">
        <f>MIN('Pass-Thru'!O343-'Seq Pay'!F344,'Seq Pay'!H344)</f>
        <v>0</v>
      </c>
      <c r="J344" s="3">
        <f>(H344*'Pass-Thru'!$B$8/1200)</f>
        <v>0</v>
      </c>
      <c r="K344" s="1">
        <f t="shared" si="22"/>
        <v>0</v>
      </c>
      <c r="L344" s="1">
        <f>MIN('Pass-Thru'!O343-'Seq Pay'!F344-'Seq Pay'!I344,'Seq Pay'!K344)</f>
        <v>0</v>
      </c>
      <c r="M344" s="3">
        <f>K344*'Pass-Thru'!$B$8/1200</f>
        <v>0</v>
      </c>
      <c r="N344" s="1">
        <f t="shared" si="23"/>
        <v>2702202.82860546</v>
      </c>
      <c r="O344" s="1">
        <f>MIN(N344,'Pass-Thru'!O343-'Seq Pay'!F344-'Seq Pay'!I344-'Seq Pay'!L344)</f>
        <v>158075.53331484841</v>
      </c>
      <c r="P344" s="3">
        <f>N344*'Pass-Thru'!$B$8/1200</f>
        <v>7881.4249167659254</v>
      </c>
    </row>
    <row r="345" spans="4:16" x14ac:dyDescent="0.2">
      <c r="D345">
        <f>'Pass-Thru'!C344</f>
        <v>343</v>
      </c>
      <c r="E345" s="4">
        <f t="shared" si="20"/>
        <v>0</v>
      </c>
      <c r="F345" s="4">
        <f>MIN(E345,'Pass-Thru'!O344)</f>
        <v>0</v>
      </c>
      <c r="G345" s="4">
        <f>(E345/'Pass-Thru'!E344)*'Pass-Thru'!N344</f>
        <v>0</v>
      </c>
      <c r="H345" s="4">
        <f t="shared" si="21"/>
        <v>0</v>
      </c>
      <c r="I345" s="4">
        <f>MIN('Pass-Thru'!O344-'Seq Pay'!F345,'Seq Pay'!H345)</f>
        <v>0</v>
      </c>
      <c r="J345" s="3">
        <f>(H345*'Pass-Thru'!$B$8/1200)</f>
        <v>0</v>
      </c>
      <c r="K345" s="1">
        <f t="shared" si="22"/>
        <v>0</v>
      </c>
      <c r="L345" s="1">
        <f>MIN('Pass-Thru'!O344-'Seq Pay'!F345-'Seq Pay'!I345,'Seq Pay'!K345)</f>
        <v>0</v>
      </c>
      <c r="M345" s="3">
        <f>K345*'Pass-Thru'!$B$8/1200</f>
        <v>0</v>
      </c>
      <c r="N345" s="1">
        <f t="shared" si="23"/>
        <v>2544127.2952906117</v>
      </c>
      <c r="O345" s="1">
        <f>MIN(N345,'Pass-Thru'!O344-'Seq Pay'!F345-'Seq Pay'!I345-'Seq Pay'!L345)</f>
        <v>156219.00436520195</v>
      </c>
      <c r="P345" s="3">
        <f>N345*'Pass-Thru'!$B$8/1200</f>
        <v>7420.3712779309508</v>
      </c>
    </row>
    <row r="346" spans="4:16" x14ac:dyDescent="0.2">
      <c r="D346">
        <f>'Pass-Thru'!C345</f>
        <v>344</v>
      </c>
      <c r="E346" s="4">
        <f t="shared" si="20"/>
        <v>0</v>
      </c>
      <c r="F346" s="4">
        <f>MIN(E346,'Pass-Thru'!O345)</f>
        <v>0</v>
      </c>
      <c r="G346" s="4">
        <f>(E346/'Pass-Thru'!E345)*'Pass-Thru'!N345</f>
        <v>0</v>
      </c>
      <c r="H346" s="4">
        <f t="shared" si="21"/>
        <v>0</v>
      </c>
      <c r="I346" s="4">
        <f>MIN('Pass-Thru'!O345-'Seq Pay'!F346,'Seq Pay'!H346)</f>
        <v>0</v>
      </c>
      <c r="J346" s="3">
        <f>(H346*'Pass-Thru'!$B$8/1200)</f>
        <v>0</v>
      </c>
      <c r="K346" s="1">
        <f t="shared" si="22"/>
        <v>0</v>
      </c>
      <c r="L346" s="1">
        <f>MIN('Pass-Thru'!O345-'Seq Pay'!F346-'Seq Pay'!I346,'Seq Pay'!K346)</f>
        <v>0</v>
      </c>
      <c r="M346" s="3">
        <f>K346*'Pass-Thru'!$B$8/1200</f>
        <v>0</v>
      </c>
      <c r="N346" s="1">
        <f t="shared" si="23"/>
        <v>2387908.2909254096</v>
      </c>
      <c r="O346" s="1">
        <f>MIN(N346,'Pass-Thru'!O345-'Seq Pay'!F346-'Seq Pay'!I346-'Seq Pay'!L346)</f>
        <v>154379.80792958091</v>
      </c>
      <c r="P346" s="3">
        <f>N346*'Pass-Thru'!$B$8/1200</f>
        <v>6964.7325151991117</v>
      </c>
    </row>
    <row r="347" spans="4:16" x14ac:dyDescent="0.2">
      <c r="D347">
        <f>'Pass-Thru'!C346</f>
        <v>345</v>
      </c>
      <c r="E347" s="4">
        <f t="shared" si="20"/>
        <v>0</v>
      </c>
      <c r="F347" s="4">
        <f>MIN(E347,'Pass-Thru'!O346)</f>
        <v>0</v>
      </c>
      <c r="G347" s="4">
        <f>(E347/'Pass-Thru'!E346)*'Pass-Thru'!N346</f>
        <v>0</v>
      </c>
      <c r="H347" s="4">
        <f t="shared" si="21"/>
        <v>0</v>
      </c>
      <c r="I347" s="4">
        <f>MIN('Pass-Thru'!O346-'Seq Pay'!F347,'Seq Pay'!H347)</f>
        <v>0</v>
      </c>
      <c r="J347" s="3">
        <f>(H347*'Pass-Thru'!$B$8/1200)</f>
        <v>0</v>
      </c>
      <c r="K347" s="1">
        <f t="shared" si="22"/>
        <v>0</v>
      </c>
      <c r="L347" s="1">
        <f>MIN('Pass-Thru'!O346-'Seq Pay'!F347-'Seq Pay'!I347,'Seq Pay'!K347)</f>
        <v>0</v>
      </c>
      <c r="M347" s="3">
        <f>K347*'Pass-Thru'!$B$8/1200</f>
        <v>0</v>
      </c>
      <c r="N347" s="1">
        <f t="shared" si="23"/>
        <v>2233528.4829958286</v>
      </c>
      <c r="O347" s="1">
        <f>MIN(N347,'Pass-Thru'!O346-'Seq Pay'!F347-'Seq Pay'!I347-'Seq Pay'!L347)</f>
        <v>152557.7956677844</v>
      </c>
      <c r="P347" s="3">
        <f>N347*'Pass-Thru'!$B$8/1200</f>
        <v>6514.4580754045001</v>
      </c>
    </row>
    <row r="348" spans="4:16" x14ac:dyDescent="0.2">
      <c r="D348">
        <f>'Pass-Thru'!C347</f>
        <v>346</v>
      </c>
      <c r="E348" s="4">
        <f t="shared" si="20"/>
        <v>0</v>
      </c>
      <c r="F348" s="4">
        <f>MIN(E348,'Pass-Thru'!O347)</f>
        <v>0</v>
      </c>
      <c r="G348" s="4">
        <f>(E348/'Pass-Thru'!E347)*'Pass-Thru'!N347</f>
        <v>0</v>
      </c>
      <c r="H348" s="4">
        <f t="shared" si="21"/>
        <v>0</v>
      </c>
      <c r="I348" s="4">
        <f>MIN('Pass-Thru'!O347-'Seq Pay'!F348,'Seq Pay'!H348)</f>
        <v>0</v>
      </c>
      <c r="J348" s="3">
        <f>(H348*'Pass-Thru'!$B$8/1200)</f>
        <v>0</v>
      </c>
      <c r="K348" s="1">
        <f t="shared" si="22"/>
        <v>0</v>
      </c>
      <c r="L348" s="1">
        <f>MIN('Pass-Thru'!O347-'Seq Pay'!F348-'Seq Pay'!I348,'Seq Pay'!K348)</f>
        <v>0</v>
      </c>
      <c r="M348" s="3">
        <f>K348*'Pass-Thru'!$B$8/1200</f>
        <v>0</v>
      </c>
      <c r="N348" s="1">
        <f t="shared" si="23"/>
        <v>2080970.6873280443</v>
      </c>
      <c r="O348" s="1">
        <f>MIN(N348,'Pass-Thru'!O347-'Seq Pay'!F348-'Seq Pay'!I348-'Seq Pay'!L348)</f>
        <v>150752.82045808987</v>
      </c>
      <c r="P348" s="3">
        <f>N348*'Pass-Thru'!$B$8/1200</f>
        <v>6069.497838040129</v>
      </c>
    </row>
    <row r="349" spans="4:16" x14ac:dyDescent="0.2">
      <c r="D349">
        <f>'Pass-Thru'!C348</f>
        <v>347</v>
      </c>
      <c r="E349" s="4">
        <f t="shared" si="20"/>
        <v>0</v>
      </c>
      <c r="F349" s="4">
        <f>MIN(E349,'Pass-Thru'!O348)</f>
        <v>0</v>
      </c>
      <c r="G349" s="4">
        <f>(E349/'Pass-Thru'!E348)*'Pass-Thru'!N348</f>
        <v>0</v>
      </c>
      <c r="H349" s="4">
        <f t="shared" si="21"/>
        <v>0</v>
      </c>
      <c r="I349" s="4">
        <f>MIN('Pass-Thru'!O348-'Seq Pay'!F349,'Seq Pay'!H349)</f>
        <v>0</v>
      </c>
      <c r="J349" s="3">
        <f>(H349*'Pass-Thru'!$B$8/1200)</f>
        <v>0</v>
      </c>
      <c r="K349" s="1">
        <f t="shared" si="22"/>
        <v>0</v>
      </c>
      <c r="L349" s="1">
        <f>MIN('Pass-Thru'!O348-'Seq Pay'!F349-'Seq Pay'!I349,'Seq Pay'!K349)</f>
        <v>0</v>
      </c>
      <c r="M349" s="3">
        <f>K349*'Pass-Thru'!$B$8/1200</f>
        <v>0</v>
      </c>
      <c r="N349" s="1">
        <f t="shared" si="23"/>
        <v>1930217.8668699544</v>
      </c>
      <c r="O349" s="1">
        <f>MIN(N349,'Pass-Thru'!O348-'Seq Pay'!F349-'Seq Pay'!I349-'Seq Pay'!L349)</f>
        <v>148964.73638746011</v>
      </c>
      <c r="P349" s="3">
        <f>N349*'Pass-Thru'!$B$8/1200</f>
        <v>5629.8021117040335</v>
      </c>
    </row>
    <row r="350" spans="4:16" x14ac:dyDescent="0.2">
      <c r="D350">
        <f>'Pass-Thru'!C349</f>
        <v>348</v>
      </c>
      <c r="E350" s="4">
        <f t="shared" si="20"/>
        <v>0</v>
      </c>
      <c r="F350" s="4">
        <f>MIN(E350,'Pass-Thru'!O349)</f>
        <v>0</v>
      </c>
      <c r="G350" s="4">
        <f>(E350/'Pass-Thru'!E349)*'Pass-Thru'!N349</f>
        <v>0</v>
      </c>
      <c r="H350" s="4">
        <f t="shared" si="21"/>
        <v>0</v>
      </c>
      <c r="I350" s="4">
        <f>MIN('Pass-Thru'!O349-'Seq Pay'!F350,'Seq Pay'!H350)</f>
        <v>0</v>
      </c>
      <c r="J350" s="3">
        <f>(H350*'Pass-Thru'!$B$8/1200)</f>
        <v>0</v>
      </c>
      <c r="K350" s="1">
        <f t="shared" si="22"/>
        <v>0</v>
      </c>
      <c r="L350" s="1">
        <f>MIN('Pass-Thru'!O349-'Seq Pay'!F350-'Seq Pay'!I350,'Seq Pay'!K350)</f>
        <v>0</v>
      </c>
      <c r="M350" s="3">
        <f>K350*'Pass-Thru'!$B$8/1200</f>
        <v>0</v>
      </c>
      <c r="N350" s="1">
        <f t="shared" si="23"/>
        <v>1781253.1304824944</v>
      </c>
      <c r="O350" s="1">
        <f>MIN(N350,'Pass-Thru'!O349-'Seq Pay'!F350-'Seq Pay'!I350-'Seq Pay'!L350)</f>
        <v>147193.3987418187</v>
      </c>
      <c r="P350" s="3">
        <f>N350*'Pass-Thru'!$B$8/1200</f>
        <v>5195.3216305739415</v>
      </c>
    </row>
    <row r="351" spans="4:16" x14ac:dyDescent="0.2">
      <c r="D351">
        <f>'Pass-Thru'!C350</f>
        <v>349</v>
      </c>
      <c r="E351" s="4">
        <f t="shared" si="20"/>
        <v>0</v>
      </c>
      <c r="F351" s="4">
        <f>MIN(E351,'Pass-Thru'!O350)</f>
        <v>0</v>
      </c>
      <c r="G351" s="4">
        <f>(E351/'Pass-Thru'!E350)*'Pass-Thru'!N350</f>
        <v>0</v>
      </c>
      <c r="H351" s="4">
        <f t="shared" si="21"/>
        <v>0</v>
      </c>
      <c r="I351" s="4">
        <f>MIN('Pass-Thru'!O350-'Seq Pay'!F351,'Seq Pay'!H351)</f>
        <v>0</v>
      </c>
      <c r="J351" s="3">
        <f>(H351*'Pass-Thru'!$B$8/1200)</f>
        <v>0</v>
      </c>
      <c r="K351" s="1">
        <f t="shared" si="22"/>
        <v>0</v>
      </c>
      <c r="L351" s="1">
        <f>MIN('Pass-Thru'!O350-'Seq Pay'!F351-'Seq Pay'!I351,'Seq Pay'!K351)</f>
        <v>0</v>
      </c>
      <c r="M351" s="3">
        <f>K351*'Pass-Thru'!$B$8/1200</f>
        <v>0</v>
      </c>
      <c r="N351" s="1">
        <f t="shared" si="23"/>
        <v>1634059.7317406756</v>
      </c>
      <c r="O351" s="1">
        <f>MIN(N351,'Pass-Thru'!O350-'Seq Pay'!F351-'Seq Pay'!I351-'Seq Pay'!L351)</f>
        <v>145438.66399641152</v>
      </c>
      <c r="P351" s="3">
        <f>N351*'Pass-Thru'!$B$8/1200</f>
        <v>4766.0075509103035</v>
      </c>
    </row>
    <row r="352" spans="4:16" x14ac:dyDescent="0.2">
      <c r="D352">
        <f>'Pass-Thru'!C351</f>
        <v>350</v>
      </c>
      <c r="E352" s="4">
        <f t="shared" si="20"/>
        <v>0</v>
      </c>
      <c r="F352" s="4">
        <f>MIN(E352,'Pass-Thru'!O351)</f>
        <v>0</v>
      </c>
      <c r="G352" s="4">
        <f>(E352/'Pass-Thru'!E351)*'Pass-Thru'!N351</f>
        <v>0</v>
      </c>
      <c r="H352" s="4">
        <f t="shared" si="21"/>
        <v>0</v>
      </c>
      <c r="I352" s="4">
        <f>MIN('Pass-Thru'!O351-'Seq Pay'!F352,'Seq Pay'!H352)</f>
        <v>0</v>
      </c>
      <c r="J352" s="3">
        <f>(H352*'Pass-Thru'!$B$8/1200)</f>
        <v>0</v>
      </c>
      <c r="K352" s="1">
        <f t="shared" si="22"/>
        <v>0</v>
      </c>
      <c r="L352" s="1">
        <f>MIN('Pass-Thru'!O351-'Seq Pay'!F352-'Seq Pay'!I352,'Seq Pay'!K352)</f>
        <v>0</v>
      </c>
      <c r="M352" s="3">
        <f>K352*'Pass-Thru'!$B$8/1200</f>
        <v>0</v>
      </c>
      <c r="N352" s="1">
        <f t="shared" si="23"/>
        <v>1488621.0677442641</v>
      </c>
      <c r="O352" s="1">
        <f>MIN(N352,'Pass-Thru'!O351-'Seq Pay'!F352-'Seq Pay'!I352-'Seq Pay'!L352)</f>
        <v>143700.38980624152</v>
      </c>
      <c r="P352" s="3">
        <f>N352*'Pass-Thru'!$B$8/1200</f>
        <v>4341.8114475874372</v>
      </c>
    </row>
    <row r="353" spans="4:16" x14ac:dyDescent="0.2">
      <c r="D353">
        <f>'Pass-Thru'!C352</f>
        <v>351</v>
      </c>
      <c r="E353" s="4">
        <f t="shared" si="20"/>
        <v>0</v>
      </c>
      <c r="F353" s="4">
        <f>MIN(E353,'Pass-Thru'!O352)</f>
        <v>0</v>
      </c>
      <c r="G353" s="4">
        <f>(E353/'Pass-Thru'!E352)*'Pass-Thru'!N352</f>
        <v>0</v>
      </c>
      <c r="H353" s="4">
        <f t="shared" si="21"/>
        <v>0</v>
      </c>
      <c r="I353" s="4">
        <f>MIN('Pass-Thru'!O352-'Seq Pay'!F353,'Seq Pay'!H353)</f>
        <v>0</v>
      </c>
      <c r="J353" s="3">
        <f>(H353*'Pass-Thru'!$B$8/1200)</f>
        <v>0</v>
      </c>
      <c r="K353" s="1">
        <f t="shared" si="22"/>
        <v>0</v>
      </c>
      <c r="L353" s="1">
        <f>MIN('Pass-Thru'!O352-'Seq Pay'!F353-'Seq Pay'!I353,'Seq Pay'!K353)</f>
        <v>0</v>
      </c>
      <c r="M353" s="3">
        <f>K353*'Pass-Thru'!$B$8/1200</f>
        <v>0</v>
      </c>
      <c r="N353" s="1">
        <f t="shared" si="23"/>
        <v>1344920.6779380227</v>
      </c>
      <c r="O353" s="1">
        <f>MIN(N353,'Pass-Thru'!O352-'Seq Pay'!F353-'Seq Pay'!I353-'Seq Pay'!L353)</f>
        <v>141978.43499657599</v>
      </c>
      <c r="P353" s="3">
        <f>N353*'Pass-Thru'!$B$8/1200</f>
        <v>3922.6853106525664</v>
      </c>
    </row>
    <row r="354" spans="4:16" x14ac:dyDescent="0.2">
      <c r="D354">
        <f>'Pass-Thru'!C353</f>
        <v>352</v>
      </c>
      <c r="E354" s="4">
        <f t="shared" si="20"/>
        <v>0</v>
      </c>
      <c r="F354" s="4">
        <f>MIN(E354,'Pass-Thru'!O353)</f>
        <v>0</v>
      </c>
      <c r="G354" s="4">
        <f>(E354/'Pass-Thru'!E353)*'Pass-Thru'!N353</f>
        <v>0</v>
      </c>
      <c r="H354" s="4">
        <f t="shared" si="21"/>
        <v>0</v>
      </c>
      <c r="I354" s="4">
        <f>MIN('Pass-Thru'!O353-'Seq Pay'!F354,'Seq Pay'!H354)</f>
        <v>0</v>
      </c>
      <c r="J354" s="3">
        <f>(H354*'Pass-Thru'!$B$8/1200)</f>
        <v>0</v>
      </c>
      <c r="K354" s="1">
        <f t="shared" si="22"/>
        <v>0</v>
      </c>
      <c r="L354" s="1">
        <f>MIN('Pass-Thru'!O353-'Seq Pay'!F354-'Seq Pay'!I354,'Seq Pay'!K354)</f>
        <v>0</v>
      </c>
      <c r="M354" s="3">
        <f>K354*'Pass-Thru'!$B$8/1200</f>
        <v>0</v>
      </c>
      <c r="N354" s="1">
        <f t="shared" si="23"/>
        <v>1202942.2429414466</v>
      </c>
      <c r="O354" s="1">
        <f>MIN(N354,'Pass-Thru'!O353-'Seq Pay'!F354-'Seq Pay'!I354-'Seq Pay'!L354)</f>
        <v>140272.65955353377</v>
      </c>
      <c r="P354" s="3">
        <f>N354*'Pass-Thru'!$B$8/1200</f>
        <v>3508.5815419125524</v>
      </c>
    </row>
    <row r="355" spans="4:16" x14ac:dyDescent="0.2">
      <c r="D355">
        <f>'Pass-Thru'!C354</f>
        <v>353</v>
      </c>
      <c r="E355" s="4">
        <f t="shared" si="20"/>
        <v>0</v>
      </c>
      <c r="F355" s="4">
        <f>MIN(E355,'Pass-Thru'!O354)</f>
        <v>0</v>
      </c>
      <c r="G355" s="4">
        <f>(E355/'Pass-Thru'!E354)*'Pass-Thru'!N354</f>
        <v>0</v>
      </c>
      <c r="H355" s="4">
        <f t="shared" si="21"/>
        <v>0</v>
      </c>
      <c r="I355" s="4">
        <f>MIN('Pass-Thru'!O354-'Seq Pay'!F355,'Seq Pay'!H355)</f>
        <v>0</v>
      </c>
      <c r="J355" s="3">
        <f>(H355*'Pass-Thru'!$B$8/1200)</f>
        <v>0</v>
      </c>
      <c r="K355" s="1">
        <f t="shared" si="22"/>
        <v>0</v>
      </c>
      <c r="L355" s="1">
        <f>MIN('Pass-Thru'!O354-'Seq Pay'!F355-'Seq Pay'!I355,'Seq Pay'!K355)</f>
        <v>0</v>
      </c>
      <c r="M355" s="3">
        <f>K355*'Pass-Thru'!$B$8/1200</f>
        <v>0</v>
      </c>
      <c r="N355" s="1">
        <f t="shared" si="23"/>
        <v>1062669.5833879127</v>
      </c>
      <c r="O355" s="1">
        <f>MIN(N355,'Pass-Thru'!O354-'Seq Pay'!F355-'Seq Pay'!I355-'Seq Pay'!L355)</f>
        <v>138582.92461474528</v>
      </c>
      <c r="P355" s="3">
        <f>N355*'Pass-Thru'!$B$8/1200</f>
        <v>3099.4529515480785</v>
      </c>
    </row>
    <row r="356" spans="4:16" x14ac:dyDescent="0.2">
      <c r="D356">
        <f>'Pass-Thru'!C355</f>
        <v>354</v>
      </c>
      <c r="E356" s="4">
        <f t="shared" si="20"/>
        <v>0</v>
      </c>
      <c r="F356" s="4">
        <f>MIN(E356,'Pass-Thru'!O355)</f>
        <v>0</v>
      </c>
      <c r="G356" s="4">
        <f>(E356/'Pass-Thru'!E355)*'Pass-Thru'!N355</f>
        <v>0</v>
      </c>
      <c r="H356" s="4">
        <f t="shared" si="21"/>
        <v>0</v>
      </c>
      <c r="I356" s="4">
        <f>MIN('Pass-Thru'!O355-'Seq Pay'!F356,'Seq Pay'!H356)</f>
        <v>0</v>
      </c>
      <c r="J356" s="3">
        <f>(H356*'Pass-Thru'!$B$8/1200)</f>
        <v>0</v>
      </c>
      <c r="K356" s="1">
        <f t="shared" si="22"/>
        <v>0</v>
      </c>
      <c r="L356" s="1">
        <f>MIN('Pass-Thru'!O355-'Seq Pay'!F356-'Seq Pay'!I356,'Seq Pay'!K356)</f>
        <v>0</v>
      </c>
      <c r="M356" s="3">
        <f>K356*'Pass-Thru'!$B$8/1200</f>
        <v>0</v>
      </c>
      <c r="N356" s="1">
        <f t="shared" si="23"/>
        <v>924086.65877316741</v>
      </c>
      <c r="O356" s="1">
        <f>MIN(N356,'Pass-Thru'!O355-'Seq Pay'!F356-'Seq Pay'!I356-'Seq Pay'!L356)</f>
        <v>136909.09246008834</v>
      </c>
      <c r="P356" s="3">
        <f>N356*'Pass-Thru'!$B$8/1200</f>
        <v>2695.2527547550717</v>
      </c>
    </row>
    <row r="357" spans="4:16" x14ac:dyDescent="0.2">
      <c r="D357">
        <f>'Pass-Thru'!C356</f>
        <v>355</v>
      </c>
      <c r="E357" s="4">
        <f t="shared" si="20"/>
        <v>0</v>
      </c>
      <c r="F357" s="4">
        <f>MIN(E357,'Pass-Thru'!O356)</f>
        <v>0</v>
      </c>
      <c r="G357" s="4">
        <f>(E357/'Pass-Thru'!E356)*'Pass-Thru'!N356</f>
        <v>0</v>
      </c>
      <c r="H357" s="4">
        <f t="shared" si="21"/>
        <v>0</v>
      </c>
      <c r="I357" s="4">
        <f>MIN('Pass-Thru'!O356-'Seq Pay'!F357,'Seq Pay'!H357)</f>
        <v>0</v>
      </c>
      <c r="J357" s="3">
        <f>(H357*'Pass-Thru'!$B$8/1200)</f>
        <v>0</v>
      </c>
      <c r="K357" s="1">
        <f t="shared" si="22"/>
        <v>0</v>
      </c>
      <c r="L357" s="1">
        <f>MIN('Pass-Thru'!O356-'Seq Pay'!F357-'Seq Pay'!I357,'Seq Pay'!K357)</f>
        <v>0</v>
      </c>
      <c r="M357" s="3">
        <f>K357*'Pass-Thru'!$B$8/1200</f>
        <v>0</v>
      </c>
      <c r="N357" s="1">
        <f t="shared" si="23"/>
        <v>787177.56631307909</v>
      </c>
      <c r="O357" s="1">
        <f>MIN(N357,'Pass-Thru'!O356-'Seq Pay'!F357-'Seq Pay'!I357-'Seq Pay'!L357)</f>
        <v>135251.02650250137</v>
      </c>
      <c r="P357" s="3">
        <f>N357*'Pass-Thru'!$B$8/1200</f>
        <v>2295.9345684131476</v>
      </c>
    </row>
    <row r="358" spans="4:16" x14ac:dyDescent="0.2">
      <c r="D358">
        <f>'Pass-Thru'!C357</f>
        <v>356</v>
      </c>
      <c r="E358" s="4">
        <f t="shared" si="20"/>
        <v>0</v>
      </c>
      <c r="F358" s="4">
        <f>MIN(E358,'Pass-Thru'!O357)</f>
        <v>0</v>
      </c>
      <c r="G358" s="4">
        <f>(E358/'Pass-Thru'!E357)*'Pass-Thru'!N357</f>
        <v>0</v>
      </c>
      <c r="H358" s="4">
        <f t="shared" si="21"/>
        <v>0</v>
      </c>
      <c r="I358" s="4">
        <f>MIN('Pass-Thru'!O357-'Seq Pay'!F358,'Seq Pay'!H358)</f>
        <v>0</v>
      </c>
      <c r="J358" s="3">
        <f>(H358*'Pass-Thru'!$B$8/1200)</f>
        <v>0</v>
      </c>
      <c r="K358" s="1">
        <f t="shared" si="22"/>
        <v>0</v>
      </c>
      <c r="L358" s="1">
        <f>MIN('Pass-Thru'!O357-'Seq Pay'!F358-'Seq Pay'!I358,'Seq Pay'!K358)</f>
        <v>0</v>
      </c>
      <c r="M358" s="3">
        <f>K358*'Pass-Thru'!$B$8/1200</f>
        <v>0</v>
      </c>
      <c r="N358" s="1">
        <f t="shared" si="23"/>
        <v>651926.53981057776</v>
      </c>
      <c r="O358" s="1">
        <f>MIN(N358,'Pass-Thru'!O357-'Seq Pay'!F358-'Seq Pay'!I358-'Seq Pay'!L358)</f>
        <v>133608.59127885182</v>
      </c>
      <c r="P358" s="3">
        <f>N358*'Pass-Thru'!$B$8/1200</f>
        <v>1901.4524077808519</v>
      </c>
    </row>
    <row r="359" spans="4:16" x14ac:dyDescent="0.2">
      <c r="D359">
        <f>'Pass-Thru'!C358</f>
        <v>357</v>
      </c>
      <c r="E359" s="4">
        <f t="shared" si="20"/>
        <v>0</v>
      </c>
      <c r="F359" s="4">
        <f>MIN(E359,'Pass-Thru'!O358)</f>
        <v>0</v>
      </c>
      <c r="G359" s="4">
        <f>(E359/'Pass-Thru'!E358)*'Pass-Thru'!N358</f>
        <v>0</v>
      </c>
      <c r="H359" s="4">
        <f t="shared" si="21"/>
        <v>0</v>
      </c>
      <c r="I359" s="4">
        <f>MIN('Pass-Thru'!O358-'Seq Pay'!F359,'Seq Pay'!H359)</f>
        <v>0</v>
      </c>
      <c r="J359" s="3">
        <f>(H359*'Pass-Thru'!$B$8/1200)</f>
        <v>0</v>
      </c>
      <c r="K359" s="1">
        <f t="shared" si="22"/>
        <v>0</v>
      </c>
      <c r="L359" s="1">
        <f>MIN('Pass-Thru'!O358-'Seq Pay'!F359-'Seq Pay'!I359,'Seq Pay'!K359)</f>
        <v>0</v>
      </c>
      <c r="M359" s="3">
        <f>K359*'Pass-Thru'!$B$8/1200</f>
        <v>0</v>
      </c>
      <c r="N359" s="1">
        <f t="shared" si="23"/>
        <v>518317.94853172591</v>
      </c>
      <c r="O359" s="1">
        <f>MIN(N359,'Pass-Thru'!O358-'Seq Pay'!F359-'Seq Pay'!I359-'Seq Pay'!L359)</f>
        <v>131981.65244090391</v>
      </c>
      <c r="P359" s="3">
        <f>N359*'Pass-Thru'!$B$8/1200</f>
        <v>1511.7606832175338</v>
      </c>
    </row>
    <row r="360" spans="4:16" x14ac:dyDescent="0.2">
      <c r="D360">
        <f>'Pass-Thru'!C359</f>
        <v>358</v>
      </c>
      <c r="E360" s="4">
        <f t="shared" si="20"/>
        <v>0</v>
      </c>
      <c r="F360" s="4">
        <f>MIN(E360,'Pass-Thru'!O359)</f>
        <v>0</v>
      </c>
      <c r="G360" s="4">
        <f>(E360/'Pass-Thru'!E359)*'Pass-Thru'!N359</f>
        <v>0</v>
      </c>
      <c r="H360" s="4">
        <f t="shared" si="21"/>
        <v>0</v>
      </c>
      <c r="I360" s="4">
        <f>MIN('Pass-Thru'!O359-'Seq Pay'!F360,'Seq Pay'!H360)</f>
        <v>0</v>
      </c>
      <c r="J360" s="3">
        <f>(H360*'Pass-Thru'!$B$8/1200)</f>
        <v>0</v>
      </c>
      <c r="K360" s="1">
        <f t="shared" si="22"/>
        <v>0</v>
      </c>
      <c r="L360" s="1">
        <f>MIN('Pass-Thru'!O359-'Seq Pay'!F360-'Seq Pay'!I360,'Seq Pay'!K360)</f>
        <v>0</v>
      </c>
      <c r="M360" s="3">
        <f>K360*'Pass-Thru'!$B$8/1200</f>
        <v>0</v>
      </c>
      <c r="N360" s="1">
        <f t="shared" si="23"/>
        <v>386336.29609082197</v>
      </c>
      <c r="O360" s="1">
        <f>MIN(N360,'Pass-Thru'!O359-'Seq Pay'!F360-'Seq Pay'!I360-'Seq Pay'!L360)</f>
        <v>130370.07674633671</v>
      </c>
      <c r="P360" s="3">
        <f>N360*'Pass-Thru'!$B$8/1200</f>
        <v>1126.8141969315641</v>
      </c>
    </row>
    <row r="361" spans="4:16" x14ac:dyDescent="0.2">
      <c r="D361">
        <f>'Pass-Thru'!C360</f>
        <v>359</v>
      </c>
      <c r="E361" s="4">
        <f t="shared" si="20"/>
        <v>0</v>
      </c>
      <c r="F361" s="4">
        <f>MIN(E361,'Pass-Thru'!O360)</f>
        <v>0</v>
      </c>
      <c r="G361" s="4">
        <f>(E361/'Pass-Thru'!E360)*'Pass-Thru'!N360</f>
        <v>0</v>
      </c>
      <c r="H361" s="4">
        <f t="shared" si="21"/>
        <v>0</v>
      </c>
      <c r="I361" s="4">
        <f>MIN('Pass-Thru'!O360-'Seq Pay'!F361,'Seq Pay'!H361)</f>
        <v>0</v>
      </c>
      <c r="J361" s="3">
        <f>(H361*'Pass-Thru'!$B$8/1200)</f>
        <v>0</v>
      </c>
      <c r="K361" s="1">
        <f t="shared" si="22"/>
        <v>0</v>
      </c>
      <c r="L361" s="1">
        <f>MIN('Pass-Thru'!O360-'Seq Pay'!F361-'Seq Pay'!I361,'Seq Pay'!K361)</f>
        <v>0</v>
      </c>
      <c r="M361" s="3">
        <f>K361*'Pass-Thru'!$B$8/1200</f>
        <v>0</v>
      </c>
      <c r="N361" s="1">
        <f t="shared" si="23"/>
        <v>255966.21934448526</v>
      </c>
      <c r="O361" s="1">
        <f>MIN(N361,'Pass-Thru'!O360-'Seq Pay'!F361-'Seq Pay'!I361-'Seq Pay'!L361)</f>
        <v>128773.7320498522</v>
      </c>
      <c r="P361" s="3">
        <f>N361*'Pass-Thru'!$B$8/1200</f>
        <v>746.5681397547487</v>
      </c>
    </row>
    <row r="362" spans="4:16" x14ac:dyDescent="0.2">
      <c r="D362">
        <f>'Pass-Thru'!C361</f>
        <v>360</v>
      </c>
      <c r="E362" s="4">
        <f t="shared" si="20"/>
        <v>0</v>
      </c>
      <c r="F362" s="4">
        <f>MIN(E362,'Pass-Thru'!O361)</f>
        <v>0</v>
      </c>
      <c r="G362" s="4">
        <f>(E362/'Pass-Thru'!E361)*'Pass-Thru'!N361</f>
        <v>0</v>
      </c>
      <c r="H362" s="4">
        <f t="shared" si="21"/>
        <v>0</v>
      </c>
      <c r="I362" s="4">
        <f>MIN('Pass-Thru'!O361-'Seq Pay'!F362,'Seq Pay'!H362)</f>
        <v>0</v>
      </c>
      <c r="J362" s="3">
        <f>(H362*'Pass-Thru'!$B$8/1200)</f>
        <v>0</v>
      </c>
      <c r="K362" s="1">
        <f t="shared" si="22"/>
        <v>0</v>
      </c>
      <c r="L362" s="1">
        <f>MIN('Pass-Thru'!O361-'Seq Pay'!F362-'Seq Pay'!I362,'Seq Pay'!K362)</f>
        <v>0</v>
      </c>
      <c r="M362" s="3">
        <f>K362*'Pass-Thru'!$B$8/1200</f>
        <v>0</v>
      </c>
      <c r="N362" s="1">
        <f t="shared" si="23"/>
        <v>127192.48729463306</v>
      </c>
      <c r="O362" s="1">
        <f>MIN(N362,'Pass-Thru'!O361-'Seq Pay'!F362-'Seq Pay'!I362-'Seq Pay'!L362)</f>
        <v>127192.48729432657</v>
      </c>
      <c r="P362" s="3">
        <f>N362*'Pass-Thru'!$B$8/1200</f>
        <v>370.97808794267974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Pass-Thru</vt:lpstr>
      <vt:lpstr>PAC Bond</vt:lpstr>
      <vt:lpstr>Seq 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Miranda</dc:creator>
  <cp:lastModifiedBy>Alex Miranda</cp:lastModifiedBy>
  <dcterms:created xsi:type="dcterms:W3CDTF">2022-03-26T18:12:09Z</dcterms:created>
  <dcterms:modified xsi:type="dcterms:W3CDTF">2022-10-28T17:38:31Z</dcterms:modified>
</cp:coreProperties>
</file>