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alhae/Desktop/Henri_RNAseq_20241021/"/>
    </mc:Choice>
  </mc:AlternateContent>
  <xr:revisionPtr revIDLastSave="0" documentId="8_{4D19A617-E214-5444-8C7E-0587BFFD665F}" xr6:coauthVersionLast="47" xr6:coauthVersionMax="47" xr10:uidLastSave="{00000000-0000-0000-0000-000000000000}"/>
  <bookViews>
    <workbookView xWindow="53220" yWindow="-1700" windowWidth="50180" windowHeight="27020" xr2:uid="{962AFE63-22EC-794F-A40F-CC671FDC744E}"/>
  </bookViews>
  <sheets>
    <sheet name="EGFP_BRD4NUT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1" l="1"/>
  <c r="O36" i="1"/>
  <c r="O34" i="1"/>
  <c r="N35" i="1"/>
  <c r="N36" i="1"/>
  <c r="N34" i="1"/>
  <c r="M35" i="1"/>
  <c r="M36" i="1"/>
  <c r="M34" i="1"/>
  <c r="K35" i="1"/>
  <c r="K36" i="1"/>
  <c r="K34" i="1"/>
  <c r="L35" i="1"/>
  <c r="L36" i="1"/>
  <c r="L34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13" i="1"/>
</calcChain>
</file>

<file path=xl/sharedStrings.xml><?xml version="1.0" encoding="utf-8"?>
<sst xmlns="http://schemas.openxmlformats.org/spreadsheetml/2006/main" count="56" uniqueCount="48">
  <si>
    <t xml:space="preserve"># Program:featureCounts v2.0.6; Command:"featureCounts" "-a" "./EGFP_BRD4_NUT.gtf" "-t" "gene" "-T" "50" "-O" "-p" "-o" "EGFP_BRD4NUT_counts" "sample01_HEK293T_untr_R1_egfp_reads.bam" "sample02_HEK293T_EGFP_R1_egfp_reads.bam" "sample03_HEK293T_WT_R1_egfp_reads.bam" "sample04_HEK293T_KS_R1_egfp_reads.bam" "sample05_HEK293T_KS_FtoG_R1_egfp_reads.bam" "sample06_HEK293T_untr_R2_egfp_reads.bam" "sample07_HEK293T_EGFP_R2_egfp_reads.bam" "sample08_HEK293T_WT_R2_egfp_reads.bam" "sample09_HEK293T_KS_R2_egfp_reads.bam" "sample10_HEK293T_KS_FtoG_R2_egfp_reads.bam" "sample11_HEK293T_untr_R3_egfp_reads.bam" "sample12_HEK293T_EGFP_R3_egfp_reads.bam" "sample13_HEK293T_WT_R3_egfp_reads.bam" "sample14_HEK293T_KS_R3_egfp_reads.bam" "sample15_HEK293T_KS_FtoG_R3_egfp_reads.bam" </t>
  </si>
  <si>
    <t>Geneid</t>
  </si>
  <si>
    <t>Chr</t>
  </si>
  <si>
    <t>Start</t>
  </si>
  <si>
    <t>End</t>
  </si>
  <si>
    <t>Strand</t>
  </si>
  <si>
    <t>Length</t>
  </si>
  <si>
    <t>sample01_HEK293T_untr_R1_egfp_reads.bam</t>
  </si>
  <si>
    <t>sample02_HEK293T_EGFP_R1_egfp_reads.bam</t>
  </si>
  <si>
    <t>sample03_HEK293T_WT_R1_egfp_reads.bam</t>
  </si>
  <si>
    <t>sample04_HEK293T_KS_R1_egfp_reads.bam</t>
  </si>
  <si>
    <t>sample05_HEK293T_KS_FtoG_R1_egfp_reads.bam</t>
  </si>
  <si>
    <t>sample06_HEK293T_untr_R2_egfp_reads.bam</t>
  </si>
  <si>
    <t>sample07_HEK293T_EGFP_R2_egfp_reads.bam</t>
  </si>
  <si>
    <t>sample08_HEK293T_WT_R2_egfp_reads.bam</t>
  </si>
  <si>
    <t>sample09_HEK293T_KS_R2_egfp_reads.bam</t>
  </si>
  <si>
    <t>sample10_HEK293T_KS_FtoG_R2_egfp_reads.bam</t>
  </si>
  <si>
    <t>sample11_HEK293T_untr_R3_egfp_reads.bam</t>
  </si>
  <si>
    <t>sample12_HEK293T_EGFP_R3_egfp_reads.bam</t>
  </si>
  <si>
    <t>sample13_HEK293T_WT_R3_egfp_reads.bam</t>
  </si>
  <si>
    <t>sample14_HEK293T_KS_R3_egfp_reads.bam</t>
  </si>
  <si>
    <t>sample15_HEK293T_KS_FtoG_R3_egfp_reads.bam</t>
  </si>
  <si>
    <t>EGFP</t>
  </si>
  <si>
    <t>EGFP_BRD4_NUT</t>
  </si>
  <si>
    <t>+</t>
  </si>
  <si>
    <t>BRD4-NUT</t>
  </si>
  <si>
    <t>EGFP-BRD4-NUT</t>
  </si>
  <si>
    <t>HEK293T_untr_R1_egfp_reads.bam</t>
  </si>
  <si>
    <t>HEK293T_EGFP_R1_egfp_reads.bam</t>
  </si>
  <si>
    <t>HEK293T_WT_R1_egfp_reads.bam</t>
  </si>
  <si>
    <t>HEK293T_KS_R1_egfp_reads.bam</t>
  </si>
  <si>
    <t>HEK293T_KS_FtoG_R1_egfp_reads.bam</t>
  </si>
  <si>
    <t>HEK293T_untr_R2_egfp_reads.bam</t>
  </si>
  <si>
    <t>HEK293T_EGFP_R2_egfp_reads.bam</t>
  </si>
  <si>
    <t>HEK293T_WT_R2_egfp_reads.bam</t>
  </si>
  <si>
    <t>HEK293T_KS_R2_egfp_reads.bam</t>
  </si>
  <si>
    <t>HEK293T_KS_FtoG_R2_egfp_reads.bam</t>
  </si>
  <si>
    <t>HEK293T_untr_R3_egfp_reads.bam</t>
  </si>
  <si>
    <t>HEK293T_EGFP_R3_egfp_reads.bam</t>
  </si>
  <si>
    <t>HEK293T_WT_R3_egfp_reads.bam</t>
  </si>
  <si>
    <t>HEK293T_KS_R3_egfp_reads.bam</t>
  </si>
  <si>
    <t>HEK293T_KS_FtoG_R3_egfp_reads.bam</t>
  </si>
  <si>
    <t>Size factor</t>
  </si>
  <si>
    <t>HEK293T (untr)</t>
  </si>
  <si>
    <t>EGFP control</t>
  </si>
  <si>
    <t>EGFP-BRD4::NUT</t>
  </si>
  <si>
    <t>EGFP-BRD4::NUT-KS</t>
  </si>
  <si>
    <t>EGFP-BRD4::NUT-KSFtoG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</si>
</sst>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8CC0-C60F-9142-8719-7190A914ADE9}">
  <dimension ref="A1:AJ36"/>
  <sheetViews>
    <sheetView tabSelected="1" topLeftCell="C1" workbookViewId="0">
      <selection activeCell="K33" sqref="K33:O36"/>
    </sheetView>
  </sheetViews>
  <sheetFormatPr baseColWidth="10" defaultRowHeight="16" x14ac:dyDescent="0.2"/>
  <cols>
    <col min="7" max="7" width="46.83203125" customWidth="1"/>
    <col min="24" max="24" width="14" bestFit="1" customWidth="1"/>
  </cols>
  <sheetData>
    <row r="1" spans="1:36" x14ac:dyDescent="0.2">
      <c r="A1" t="s">
        <v>0</v>
      </c>
    </row>
    <row r="2" spans="1:3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36" x14ac:dyDescent="0.2">
      <c r="A3" t="s">
        <v>22</v>
      </c>
      <c r="B3" t="s">
        <v>23</v>
      </c>
      <c r="C3">
        <v>1</v>
      </c>
      <c r="D3">
        <v>717</v>
      </c>
      <c r="E3" t="s">
        <v>24</v>
      </c>
      <c r="F3">
        <v>717</v>
      </c>
      <c r="G3">
        <v>7045578</v>
      </c>
      <c r="H3">
        <v>304882</v>
      </c>
      <c r="I3">
        <v>5151122</v>
      </c>
      <c r="J3">
        <v>157752</v>
      </c>
      <c r="K3">
        <v>199692</v>
      </c>
      <c r="L3">
        <v>232138</v>
      </c>
      <c r="M3">
        <v>1</v>
      </c>
      <c r="N3">
        <v>129424</v>
      </c>
      <c r="O3">
        <v>4</v>
      </c>
      <c r="P3">
        <v>148308</v>
      </c>
      <c r="Q3">
        <v>1</v>
      </c>
      <c r="R3">
        <v>270130</v>
      </c>
      <c r="S3">
        <v>8829624</v>
      </c>
      <c r="T3">
        <v>106444</v>
      </c>
      <c r="U3">
        <v>434975</v>
      </c>
    </row>
    <row r="4" spans="1:36" x14ac:dyDescent="0.2">
      <c r="A4" t="s">
        <v>25</v>
      </c>
      <c r="B4" t="s">
        <v>23</v>
      </c>
      <c r="C4">
        <v>718</v>
      </c>
      <c r="D4">
        <v>6255</v>
      </c>
      <c r="E4" t="s">
        <v>24</v>
      </c>
      <c r="F4">
        <v>5538</v>
      </c>
      <c r="G4">
        <v>20248</v>
      </c>
      <c r="H4">
        <v>2145950</v>
      </c>
      <c r="I4">
        <v>15305</v>
      </c>
      <c r="J4">
        <v>1047077</v>
      </c>
      <c r="K4">
        <v>1390786</v>
      </c>
      <c r="L4">
        <v>1616106</v>
      </c>
      <c r="M4">
        <v>11309</v>
      </c>
      <c r="N4">
        <v>913171</v>
      </c>
      <c r="O4">
        <v>9476</v>
      </c>
      <c r="P4">
        <v>1060233</v>
      </c>
      <c r="Q4">
        <v>9530</v>
      </c>
      <c r="R4">
        <v>1755462</v>
      </c>
      <c r="S4">
        <v>22836</v>
      </c>
      <c r="T4">
        <v>711183</v>
      </c>
      <c r="U4">
        <v>2860479</v>
      </c>
    </row>
    <row r="5" spans="1:36" x14ac:dyDescent="0.2">
      <c r="A5" t="s">
        <v>26</v>
      </c>
      <c r="B5" t="s">
        <v>23</v>
      </c>
      <c r="C5">
        <v>1</v>
      </c>
      <c r="D5">
        <v>6255</v>
      </c>
      <c r="E5" t="s">
        <v>24</v>
      </c>
      <c r="F5">
        <v>6255</v>
      </c>
      <c r="G5">
        <v>7057286</v>
      </c>
      <c r="H5">
        <v>2425352</v>
      </c>
      <c r="I5">
        <v>5160853</v>
      </c>
      <c r="J5">
        <v>1191778</v>
      </c>
      <c r="K5">
        <v>1573778</v>
      </c>
      <c r="L5">
        <v>1828679</v>
      </c>
      <c r="M5">
        <v>11310</v>
      </c>
      <c r="N5">
        <v>1031687</v>
      </c>
      <c r="O5">
        <v>9480</v>
      </c>
      <c r="P5">
        <v>1196145</v>
      </c>
      <c r="Q5">
        <v>9531</v>
      </c>
      <c r="R5">
        <v>2003856</v>
      </c>
      <c r="S5">
        <v>8841441</v>
      </c>
      <c r="T5">
        <v>808945</v>
      </c>
      <c r="U5">
        <v>3260086</v>
      </c>
    </row>
    <row r="12" spans="1:36" x14ac:dyDescent="0.2">
      <c r="Q12" t="s">
        <v>22</v>
      </c>
      <c r="R12" t="s">
        <v>25</v>
      </c>
      <c r="S12" t="s">
        <v>26</v>
      </c>
      <c r="T12" t="s">
        <v>6</v>
      </c>
      <c r="U12" t="s">
        <v>42</v>
      </c>
    </row>
    <row r="13" spans="1:36" x14ac:dyDescent="0.2">
      <c r="N13" t="s">
        <v>28</v>
      </c>
      <c r="Q13">
        <v>7045578</v>
      </c>
      <c r="R13">
        <v>20248</v>
      </c>
      <c r="S13">
        <v>7057286</v>
      </c>
      <c r="T13">
        <v>717</v>
      </c>
      <c r="U13">
        <v>1.1000000000000001</v>
      </c>
      <c r="W13">
        <f>Q13*U13</f>
        <v>7750135.8000000007</v>
      </c>
      <c r="X13">
        <f>W13*$F$3/1000000000</f>
        <v>5.5568473686000006</v>
      </c>
      <c r="Y13" s="1"/>
      <c r="Z13" s="1">
        <f>LOG10(W13)</f>
        <v>6.8893093123997211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">
      <c r="N14" t="s">
        <v>33</v>
      </c>
      <c r="Q14">
        <v>5151122</v>
      </c>
      <c r="R14">
        <v>15305</v>
      </c>
      <c r="S14">
        <v>5160853</v>
      </c>
      <c r="U14">
        <v>0.94</v>
      </c>
      <c r="W14">
        <f t="shared" ref="W14:W27" si="0">Q14*U14</f>
        <v>4842054.68</v>
      </c>
      <c r="X14">
        <f t="shared" ref="X14:X27" si="1">W14*$F$3/1000000000</f>
        <v>3.4717532055599998</v>
      </c>
      <c r="Z14" s="1">
        <f t="shared" ref="Z14:Z27" si="2">LOG10(W14)</f>
        <v>6.6850296895022829</v>
      </c>
    </row>
    <row r="15" spans="1:36" x14ac:dyDescent="0.2">
      <c r="N15" t="s">
        <v>38</v>
      </c>
      <c r="Q15">
        <v>8829624</v>
      </c>
      <c r="R15">
        <v>22836</v>
      </c>
      <c r="S15">
        <v>8841441</v>
      </c>
      <c r="U15">
        <v>1.04</v>
      </c>
      <c r="W15">
        <f t="shared" si="0"/>
        <v>9182808.9600000009</v>
      </c>
      <c r="X15">
        <f t="shared" si="1"/>
        <v>6.5840740243200004</v>
      </c>
      <c r="Z15" s="1">
        <f t="shared" si="2"/>
        <v>6.9629755493087373</v>
      </c>
    </row>
    <row r="16" spans="1:36" x14ac:dyDescent="0.2">
      <c r="N16" t="s">
        <v>31</v>
      </c>
      <c r="Q16">
        <v>148308</v>
      </c>
      <c r="R16">
        <v>1060233</v>
      </c>
      <c r="S16">
        <v>1196145</v>
      </c>
      <c r="U16">
        <v>1.1399999999999999</v>
      </c>
      <c r="W16">
        <f t="shared" si="0"/>
        <v>169071.12</v>
      </c>
      <c r="X16">
        <f t="shared" si="1"/>
        <v>0.12122399303999999</v>
      </c>
      <c r="Z16" s="1">
        <f t="shared" si="2"/>
        <v>5.2280694296214092</v>
      </c>
    </row>
    <row r="17" spans="14:26" x14ac:dyDescent="0.2">
      <c r="N17" t="s">
        <v>36</v>
      </c>
      <c r="Q17">
        <v>106444</v>
      </c>
      <c r="R17">
        <v>711183</v>
      </c>
      <c r="S17">
        <v>808945</v>
      </c>
      <c r="U17">
        <v>0.97</v>
      </c>
      <c r="W17">
        <f t="shared" si="0"/>
        <v>103250.68</v>
      </c>
      <c r="X17">
        <f t="shared" si="1"/>
        <v>7.4030737560000004E-2</v>
      </c>
      <c r="Z17" s="1">
        <f t="shared" si="2"/>
        <v>5.0138929205635501</v>
      </c>
    </row>
    <row r="18" spans="14:26" x14ac:dyDescent="0.2">
      <c r="N18" t="s">
        <v>41</v>
      </c>
      <c r="Q18">
        <v>157752</v>
      </c>
      <c r="R18">
        <v>1047077</v>
      </c>
      <c r="S18">
        <v>1191778</v>
      </c>
      <c r="U18">
        <v>0.86</v>
      </c>
      <c r="W18">
        <f t="shared" si="0"/>
        <v>135666.72</v>
      </c>
      <c r="X18">
        <f t="shared" si="1"/>
        <v>9.7273038239999998E-2</v>
      </c>
      <c r="Z18" s="1">
        <f t="shared" si="2"/>
        <v>5.1324733252355417</v>
      </c>
    </row>
    <row r="19" spans="14:26" x14ac:dyDescent="0.2">
      <c r="N19" t="s">
        <v>30</v>
      </c>
      <c r="Q19">
        <v>304882</v>
      </c>
      <c r="R19">
        <v>2145950</v>
      </c>
      <c r="S19">
        <v>2425352</v>
      </c>
      <c r="U19">
        <v>0.88</v>
      </c>
      <c r="W19">
        <f t="shared" si="0"/>
        <v>268296.15999999997</v>
      </c>
      <c r="X19">
        <f t="shared" si="1"/>
        <v>0.19236834671999997</v>
      </c>
      <c r="Z19" s="1">
        <f t="shared" si="2"/>
        <v>5.4286144568585026</v>
      </c>
    </row>
    <row r="20" spans="14:26" x14ac:dyDescent="0.2">
      <c r="N20" t="s">
        <v>35</v>
      </c>
      <c r="Q20">
        <v>232138</v>
      </c>
      <c r="R20">
        <v>1616106</v>
      </c>
      <c r="S20">
        <v>1828679</v>
      </c>
      <c r="U20">
        <v>1.02</v>
      </c>
      <c r="W20">
        <f t="shared" si="0"/>
        <v>236780.76</v>
      </c>
      <c r="X20">
        <f t="shared" si="1"/>
        <v>0.16977180492000002</v>
      </c>
      <c r="Z20" s="1">
        <f t="shared" si="2"/>
        <v>5.3743464101906389</v>
      </c>
    </row>
    <row r="21" spans="14:26" x14ac:dyDescent="0.2">
      <c r="N21" t="s">
        <v>40</v>
      </c>
      <c r="Q21">
        <v>434975</v>
      </c>
      <c r="R21">
        <v>2860479</v>
      </c>
      <c r="S21">
        <v>3260086</v>
      </c>
      <c r="U21">
        <v>0.99</v>
      </c>
      <c r="W21">
        <f t="shared" si="0"/>
        <v>430625.25</v>
      </c>
      <c r="X21">
        <f t="shared" si="1"/>
        <v>0.30875830425</v>
      </c>
      <c r="Z21" s="1">
        <f t="shared" si="2"/>
        <v>5.6340994913819511</v>
      </c>
    </row>
    <row r="22" spans="14:26" x14ac:dyDescent="0.2">
      <c r="N22" t="s">
        <v>27</v>
      </c>
      <c r="Q22">
        <v>1</v>
      </c>
      <c r="R22">
        <v>11309</v>
      </c>
      <c r="S22">
        <v>11310</v>
      </c>
      <c r="U22">
        <v>1.18</v>
      </c>
      <c r="W22">
        <f t="shared" si="0"/>
        <v>1.18</v>
      </c>
      <c r="X22">
        <f t="shared" si="1"/>
        <v>8.4605999999999999E-7</v>
      </c>
      <c r="Z22" s="1">
        <f t="shared" si="2"/>
        <v>7.1882007306125359E-2</v>
      </c>
    </row>
    <row r="23" spans="14:26" x14ac:dyDescent="0.2">
      <c r="N23" t="s">
        <v>32</v>
      </c>
      <c r="Q23">
        <v>4</v>
      </c>
      <c r="R23">
        <v>9476</v>
      </c>
      <c r="S23">
        <v>9480</v>
      </c>
      <c r="U23">
        <v>1.1599999999999999</v>
      </c>
      <c r="W23">
        <f t="shared" si="0"/>
        <v>4.6399999999999997</v>
      </c>
      <c r="X23">
        <f t="shared" si="1"/>
        <v>3.3268799999999997E-6</v>
      </c>
      <c r="Z23" s="1">
        <f t="shared" si="2"/>
        <v>0.66651798055488087</v>
      </c>
    </row>
    <row r="24" spans="14:26" x14ac:dyDescent="0.2">
      <c r="N24" t="s">
        <v>37</v>
      </c>
      <c r="Q24">
        <v>1</v>
      </c>
      <c r="R24">
        <v>9530</v>
      </c>
      <c r="S24">
        <v>9531</v>
      </c>
      <c r="U24">
        <v>1.01</v>
      </c>
      <c r="W24">
        <f t="shared" si="0"/>
        <v>1.01</v>
      </c>
      <c r="X24">
        <f t="shared" si="1"/>
        <v>7.2417000000000001E-7</v>
      </c>
      <c r="Z24" s="1">
        <f t="shared" si="2"/>
        <v>4.3213737826425782E-3</v>
      </c>
    </row>
    <row r="25" spans="14:26" x14ac:dyDescent="0.2">
      <c r="N25" t="s">
        <v>29</v>
      </c>
      <c r="Q25">
        <v>199692</v>
      </c>
      <c r="R25">
        <v>1390786</v>
      </c>
      <c r="S25">
        <v>1573778</v>
      </c>
      <c r="U25">
        <v>0.98</v>
      </c>
      <c r="W25">
        <f t="shared" si="0"/>
        <v>195698.16</v>
      </c>
      <c r="X25">
        <f t="shared" si="1"/>
        <v>0.14031558072</v>
      </c>
      <c r="Z25" s="1">
        <f t="shared" si="2"/>
        <v>5.2915867423386178</v>
      </c>
    </row>
    <row r="26" spans="14:26" x14ac:dyDescent="0.2">
      <c r="N26" t="s">
        <v>34</v>
      </c>
      <c r="Q26">
        <v>129424</v>
      </c>
      <c r="R26">
        <v>913171</v>
      </c>
      <c r="S26">
        <v>1031687</v>
      </c>
      <c r="U26">
        <v>0.92</v>
      </c>
      <c r="W26">
        <f t="shared" si="0"/>
        <v>119070.08</v>
      </c>
      <c r="X26">
        <f t="shared" si="1"/>
        <v>8.5373247360000001E-2</v>
      </c>
      <c r="Z26" s="1">
        <f t="shared" si="2"/>
        <v>5.0758026454177632</v>
      </c>
    </row>
    <row r="27" spans="14:26" x14ac:dyDescent="0.2">
      <c r="N27" t="s">
        <v>39</v>
      </c>
      <c r="Q27">
        <v>270130</v>
      </c>
      <c r="R27">
        <v>1755462</v>
      </c>
      <c r="S27">
        <v>2003856</v>
      </c>
      <c r="U27">
        <v>0.96</v>
      </c>
      <c r="W27">
        <f t="shared" si="0"/>
        <v>259324.79999999999</v>
      </c>
      <c r="X27">
        <f t="shared" si="1"/>
        <v>0.18593588159999999</v>
      </c>
      <c r="Z27" s="1">
        <f t="shared" si="2"/>
        <v>5.4138440516252215</v>
      </c>
    </row>
    <row r="33" spans="11:15" x14ac:dyDescent="0.2">
      <c r="K33" t="s">
        <v>43</v>
      </c>
      <c r="L33" t="s">
        <v>44</v>
      </c>
      <c r="M33" t="s">
        <v>45</v>
      </c>
      <c r="N33" t="s">
        <v>46</v>
      </c>
      <c r="O33" t="s">
        <v>47</v>
      </c>
    </row>
    <row r="34" spans="11:15" x14ac:dyDescent="0.2">
      <c r="K34">
        <f>Z22</f>
        <v>7.1882007306125359E-2</v>
      </c>
      <c r="L34">
        <f>Z13</f>
        <v>6.8893093123997211</v>
      </c>
      <c r="M34">
        <f>Z25</f>
        <v>5.2915867423386178</v>
      </c>
      <c r="N34">
        <f>Z16</f>
        <v>5.2280694296214092</v>
      </c>
      <c r="O34">
        <f>Z16</f>
        <v>5.2280694296214092</v>
      </c>
    </row>
    <row r="35" spans="11:15" x14ac:dyDescent="0.2">
      <c r="K35">
        <f t="shared" ref="K35:K36" si="3">Z23</f>
        <v>0.66651798055488087</v>
      </c>
      <c r="L35">
        <f>Z14</f>
        <v>6.6850296895022829</v>
      </c>
      <c r="M35">
        <f t="shared" ref="M35:M36" si="4">Z26</f>
        <v>5.0758026454177632</v>
      </c>
      <c r="N35">
        <f t="shared" ref="N35:N36" si="5">Z17</f>
        <v>5.0138929205635501</v>
      </c>
      <c r="O35">
        <f t="shared" ref="O35:O36" si="6">Z17</f>
        <v>5.0138929205635501</v>
      </c>
    </row>
    <row r="36" spans="11:15" x14ac:dyDescent="0.2">
      <c r="K36">
        <f t="shared" si="3"/>
        <v>4.3213737826425782E-3</v>
      </c>
      <c r="L36">
        <f>Z15</f>
        <v>6.9629755493087373</v>
      </c>
      <c r="M36">
        <f t="shared" si="4"/>
        <v>5.4138440516252215</v>
      </c>
      <c r="N36">
        <f t="shared" si="5"/>
        <v>5.1324733252355417</v>
      </c>
      <c r="O36">
        <f t="shared" si="6"/>
        <v>5.1324733252355417</v>
      </c>
    </row>
  </sheetData>
  <sortState xmlns:xlrd2="http://schemas.microsoft.com/office/spreadsheetml/2017/richdata2" ref="G13:J27">
    <sortCondition ref="G13:G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EGFP_BRD4NUT_counts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 Magalhaes</dc:creator>
  <cp:lastModifiedBy>Alexandre P Magalhaes</cp:lastModifiedBy>
  <dcterms:created xsi:type="dcterms:W3CDTF">2024-11-07T16:07:55Z</dcterms:created>
  <dcterms:modified xsi:type="dcterms:W3CDTF">2024-11-07T16:07:55Z</dcterms:modified>
</cp:coreProperties>
</file>