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xr\Documents\Data_Bootcamp\Homework\Excel-Kickstart-My-Chart\"/>
    </mc:Choice>
  </mc:AlternateContent>
  <xr:revisionPtr revIDLastSave="0" documentId="13_ncr:1_{4DEF7120-DE49-452E-918F-1375F2751953}" xr6:coauthVersionLast="45" xr6:coauthVersionMax="45" xr10:uidLastSave="{00000000-0000-0000-0000-000000000000}"/>
  <bookViews>
    <workbookView xWindow="1776" yWindow="1968" windowWidth="17280" windowHeight="8964" firstSheet="3" activeTab="4" xr2:uid="{00000000-000D-0000-FFFF-FFFF00000000}"/>
  </bookViews>
  <sheets>
    <sheet name="Category_Data" sheetId="6" r:id="rId1"/>
    <sheet name="Sub-category_Data" sheetId="7" r:id="rId2"/>
    <sheet name="Date_Created_Data" sheetId="8" r:id="rId3"/>
    <sheet name="Initial_Data" sheetId="1" r:id="rId4"/>
    <sheet name="Bonus" sheetId="9" r:id="rId5"/>
    <sheet name="Practice Sheet" sheetId="2" r:id="rId6"/>
  </sheets>
  <definedNames>
    <definedName name="_xlnm._FilterDatabase" localSheetId="3" hidden="1">Initial_Data!$A$1:$T$4115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<sst xmlns="http://schemas.openxmlformats.org/spreadsheetml/2006/main" count="57744" uniqueCount="8401">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</sst>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C00"/>
        </patternFill>
      </fill>
    </dxf>
    <dxf>
      <fill>
        <patternFill>
          <bgColor rgb="FF0070C0"/>
        </patternFill>
      </fill>
    </dxf>
    <dxf>
      <fill>
        <patternFill>
          <bgColor theme="2" tint="-0.499984740745262"/>
        </patternFill>
      </fill>
    </dxf>
    <dxf>
      <fill>
        <patternFill>
          <bgColor rgb="FF33CC33"/>
        </patternFill>
      </fill>
    </dxf>
  </dxfs>
  <tableStyles count="0" defaultTableStyle="TableStyleMedium2" defaultPivotStyle="PivotStyleLight16"/>
  <colors>
    <mruColors>
      <color rgb="FF00CC00"/>
      <color rgb="FF0099FF"/>
      <color rgb="FF6699FF"/>
      <color rgb="FF3399FF"/>
      <color rgb="FFFFCC00"/>
      <color rgb="FF00FF00"/>
      <color rgb="FF33CC33"/>
      <color rgb="FF820000"/>
      <color rgb="FF0033CC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[StarterBook.xlsx]Category_Data!PivotTable2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Category_Data!$B$3:$B$4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B-4491-9A35-3B5961099ECC}"/>
            </c:ext>
          </c:extLst>
        </c:ser>
        <c:ser>
          <c:idx val="1"/>
          <c:order val="1"/>
          <c:tx>
            <c:strRef>
              <c:f>Category_Data!$C$3:$C$4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B-4491-9A35-3B5961099ECC}"/>
            </c:ext>
          </c:extLst>
        </c:ser>
        <c:ser>
          <c:idx val="2"/>
          <c:order val="2"/>
          <c:tx>
            <c:strRef>
              <c:f>Category_Data!$D$3:$D$4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B-4491-9A35-3B5961099ECC}"/>
            </c:ext>
          </c:extLst>
        </c:ser>
        <c:ser>
          <c:idx val="3"/>
          <c:order val="3"/>
          <c:tx>
            <c:strRef>
              <c:f>Category_Data!$E$3:$E$4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5B-4491-9A35-3B5961099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471072"/>
        <c:axId val="603259648"/>
      </c:barChart>
      <c:catAx>
        <c:axId val="11214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59648"/>
        <c:crosses val="autoZero"/>
        <c:auto val="1"/>
        <c:lblAlgn val="ctr"/>
        <c:lblOffset val="100"/>
        <c:noMultiLvlLbl val="0"/>
      </c:catAx>
      <c:valAx>
        <c:axId val="6032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8-4933-8791-BC19361F0958}"/>
            </c:ext>
          </c:extLst>
        </c:ser>
        <c:ser>
          <c:idx val="1"/>
          <c:order val="1"/>
          <c:tx>
            <c:strRef>
              <c:f>'Sub-category_Data'!$C$4:$C$5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8-4933-8791-BC19361F0958}"/>
            </c:ext>
          </c:extLst>
        </c:ser>
        <c:ser>
          <c:idx val="2"/>
          <c:order val="2"/>
          <c:tx>
            <c:strRef>
              <c:f>'Sub-category_Data'!$D$4:$D$5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8-4933-8791-BC19361F0958}"/>
            </c:ext>
          </c:extLst>
        </c:ser>
        <c:ser>
          <c:idx val="3"/>
          <c:order val="3"/>
          <c:tx>
            <c:strRef>
              <c:f>'Sub-category_Data'!$E$4:$E$5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4933-8791-BC19361F0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809920"/>
        <c:axId val="1120788256"/>
      </c:barChart>
      <c:catAx>
        <c:axId val="11178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8256"/>
        <c:crosses val="autoZero"/>
        <c:auto val="1"/>
        <c:lblAlgn val="ctr"/>
        <c:lblOffset val="100"/>
        <c:noMultiLvlLbl val="0"/>
      </c:catAx>
      <c:valAx>
        <c:axId val="11207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[StarterBook.xlsx]Date_Created_Data!PivotTable4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0-4E75-8355-9CC3D8F1118F}"/>
            </c:ext>
          </c:extLst>
        </c:ser>
        <c:ser>
          <c:idx val="1"/>
          <c:order val="1"/>
          <c:tx>
            <c:strRef>
              <c:f>Date_Created_Data!$C$4:$C$5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0-4E75-8355-9CC3D8F1118F}"/>
            </c:ext>
          </c:extLst>
        </c:ser>
        <c:ser>
          <c:idx val="2"/>
          <c:order val="2"/>
          <c:tx>
            <c:strRef>
              <c:f>Date_Created_Data!$D$4:$D$5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0-4E75-8355-9CC3D8F1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391200"/>
        <c:axId val="1089282832"/>
      </c:lineChart>
      <c:catAx>
        <c:axId val="113039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282832"/>
        <c:crosses val="autoZero"/>
        <c:auto val="1"/>
        <c:lblAlgn val="ctr"/>
        <c:lblOffset val="100"/>
        <c:noMultiLvlLbl val="0"/>
      </c:catAx>
      <c:valAx>
        <c:axId val="10892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9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3-4DD7-BF5A-1F7C034EF12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3-4DD7-BF5A-1F7C034EF12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63-4DD7-BF5A-1F7C034EF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92511"/>
        <c:axId val="1920171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63-4DD7-BF5A-1F7C034EF1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663-4DD7-BF5A-1F7C034EF1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663-4DD7-BF5A-1F7C034EF1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663-4DD7-BF5A-1F7C034EF12E}"/>
                  </c:ext>
                </c:extLst>
              </c15:ser>
            </c15:filteredLineSeries>
          </c:ext>
        </c:extLst>
      </c:lineChart>
      <c:catAx>
        <c:axId val="1228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171487"/>
        <c:crosses val="autoZero"/>
        <c:auto val="1"/>
        <c:lblAlgn val="ctr"/>
        <c:lblOffset val="100"/>
        <c:noMultiLvlLbl val="0"/>
      </c:catAx>
      <c:valAx>
        <c:axId val="19201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175260</xdr:rowOff>
    </xdr:from>
    <xdr:to>
      <xdr:col>14</xdr:col>
      <xdr:colOff>297180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E7A3A-D7F0-4BF8-9385-EBD548271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0</xdr:rowOff>
    </xdr:from>
    <xdr:to>
      <xdr:col>12</xdr:col>
      <xdr:colOff>434340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1689F-D352-44C7-B47D-F9EBECE5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735330</xdr:colOff>
      <xdr:row>3</xdr:row>
      <xdr:rowOff>0</xdr:rowOff>
    </xdr:from>
    <xdr:to>
      <xdr:col>13</xdr:col>
      <xdr:colOff>300990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419A6-2C57-40F0-AC73-FA29FE98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13</xdr:row>
      <xdr:rowOff>15240</xdr:rowOff>
    </xdr:from>
    <xdr:to>
      <xdr:col>8</xdr:col>
      <xdr:colOff>7620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11662-9E43-4912-9A37-016FEBBEF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861687962963" createdVersion="6" refreshedVersion="6" minRefreshableVersion="3" recordCount="4114" xr:uid="{C0ADCC9E-79D8-409A-A0C7-B75B66C3C11B}">
  <cacheSource type="worksheet">
    <worksheetSource ref="A1:R4115" sheet="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900695833334" createdVersion="6" refreshedVersion="6" minRefreshableVersion="3" recordCount="4114" xr:uid="{EB107E85-688C-4561-B727-36D8C6FF3D0C}">
  <cacheSource type="worksheet">
    <worksheetSource ref="A1:T4115" sheet="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4DA4B-72D6-4E49-9AAC-819D927A4E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8C5C7-2E74-442A-A308-47306348F54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5BCCB-2570-4B91-8398-BF1F5E4C48A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9C98-0CFF-415A-B923-E169C515E41F}">
  <dimension ref="A1:F14"/>
  <sheetViews>
    <sheetView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0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0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0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0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0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0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0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0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3F929-A25D-485A-8F8F-7E2A8439504E}">
  <dimension ref="A1:F47"/>
  <sheetViews>
    <sheetView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41" width="15.88671875" bestFit="1" customWidth="1"/>
    <col min="42" max="43" width="10.7773437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8365</v>
      </c>
      <c r="B2" t="s">
        <v>8360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0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0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0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0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0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0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0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0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0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0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0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0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0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0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0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0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0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0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0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0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0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0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0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0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0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0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0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0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0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0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2532B-76B6-45F9-A9D1-857697D0EADF}">
  <dimension ref="A1:E18"/>
  <sheetViews>
    <sheetView workbookViewId="0">
      <selection activeCell="A2" sqref="A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8365</v>
      </c>
      <c r="B1" t="s">
        <v>8360</v>
      </c>
    </row>
    <row r="2" spans="1:5" x14ac:dyDescent="0.3">
      <c r="A2" s="9" t="s">
        <v>8380</v>
      </c>
      <c r="B2" t="s">
        <v>8360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1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1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1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1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1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1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1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1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1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1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1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1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56" zoomScaleNormal="85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44140625" style="8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31.33203125" customWidth="1"/>
    <col min="10" max="10" width="30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44140625" bestFit="1" customWidth="1"/>
    <col min="16" max="16" width="21.77734375" bestFit="1" customWidth="1"/>
    <col min="17" max="17" width="16.77734375" customWidth="1"/>
    <col min="18" max="18" width="17.21875" customWidth="1"/>
    <col min="19" max="19" width="30.441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4A9AA02E-87C9-4768-97CA-E608169CF9F2}"/>
  <conditionalFormatting sqref="O2:O4115">
    <cfRule type="colorScale" priority="1">
      <colorScale>
        <cfvo type="num" val="0"/>
        <cfvo type="num" val="100"/>
        <cfvo type="num" val="200"/>
        <color rgb="FF820000"/>
        <color rgb="FF00FF00"/>
        <color rgb="FF0033CC"/>
      </colorScale>
    </cfRule>
  </conditionalFormatting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BAAD-0BD0-4161-939D-CAAC60EC14C7}">
  <dimension ref="A1:H13"/>
  <sheetViews>
    <sheetView tabSelected="1" workbookViewId="0">
      <selection activeCell="E35" sqref="E3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5" customFormat="1" x14ac:dyDescent="0.3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t="s">
        <v>8389</v>
      </c>
      <c r="B2">
        <f>COUNTIFS(Initial_Data!F2:F4115,"successful",Initial_Data!D2:D4115,"&lt;1000")</f>
        <v>322</v>
      </c>
      <c r="C2">
        <f>COUNTIFS(Initial_Data!F2:F4115,"failed",Initial_Data!D2:D4115,"&lt;1000")</f>
        <v>113</v>
      </c>
      <c r="D2">
        <f>COUNTIFS(Initial_Data!F2:F4115,"canceled",Initial_Data!D2:D4115,"&lt;1000")</f>
        <v>18</v>
      </c>
      <c r="E2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8" x14ac:dyDescent="0.3">
      <c r="A3" t="s">
        <v>8390</v>
      </c>
      <c r="B3">
        <f>COUNTIFS(Initial_Data!F2:F4115,"successful",Initial_Data!D2:D4115,"&gt;=1000",Initial_Data!D2:D4115,"&lt;5000")</f>
        <v>932</v>
      </c>
      <c r="C3">
        <f>COUNTIFS(Initial_Data!F2:F4115,"failed",Initial_Data!D2:D4115,"&gt;=1000",Initial_Data!D2:D4115,"&lt;5000")</f>
        <v>420</v>
      </c>
      <c r="D3">
        <f>COUNTIFS(Initial_Data!F2:F4115,"canceled",Initial_Data!D2:D4115,"&gt;=1000",Initial_Data!D2:D4115,"&lt;5000")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</row>
    <row r="4" spans="1:8" x14ac:dyDescent="0.3">
      <c r="A4" t="s">
        <v>8391</v>
      </c>
      <c r="B4">
        <f>COUNTIFS(Initial_Data!F2:F4115,"successful",Initial_Data!D2:D4115,"&gt;=5000",Initial_Data!D2:D4115,"&lt;10000")</f>
        <v>381</v>
      </c>
      <c r="C4">
        <f>COUNTIFS(Initial_Data!F2:F4115,"failed",Initial_Data!D2:D4115,"&gt;=5000",Initial_Data!D2:D4115,"&lt;10000")</f>
        <v>283</v>
      </c>
      <c r="D4">
        <f>COUNTIFS(Initial_Data!F2:F4115,"canceled",Initial_Data!D2:D4115,"&gt;=5000",Initial_Data!D2:D4115,"&lt;10000")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8392</v>
      </c>
      <c r="B5">
        <f>COUNTIFS(Initial_Data!F2:F4115,"successful",Initial_Data!D2:D4115,"&gt;=10000",Initial_Data!D2:D4115,"&lt;15000")</f>
        <v>168</v>
      </c>
      <c r="C5">
        <f>COUNTIFS(Initial_Data!F2:F4115,"failed",Initial_Data!D2:D4115,"&gt;=10000",Initial_Data!D2:D4115,"&lt;15000")</f>
        <v>144</v>
      </c>
      <c r="D5">
        <f>COUNTIFS(Initial_Data!F2:F4115,"canceled",Initial_Data!D2:D4115,"&gt;=10000",Initial_Data!D2:D4115,"&lt;15000")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8393</v>
      </c>
      <c r="B6">
        <f>COUNTIFS(Initial_Data!F2:F4115,"successful",Initial_Data!D2:D4115,"&gt;=15000",Initial_Data!D2:D4115,"&lt;20000")</f>
        <v>94</v>
      </c>
      <c r="C6">
        <f>COUNTIFS(Initial_Data!F2:F4115,"failed",Initial_Data!D2:D4115,"&gt;=15000",Initial_Data!D2:D4115,"&lt;20000")</f>
        <v>90</v>
      </c>
      <c r="D6">
        <f>COUNTIFS(Initial_Data!F2:F4115,"canceled",Initial_Data!D2:D4115,"&gt;=15000",Initial_Data!D2:D4115,"&lt;20000")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8394</v>
      </c>
      <c r="B7">
        <f>COUNTIFS(Initial_Data!F2:F4115,"successful",Initial_Data!D2:D4115,"&gt;=20000",Initial_Data!D2:D4115,"&lt;25000")</f>
        <v>62</v>
      </c>
      <c r="C7">
        <f>COUNTIFS(Initial_Data!F2:F4115,"failed",Initial_Data!D2:D4115,"&gt;=20000",Initial_Data!D2:D4115,"&lt;25000")</f>
        <v>72</v>
      </c>
      <c r="D7">
        <f>COUNTIFS(Initial_Data!F2:F4115,"canceled",Initial_Data!D2:D4115,"&gt;=20000",Initial_Data!D2:D4115,"&lt;25000")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8395</v>
      </c>
      <c r="B8">
        <f>COUNTIFS(Initial_Data!F2:F4115,"successful",Initial_Data!D2:D4115,"&gt;=25000",Initial_Data!D2:D4115,"&lt;30000")</f>
        <v>55</v>
      </c>
      <c r="C8">
        <f>COUNTIFS(Initial_Data!F2:F4115,"failed",Initial_Data!D2:D4115,"&gt;=25000",Initial_Data!D2:D4115,"&lt;30000")</f>
        <v>64</v>
      </c>
      <c r="D8">
        <f>COUNTIFS(Initial_Data!F2:F4115,"canceled",Initial_Data!D2:D4115,"&gt;=25000",Initial_Data!D2:D4115,"&lt;30000")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8396</v>
      </c>
      <c r="B9">
        <f>COUNTIFS(Initial_Data!F2:F4115,"successful",Initial_Data!D2:D4115,"&gt;=30000",Initial_Data!D2:D4115,"&lt;35000")</f>
        <v>32</v>
      </c>
      <c r="C9">
        <f>COUNTIFS(Initial_Data!F2:F4115,"failed",Initial_Data!D2:D4115,"&gt;=30000",Initial_Data!D2:D4115,"&lt;35000")</f>
        <v>37</v>
      </c>
      <c r="D9">
        <f>COUNTIFS(Initial_Data!F2:F4115,"canceled",Initial_Data!D2:D4115,"&gt;=30000",Initial_Data!D2:D4115,"&lt;35000")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8397</v>
      </c>
      <c r="B10">
        <f>COUNTIFS(Initial_Data!F2:F4115,"successful",Initial_Data!D2:D4115,"&gt;=35000",Initial_Data!D2:D4115,"&lt;40000")</f>
        <v>26</v>
      </c>
      <c r="C10">
        <f>COUNTIFS(Initial_Data!F2:F4115,"failed",Initial_Data!D2:D4115,"&gt;=35000",Initial_Data!D2:D4115,"&lt;40000")</f>
        <v>22</v>
      </c>
      <c r="D10">
        <f>COUNTIFS(Initial_Data!F2:F4115,"canceled",Initial_Data!D2:D4115,"&gt;=35000",Initial_Data!D2:D4115,"&lt;40000")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8398</v>
      </c>
      <c r="B11">
        <f>COUNTIFS(Initial_Data!F2:F4115,"successful",Initial_Data!D2:D4115,"&gt;=40000",Initial_Data!D2:D4115,"&lt;45000")</f>
        <v>21</v>
      </c>
      <c r="C11">
        <f>COUNTIFS(Initial_Data!F2:F4115,"failed",Initial_Data!D2:D4115,"&gt;=40000",Initial_Data!D2:D4115,"&lt;45000")</f>
        <v>16</v>
      </c>
      <c r="D11">
        <f>COUNTIFS(Initial_Data!F2:F4115,"canceled",Initial_Data!D2:D4115,"&gt;=40000",Initial_Data!D2:D4115,"&lt;45000")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8399</v>
      </c>
      <c r="B12">
        <f>COUNTIFS(Initial_Data!F2:F4115,"successful",Initial_Data!D2:D4115,"&gt;=45000",Initial_Data!D2:D4115,"&lt;50000")</f>
        <v>6</v>
      </c>
      <c r="C12">
        <f>COUNTIFS(Initial_Data!F2:F4115,"failed",Initial_Data!D2:D4115,"&gt;=45000",Initial_Data!D2:D4115,"&lt;50000")</f>
        <v>11</v>
      </c>
      <c r="D12">
        <f>COUNTIFS(Initial_Data!F2:F4115,"canceled",Initial_Data!D2:D4115,"&gt;=45000",Initial_Data!D2:D4115,"&lt;50000")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8400</v>
      </c>
      <c r="B13">
        <f>COUNTIFS(Initial_Data!F2:F4115,"successful",Initial_Data!D2:D4115,"&gt;=50000")</f>
        <v>86</v>
      </c>
      <c r="C13">
        <f>COUNTIFS(Initial_Data!F2:F4115,"failed",Initial_Data!D2:D4115,"&gt;=50000")</f>
        <v>258</v>
      </c>
      <c r="D13">
        <f>COUNTIFS(Initial_Data!F2:F4115,"canceled",Initial_Data!D2:D4115,"&gt;=50000")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D15E-4101-4ABD-80C7-3F2772B0DA30}">
  <dimension ref="A1:N4115"/>
  <sheetViews>
    <sheetView workbookViewId="0">
      <selection activeCell="C8" sqref="C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Category_Data</vt:lpstr>
      <vt:lpstr>Sub-category_Data</vt:lpstr>
      <vt:lpstr>Date_Created_Data</vt:lpstr>
      <vt:lpstr>Initial_Data</vt:lpstr>
      <vt:lpstr>Bonus</vt:lpstr>
      <vt:lpstr>Practice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Perry</cp:lastModifiedBy>
  <dcterms:created xsi:type="dcterms:W3CDTF">2017-04-20T15:17:24Z</dcterms:created>
  <dcterms:modified xsi:type="dcterms:W3CDTF">2020-02-04T21:30:21Z</dcterms:modified>
</cp:coreProperties>
</file>