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0fdf670611a546a2/Tesis/"/>
    </mc:Choice>
  </mc:AlternateContent>
  <xr:revisionPtr revIDLastSave="7" documentId="8_{02C68902-E586-47C8-B8E5-AAF349D8C5D0}" xr6:coauthVersionLast="43" xr6:coauthVersionMax="43" xr10:uidLastSave="{E475DD21-DE10-41D7-87C8-25343B4AB201}"/>
  <bookViews>
    <workbookView xWindow="0" yWindow="0" windowWidth="20490" windowHeight="11070" tabRatio="500" firstSheet="5" activeTab="9" xr2:uid="{00000000-000D-0000-FFFF-FFFF00000000}"/>
  </bookViews>
  <sheets>
    <sheet name="Respuesta" sheetId="23" r:id="rId1"/>
    <sheet name="D4-E" sheetId="1" r:id="rId2"/>
    <sheet name="D4E-C" sheetId="10" r:id="rId3"/>
    <sheet name="D7-E" sheetId="3" r:id="rId4"/>
    <sheet name="D7E-C" sheetId="11" r:id="rId5"/>
    <sheet name="D7-I" sheetId="26" r:id="rId6"/>
    <sheet name="D7I-C" sheetId="28" r:id="rId7"/>
    <sheet name="D4-I" sheetId="24" r:id="rId8"/>
    <sheet name="D4I-C" sheetId="25" r:id="rId9"/>
    <sheet name="T-student" sheetId="19" r:id="rId10"/>
    <sheet name="TablasCorrelacionPerson" sheetId="14" r:id="rId1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9" l="1"/>
  <c r="G5" i="19"/>
  <c r="G6" i="19"/>
  <c r="G3" i="19"/>
  <c r="E6" i="19"/>
  <c r="E5" i="19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5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6" i="28"/>
  <c r="D5" i="28"/>
  <c r="G24" i="28"/>
  <c r="G23" i="28"/>
  <c r="G20" i="28"/>
  <c r="G19" i="28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4" i="26"/>
  <c r="E32" i="26"/>
  <c r="E31" i="26"/>
  <c r="E30" i="26"/>
  <c r="E28" i="26"/>
  <c r="E27" i="26"/>
  <c r="E26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19" i="25"/>
  <c r="E18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5" i="25"/>
  <c r="H24" i="25"/>
  <c r="H23" i="25"/>
  <c r="H20" i="25"/>
  <c r="H19" i="25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5" i="24"/>
  <c r="F19" i="24"/>
  <c r="F18" i="24"/>
  <c r="C18" i="24"/>
  <c r="F17" i="24"/>
  <c r="C17" i="24"/>
  <c r="F16" i="24"/>
  <c r="C16" i="24"/>
  <c r="F15" i="24"/>
  <c r="C15" i="24"/>
  <c r="F14" i="24"/>
  <c r="C14" i="24"/>
  <c r="F13" i="24"/>
  <c r="C13" i="24"/>
  <c r="F12" i="24"/>
  <c r="C12" i="24"/>
  <c r="F11" i="24"/>
  <c r="C11" i="24"/>
  <c r="F10" i="24"/>
  <c r="C10" i="24"/>
  <c r="F9" i="24"/>
  <c r="C9" i="24"/>
  <c r="F8" i="24"/>
  <c r="C8" i="24"/>
  <c r="F7" i="24"/>
  <c r="C7" i="24"/>
  <c r="F6" i="24"/>
  <c r="C6" i="24"/>
  <c r="F5" i="24"/>
  <c r="C5" i="24"/>
  <c r="H23" i="10"/>
  <c r="H24" i="10"/>
  <c r="G19" i="11"/>
  <c r="G20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5" i="11"/>
  <c r="H20" i="10"/>
  <c r="H19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E3" i="19"/>
  <c r="G23" i="11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19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5" i="10"/>
  <c r="H19" i="1"/>
  <c r="G19" i="1"/>
  <c r="F19" i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4" i="3"/>
  <c r="D4" i="3"/>
  <c r="C18" i="3"/>
  <c r="C19" i="3"/>
  <c r="C20" i="3"/>
  <c r="C21" i="3"/>
  <c r="C2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E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F6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D7" i="1"/>
  <c r="D6" i="1"/>
  <c r="D5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C6" i="1"/>
  <c r="G24" i="11"/>
  <c r="E31" i="3"/>
  <c r="E32" i="3"/>
  <c r="E30" i="3"/>
  <c r="E27" i="3"/>
  <c r="E28" i="3"/>
  <c r="E26" i="3"/>
  <c r="E4" i="19"/>
</calcChain>
</file>

<file path=xl/sharedStrings.xml><?xml version="1.0" encoding="utf-8"?>
<sst xmlns="http://schemas.openxmlformats.org/spreadsheetml/2006/main" count="842" uniqueCount="122">
  <si>
    <t>Nota</t>
  </si>
  <si>
    <t>Alto</t>
  </si>
  <si>
    <t>Medio</t>
  </si>
  <si>
    <t>Bajo</t>
  </si>
  <si>
    <t>Sobresaliente</t>
  </si>
  <si>
    <t>Muy bueno</t>
  </si>
  <si>
    <t>Bueno</t>
  </si>
  <si>
    <t>Frecuencias</t>
  </si>
  <si>
    <t>Nivel</t>
  </si>
  <si>
    <t>9 - 10</t>
  </si>
  <si>
    <t>7 - 8.99</t>
  </si>
  <si>
    <t>5 - 6.99</t>
  </si>
  <si>
    <t>Porcentaje</t>
  </si>
  <si>
    <t>3 - 4.5</t>
  </si>
  <si>
    <t>1.5 - 2.99</t>
  </si>
  <si>
    <t>1 - 1.49</t>
  </si>
  <si>
    <t>Coeficiente de correlación:</t>
  </si>
  <si>
    <t>Correlación positiva alta</t>
  </si>
  <si>
    <t>Correlación positiva moderada</t>
  </si>
  <si>
    <t>Valor</t>
  </si>
  <si>
    <t>Significado</t>
  </si>
  <si>
    <t>Correlación negativa grande y perfecta</t>
  </si>
  <si>
    <t>-0,9 a -0,99</t>
  </si>
  <si>
    <t>Correlación negativa muy alta</t>
  </si>
  <si>
    <t>-0,7 a -0,89</t>
  </si>
  <si>
    <t>Correlación negativa alta</t>
  </si>
  <si>
    <t>-0,4 a -0,69</t>
  </si>
  <si>
    <t>Correlación negativa moderada</t>
  </si>
  <si>
    <t>-0,2 a -0,39</t>
  </si>
  <si>
    <t>Correlación negativa baja</t>
  </si>
  <si>
    <t>-0,01 a -0,19</t>
  </si>
  <si>
    <t>Correlación negativa muy baja</t>
  </si>
  <si>
    <t>Correlación nula</t>
  </si>
  <si>
    <t>0,01 a 0,19</t>
  </si>
  <si>
    <t>Correlación positiva muy baja</t>
  </si>
  <si>
    <t>0,2 a 0,39</t>
  </si>
  <si>
    <t>Correlación positiva baja</t>
  </si>
  <si>
    <t>0,4 a 0,69</t>
  </si>
  <si>
    <t>0,7 a 0,89</t>
  </si>
  <si>
    <t>0,9 a 0,99</t>
  </si>
  <si>
    <t>Correlación positiva muy alta</t>
  </si>
  <si>
    <t>Correlación positiva grande y perfecta</t>
  </si>
  <si>
    <t>Pearson:</t>
  </si>
  <si>
    <t>Media - Nota:</t>
  </si>
  <si>
    <t>Media - Nivel de confianza:</t>
  </si>
  <si>
    <t>CVA</t>
  </si>
  <si>
    <t>N</t>
  </si>
  <si>
    <t>r</t>
  </si>
  <si>
    <t>t</t>
  </si>
  <si>
    <t>df</t>
  </si>
  <si>
    <t>t &gt; t(⍶, df)</t>
  </si>
  <si>
    <t>Se rechaza la hipótesis nula, variables relacionadas</t>
  </si>
  <si>
    <t>t &lt;= t(⍶, df)</t>
  </si>
  <si>
    <t>Se acepta la hipótesis nula, variables no relacionadas</t>
  </si>
  <si>
    <t>Relación 0.05</t>
  </si>
  <si>
    <t>Relación 0.01</t>
  </si>
  <si>
    <t>NO</t>
  </si>
  <si>
    <t>p-value</t>
  </si>
  <si>
    <t>FI</t>
  </si>
  <si>
    <t>NC</t>
  </si>
  <si>
    <t>NF</t>
  </si>
  <si>
    <t>b</t>
  </si>
  <si>
    <t>Ciclo</t>
  </si>
  <si>
    <t>Cuestionario</t>
  </si>
  <si>
    <t>Preguntas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</si>
  <si>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</si>
  <si>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</si>
  <si>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</si>
  <si>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</si>
  <si>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</si>
  <si>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</si>
  <si>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</si>
  <si>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</si>
  <si>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</si>
  <si>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</si>
  <si>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</si>
  <si>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4to B</t>
  </si>
  <si>
    <t>E01</t>
  </si>
  <si>
    <t>a</t>
  </si>
  <si>
    <t>d</t>
  </si>
  <si>
    <t>c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</si>
  <si>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</si>
  <si>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</si>
  <si>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</si>
  <si>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</si>
  <si>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</si>
  <si>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</si>
  <si>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</si>
  <si>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</si>
  <si>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</si>
  <si>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</si>
  <si>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</si>
  <si>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</si>
  <si>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</si>
  <si>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7mo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</si>
  <si>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</si>
  <si>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</si>
  <si>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</si>
  <si>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</si>
  <si>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</si>
  <si>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</si>
  <si>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</si>
  <si>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</si>
  <si>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</si>
  <si>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</si>
  <si>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</si>
  <si>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</si>
  <si>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</si>
  <si>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</si>
  <si>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</si>
  <si>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4to A</t>
  </si>
  <si>
    <t>PE</t>
  </si>
  <si>
    <t>BO</t>
  </si>
  <si>
    <t>D7-I</t>
  </si>
  <si>
    <t>D7-E</t>
  </si>
  <si>
    <t>D4-E</t>
  </si>
  <si>
    <t>D4-I</t>
  </si>
  <si>
    <t>SI</t>
  </si>
  <si>
    <t>0.00 - 0.25</t>
  </si>
  <si>
    <t>0.25 - 0.50</t>
  </si>
  <si>
    <t>0.50 - 0.75</t>
  </si>
  <si>
    <t>0.75 - 1.00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</si>
</sst>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00000"/>
    <numFmt numFmtId="166" formatCode="0.0000000000"/>
    <numFmt numFmtId="167" formatCode="0.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445555"/>
      <name val="Arial"/>
      <family val="2"/>
    </font>
    <font>
      <b/>
      <sz val="12"/>
      <color rgb="FF445555"/>
      <name val="Arial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5" fillId="0" borderId="0" xfId="0" applyFont="1"/>
    <xf numFmtId="0" fontId="6" fillId="0" borderId="0" xfId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0" fillId="0" borderId="1" xfId="0" applyNumberFormat="1" applyBorder="1"/>
    <xf numFmtId="0" fontId="0" fillId="6" borderId="3" xfId="0" applyFill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1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167" fontId="10" fillId="0" borderId="1" xfId="0" applyNumberFormat="1" applyFont="1" applyBorder="1" applyAlignment="1">
      <alignment vertical="center"/>
    </xf>
    <xf numFmtId="167" fontId="10" fillId="0" borderId="0" xfId="0" applyNumberFormat="1" applyFont="1" applyAlignment="1">
      <alignment vertical="center"/>
    </xf>
    <xf numFmtId="0" fontId="2" fillId="7" borderId="0" xfId="0" applyFont="1" applyFill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Hipervínculo" xfId="1" builtinId="8"/>
    <cellStyle name="Hipervínculo visitado" xfId="2" builtinId="9" hidden="1"/>
    <cellStyle name="Hipervínculo visitado" xfId="3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'D7E-C'!$D$4</c:f>
              <c:strCache>
                <c:ptCount val="1"/>
                <c:pt idx="0">
                  <c:v>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'D7E-C'!$D$5:$D$11</c:f>
              <c:numCache>
                <c:formatCode>0.00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5-4BBE-A745-26E26D2834C4}"/>
            </c:ext>
          </c:extLst>
        </c:ser>
        <c:ser>
          <c:idx val="1"/>
          <c:order val="1"/>
          <c:tx>
            <c:strRef>
              <c:f>'D7E-C'!$E$4</c:f>
              <c:strCache>
                <c:ptCount val="1"/>
                <c:pt idx="0">
                  <c:v>NF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'D7E-C'!$E$5:$E$11</c:f>
              <c:numCache>
                <c:formatCode>0</c:formatCode>
                <c:ptCount val="7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5-4BBE-A745-26E26D2834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1331601808"/>
        <c:axId val="-1331597776"/>
      </c:scatterChart>
      <c:valAx>
        <c:axId val="-133160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331597776"/>
        <c:crosses val="autoZero"/>
        <c:crossBetween val="midCat"/>
      </c:valAx>
      <c:valAx>
        <c:axId val="-133159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de confianza y nota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33160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'D7I-C'!$D$4</c:f>
              <c:strCache>
                <c:ptCount val="1"/>
                <c:pt idx="0">
                  <c:v>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'D7I-C'!$D$5:$D$11</c:f>
              <c:numCache>
                <c:formatCode>0.00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D-42D8-AAF8-F883510DFCF0}"/>
            </c:ext>
          </c:extLst>
        </c:ser>
        <c:ser>
          <c:idx val="1"/>
          <c:order val="1"/>
          <c:tx>
            <c:strRef>
              <c:f>'D7I-C'!$E$4</c:f>
              <c:strCache>
                <c:ptCount val="1"/>
                <c:pt idx="0">
                  <c:v>NF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'D7I-C'!$E$5:$E$11</c:f>
              <c:numCache>
                <c:formatCode>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D-42D8-AAF8-F883510DFC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1331601808"/>
        <c:axId val="-1331597776"/>
      </c:scatterChart>
      <c:valAx>
        <c:axId val="-133160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331597776"/>
        <c:crosses val="autoZero"/>
        <c:crossBetween val="midCat"/>
      </c:valAx>
      <c:valAx>
        <c:axId val="-133159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de confianza y nota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33160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107950</xdr:rowOff>
    </xdr:from>
    <xdr:to>
      <xdr:col>23</xdr:col>
      <xdr:colOff>292100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107950</xdr:rowOff>
    </xdr:from>
    <xdr:to>
      <xdr:col>23</xdr:col>
      <xdr:colOff>292100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F1F13-5C3E-467A-88D0-5C1436B6F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84F9-73CB-41D7-8EBE-40B2E92719A8}">
  <dimension ref="A3:M52"/>
  <sheetViews>
    <sheetView workbookViewId="0">
      <selection activeCell="E19" sqref="E19"/>
    </sheetView>
  </sheetViews>
  <sheetFormatPr baseColWidth="10" defaultRowHeight="15.75" x14ac:dyDescent="0.25"/>
  <sheetData>
    <row r="3" spans="1:13" x14ac:dyDescent="0.25">
      <c r="A3" s="38" t="s">
        <v>62</v>
      </c>
      <c r="B3" s="40" t="s">
        <v>63</v>
      </c>
      <c r="C3" s="42" t="s">
        <v>64</v>
      </c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6.5" thickBot="1" x14ac:dyDescent="0.3">
      <c r="A4" s="39"/>
      <c r="B4" s="41"/>
      <c r="C4" s="22" t="s">
        <v>65</v>
      </c>
      <c r="D4" s="22" t="s">
        <v>66</v>
      </c>
      <c r="E4" s="22" t="s">
        <v>67</v>
      </c>
      <c r="F4" s="22" t="s">
        <v>68</v>
      </c>
      <c r="G4" s="22" t="s">
        <v>69</v>
      </c>
      <c r="H4" s="22" t="s">
        <v>70</v>
      </c>
      <c r="I4" s="22" t="s">
        <v>71</v>
      </c>
      <c r="J4" s="22" t="s">
        <v>72</v>
      </c>
      <c r="K4" s="22" t="s">
        <v>73</v>
      </c>
      <c r="L4" s="22" t="s">
        <v>74</v>
      </c>
      <c r="M4" s="22" t="s">
        <v>75</v>
      </c>
    </row>
    <row r="5" spans="1:13" x14ac:dyDescent="0.25">
      <c r="A5" s="43" t="s">
        <v>76</v>
      </c>
      <c r="B5" s="23" t="s">
        <v>77</v>
      </c>
      <c r="C5" s="24" t="s">
        <v>78</v>
      </c>
      <c r="D5" s="24" t="s">
        <v>61</v>
      </c>
      <c r="E5" s="24" t="s">
        <v>78</v>
      </c>
      <c r="F5" s="24" t="s">
        <v>79</v>
      </c>
      <c r="G5" s="24" t="s">
        <v>80</v>
      </c>
      <c r="H5" s="24" t="s">
        <v>61</v>
      </c>
      <c r="I5" s="24" t="s">
        <v>61</v>
      </c>
      <c r="J5" s="24" t="s">
        <v>78</v>
      </c>
      <c r="K5" s="24" t="s">
        <v>78</v>
      </c>
      <c r="L5" s="24" t="s">
        <v>61</v>
      </c>
      <c r="M5" s="24" t="s">
        <v>79</v>
      </c>
    </row>
    <row r="6" spans="1:13" x14ac:dyDescent="0.25">
      <c r="A6" s="37"/>
      <c r="B6" s="25" t="s">
        <v>81</v>
      </c>
      <c r="C6" s="1" t="s">
        <v>61</v>
      </c>
      <c r="D6" s="1" t="s">
        <v>61</v>
      </c>
      <c r="E6" s="1" t="s">
        <v>78</v>
      </c>
      <c r="F6" s="1" t="s">
        <v>61</v>
      </c>
      <c r="G6" s="1" t="s">
        <v>78</v>
      </c>
      <c r="H6" s="1" t="s">
        <v>61</v>
      </c>
      <c r="I6" s="1" t="s">
        <v>61</v>
      </c>
      <c r="J6" s="1" t="s">
        <v>78</v>
      </c>
      <c r="K6" s="1" t="s">
        <v>78</v>
      </c>
      <c r="L6" s="1" t="s">
        <v>78</v>
      </c>
      <c r="M6" s="1" t="s">
        <v>78</v>
      </c>
    </row>
    <row r="7" spans="1:13" x14ac:dyDescent="0.25">
      <c r="A7" s="37"/>
      <c r="B7" s="25" t="s">
        <v>82</v>
      </c>
      <c r="C7" s="1" t="s">
        <v>61</v>
      </c>
      <c r="D7" s="1" t="s">
        <v>78</v>
      </c>
      <c r="E7" s="1" t="s">
        <v>61</v>
      </c>
      <c r="F7" s="1" t="s">
        <v>61</v>
      </c>
      <c r="G7" s="1" t="s">
        <v>78</v>
      </c>
      <c r="H7" s="1" t="s">
        <v>78</v>
      </c>
      <c r="I7" s="1" t="s">
        <v>78</v>
      </c>
      <c r="J7" s="1" t="s">
        <v>78</v>
      </c>
      <c r="K7" s="1" t="s">
        <v>78</v>
      </c>
      <c r="L7" s="1" t="s">
        <v>78</v>
      </c>
      <c r="M7" s="1" t="s">
        <v>61</v>
      </c>
    </row>
    <row r="8" spans="1:13" x14ac:dyDescent="0.25">
      <c r="A8" s="37"/>
      <c r="B8" s="25" t="s">
        <v>83</v>
      </c>
      <c r="C8" s="1" t="s">
        <v>78</v>
      </c>
      <c r="D8" s="1" t="s">
        <v>61</v>
      </c>
      <c r="E8" s="1" t="s">
        <v>61</v>
      </c>
      <c r="F8" s="1" t="s">
        <v>61</v>
      </c>
      <c r="G8" s="1" t="s">
        <v>61</v>
      </c>
      <c r="H8" s="1" t="s">
        <v>61</v>
      </c>
      <c r="I8" s="1" t="s">
        <v>61</v>
      </c>
      <c r="J8" s="1" t="s">
        <v>61</v>
      </c>
      <c r="K8" s="1" t="s">
        <v>78</v>
      </c>
      <c r="L8" s="1" t="s">
        <v>61</v>
      </c>
      <c r="M8" s="1" t="s">
        <v>61</v>
      </c>
    </row>
    <row r="9" spans="1:13" x14ac:dyDescent="0.25">
      <c r="A9" s="37"/>
      <c r="B9" s="25" t="s">
        <v>84</v>
      </c>
      <c r="C9" s="1" t="s">
        <v>61</v>
      </c>
      <c r="D9" s="1" t="s">
        <v>61</v>
      </c>
      <c r="E9" s="1" t="s">
        <v>78</v>
      </c>
      <c r="F9" s="1" t="s">
        <v>78</v>
      </c>
      <c r="G9" s="1" t="s">
        <v>61</v>
      </c>
      <c r="H9" s="1" t="s">
        <v>78</v>
      </c>
      <c r="I9" s="1" t="s">
        <v>78</v>
      </c>
      <c r="J9" s="1" t="s">
        <v>61</v>
      </c>
      <c r="K9" s="1" t="s">
        <v>78</v>
      </c>
      <c r="L9" s="1" t="s">
        <v>80</v>
      </c>
      <c r="M9" s="1" t="s">
        <v>61</v>
      </c>
    </row>
    <row r="10" spans="1:13" x14ac:dyDescent="0.25">
      <c r="A10" s="37"/>
      <c r="B10" s="25" t="s">
        <v>85</v>
      </c>
      <c r="C10" s="1" t="s">
        <v>78</v>
      </c>
      <c r="D10" s="1" t="s">
        <v>61</v>
      </c>
      <c r="E10" s="1" t="s">
        <v>61</v>
      </c>
      <c r="F10" s="1" t="s">
        <v>78</v>
      </c>
      <c r="G10" s="1" t="s">
        <v>78</v>
      </c>
      <c r="H10" s="1" t="s">
        <v>61</v>
      </c>
      <c r="I10" s="1" t="s">
        <v>78</v>
      </c>
      <c r="J10" s="1" t="s">
        <v>78</v>
      </c>
      <c r="K10" s="1" t="s">
        <v>78</v>
      </c>
      <c r="L10" s="1" t="s">
        <v>61</v>
      </c>
      <c r="M10" s="1" t="s">
        <v>61</v>
      </c>
    </row>
    <row r="11" spans="1:13" x14ac:dyDescent="0.25">
      <c r="A11" s="37"/>
      <c r="B11" s="25" t="s">
        <v>86</v>
      </c>
      <c r="C11" s="1" t="s">
        <v>61</v>
      </c>
      <c r="D11" s="1" t="s">
        <v>78</v>
      </c>
      <c r="E11" s="1" t="s">
        <v>78</v>
      </c>
      <c r="F11" s="1" t="s">
        <v>78</v>
      </c>
      <c r="G11" s="1" t="s">
        <v>61</v>
      </c>
      <c r="H11" s="1" t="s">
        <v>61</v>
      </c>
      <c r="I11" s="1" t="s">
        <v>78</v>
      </c>
      <c r="J11" s="1" t="s">
        <v>78</v>
      </c>
      <c r="K11" s="1" t="s">
        <v>78</v>
      </c>
      <c r="L11" s="1" t="s">
        <v>61</v>
      </c>
      <c r="M11" s="1" t="s">
        <v>80</v>
      </c>
    </row>
    <row r="12" spans="1:13" x14ac:dyDescent="0.25">
      <c r="A12" s="37"/>
      <c r="B12" s="25" t="s">
        <v>87</v>
      </c>
      <c r="C12" s="1" t="s">
        <v>78</v>
      </c>
      <c r="D12" s="1" t="s">
        <v>78</v>
      </c>
      <c r="E12" s="1" t="s">
        <v>61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  <c r="K12" s="1" t="s">
        <v>78</v>
      </c>
      <c r="L12" s="1" t="s">
        <v>78</v>
      </c>
      <c r="M12" s="1" t="s">
        <v>61</v>
      </c>
    </row>
    <row r="13" spans="1:13" x14ac:dyDescent="0.25">
      <c r="A13" s="37"/>
      <c r="B13" s="25" t="s">
        <v>88</v>
      </c>
      <c r="C13" s="1" t="s">
        <v>78</v>
      </c>
      <c r="D13" s="1" t="s">
        <v>61</v>
      </c>
      <c r="E13" s="1" t="s">
        <v>61</v>
      </c>
      <c r="F13" s="1" t="s">
        <v>78</v>
      </c>
      <c r="G13" s="1" t="s">
        <v>80</v>
      </c>
      <c r="H13" s="1" t="s">
        <v>61</v>
      </c>
      <c r="I13" s="1" t="s">
        <v>61</v>
      </c>
      <c r="J13" s="1" t="s">
        <v>61</v>
      </c>
      <c r="K13" s="1" t="s">
        <v>78</v>
      </c>
      <c r="L13" s="1" t="s">
        <v>61</v>
      </c>
      <c r="M13" s="1" t="s">
        <v>61</v>
      </c>
    </row>
    <row r="14" spans="1:13" x14ac:dyDescent="0.25">
      <c r="A14" s="37"/>
      <c r="B14" s="25" t="s">
        <v>89</v>
      </c>
      <c r="C14" s="1" t="s">
        <v>61</v>
      </c>
      <c r="D14" s="1" t="s">
        <v>78</v>
      </c>
      <c r="E14" s="1" t="s">
        <v>61</v>
      </c>
      <c r="F14" s="1" t="s">
        <v>61</v>
      </c>
      <c r="G14" s="1" t="s">
        <v>61</v>
      </c>
      <c r="H14" s="1" t="s">
        <v>61</v>
      </c>
      <c r="I14" s="1" t="s">
        <v>61</v>
      </c>
      <c r="J14" s="1" t="s">
        <v>61</v>
      </c>
      <c r="K14" s="1" t="s">
        <v>78</v>
      </c>
      <c r="L14" s="1" t="s">
        <v>78</v>
      </c>
      <c r="M14" s="1" t="s">
        <v>61</v>
      </c>
    </row>
    <row r="15" spans="1:13" x14ac:dyDescent="0.25">
      <c r="A15" s="37"/>
      <c r="B15" s="25" t="s">
        <v>90</v>
      </c>
      <c r="C15" s="1" t="s">
        <v>61</v>
      </c>
      <c r="D15" s="1" t="s">
        <v>61</v>
      </c>
      <c r="E15" s="1" t="s">
        <v>61</v>
      </c>
      <c r="F15" s="1" t="s">
        <v>78</v>
      </c>
      <c r="G15" s="1" t="s">
        <v>61</v>
      </c>
      <c r="H15" s="1" t="s">
        <v>61</v>
      </c>
      <c r="I15" s="1" t="s">
        <v>61</v>
      </c>
      <c r="J15" s="1" t="s">
        <v>78</v>
      </c>
      <c r="K15" s="1" t="s">
        <v>78</v>
      </c>
      <c r="L15" s="1" t="s">
        <v>61</v>
      </c>
      <c r="M15" s="1" t="s">
        <v>80</v>
      </c>
    </row>
    <row r="16" spans="1:13" x14ac:dyDescent="0.25">
      <c r="A16" s="37"/>
      <c r="B16" s="25" t="s">
        <v>91</v>
      </c>
      <c r="C16" s="1" t="s">
        <v>61</v>
      </c>
      <c r="D16" s="1" t="s">
        <v>61</v>
      </c>
      <c r="E16" s="1" t="s">
        <v>61</v>
      </c>
      <c r="F16" s="1" t="s">
        <v>61</v>
      </c>
      <c r="G16" s="1" t="s">
        <v>80</v>
      </c>
      <c r="H16" s="1" t="s">
        <v>78</v>
      </c>
      <c r="I16" s="1" t="s">
        <v>61</v>
      </c>
      <c r="J16" s="1" t="s">
        <v>78</v>
      </c>
      <c r="K16" s="1" t="s">
        <v>78</v>
      </c>
      <c r="L16" s="1" t="s">
        <v>80</v>
      </c>
      <c r="M16" s="1" t="s">
        <v>61</v>
      </c>
    </row>
    <row r="17" spans="1:13" x14ac:dyDescent="0.25">
      <c r="A17" s="37"/>
      <c r="B17" s="25" t="s">
        <v>92</v>
      </c>
      <c r="C17" s="1" t="s">
        <v>78</v>
      </c>
      <c r="D17" s="1" t="s">
        <v>78</v>
      </c>
      <c r="E17" s="1" t="s">
        <v>61</v>
      </c>
      <c r="F17" s="1" t="s">
        <v>61</v>
      </c>
      <c r="G17" s="1" t="s">
        <v>61</v>
      </c>
      <c r="H17" s="1" t="s">
        <v>61</v>
      </c>
      <c r="I17" s="1" t="s">
        <v>61</v>
      </c>
      <c r="J17" s="1" t="s">
        <v>78</v>
      </c>
      <c r="K17" s="1" t="s">
        <v>78</v>
      </c>
      <c r="L17" s="1" t="s">
        <v>78</v>
      </c>
      <c r="M17" s="1" t="s">
        <v>78</v>
      </c>
    </row>
    <row r="18" spans="1:13" ht="16.5" thickBot="1" x14ac:dyDescent="0.3">
      <c r="A18" s="44"/>
      <c r="B18" s="26" t="s">
        <v>93</v>
      </c>
      <c r="C18" s="27" t="s">
        <v>78</v>
      </c>
      <c r="D18" s="27" t="s">
        <v>61</v>
      </c>
      <c r="E18" s="27" t="s">
        <v>61</v>
      </c>
      <c r="F18" s="27" t="s">
        <v>78</v>
      </c>
      <c r="G18" s="27" t="s">
        <v>61</v>
      </c>
      <c r="H18" s="27" t="s">
        <v>61</v>
      </c>
      <c r="I18" s="27" t="s">
        <v>78</v>
      </c>
      <c r="J18" s="27" t="s">
        <v>78</v>
      </c>
      <c r="K18" s="27" t="s">
        <v>78</v>
      </c>
      <c r="L18" s="27" t="s">
        <v>78</v>
      </c>
      <c r="M18" s="27" t="s">
        <v>61</v>
      </c>
    </row>
    <row r="19" spans="1:13" x14ac:dyDescent="0.25">
      <c r="A19" s="43" t="s">
        <v>94</v>
      </c>
      <c r="B19" s="23" t="s">
        <v>77</v>
      </c>
      <c r="C19" s="24" t="s">
        <v>61</v>
      </c>
      <c r="D19" s="24" t="s">
        <v>61</v>
      </c>
      <c r="E19" s="24" t="s">
        <v>61</v>
      </c>
      <c r="F19" s="24" t="s">
        <v>78</v>
      </c>
      <c r="G19" s="24" t="s">
        <v>61</v>
      </c>
      <c r="H19" s="24" t="s">
        <v>61</v>
      </c>
      <c r="I19" s="24" t="s">
        <v>61</v>
      </c>
      <c r="J19" s="24" t="s">
        <v>61</v>
      </c>
      <c r="K19" s="24" t="s">
        <v>78</v>
      </c>
      <c r="L19" s="24" t="s">
        <v>80</v>
      </c>
      <c r="M19" s="24" t="s">
        <v>80</v>
      </c>
    </row>
    <row r="20" spans="1:13" ht="16.5" thickBot="1" x14ac:dyDescent="0.3">
      <c r="A20" s="37"/>
      <c r="B20" s="25" t="s">
        <v>81</v>
      </c>
      <c r="C20" s="1" t="s">
        <v>78</v>
      </c>
      <c r="D20" s="1" t="s">
        <v>61</v>
      </c>
      <c r="E20" s="1" t="s">
        <v>78</v>
      </c>
      <c r="F20" s="1" t="s">
        <v>61</v>
      </c>
      <c r="G20" s="1" t="s">
        <v>80</v>
      </c>
      <c r="H20" s="1" t="s">
        <v>80</v>
      </c>
      <c r="I20" s="1" t="s">
        <v>61</v>
      </c>
      <c r="J20" s="1" t="s">
        <v>61</v>
      </c>
      <c r="K20" s="1" t="s">
        <v>78</v>
      </c>
      <c r="L20" s="1" t="s">
        <v>61</v>
      </c>
      <c r="M20" s="1" t="s">
        <v>80</v>
      </c>
    </row>
    <row r="21" spans="1:13" x14ac:dyDescent="0.25">
      <c r="A21" s="37"/>
      <c r="B21" s="23" t="s">
        <v>82</v>
      </c>
      <c r="C21" s="1" t="s">
        <v>61</v>
      </c>
      <c r="D21" s="1" t="s">
        <v>61</v>
      </c>
      <c r="E21" s="1" t="s">
        <v>80</v>
      </c>
      <c r="F21" s="1" t="s">
        <v>61</v>
      </c>
      <c r="G21" s="1" t="s">
        <v>61</v>
      </c>
      <c r="H21" s="1" t="s">
        <v>61</v>
      </c>
      <c r="I21" s="1" t="s">
        <v>61</v>
      </c>
      <c r="J21" s="1" t="s">
        <v>61</v>
      </c>
      <c r="K21" s="1" t="s">
        <v>78</v>
      </c>
      <c r="L21" s="1" t="s">
        <v>78</v>
      </c>
      <c r="M21" s="1" t="s">
        <v>80</v>
      </c>
    </row>
    <row r="22" spans="1:13" ht="16.5" thickBot="1" x14ac:dyDescent="0.3">
      <c r="A22" s="37"/>
      <c r="B22" s="25" t="s">
        <v>83</v>
      </c>
      <c r="C22" s="1" t="s">
        <v>61</v>
      </c>
      <c r="D22" s="1" t="s">
        <v>61</v>
      </c>
      <c r="E22" s="1" t="s">
        <v>61</v>
      </c>
      <c r="F22" s="1" t="s">
        <v>78</v>
      </c>
      <c r="G22" s="1" t="s">
        <v>78</v>
      </c>
      <c r="H22" s="1" t="s">
        <v>61</v>
      </c>
      <c r="I22" s="1" t="s">
        <v>78</v>
      </c>
      <c r="J22" s="1" t="s">
        <v>78</v>
      </c>
      <c r="K22" s="1" t="s">
        <v>78</v>
      </c>
      <c r="L22" s="1" t="s">
        <v>78</v>
      </c>
      <c r="M22" s="1" t="s">
        <v>80</v>
      </c>
    </row>
    <row r="23" spans="1:13" x14ac:dyDescent="0.25">
      <c r="A23" s="37"/>
      <c r="B23" s="23" t="s">
        <v>84</v>
      </c>
      <c r="C23" s="1" t="s">
        <v>61</v>
      </c>
      <c r="D23" s="1" t="s">
        <v>61</v>
      </c>
      <c r="E23" s="1" t="s">
        <v>61</v>
      </c>
      <c r="F23" s="1" t="s">
        <v>78</v>
      </c>
      <c r="G23" s="1" t="s">
        <v>61</v>
      </c>
      <c r="H23" s="1" t="s">
        <v>80</v>
      </c>
      <c r="I23" s="1" t="s">
        <v>61</v>
      </c>
      <c r="J23" s="1" t="s">
        <v>61</v>
      </c>
      <c r="K23" s="1" t="s">
        <v>78</v>
      </c>
      <c r="L23" s="1" t="s">
        <v>61</v>
      </c>
      <c r="M23" s="1" t="s">
        <v>61</v>
      </c>
    </row>
    <row r="24" spans="1:13" ht="16.5" thickBot="1" x14ac:dyDescent="0.3">
      <c r="A24" s="37"/>
      <c r="B24" s="25" t="s">
        <v>85</v>
      </c>
      <c r="C24" s="1" t="s">
        <v>78</v>
      </c>
      <c r="D24" s="1" t="s">
        <v>80</v>
      </c>
      <c r="E24" s="1" t="s">
        <v>80</v>
      </c>
      <c r="F24" s="1" t="s">
        <v>61</v>
      </c>
      <c r="G24" s="1" t="s">
        <v>61</v>
      </c>
      <c r="H24" s="1" t="s">
        <v>61</v>
      </c>
      <c r="I24" s="1" t="s">
        <v>61</v>
      </c>
      <c r="J24" s="1" t="s">
        <v>61</v>
      </c>
      <c r="K24" s="1" t="s">
        <v>78</v>
      </c>
      <c r="L24" s="1" t="s">
        <v>80</v>
      </c>
      <c r="M24" s="1" t="s">
        <v>61</v>
      </c>
    </row>
    <row r="25" spans="1:13" x14ac:dyDescent="0.25">
      <c r="A25" s="37"/>
      <c r="B25" s="23" t="s">
        <v>86</v>
      </c>
      <c r="C25" s="1" t="s">
        <v>61</v>
      </c>
      <c r="D25" s="1" t="s">
        <v>61</v>
      </c>
      <c r="E25" s="1" t="s">
        <v>61</v>
      </c>
      <c r="F25" s="1" t="s">
        <v>61</v>
      </c>
      <c r="G25" s="1" t="s">
        <v>61</v>
      </c>
      <c r="H25" s="1" t="s">
        <v>80</v>
      </c>
      <c r="I25" s="1" t="s">
        <v>61</v>
      </c>
      <c r="J25" s="1" t="s">
        <v>78</v>
      </c>
      <c r="K25" s="1" t="s">
        <v>78</v>
      </c>
      <c r="L25" s="1" t="s">
        <v>78</v>
      </c>
      <c r="M25" s="1" t="s">
        <v>61</v>
      </c>
    </row>
    <row r="26" spans="1:13" ht="16.5" thickBot="1" x14ac:dyDescent="0.3">
      <c r="A26" s="37"/>
      <c r="B26" s="25" t="s">
        <v>87</v>
      </c>
      <c r="C26" s="1" t="s">
        <v>78</v>
      </c>
      <c r="D26" s="1" t="s">
        <v>61</v>
      </c>
      <c r="E26" s="1" t="s">
        <v>61</v>
      </c>
      <c r="F26" s="1" t="s">
        <v>61</v>
      </c>
      <c r="G26" s="1" t="s">
        <v>61</v>
      </c>
      <c r="H26" s="1" t="s">
        <v>80</v>
      </c>
      <c r="I26" s="1" t="s">
        <v>61</v>
      </c>
      <c r="J26" s="1" t="s">
        <v>80</v>
      </c>
      <c r="K26" s="1" t="s">
        <v>78</v>
      </c>
      <c r="L26" s="1" t="s">
        <v>80</v>
      </c>
      <c r="M26" s="1" t="s">
        <v>80</v>
      </c>
    </row>
    <row r="27" spans="1:13" x14ac:dyDescent="0.25">
      <c r="A27" s="37"/>
      <c r="B27" s="23" t="s">
        <v>88</v>
      </c>
      <c r="C27" s="1" t="s">
        <v>61</v>
      </c>
      <c r="D27" s="1" t="s">
        <v>61</v>
      </c>
      <c r="E27" s="1" t="s">
        <v>61</v>
      </c>
      <c r="F27" s="1" t="s">
        <v>80</v>
      </c>
      <c r="G27" s="1" t="s">
        <v>80</v>
      </c>
      <c r="H27" s="1" t="s">
        <v>61</v>
      </c>
      <c r="I27" s="1" t="s">
        <v>61</v>
      </c>
      <c r="J27" s="1" t="s">
        <v>78</v>
      </c>
      <c r="K27" s="1" t="s">
        <v>78</v>
      </c>
      <c r="L27" s="1" t="s">
        <v>61</v>
      </c>
      <c r="M27" s="1" t="s">
        <v>61</v>
      </c>
    </row>
    <row r="28" spans="1:13" ht="16.5" thickBot="1" x14ac:dyDescent="0.3">
      <c r="A28" s="37"/>
      <c r="B28" s="25" t="s">
        <v>89</v>
      </c>
      <c r="C28" s="1" t="s">
        <v>78</v>
      </c>
      <c r="D28" s="1" t="s">
        <v>78</v>
      </c>
      <c r="E28" s="1" t="s">
        <v>78</v>
      </c>
      <c r="F28" s="1" t="s">
        <v>78</v>
      </c>
      <c r="G28" s="1" t="s">
        <v>78</v>
      </c>
      <c r="H28" s="1" t="s">
        <v>78</v>
      </c>
      <c r="I28" s="1" t="s">
        <v>78</v>
      </c>
      <c r="J28" s="1" t="s">
        <v>78</v>
      </c>
      <c r="K28" s="1" t="s">
        <v>78</v>
      </c>
      <c r="L28" s="1" t="s">
        <v>78</v>
      </c>
      <c r="M28" s="1" t="s">
        <v>78</v>
      </c>
    </row>
    <row r="29" spans="1:13" x14ac:dyDescent="0.25">
      <c r="A29" s="37"/>
      <c r="B29" s="23" t="s">
        <v>90</v>
      </c>
      <c r="C29" s="1" t="s">
        <v>61</v>
      </c>
      <c r="D29" s="1" t="s">
        <v>61</v>
      </c>
      <c r="E29" s="1" t="s">
        <v>78</v>
      </c>
      <c r="F29" s="1" t="s">
        <v>78</v>
      </c>
      <c r="G29" s="1" t="s">
        <v>61</v>
      </c>
      <c r="H29" s="1" t="s">
        <v>78</v>
      </c>
      <c r="I29" s="1" t="s">
        <v>78</v>
      </c>
      <c r="J29" s="1" t="s">
        <v>61</v>
      </c>
      <c r="K29" s="1" t="s">
        <v>78</v>
      </c>
      <c r="L29" s="1" t="s">
        <v>78</v>
      </c>
      <c r="M29" s="1" t="s">
        <v>80</v>
      </c>
    </row>
    <row r="30" spans="1:13" ht="16.5" thickBot="1" x14ac:dyDescent="0.3">
      <c r="A30" s="37"/>
      <c r="B30" s="25" t="s">
        <v>91</v>
      </c>
      <c r="C30" s="1" t="s">
        <v>78</v>
      </c>
      <c r="D30" s="1" t="s">
        <v>61</v>
      </c>
      <c r="E30" s="1" t="s">
        <v>61</v>
      </c>
      <c r="F30" s="1" t="s">
        <v>61</v>
      </c>
      <c r="G30" s="1" t="s">
        <v>61</v>
      </c>
      <c r="H30" s="1" t="s">
        <v>78</v>
      </c>
      <c r="I30" s="1" t="s">
        <v>78</v>
      </c>
      <c r="J30" s="1" t="s">
        <v>78</v>
      </c>
      <c r="K30" s="1" t="s">
        <v>78</v>
      </c>
      <c r="L30" s="1" t="s">
        <v>80</v>
      </c>
      <c r="M30" s="1" t="s">
        <v>61</v>
      </c>
    </row>
    <row r="31" spans="1:13" x14ac:dyDescent="0.25">
      <c r="A31" s="37"/>
      <c r="B31" s="23" t="s">
        <v>92</v>
      </c>
      <c r="C31" s="1" t="s">
        <v>78</v>
      </c>
      <c r="D31" s="1" t="s">
        <v>80</v>
      </c>
      <c r="E31" s="1" t="s">
        <v>80</v>
      </c>
      <c r="F31" s="1" t="s">
        <v>61</v>
      </c>
      <c r="G31" s="1" t="s">
        <v>61</v>
      </c>
      <c r="H31" s="1" t="s">
        <v>80</v>
      </c>
      <c r="I31" s="1" t="s">
        <v>61</v>
      </c>
      <c r="J31" s="1" t="s">
        <v>78</v>
      </c>
      <c r="K31" s="1" t="s">
        <v>78</v>
      </c>
      <c r="L31" s="1" t="s">
        <v>61</v>
      </c>
      <c r="M31" s="1" t="s">
        <v>61</v>
      </c>
    </row>
    <row r="32" spans="1:13" ht="16.5" thickBot="1" x14ac:dyDescent="0.3">
      <c r="A32" s="37"/>
      <c r="B32" s="25" t="s">
        <v>93</v>
      </c>
      <c r="C32" s="1" t="s">
        <v>61</v>
      </c>
      <c r="D32" s="1" t="s">
        <v>61</v>
      </c>
      <c r="E32" s="1" t="s">
        <v>61</v>
      </c>
      <c r="F32" s="1" t="s">
        <v>61</v>
      </c>
      <c r="G32" s="1" t="s">
        <v>80</v>
      </c>
      <c r="H32" s="1" t="s">
        <v>61</v>
      </c>
      <c r="I32" s="1" t="s">
        <v>61</v>
      </c>
      <c r="J32" s="1" t="s">
        <v>78</v>
      </c>
      <c r="K32" s="1" t="s">
        <v>61</v>
      </c>
      <c r="L32" s="1" t="s">
        <v>61</v>
      </c>
      <c r="M32" s="1" t="s">
        <v>79</v>
      </c>
    </row>
    <row r="33" spans="1:13" x14ac:dyDescent="0.25">
      <c r="A33" s="37"/>
      <c r="B33" s="23" t="s">
        <v>95</v>
      </c>
      <c r="C33" s="1" t="s">
        <v>61</v>
      </c>
      <c r="D33" s="1" t="s">
        <v>78</v>
      </c>
      <c r="E33" s="1" t="s">
        <v>78</v>
      </c>
      <c r="F33" s="1" t="s">
        <v>61</v>
      </c>
      <c r="G33" s="1" t="s">
        <v>61</v>
      </c>
      <c r="H33" s="1" t="s">
        <v>61</v>
      </c>
      <c r="I33" s="1" t="s">
        <v>78</v>
      </c>
      <c r="J33" s="1" t="s">
        <v>78</v>
      </c>
      <c r="K33" s="1" t="s">
        <v>78</v>
      </c>
      <c r="L33" s="1" t="s">
        <v>78</v>
      </c>
      <c r="M33" s="1" t="s">
        <v>61</v>
      </c>
    </row>
    <row r="34" spans="1:13" ht="16.5" thickBot="1" x14ac:dyDescent="0.3">
      <c r="A34" s="37"/>
      <c r="B34" s="25" t="s">
        <v>96</v>
      </c>
      <c r="C34" s="1" t="s">
        <v>61</v>
      </c>
      <c r="D34" s="1" t="s">
        <v>61</v>
      </c>
      <c r="E34" s="1" t="s">
        <v>61</v>
      </c>
      <c r="F34" s="1" t="s">
        <v>61</v>
      </c>
      <c r="G34" s="1" t="s">
        <v>61</v>
      </c>
      <c r="H34" s="1" t="s">
        <v>80</v>
      </c>
      <c r="I34" s="1" t="s">
        <v>61</v>
      </c>
      <c r="J34" s="1" t="s">
        <v>80</v>
      </c>
      <c r="K34" s="1" t="s">
        <v>78</v>
      </c>
      <c r="L34" s="1" t="s">
        <v>61</v>
      </c>
      <c r="M34" s="1" t="s">
        <v>80</v>
      </c>
    </row>
    <row r="35" spans="1:13" x14ac:dyDescent="0.25">
      <c r="A35" s="37"/>
      <c r="B35" s="23" t="s">
        <v>97</v>
      </c>
      <c r="C35" s="1" t="s">
        <v>61</v>
      </c>
      <c r="D35" s="1" t="s">
        <v>80</v>
      </c>
      <c r="E35" s="1" t="s">
        <v>80</v>
      </c>
      <c r="F35" s="1" t="s">
        <v>61</v>
      </c>
      <c r="G35" s="1" t="s">
        <v>61</v>
      </c>
      <c r="H35" s="1" t="s">
        <v>61</v>
      </c>
      <c r="I35" s="1" t="s">
        <v>61</v>
      </c>
      <c r="J35" s="1" t="s">
        <v>78</v>
      </c>
      <c r="K35" s="1" t="s">
        <v>78</v>
      </c>
      <c r="L35" s="1" t="s">
        <v>78</v>
      </c>
      <c r="M35" s="1" t="s">
        <v>80</v>
      </c>
    </row>
    <row r="36" spans="1:13" ht="16.5" thickBot="1" x14ac:dyDescent="0.3">
      <c r="A36" s="37"/>
      <c r="B36" s="25" t="s">
        <v>98</v>
      </c>
      <c r="C36" s="1" t="s">
        <v>78</v>
      </c>
      <c r="D36" s="1" t="s">
        <v>78</v>
      </c>
      <c r="E36" s="1" t="s">
        <v>78</v>
      </c>
      <c r="F36" s="1" t="s">
        <v>78</v>
      </c>
      <c r="G36" s="1" t="s">
        <v>78</v>
      </c>
      <c r="H36" s="1" t="s">
        <v>78</v>
      </c>
      <c r="I36" s="1" t="s">
        <v>78</v>
      </c>
      <c r="J36" s="1" t="s">
        <v>78</v>
      </c>
      <c r="K36" s="1" t="s">
        <v>78</v>
      </c>
      <c r="L36" s="1" t="s">
        <v>78</v>
      </c>
      <c r="M36" s="1" t="s">
        <v>78</v>
      </c>
    </row>
    <row r="37" spans="1:13" ht="16.5" thickBot="1" x14ac:dyDescent="0.3">
      <c r="A37" s="44"/>
      <c r="B37" s="23" t="s">
        <v>99</v>
      </c>
      <c r="C37" s="27" t="s">
        <v>61</v>
      </c>
      <c r="D37" s="27" t="s">
        <v>78</v>
      </c>
      <c r="E37" s="27" t="s">
        <v>78</v>
      </c>
      <c r="F37" s="27" t="s">
        <v>78</v>
      </c>
      <c r="G37" s="27" t="s">
        <v>78</v>
      </c>
      <c r="H37" s="27" t="s">
        <v>78</v>
      </c>
      <c r="I37" s="27" t="s">
        <v>78</v>
      </c>
      <c r="J37" s="27" t="s">
        <v>78</v>
      </c>
      <c r="K37" s="27" t="s">
        <v>78</v>
      </c>
      <c r="L37" s="27" t="s">
        <v>78</v>
      </c>
      <c r="M37" s="27" t="s">
        <v>78</v>
      </c>
    </row>
    <row r="38" spans="1:13" x14ac:dyDescent="0.25">
      <c r="A38" s="36" t="s">
        <v>110</v>
      </c>
      <c r="B38" s="28" t="s">
        <v>95</v>
      </c>
      <c r="C38" s="28" t="s">
        <v>61</v>
      </c>
      <c r="D38" s="28" t="s">
        <v>61</v>
      </c>
      <c r="E38" s="28" t="s">
        <v>61</v>
      </c>
      <c r="F38" s="28" t="s">
        <v>61</v>
      </c>
      <c r="G38" s="28" t="s">
        <v>80</v>
      </c>
      <c r="H38" s="28" t="s">
        <v>80</v>
      </c>
      <c r="I38" s="28" t="s">
        <v>61</v>
      </c>
      <c r="J38" s="28" t="s">
        <v>61</v>
      </c>
      <c r="K38" s="28" t="s">
        <v>78</v>
      </c>
      <c r="L38" s="28" t="s">
        <v>61</v>
      </c>
      <c r="M38" s="28" t="s">
        <v>61</v>
      </c>
    </row>
    <row r="39" spans="1:13" x14ac:dyDescent="0.25">
      <c r="A39" s="37"/>
      <c r="B39" s="1" t="s">
        <v>96</v>
      </c>
      <c r="C39" s="1" t="s">
        <v>78</v>
      </c>
      <c r="D39" s="1" t="s">
        <v>61</v>
      </c>
      <c r="E39" s="1" t="s">
        <v>80</v>
      </c>
      <c r="F39" s="1" t="s">
        <v>61</v>
      </c>
      <c r="G39" s="1" t="s">
        <v>80</v>
      </c>
      <c r="H39" s="1" t="s">
        <v>80</v>
      </c>
      <c r="I39" s="1" t="s">
        <v>61</v>
      </c>
      <c r="J39" s="1" t="s">
        <v>80</v>
      </c>
      <c r="K39" s="1" t="s">
        <v>61</v>
      </c>
      <c r="L39" s="1" t="s">
        <v>80</v>
      </c>
      <c r="M39" s="1" t="s">
        <v>80</v>
      </c>
    </row>
    <row r="40" spans="1:13" x14ac:dyDescent="0.25">
      <c r="A40" s="37"/>
      <c r="B40" s="28" t="s">
        <v>97</v>
      </c>
      <c r="C40" s="1" t="s">
        <v>78</v>
      </c>
      <c r="D40" s="1" t="s">
        <v>61</v>
      </c>
      <c r="E40" s="1" t="s">
        <v>61</v>
      </c>
      <c r="F40" s="1" t="s">
        <v>61</v>
      </c>
      <c r="G40" s="1" t="s">
        <v>80</v>
      </c>
      <c r="H40" s="1" t="s">
        <v>78</v>
      </c>
      <c r="I40" s="1" t="s">
        <v>78</v>
      </c>
      <c r="J40" s="1" t="s">
        <v>61</v>
      </c>
      <c r="K40" s="1" t="s">
        <v>78</v>
      </c>
      <c r="L40" s="1" t="s">
        <v>78</v>
      </c>
      <c r="M40" s="1" t="s">
        <v>78</v>
      </c>
    </row>
    <row r="41" spans="1:13" x14ac:dyDescent="0.25">
      <c r="A41" s="37"/>
      <c r="B41" s="1" t="s">
        <v>98</v>
      </c>
      <c r="C41" s="1" t="s">
        <v>78</v>
      </c>
      <c r="D41" s="1" t="s">
        <v>61</v>
      </c>
      <c r="E41" s="1" t="s">
        <v>61</v>
      </c>
      <c r="F41" s="1" t="s">
        <v>78</v>
      </c>
      <c r="G41" s="1" t="s">
        <v>61</v>
      </c>
      <c r="H41" s="1" t="s">
        <v>78</v>
      </c>
      <c r="I41" s="1" t="s">
        <v>78</v>
      </c>
      <c r="J41" s="1" t="s">
        <v>78</v>
      </c>
      <c r="K41" s="1" t="s">
        <v>78</v>
      </c>
      <c r="L41" s="1" t="s">
        <v>78</v>
      </c>
      <c r="M41" s="1" t="s">
        <v>61</v>
      </c>
    </row>
    <row r="42" spans="1:13" x14ac:dyDescent="0.25">
      <c r="A42" s="37"/>
      <c r="B42" s="28" t="s">
        <v>99</v>
      </c>
      <c r="C42" s="1" t="s">
        <v>61</v>
      </c>
      <c r="D42" s="1" t="s">
        <v>61</v>
      </c>
      <c r="E42" s="1" t="s">
        <v>61</v>
      </c>
      <c r="F42" s="1" t="s">
        <v>78</v>
      </c>
      <c r="G42" s="1" t="s">
        <v>61</v>
      </c>
      <c r="H42" s="1" t="s">
        <v>61</v>
      </c>
      <c r="I42" s="1" t="s">
        <v>61</v>
      </c>
      <c r="J42" s="1" t="s">
        <v>61</v>
      </c>
      <c r="K42" s="1" t="s">
        <v>78</v>
      </c>
      <c r="L42" s="1" t="s">
        <v>78</v>
      </c>
      <c r="M42" s="1" t="s">
        <v>78</v>
      </c>
    </row>
    <row r="43" spans="1:13" x14ac:dyDescent="0.25">
      <c r="A43" s="37"/>
      <c r="B43" s="1" t="s">
        <v>100</v>
      </c>
      <c r="C43" s="1" t="s">
        <v>61</v>
      </c>
      <c r="D43" s="1" t="s">
        <v>61</v>
      </c>
      <c r="E43" s="1" t="s">
        <v>80</v>
      </c>
      <c r="F43" s="1" t="s">
        <v>61</v>
      </c>
      <c r="G43" s="1" t="s">
        <v>80</v>
      </c>
      <c r="H43" s="1" t="s">
        <v>61</v>
      </c>
      <c r="I43" s="1" t="s">
        <v>61</v>
      </c>
      <c r="J43" s="1" t="s">
        <v>61</v>
      </c>
      <c r="K43" s="1" t="s">
        <v>78</v>
      </c>
      <c r="L43" s="1" t="s">
        <v>61</v>
      </c>
      <c r="M43" s="1" t="s">
        <v>61</v>
      </c>
    </row>
    <row r="44" spans="1:13" x14ac:dyDescent="0.25">
      <c r="A44" s="37"/>
      <c r="B44" s="28" t="s">
        <v>101</v>
      </c>
      <c r="C44" s="1" t="s">
        <v>61</v>
      </c>
      <c r="D44" s="1" t="s">
        <v>61</v>
      </c>
      <c r="E44" s="1" t="s">
        <v>61</v>
      </c>
      <c r="F44" s="1" t="s">
        <v>61</v>
      </c>
      <c r="G44" s="1" t="s">
        <v>61</v>
      </c>
      <c r="H44" s="1" t="s">
        <v>61</v>
      </c>
      <c r="I44" s="1" t="s">
        <v>61</v>
      </c>
      <c r="J44" s="1" t="s">
        <v>61</v>
      </c>
      <c r="K44" s="1" t="s">
        <v>78</v>
      </c>
      <c r="L44" s="1" t="s">
        <v>61</v>
      </c>
      <c r="M44" s="1" t="s">
        <v>61</v>
      </c>
    </row>
    <row r="45" spans="1:13" x14ac:dyDescent="0.25">
      <c r="A45" s="37"/>
      <c r="B45" s="1" t="s">
        <v>102</v>
      </c>
      <c r="C45" s="1" t="s">
        <v>61</v>
      </c>
      <c r="D45" s="1" t="s">
        <v>61</v>
      </c>
      <c r="E45" s="1" t="s">
        <v>61</v>
      </c>
      <c r="F45" s="1" t="s">
        <v>61</v>
      </c>
      <c r="G45" s="1" t="s">
        <v>61</v>
      </c>
      <c r="H45" s="1" t="s">
        <v>61</v>
      </c>
      <c r="I45" s="1" t="s">
        <v>61</v>
      </c>
      <c r="J45" s="1" t="s">
        <v>78</v>
      </c>
      <c r="K45" s="1" t="s">
        <v>78</v>
      </c>
      <c r="L45" s="1" t="s">
        <v>78</v>
      </c>
      <c r="M45" s="1" t="s">
        <v>79</v>
      </c>
    </row>
    <row r="46" spans="1:13" x14ac:dyDescent="0.25">
      <c r="A46" s="37"/>
      <c r="B46" s="28" t="s">
        <v>103</v>
      </c>
      <c r="C46" s="1" t="s">
        <v>61</v>
      </c>
      <c r="D46" s="1" t="s">
        <v>61</v>
      </c>
      <c r="E46" s="1" t="s">
        <v>61</v>
      </c>
      <c r="F46" s="1" t="s">
        <v>61</v>
      </c>
      <c r="G46" s="1" t="s">
        <v>80</v>
      </c>
      <c r="H46" s="1" t="s">
        <v>80</v>
      </c>
      <c r="I46" s="1" t="s">
        <v>61</v>
      </c>
      <c r="J46" s="1" t="s">
        <v>80</v>
      </c>
      <c r="K46" s="1" t="s">
        <v>78</v>
      </c>
      <c r="L46" s="1" t="s">
        <v>80</v>
      </c>
      <c r="M46" s="1" t="s">
        <v>80</v>
      </c>
    </row>
    <row r="47" spans="1:13" x14ac:dyDescent="0.25">
      <c r="A47" s="37"/>
      <c r="B47" s="1" t="s">
        <v>104</v>
      </c>
      <c r="C47" s="1" t="s">
        <v>78</v>
      </c>
      <c r="D47" s="1" t="s">
        <v>61</v>
      </c>
      <c r="E47" s="1" t="s">
        <v>61</v>
      </c>
      <c r="F47" s="1" t="s">
        <v>78</v>
      </c>
      <c r="G47" s="1" t="s">
        <v>61</v>
      </c>
      <c r="H47" s="1" t="s">
        <v>61</v>
      </c>
      <c r="I47" s="1" t="s">
        <v>78</v>
      </c>
      <c r="J47" s="1" t="s">
        <v>78</v>
      </c>
      <c r="K47" s="1" t="s">
        <v>78</v>
      </c>
      <c r="L47" s="1" t="s">
        <v>78</v>
      </c>
      <c r="M47" s="1" t="s">
        <v>80</v>
      </c>
    </row>
    <row r="48" spans="1:13" x14ac:dyDescent="0.25">
      <c r="A48" s="37"/>
      <c r="B48" s="28" t="s">
        <v>105</v>
      </c>
      <c r="C48" s="1" t="s">
        <v>61</v>
      </c>
      <c r="D48" s="1" t="s">
        <v>78</v>
      </c>
      <c r="E48" s="1" t="s">
        <v>61</v>
      </c>
      <c r="F48" s="1" t="s">
        <v>78</v>
      </c>
      <c r="G48" s="1" t="s">
        <v>61</v>
      </c>
      <c r="H48" s="1" t="s">
        <v>61</v>
      </c>
      <c r="I48" s="1" t="s">
        <v>61</v>
      </c>
      <c r="J48" s="1" t="s">
        <v>78</v>
      </c>
      <c r="K48" s="1" t="s">
        <v>78</v>
      </c>
      <c r="L48" s="1" t="s">
        <v>61</v>
      </c>
      <c r="M48" s="1" t="s">
        <v>80</v>
      </c>
    </row>
    <row r="49" spans="1:13" x14ac:dyDescent="0.25">
      <c r="A49" s="37"/>
      <c r="B49" s="1" t="s">
        <v>106</v>
      </c>
      <c r="C49" s="1" t="s">
        <v>61</v>
      </c>
      <c r="D49" s="1" t="s">
        <v>61</v>
      </c>
      <c r="E49" s="1" t="s">
        <v>61</v>
      </c>
      <c r="F49" s="1" t="s">
        <v>61</v>
      </c>
      <c r="G49" s="1" t="s">
        <v>61</v>
      </c>
      <c r="H49" s="1" t="s">
        <v>61</v>
      </c>
      <c r="I49" s="1" t="s">
        <v>61</v>
      </c>
      <c r="J49" s="1" t="s">
        <v>61</v>
      </c>
      <c r="K49" s="1" t="s">
        <v>78</v>
      </c>
      <c r="L49" s="1" t="s">
        <v>61</v>
      </c>
      <c r="M49" s="1" t="s">
        <v>61</v>
      </c>
    </row>
    <row r="50" spans="1:13" x14ac:dyDescent="0.25">
      <c r="A50" s="37"/>
      <c r="B50" s="28" t="s">
        <v>107</v>
      </c>
      <c r="C50" s="1" t="s">
        <v>78</v>
      </c>
      <c r="D50" s="1" t="s">
        <v>61</v>
      </c>
      <c r="E50" s="1" t="s">
        <v>61</v>
      </c>
      <c r="F50" s="1" t="s">
        <v>78</v>
      </c>
      <c r="G50" s="1" t="s">
        <v>78</v>
      </c>
      <c r="H50" s="1" t="s">
        <v>61</v>
      </c>
      <c r="I50" s="1" t="s">
        <v>78</v>
      </c>
      <c r="J50" s="1" t="s">
        <v>78</v>
      </c>
      <c r="K50" s="1" t="s">
        <v>78</v>
      </c>
      <c r="L50" s="1" t="s">
        <v>61</v>
      </c>
      <c r="M50" s="1" t="s">
        <v>78</v>
      </c>
    </row>
    <row r="51" spans="1:13" x14ac:dyDescent="0.25">
      <c r="A51" s="37"/>
      <c r="B51" s="1" t="s">
        <v>108</v>
      </c>
      <c r="C51" s="1" t="s">
        <v>61</v>
      </c>
      <c r="D51" s="1" t="s">
        <v>61</v>
      </c>
      <c r="E51" s="1" t="s">
        <v>78</v>
      </c>
      <c r="F51" s="1" t="s">
        <v>80</v>
      </c>
      <c r="G51" s="1" t="s">
        <v>61</v>
      </c>
      <c r="H51" s="1" t="s">
        <v>78</v>
      </c>
      <c r="I51" s="1" t="s">
        <v>61</v>
      </c>
      <c r="J51" s="1" t="s">
        <v>61</v>
      </c>
      <c r="K51" s="1" t="s">
        <v>78</v>
      </c>
      <c r="L51" s="1" t="s">
        <v>80</v>
      </c>
      <c r="M51" s="1" t="s">
        <v>80</v>
      </c>
    </row>
    <row r="52" spans="1:13" x14ac:dyDescent="0.25">
      <c r="A52" s="37"/>
      <c r="B52" s="28" t="s">
        <v>109</v>
      </c>
      <c r="C52" s="1" t="s">
        <v>61</v>
      </c>
      <c r="D52" s="1" t="s">
        <v>61</v>
      </c>
      <c r="E52" s="1" t="s">
        <v>61</v>
      </c>
      <c r="F52" s="1" t="s">
        <v>78</v>
      </c>
      <c r="G52" s="1" t="s">
        <v>80</v>
      </c>
      <c r="H52" s="1" t="s">
        <v>80</v>
      </c>
      <c r="I52" s="1" t="s">
        <v>61</v>
      </c>
      <c r="J52" s="1" t="s">
        <v>80</v>
      </c>
      <c r="K52" s="1" t="s">
        <v>78</v>
      </c>
      <c r="L52" s="1" t="s">
        <v>61</v>
      </c>
      <c r="M52" s="1" t="s">
        <v>78</v>
      </c>
    </row>
  </sheetData>
  <mergeCells count="6">
    <mergeCell ref="A38:A52"/>
    <mergeCell ref="A3:A4"/>
    <mergeCell ref="B3:B4"/>
    <mergeCell ref="C3:M3"/>
    <mergeCell ref="A5:A18"/>
    <mergeCell ref="A19:A37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K15"/>
  <sheetViews>
    <sheetView tabSelected="1" workbookViewId="0">
      <selection activeCell="H11" sqref="H11"/>
    </sheetView>
  </sheetViews>
  <sheetFormatPr baseColWidth="10" defaultRowHeight="15.75" x14ac:dyDescent="0.25"/>
  <cols>
    <col min="4" max="4" width="6.5" customWidth="1"/>
    <col min="5" max="5" width="18.125" customWidth="1"/>
    <col min="6" max="6" width="11.875" bestFit="1" customWidth="1"/>
    <col min="8" max="8" width="12.375" bestFit="1" customWidth="1"/>
    <col min="9" max="10" width="12.125" bestFit="1" customWidth="1"/>
  </cols>
  <sheetData>
    <row r="2" spans="3:11" x14ac:dyDescent="0.25"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18" t="s">
        <v>57</v>
      </c>
      <c r="I2" s="18" t="s">
        <v>54</v>
      </c>
      <c r="J2" s="18" t="s">
        <v>55</v>
      </c>
    </row>
    <row r="3" spans="3:11" x14ac:dyDescent="0.25">
      <c r="C3" s="1" t="s">
        <v>115</v>
      </c>
      <c r="D3" s="1">
        <v>29</v>
      </c>
      <c r="E3" s="17">
        <f>'D4E-C'!H23</f>
        <v>0.35346141007644549</v>
      </c>
      <c r="F3" s="33">
        <v>1.9630000000000001</v>
      </c>
      <c r="G3" s="1">
        <f>D3-1</f>
        <v>28</v>
      </c>
      <c r="H3" s="21">
        <v>5.9978360000000001E-2</v>
      </c>
      <c r="I3" s="1" t="s">
        <v>56</v>
      </c>
      <c r="J3" s="1" t="s">
        <v>56</v>
      </c>
    </row>
    <row r="4" spans="3:11" x14ac:dyDescent="0.25">
      <c r="C4" s="1" t="s">
        <v>114</v>
      </c>
      <c r="D4" s="1">
        <v>19</v>
      </c>
      <c r="E4" s="17">
        <f>'D7E-C'!G19</f>
        <v>0.42424242424242425</v>
      </c>
      <c r="F4" s="33">
        <v>1.931643</v>
      </c>
      <c r="G4" s="1">
        <f t="shared" ref="G4:G6" si="0">D4-1</f>
        <v>18</v>
      </c>
      <c r="H4" s="21">
        <v>7.0248359999999996E-2</v>
      </c>
      <c r="I4" s="1" t="s">
        <v>56</v>
      </c>
      <c r="J4" s="1" t="s">
        <v>56</v>
      </c>
    </row>
    <row r="5" spans="3:11" x14ac:dyDescent="0.25">
      <c r="C5" s="1" t="s">
        <v>116</v>
      </c>
      <c r="D5" s="1">
        <v>29</v>
      </c>
      <c r="E5" s="17">
        <f>'D4I-C'!H23</f>
        <v>0.14584124594196801</v>
      </c>
      <c r="F5" s="34">
        <v>0.7660034</v>
      </c>
      <c r="G5" s="1">
        <f t="shared" si="0"/>
        <v>28</v>
      </c>
      <c r="H5" s="21">
        <v>0.45031949999999998</v>
      </c>
      <c r="I5" s="1" t="s">
        <v>117</v>
      </c>
      <c r="J5" s="1" t="s">
        <v>56</v>
      </c>
    </row>
    <row r="6" spans="3:11" x14ac:dyDescent="0.25">
      <c r="C6" s="1" t="s">
        <v>113</v>
      </c>
      <c r="D6" s="1">
        <v>19</v>
      </c>
      <c r="E6" s="17">
        <f>'D7I-C'!G20</f>
        <v>0.64802073699538099</v>
      </c>
      <c r="F6" s="33">
        <v>3.5081120000000001</v>
      </c>
      <c r="G6" s="1">
        <f t="shared" si="0"/>
        <v>18</v>
      </c>
      <c r="H6" s="21">
        <v>2.696202E-3</v>
      </c>
      <c r="I6" s="1" t="s">
        <v>117</v>
      </c>
      <c r="J6" s="1" t="s">
        <v>117</v>
      </c>
    </row>
    <row r="14" spans="3:11" x14ac:dyDescent="0.25">
      <c r="J14" s="19" t="s">
        <v>50</v>
      </c>
      <c r="K14" t="s">
        <v>51</v>
      </c>
    </row>
    <row r="15" spans="3:11" x14ac:dyDescent="0.25">
      <c r="J15" s="20" t="s">
        <v>52</v>
      </c>
      <c r="K15" t="s">
        <v>53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4:D20"/>
  <sheetViews>
    <sheetView workbookViewId="0">
      <selection activeCell="D14" sqref="D14"/>
    </sheetView>
  </sheetViews>
  <sheetFormatPr baseColWidth="10" defaultRowHeight="15.75" x14ac:dyDescent="0.25"/>
  <cols>
    <col min="3" max="3" width="12.5" bestFit="1" customWidth="1"/>
    <col min="4" max="4" width="35.5" bestFit="1" customWidth="1"/>
  </cols>
  <sheetData>
    <row r="4" spans="3:4" x14ac:dyDescent="0.25">
      <c r="C4" s="13" t="s">
        <v>19</v>
      </c>
      <c r="D4" s="13" t="s">
        <v>20</v>
      </c>
    </row>
    <row r="5" spans="3:4" x14ac:dyDescent="0.25">
      <c r="C5" s="14">
        <v>-1</v>
      </c>
      <c r="D5" s="12" t="s">
        <v>21</v>
      </c>
    </row>
    <row r="6" spans="3:4" x14ac:dyDescent="0.25">
      <c r="C6" s="14" t="s">
        <v>22</v>
      </c>
      <c r="D6" s="12" t="s">
        <v>23</v>
      </c>
    </row>
    <row r="7" spans="3:4" x14ac:dyDescent="0.25">
      <c r="C7" s="14" t="s">
        <v>24</v>
      </c>
      <c r="D7" s="12" t="s">
        <v>25</v>
      </c>
    </row>
    <row r="8" spans="3:4" x14ac:dyDescent="0.25">
      <c r="C8" s="14" t="s">
        <v>26</v>
      </c>
      <c r="D8" s="12" t="s">
        <v>27</v>
      </c>
    </row>
    <row r="9" spans="3:4" x14ac:dyDescent="0.25">
      <c r="C9" s="14" t="s">
        <v>28</v>
      </c>
      <c r="D9" s="12" t="s">
        <v>29</v>
      </c>
    </row>
    <row r="10" spans="3:4" x14ac:dyDescent="0.25">
      <c r="C10" s="14" t="s">
        <v>30</v>
      </c>
      <c r="D10" s="12" t="s">
        <v>31</v>
      </c>
    </row>
    <row r="11" spans="3:4" x14ac:dyDescent="0.25">
      <c r="C11" s="14">
        <v>0</v>
      </c>
      <c r="D11" s="12" t="s">
        <v>32</v>
      </c>
    </row>
    <row r="12" spans="3:4" x14ac:dyDescent="0.25">
      <c r="C12" s="14" t="s">
        <v>33</v>
      </c>
      <c r="D12" s="12" t="s">
        <v>34</v>
      </c>
    </row>
    <row r="13" spans="3:4" x14ac:dyDescent="0.25">
      <c r="C13" s="14" t="s">
        <v>35</v>
      </c>
      <c r="D13" s="12" t="s">
        <v>36</v>
      </c>
    </row>
    <row r="14" spans="3:4" x14ac:dyDescent="0.25">
      <c r="C14" s="14" t="s">
        <v>37</v>
      </c>
      <c r="D14" s="12" t="s">
        <v>18</v>
      </c>
    </row>
    <row r="15" spans="3:4" x14ac:dyDescent="0.25">
      <c r="C15" s="14" t="s">
        <v>38</v>
      </c>
      <c r="D15" s="12" t="s">
        <v>17</v>
      </c>
    </row>
    <row r="16" spans="3:4" x14ac:dyDescent="0.25">
      <c r="C16" s="14" t="s">
        <v>39</v>
      </c>
      <c r="D16" s="12" t="s">
        <v>40</v>
      </c>
    </row>
    <row r="17" spans="3:4" x14ac:dyDescent="0.25">
      <c r="C17" s="14">
        <v>1</v>
      </c>
      <c r="D17" s="12" t="s">
        <v>41</v>
      </c>
    </row>
    <row r="18" spans="3:4" x14ac:dyDescent="0.25">
      <c r="C18" s="10"/>
    </row>
    <row r="19" spans="3:4" x14ac:dyDescent="0.25">
      <c r="C19" s="10"/>
    </row>
    <row r="20" spans="3:4" x14ac:dyDescent="0.25"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36"/>
  <sheetViews>
    <sheetView topLeftCell="A7" workbookViewId="0">
      <selection activeCell="J6" sqref="J6"/>
    </sheetView>
  </sheetViews>
  <sheetFormatPr baseColWidth="10" defaultRowHeight="15.75" x14ac:dyDescent="0.25"/>
  <cols>
    <col min="3" max="3" width="11.875" bestFit="1" customWidth="1"/>
    <col min="4" max="4" width="5.125" customWidth="1"/>
    <col min="5" max="5" width="5.625" customWidth="1"/>
    <col min="6" max="6" width="11.875" bestFit="1" customWidth="1"/>
    <col min="7" max="7" width="5.25" customWidth="1"/>
    <col min="8" max="8" width="5" customWidth="1"/>
  </cols>
  <sheetData>
    <row r="4" spans="3:8" x14ac:dyDescent="0.25">
      <c r="C4" s="2" t="s">
        <v>58</v>
      </c>
      <c r="D4" s="2" t="s">
        <v>111</v>
      </c>
      <c r="E4" s="2" t="s">
        <v>112</v>
      </c>
      <c r="F4" s="2" t="s">
        <v>58</v>
      </c>
      <c r="G4" s="2" t="s">
        <v>111</v>
      </c>
      <c r="H4" s="2" t="s">
        <v>112</v>
      </c>
    </row>
    <row r="5" spans="3:8" x14ac:dyDescent="0.25">
      <c r="C5" s="1" t="str">
        <f>Respuesta!B5</f>
        <v>E01</v>
      </c>
      <c r="D5" s="29">
        <f>IF(Respuesta!D5="a",5,IF(Respuesta!D5="b",4,IF(Respuesta!D5="c",3,IF(Respuesta!D5="d",2,IF(Respuesta!D5="e",1,0)))))</f>
        <v>4</v>
      </c>
      <c r="E5" s="29">
        <f>IF(Respuesta!G5="a",5,IF(Respuesta!G5="b",4,IF(Respuesta!G5="c",3,IF(Respuesta!G5="d",2,IF(Respuesta!G5="e",1,0)))))</f>
        <v>3</v>
      </c>
      <c r="F5" s="1" t="str">
        <f>Respuesta!B38</f>
        <v>E15</v>
      </c>
      <c r="G5" s="29">
        <f>IF(Respuesta!D38="a",5,IF(Respuesta!D38="b",4,IF(Respuesta!D38="c",3,IF(Respuesta!D38="d",2,IF(Respuesta!D38="e",1,0)))))</f>
        <v>4</v>
      </c>
      <c r="H5" s="29">
        <f>IF(Respuesta!G38="a",5,IF(Respuesta!G38="b",4,IF(Respuesta!G38="c",3,IF(Respuesta!G38="d",2,IF(Respuesta!G38="e",1,0)))))</f>
        <v>3</v>
      </c>
    </row>
    <row r="6" spans="3:8" x14ac:dyDescent="0.25">
      <c r="C6" s="1" t="str">
        <f>Respuesta!B6</f>
        <v>E02</v>
      </c>
      <c r="D6" s="29">
        <f>IF(Respuesta!D6="a",5,IF(Respuesta!D6="b",4,IF(Respuesta!D6="c",3,IF(Respuesta!D6="d",2,IF(Respuesta!D6="e",1,0)))))</f>
        <v>4</v>
      </c>
      <c r="E6" s="29">
        <f>IF(Respuesta!G6="a",5,IF(Respuesta!G6="b",4,IF(Respuesta!G6="c",3,IF(Respuesta!G6="d",2,IF(Respuesta!G6="e",1,0)))))</f>
        <v>5</v>
      </c>
      <c r="F6" s="1" t="str">
        <f>Respuesta!B39</f>
        <v>E16</v>
      </c>
      <c r="G6" s="29">
        <f>IF(Respuesta!D39="a",5,IF(Respuesta!D39="b",4,IF(Respuesta!D39="c",3,IF(Respuesta!D39="d",2,IF(Respuesta!D39="e",1,0)))))</f>
        <v>4</v>
      </c>
      <c r="H6" s="29">
        <f>IF(Respuesta!G39="a",5,IF(Respuesta!G39="b",4,IF(Respuesta!G39="c",3,IF(Respuesta!G39="d",2,IF(Respuesta!G39="e",1,0)))))</f>
        <v>3</v>
      </c>
    </row>
    <row r="7" spans="3:8" x14ac:dyDescent="0.25">
      <c r="C7" s="1" t="str">
        <f>Respuesta!B7</f>
        <v>E03</v>
      </c>
      <c r="D7" s="29">
        <f>IF(Respuesta!D7="a",5,IF(Respuesta!D7="b",4,IF(Respuesta!D7="c",3,IF(Respuesta!D7="d",2,IF(Respuesta!D7="e",1,0)))))</f>
        <v>5</v>
      </c>
      <c r="E7" s="29">
        <f>IF(Respuesta!G7="a",5,IF(Respuesta!G7="b",4,IF(Respuesta!G7="c",3,IF(Respuesta!G7="d",2,IF(Respuesta!G7="e",1,0)))))</f>
        <v>5</v>
      </c>
      <c r="F7" s="1" t="str">
        <f>Respuesta!B40</f>
        <v>E17</v>
      </c>
      <c r="G7" s="29">
        <f>IF(Respuesta!D40="a",5,IF(Respuesta!D40="b",4,IF(Respuesta!D40="c",3,IF(Respuesta!D40="d",2,IF(Respuesta!D40="e",1,0)))))</f>
        <v>4</v>
      </c>
      <c r="H7" s="29">
        <f>IF(Respuesta!G40="a",5,IF(Respuesta!G40="b",4,IF(Respuesta!G40="c",3,IF(Respuesta!G40="d",2,IF(Respuesta!G40="e",1,0)))))</f>
        <v>3</v>
      </c>
    </row>
    <row r="8" spans="3:8" x14ac:dyDescent="0.25">
      <c r="C8" s="1" t="str">
        <f>Respuesta!B8</f>
        <v>E04</v>
      </c>
      <c r="D8" s="29">
        <f>IF(Respuesta!D8="a",5,IF(Respuesta!D8="b",4,IF(Respuesta!D8="c",3,IF(Respuesta!D8="d",2,IF(Respuesta!D8="e",1,0)))))</f>
        <v>4</v>
      </c>
      <c r="E8" s="29">
        <f>IF(Respuesta!G8="a",5,IF(Respuesta!G8="b",4,IF(Respuesta!G8="c",3,IF(Respuesta!G8="d",2,IF(Respuesta!G8="e",1,0)))))</f>
        <v>4</v>
      </c>
      <c r="F8" s="1" t="str">
        <f>Respuesta!B41</f>
        <v>E18</v>
      </c>
      <c r="G8" s="29">
        <f>IF(Respuesta!D41="a",5,IF(Respuesta!D41="b",4,IF(Respuesta!D41="c",3,IF(Respuesta!D41="d",2,IF(Respuesta!D41="e",1,0)))))</f>
        <v>4</v>
      </c>
      <c r="H8" s="29">
        <f>IF(Respuesta!G41="a",5,IF(Respuesta!G41="b",4,IF(Respuesta!G41="c",3,IF(Respuesta!G41="d",2,IF(Respuesta!G41="e",1,0)))))</f>
        <v>4</v>
      </c>
    </row>
    <row r="9" spans="3:8" x14ac:dyDescent="0.25">
      <c r="C9" s="1" t="str">
        <f>Respuesta!B9</f>
        <v>E05</v>
      </c>
      <c r="D9" s="29">
        <f>IF(Respuesta!D9="a",5,IF(Respuesta!D9="b",4,IF(Respuesta!D9="c",3,IF(Respuesta!D9="d",2,IF(Respuesta!D9="e",1,0)))))</f>
        <v>4</v>
      </c>
      <c r="E9" s="29">
        <f>IF(Respuesta!G9="a",5,IF(Respuesta!G9="b",4,IF(Respuesta!G9="c",3,IF(Respuesta!G9="d",2,IF(Respuesta!G9="e",1,0)))))</f>
        <v>4</v>
      </c>
      <c r="F9" s="1" t="str">
        <f>Respuesta!B42</f>
        <v>E19</v>
      </c>
      <c r="G9" s="29">
        <f>IF(Respuesta!D42="a",5,IF(Respuesta!D42="b",4,IF(Respuesta!D42="c",3,IF(Respuesta!D42="d",2,IF(Respuesta!D42="e",1,0)))))</f>
        <v>4</v>
      </c>
      <c r="H9" s="29">
        <f>IF(Respuesta!G42="a",5,IF(Respuesta!G42="b",4,IF(Respuesta!G42="c",3,IF(Respuesta!G42="d",2,IF(Respuesta!G42="e",1,0)))))</f>
        <v>4</v>
      </c>
    </row>
    <row r="10" spans="3:8" x14ac:dyDescent="0.25">
      <c r="C10" s="1" t="str">
        <f>Respuesta!B10</f>
        <v>E06</v>
      </c>
      <c r="D10" s="29">
        <f>IF(Respuesta!D10="a",5,IF(Respuesta!D10="b",4,IF(Respuesta!D10="c",3,IF(Respuesta!D10="d",2,IF(Respuesta!D10="e",1,0)))))</f>
        <v>4</v>
      </c>
      <c r="E10" s="29">
        <f>IF(Respuesta!G10="a",5,IF(Respuesta!G10="b",4,IF(Respuesta!G10="c",3,IF(Respuesta!G10="d",2,IF(Respuesta!G10="e",1,0)))))</f>
        <v>5</v>
      </c>
      <c r="F10" s="1" t="str">
        <f>Respuesta!B43</f>
        <v>E20</v>
      </c>
      <c r="G10" s="29">
        <f>IF(Respuesta!D43="a",5,IF(Respuesta!D43="b",4,IF(Respuesta!D43="c",3,IF(Respuesta!D43="d",2,IF(Respuesta!D43="e",1,0)))))</f>
        <v>4</v>
      </c>
      <c r="H10" s="29">
        <f>IF(Respuesta!G43="a",5,IF(Respuesta!G43="b",4,IF(Respuesta!G43="c",3,IF(Respuesta!G43="d",2,IF(Respuesta!G43="e",1,0)))))</f>
        <v>3</v>
      </c>
    </row>
    <row r="11" spans="3:8" x14ac:dyDescent="0.25">
      <c r="C11" s="1" t="str">
        <f>Respuesta!B11</f>
        <v>E07</v>
      </c>
      <c r="D11" s="29">
        <f>IF(Respuesta!D11="a",5,IF(Respuesta!D11="b",4,IF(Respuesta!D11="c",3,IF(Respuesta!D11="d",2,IF(Respuesta!D11="e",1,0)))))</f>
        <v>5</v>
      </c>
      <c r="E11" s="29">
        <f>IF(Respuesta!G11="a",5,IF(Respuesta!G11="b",4,IF(Respuesta!G11="c",3,IF(Respuesta!G11="d",2,IF(Respuesta!G11="e",1,0)))))</f>
        <v>4</v>
      </c>
      <c r="F11" s="1" t="str">
        <f>Respuesta!B44</f>
        <v>E21</v>
      </c>
      <c r="G11" s="29">
        <f>IF(Respuesta!D44="a",5,IF(Respuesta!D44="b",4,IF(Respuesta!D44="c",3,IF(Respuesta!D44="d",2,IF(Respuesta!D44="e",1,0)))))</f>
        <v>4</v>
      </c>
      <c r="H11" s="29">
        <f>IF(Respuesta!G44="a",5,IF(Respuesta!G44="b",4,IF(Respuesta!G44="c",3,IF(Respuesta!G44="d",2,IF(Respuesta!G44="e",1,0)))))</f>
        <v>4</v>
      </c>
    </row>
    <row r="12" spans="3:8" x14ac:dyDescent="0.25">
      <c r="C12" s="1" t="str">
        <f>Respuesta!B12</f>
        <v>E08</v>
      </c>
      <c r="D12" s="29">
        <f>IF(Respuesta!D12="a",5,IF(Respuesta!D12="b",4,IF(Respuesta!D12="c",3,IF(Respuesta!D12="d",2,IF(Respuesta!D12="e",1,0)))))</f>
        <v>5</v>
      </c>
      <c r="E12" s="29">
        <f>IF(Respuesta!G12="a",5,IF(Respuesta!G12="b",4,IF(Respuesta!G12="c",3,IF(Respuesta!G12="d",2,IF(Respuesta!G12="e",1,0)))))</f>
        <v>5</v>
      </c>
      <c r="F12" s="1" t="str">
        <f>Respuesta!B45</f>
        <v>E22</v>
      </c>
      <c r="G12" s="29">
        <f>IF(Respuesta!D45="a",5,IF(Respuesta!D45="b",4,IF(Respuesta!D45="c",3,IF(Respuesta!D45="d",2,IF(Respuesta!D45="e",1,0)))))</f>
        <v>4</v>
      </c>
      <c r="H12" s="29">
        <f>IF(Respuesta!G45="a",5,IF(Respuesta!G45="b",4,IF(Respuesta!G45="c",3,IF(Respuesta!G45="d",2,IF(Respuesta!G45="e",1,0)))))</f>
        <v>4</v>
      </c>
    </row>
    <row r="13" spans="3:8" x14ac:dyDescent="0.25">
      <c r="C13" s="1" t="str">
        <f>Respuesta!B13</f>
        <v>E09</v>
      </c>
      <c r="D13" s="29">
        <f>IF(Respuesta!D13="a",5,IF(Respuesta!D13="b",4,IF(Respuesta!D13="c",3,IF(Respuesta!D13="d",2,IF(Respuesta!D13="e",1,0)))))</f>
        <v>4</v>
      </c>
      <c r="E13" s="29">
        <f>IF(Respuesta!G13="a",5,IF(Respuesta!G13="b",4,IF(Respuesta!G13="c",3,IF(Respuesta!G13="d",2,IF(Respuesta!G13="e",1,0)))))</f>
        <v>3</v>
      </c>
      <c r="F13" s="1" t="str">
        <f>Respuesta!B46</f>
        <v>E23</v>
      </c>
      <c r="G13" s="29">
        <f>IF(Respuesta!D46="a",5,IF(Respuesta!D46="b",4,IF(Respuesta!D46="c",3,IF(Respuesta!D46="d",2,IF(Respuesta!D46="e",1,0)))))</f>
        <v>4</v>
      </c>
      <c r="H13" s="29">
        <f>IF(Respuesta!G46="a",5,IF(Respuesta!G46="b",4,IF(Respuesta!G46="c",3,IF(Respuesta!G46="d",2,IF(Respuesta!G46="e",1,0)))))</f>
        <v>3</v>
      </c>
    </row>
    <row r="14" spans="3:8" x14ac:dyDescent="0.25">
      <c r="C14" s="1" t="str">
        <f>Respuesta!B14</f>
        <v>E10</v>
      </c>
      <c r="D14" s="29">
        <f>IF(Respuesta!D14="a",5,IF(Respuesta!D14="b",4,IF(Respuesta!D14="c",3,IF(Respuesta!D14="d",2,IF(Respuesta!D14="e",1,0)))))</f>
        <v>5</v>
      </c>
      <c r="E14" s="29">
        <f>IF(Respuesta!G14="a",5,IF(Respuesta!G14="b",4,IF(Respuesta!G14="c",3,IF(Respuesta!G14="d",2,IF(Respuesta!G14="e",1,0)))))</f>
        <v>4</v>
      </c>
      <c r="F14" s="1" t="str">
        <f>Respuesta!B47</f>
        <v>E24</v>
      </c>
      <c r="G14" s="29">
        <f>IF(Respuesta!D47="a",5,IF(Respuesta!D47="b",4,IF(Respuesta!D47="c",3,IF(Respuesta!D47="d",2,IF(Respuesta!D47="e",1,0)))))</f>
        <v>4</v>
      </c>
      <c r="H14" s="29">
        <f>IF(Respuesta!G47="a",5,IF(Respuesta!G47="b",4,IF(Respuesta!G47="c",3,IF(Respuesta!G47="d",2,IF(Respuesta!G47="e",1,0)))))</f>
        <v>4</v>
      </c>
    </row>
    <row r="15" spans="3:8" x14ac:dyDescent="0.25">
      <c r="C15" s="1" t="str">
        <f>Respuesta!B15</f>
        <v>E11</v>
      </c>
      <c r="D15" s="29">
        <f>IF(Respuesta!D15="a",5,IF(Respuesta!D15="b",4,IF(Respuesta!D15="c",3,IF(Respuesta!D15="d",2,IF(Respuesta!D15="e",1,0)))))</f>
        <v>4</v>
      </c>
      <c r="E15" s="29">
        <f>IF(Respuesta!G15="a",5,IF(Respuesta!G15="b",4,IF(Respuesta!G15="c",3,IF(Respuesta!G15="d",2,IF(Respuesta!G15="e",1,0)))))</f>
        <v>4</v>
      </c>
      <c r="F15" s="1" t="str">
        <f>Respuesta!B48</f>
        <v>E25</v>
      </c>
      <c r="G15" s="29">
        <f>IF(Respuesta!D48="a",5,IF(Respuesta!D48="b",4,IF(Respuesta!D48="c",3,IF(Respuesta!D48="d",2,IF(Respuesta!D48="e",1,0)))))</f>
        <v>5</v>
      </c>
      <c r="H15" s="29">
        <f>IF(Respuesta!G48="a",5,IF(Respuesta!G48="b",4,IF(Respuesta!G48="c",3,IF(Respuesta!G48="d",2,IF(Respuesta!G48="e",1,0)))))</f>
        <v>4</v>
      </c>
    </row>
    <row r="16" spans="3:8" x14ac:dyDescent="0.25">
      <c r="C16" s="1" t="str">
        <f>Respuesta!B16</f>
        <v>E12</v>
      </c>
      <c r="D16" s="29">
        <f>IF(Respuesta!D16="a",5,IF(Respuesta!D16="b",4,IF(Respuesta!D16="c",3,IF(Respuesta!D16="d",2,IF(Respuesta!D16="e",1,0)))))</f>
        <v>4</v>
      </c>
      <c r="E16" s="29">
        <f>IF(Respuesta!G16="a",5,IF(Respuesta!G16="b",4,IF(Respuesta!G16="c",3,IF(Respuesta!G16="d",2,IF(Respuesta!G16="e",1,0)))))</f>
        <v>3</v>
      </c>
      <c r="F16" s="1" t="str">
        <f>Respuesta!B49</f>
        <v>E26</v>
      </c>
      <c r="G16" s="29">
        <f>IF(Respuesta!D49="a",5,IF(Respuesta!D49="b",4,IF(Respuesta!D49="c",3,IF(Respuesta!D49="d",2,IF(Respuesta!D49="e",1,0)))))</f>
        <v>4</v>
      </c>
      <c r="H16" s="29">
        <f>IF(Respuesta!G49="a",5,IF(Respuesta!G49="b",4,IF(Respuesta!G49="c",3,IF(Respuesta!G49="d",2,IF(Respuesta!G49="e",1,0)))))</f>
        <v>4</v>
      </c>
    </row>
    <row r="17" spans="3:8" x14ac:dyDescent="0.25">
      <c r="C17" s="1" t="str">
        <f>Respuesta!B17</f>
        <v>E13</v>
      </c>
      <c r="D17" s="29">
        <f>IF(Respuesta!D17="a",5,IF(Respuesta!D17="b",4,IF(Respuesta!D17="c",3,IF(Respuesta!D17="d",2,IF(Respuesta!D17="e",1,0)))))</f>
        <v>5</v>
      </c>
      <c r="E17" s="29">
        <f>IF(Respuesta!G17="a",5,IF(Respuesta!G17="b",4,IF(Respuesta!G17="c",3,IF(Respuesta!G17="d",2,IF(Respuesta!G17="e",1,0)))))</f>
        <v>4</v>
      </c>
      <c r="F17" s="1" t="str">
        <f>Respuesta!B50</f>
        <v>E27</v>
      </c>
      <c r="G17" s="29">
        <f>IF(Respuesta!D50="a",5,IF(Respuesta!D50="b",4,IF(Respuesta!D50="c",3,IF(Respuesta!D50="d",2,IF(Respuesta!D50="e",1,0)))))</f>
        <v>4</v>
      </c>
      <c r="H17" s="29">
        <f>IF(Respuesta!G50="a",5,IF(Respuesta!G50="b",4,IF(Respuesta!G50="c",3,IF(Respuesta!G50="d",2,IF(Respuesta!G50="e",1,0)))))</f>
        <v>5</v>
      </c>
    </row>
    <row r="18" spans="3:8" x14ac:dyDescent="0.25">
      <c r="C18" s="1" t="str">
        <f>Respuesta!B18</f>
        <v>E14</v>
      </c>
      <c r="D18" s="29">
        <f>IF(Respuesta!D18="a",5,IF(Respuesta!D18="b",4,IF(Respuesta!D18="c",3,IF(Respuesta!D18="d",2,IF(Respuesta!D18="e",1,0)))))</f>
        <v>4</v>
      </c>
      <c r="E18" s="29">
        <f>IF(Respuesta!G18="a",5,IF(Respuesta!G18="b",4,IF(Respuesta!G18="c",3,IF(Respuesta!G18="d",2,IF(Respuesta!G18="e",1,0)))))</f>
        <v>4</v>
      </c>
      <c r="F18" s="1" t="str">
        <f>Respuesta!B51</f>
        <v>E28</v>
      </c>
      <c r="G18" s="29">
        <f>IF(Respuesta!D51="a",5,IF(Respuesta!D51="b",4,IF(Respuesta!D51="c",3,IF(Respuesta!D51="d",2,IF(Respuesta!D51="e",1,0)))))</f>
        <v>4</v>
      </c>
      <c r="H18" s="29">
        <f>IF(Respuesta!G51="a",5,IF(Respuesta!G51="b",4,IF(Respuesta!G51="c",3,IF(Respuesta!G51="d",2,IF(Respuesta!G51="e",1,0)))))</f>
        <v>4</v>
      </c>
    </row>
    <row r="19" spans="3:8" x14ac:dyDescent="0.25">
      <c r="C19" s="1"/>
      <c r="D19" s="1"/>
      <c r="E19" s="1"/>
      <c r="F19" s="1" t="str">
        <f>Respuesta!B52</f>
        <v>E29</v>
      </c>
      <c r="G19" s="29">
        <f>IF(Respuesta!D52="a",5,IF(Respuesta!D52="b",4,IF(Respuesta!D52="c",3,IF(Respuesta!D52="d",2,IF(Respuesta!D52="e",1,0)))))</f>
        <v>4</v>
      </c>
      <c r="H19" s="29">
        <f>IF(Respuesta!G52="a",5,IF(Respuesta!G52="b",4,IF(Respuesta!G52="c",3,IF(Respuesta!G52="d",2,IF(Respuesta!G52="e",1,0)))))</f>
        <v>3</v>
      </c>
    </row>
    <row r="20" spans="3:8" x14ac:dyDescent="0.25">
      <c r="C20" s="30"/>
      <c r="H20" s="32"/>
    </row>
    <row r="21" spans="3:8" x14ac:dyDescent="0.25">
      <c r="C21" s="30"/>
    </row>
    <row r="30" spans="3:8" x14ac:dyDescent="0.25">
      <c r="E30" s="6"/>
      <c r="H30" s="4"/>
    </row>
    <row r="31" spans="3:8" x14ac:dyDescent="0.25">
      <c r="E31" s="6"/>
      <c r="H31" s="4"/>
    </row>
    <row r="32" spans="3:8" x14ac:dyDescent="0.25">
      <c r="E32" s="6"/>
      <c r="H32" s="4"/>
    </row>
    <row r="34" spans="5:8" x14ac:dyDescent="0.25">
      <c r="E34" s="6"/>
      <c r="H34" s="3"/>
    </row>
    <row r="35" spans="5:8" x14ac:dyDescent="0.25">
      <c r="E35" s="6"/>
      <c r="H35" s="4"/>
    </row>
    <row r="36" spans="5:8" x14ac:dyDescent="0.25">
      <c r="E36" s="6"/>
    </row>
  </sheetData>
  <pageMargins left="0.7" right="0.7" top="0.75" bottom="0.75" header="0.3" footer="0.3"/>
  <pageSetup paperSize="9" orientation="portrait" horizontalDpi="0" verticalDpi="0"/>
  <ignoredErrors>
    <ignoredError sqref="F5:F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H45"/>
  <sheetViews>
    <sheetView topLeftCell="A19" workbookViewId="0">
      <selection activeCell="H24" sqref="H24"/>
    </sheetView>
  </sheetViews>
  <sheetFormatPr baseColWidth="10" defaultRowHeight="15.75" x14ac:dyDescent="0.25"/>
  <cols>
    <col min="3" max="3" width="11.875" bestFit="1" customWidth="1"/>
    <col min="4" max="4" width="11.125" bestFit="1" customWidth="1"/>
    <col min="5" max="5" width="9.875" bestFit="1" customWidth="1"/>
    <col min="7" max="7" width="22.875" bestFit="1" customWidth="1"/>
    <col min="8" max="8" width="21.875" bestFit="1" customWidth="1"/>
  </cols>
  <sheetData>
    <row r="4" spans="3:5" x14ac:dyDescent="0.25">
      <c r="C4" s="2" t="s">
        <v>58</v>
      </c>
      <c r="D4" s="2" t="s">
        <v>59</v>
      </c>
      <c r="E4" s="2" t="s">
        <v>60</v>
      </c>
    </row>
    <row r="5" spans="3:5" x14ac:dyDescent="0.25">
      <c r="C5" s="1" t="s">
        <v>77</v>
      </c>
      <c r="D5" s="15">
        <f>'D4-E'!D5/5</f>
        <v>0.8</v>
      </c>
      <c r="E5" s="29">
        <f>'D4-E'!E5</f>
        <v>3</v>
      </c>
    </row>
    <row r="6" spans="3:5" x14ac:dyDescent="0.25">
      <c r="C6" s="1" t="s">
        <v>81</v>
      </c>
      <c r="D6" s="15">
        <f>'D4-E'!D6/5</f>
        <v>0.8</v>
      </c>
      <c r="E6" s="29">
        <f>'D4-E'!E6</f>
        <v>5</v>
      </c>
    </row>
    <row r="7" spans="3:5" x14ac:dyDescent="0.25">
      <c r="C7" s="1" t="s">
        <v>82</v>
      </c>
      <c r="D7" s="15">
        <f>'D4-E'!D7/5</f>
        <v>1</v>
      </c>
      <c r="E7" s="29">
        <f>'D4-E'!E7</f>
        <v>5</v>
      </c>
    </row>
    <row r="8" spans="3:5" x14ac:dyDescent="0.25">
      <c r="C8" s="1" t="s">
        <v>83</v>
      </c>
      <c r="D8" s="15">
        <f>'D4-E'!D8/5</f>
        <v>0.8</v>
      </c>
      <c r="E8" s="29">
        <f>'D4-E'!E8</f>
        <v>4</v>
      </c>
    </row>
    <row r="9" spans="3:5" x14ac:dyDescent="0.25">
      <c r="C9" s="1" t="s">
        <v>84</v>
      </c>
      <c r="D9" s="15">
        <f>'D4-E'!D9/5</f>
        <v>0.8</v>
      </c>
      <c r="E9" s="29">
        <f>'D4-E'!E9</f>
        <v>4</v>
      </c>
    </row>
    <row r="10" spans="3:5" x14ac:dyDescent="0.25">
      <c r="C10" s="1" t="s">
        <v>85</v>
      </c>
      <c r="D10" s="15">
        <f>'D4-E'!D10/5</f>
        <v>0.8</v>
      </c>
      <c r="E10" s="29">
        <f>'D4-E'!E10</f>
        <v>5</v>
      </c>
    </row>
    <row r="11" spans="3:5" x14ac:dyDescent="0.25">
      <c r="C11" s="1" t="s">
        <v>86</v>
      </c>
      <c r="D11" s="15">
        <f>'D4-E'!D11/5</f>
        <v>1</v>
      </c>
      <c r="E11" s="29">
        <f>'D4-E'!E11</f>
        <v>4</v>
      </c>
    </row>
    <row r="12" spans="3:5" x14ac:dyDescent="0.25">
      <c r="C12" s="1" t="s">
        <v>87</v>
      </c>
      <c r="D12" s="15">
        <f>'D4-E'!D12/5</f>
        <v>1</v>
      </c>
      <c r="E12" s="29">
        <f>'D4-E'!E12</f>
        <v>5</v>
      </c>
    </row>
    <row r="13" spans="3:5" x14ac:dyDescent="0.25">
      <c r="C13" s="1" t="s">
        <v>88</v>
      </c>
      <c r="D13" s="15">
        <f>'D4-E'!D13/5</f>
        <v>0.8</v>
      </c>
      <c r="E13" s="29">
        <f>'D4-E'!E13</f>
        <v>3</v>
      </c>
    </row>
    <row r="14" spans="3:5" x14ac:dyDescent="0.25">
      <c r="C14" s="1" t="s">
        <v>89</v>
      </c>
      <c r="D14" s="15">
        <f>'D4-E'!D14/5</f>
        <v>1</v>
      </c>
      <c r="E14" s="29">
        <f>'D4-E'!E14</f>
        <v>4</v>
      </c>
    </row>
    <row r="15" spans="3:5" x14ac:dyDescent="0.25">
      <c r="C15" s="1" t="s">
        <v>90</v>
      </c>
      <c r="D15" s="15">
        <f>'D4-E'!D15/5</f>
        <v>0.8</v>
      </c>
      <c r="E15" s="29">
        <f>'D4-E'!E15</f>
        <v>4</v>
      </c>
    </row>
    <row r="16" spans="3:5" x14ac:dyDescent="0.25">
      <c r="C16" s="1" t="s">
        <v>91</v>
      </c>
      <c r="D16" s="15">
        <f>'D4-E'!D16/5</f>
        <v>0.8</v>
      </c>
      <c r="E16" s="29">
        <f>'D4-E'!E16</f>
        <v>3</v>
      </c>
    </row>
    <row r="17" spans="3:8" x14ac:dyDescent="0.25">
      <c r="C17" s="1" t="s">
        <v>92</v>
      </c>
      <c r="D17" s="15">
        <f>'D4-E'!D17/5</f>
        <v>1</v>
      </c>
      <c r="E17" s="29">
        <f>'D4-E'!E17</f>
        <v>4</v>
      </c>
    </row>
    <row r="18" spans="3:8" x14ac:dyDescent="0.25">
      <c r="C18" s="1" t="s">
        <v>93</v>
      </c>
      <c r="D18" s="15">
        <f>'D4-E'!D18/5</f>
        <v>0.8</v>
      </c>
      <c r="E18" s="29">
        <f>'D4-E'!E18</f>
        <v>4</v>
      </c>
    </row>
    <row r="19" spans="3:8" x14ac:dyDescent="0.25">
      <c r="C19" s="1" t="s">
        <v>95</v>
      </c>
      <c r="D19" s="15">
        <f>'D4-E'!G5/5</f>
        <v>0.8</v>
      </c>
      <c r="E19" s="29">
        <f>'D4-E'!H5</f>
        <v>3</v>
      </c>
      <c r="G19" t="s">
        <v>44</v>
      </c>
      <c r="H19" s="5">
        <f>AVERAGE(D5:D33)</f>
        <v>0.84137931034482805</v>
      </c>
    </row>
    <row r="20" spans="3:8" x14ac:dyDescent="0.25">
      <c r="C20" s="1" t="s">
        <v>96</v>
      </c>
      <c r="D20" s="15">
        <f>'D4-E'!G6/5</f>
        <v>0.8</v>
      </c>
      <c r="E20" s="29">
        <f>'D4-E'!H6</f>
        <v>3</v>
      </c>
      <c r="G20" t="s">
        <v>43</v>
      </c>
      <c r="H20" s="5">
        <f>AVERAGE(E5:E33)</f>
        <v>3.8620689655172415</v>
      </c>
    </row>
    <row r="21" spans="3:8" x14ac:dyDescent="0.25">
      <c r="C21" s="1" t="s">
        <v>97</v>
      </c>
      <c r="D21" s="15">
        <f>'D4-E'!G7/5</f>
        <v>0.8</v>
      </c>
      <c r="E21" s="29">
        <f>'D4-E'!H7</f>
        <v>3</v>
      </c>
    </row>
    <row r="22" spans="3:8" x14ac:dyDescent="0.25">
      <c r="C22" s="1" t="s">
        <v>98</v>
      </c>
      <c r="D22" s="15">
        <f>'D4-E'!G8/5</f>
        <v>0.8</v>
      </c>
      <c r="E22" s="29">
        <f>'D4-E'!H8</f>
        <v>4</v>
      </c>
    </row>
    <row r="23" spans="3:8" x14ac:dyDescent="0.25">
      <c r="C23" s="1" t="s">
        <v>99</v>
      </c>
      <c r="D23" s="15">
        <f>'D4-E'!G9/5</f>
        <v>0.8</v>
      </c>
      <c r="E23" s="29">
        <f>'D4-E'!H9</f>
        <v>4</v>
      </c>
      <c r="G23" t="s">
        <v>42</v>
      </c>
      <c r="H23" s="16">
        <f>PEARSON(D5:D33,E5:E33)</f>
        <v>0.35346141007644549</v>
      </c>
    </row>
    <row r="24" spans="3:8" x14ac:dyDescent="0.25">
      <c r="C24" s="1" t="s">
        <v>100</v>
      </c>
      <c r="D24" s="15">
        <f>'D4-E'!G10/5</f>
        <v>0.8</v>
      </c>
      <c r="E24" s="29">
        <f>'D4-E'!H10</f>
        <v>3</v>
      </c>
      <c r="G24" s="7" t="s">
        <v>16</v>
      </c>
      <c r="H24" s="16">
        <f>CORREL(D5:D33,E5:E33)</f>
        <v>0.35346141007644549</v>
      </c>
    </row>
    <row r="25" spans="3:8" x14ac:dyDescent="0.25">
      <c r="C25" s="1" t="s">
        <v>101</v>
      </c>
      <c r="D25" s="15">
        <f>'D4-E'!G11/5</f>
        <v>0.8</v>
      </c>
      <c r="E25" s="29">
        <f>'D4-E'!H11</f>
        <v>4</v>
      </c>
      <c r="H25" s="8" t="s">
        <v>36</v>
      </c>
    </row>
    <row r="26" spans="3:8" x14ac:dyDescent="0.25">
      <c r="C26" s="1" t="s">
        <v>102</v>
      </c>
      <c r="D26" s="15">
        <f>'D4-E'!G12/5</f>
        <v>0.8</v>
      </c>
      <c r="E26" s="29">
        <f>'D4-E'!H12</f>
        <v>4</v>
      </c>
    </row>
    <row r="27" spans="3:8" x14ac:dyDescent="0.25">
      <c r="C27" s="1" t="s">
        <v>103</v>
      </c>
      <c r="D27" s="15">
        <f>'D4-E'!G13/5</f>
        <v>0.8</v>
      </c>
      <c r="E27" s="29">
        <f>'D4-E'!H13</f>
        <v>3</v>
      </c>
    </row>
    <row r="28" spans="3:8" x14ac:dyDescent="0.25">
      <c r="C28" s="1" t="s">
        <v>104</v>
      </c>
      <c r="D28" s="15">
        <f>'D4-E'!G14/5</f>
        <v>0.8</v>
      </c>
      <c r="E28" s="29">
        <f>'D4-E'!H14</f>
        <v>4</v>
      </c>
    </row>
    <row r="29" spans="3:8" x14ac:dyDescent="0.25">
      <c r="C29" s="1" t="s">
        <v>105</v>
      </c>
      <c r="D29" s="15">
        <f>'D4-E'!G15/5</f>
        <v>1</v>
      </c>
      <c r="E29" s="29">
        <f>'D4-E'!H15</f>
        <v>4</v>
      </c>
    </row>
    <row r="30" spans="3:8" x14ac:dyDescent="0.25">
      <c r="C30" s="1" t="s">
        <v>106</v>
      </c>
      <c r="D30" s="15">
        <f>'D4-E'!G16/5</f>
        <v>0.8</v>
      </c>
      <c r="E30" s="29">
        <f>'D4-E'!H16</f>
        <v>4</v>
      </c>
    </row>
    <row r="31" spans="3:8" x14ac:dyDescent="0.25">
      <c r="C31" s="1" t="s">
        <v>107</v>
      </c>
      <c r="D31" s="15">
        <f>'D4-E'!G17/5</f>
        <v>0.8</v>
      </c>
      <c r="E31" s="29">
        <f>'D4-E'!H17</f>
        <v>5</v>
      </c>
    </row>
    <row r="32" spans="3:8" x14ac:dyDescent="0.25">
      <c r="C32" s="1" t="s">
        <v>108</v>
      </c>
      <c r="D32" s="15">
        <f>'D4-E'!G18/5</f>
        <v>0.8</v>
      </c>
      <c r="E32" s="29">
        <f>'D4-E'!H18</f>
        <v>4</v>
      </c>
    </row>
    <row r="33" spans="3:8" x14ac:dyDescent="0.25">
      <c r="C33" s="1" t="s">
        <v>109</v>
      </c>
      <c r="D33" s="15">
        <f>'D4-E'!G19/5</f>
        <v>0.8</v>
      </c>
      <c r="E33" s="29">
        <f>'D4-E'!H19</f>
        <v>3</v>
      </c>
    </row>
    <row r="36" spans="3:8" x14ac:dyDescent="0.25">
      <c r="C36" t="s">
        <v>8</v>
      </c>
      <c r="D36" t="s">
        <v>7</v>
      </c>
    </row>
    <row r="37" spans="3:8" x14ac:dyDescent="0.25">
      <c r="C37" t="s">
        <v>118</v>
      </c>
      <c r="D37">
        <v>0</v>
      </c>
    </row>
    <row r="38" spans="3:8" x14ac:dyDescent="0.25">
      <c r="C38" t="s">
        <v>119</v>
      </c>
      <c r="D38">
        <v>0</v>
      </c>
      <c r="E38" s="6"/>
      <c r="H38" s="4"/>
    </row>
    <row r="39" spans="3:8" x14ac:dyDescent="0.25">
      <c r="C39" t="s">
        <v>120</v>
      </c>
      <c r="D39">
        <v>0</v>
      </c>
      <c r="E39" s="6"/>
      <c r="H39" s="4"/>
    </row>
    <row r="40" spans="3:8" x14ac:dyDescent="0.25">
      <c r="C40" t="s">
        <v>121</v>
      </c>
      <c r="D40">
        <v>29</v>
      </c>
      <c r="E40" s="6"/>
      <c r="H40" s="4"/>
    </row>
    <row r="41" spans="3:8" x14ac:dyDescent="0.25">
      <c r="E41" s="6"/>
      <c r="H41" s="4"/>
    </row>
    <row r="43" spans="3:8" x14ac:dyDescent="0.25">
      <c r="E43" s="6"/>
      <c r="H43" s="3"/>
    </row>
    <row r="44" spans="3:8" x14ac:dyDescent="0.25">
      <c r="E44" s="6"/>
      <c r="H44" s="4"/>
    </row>
    <row r="45" spans="3:8" x14ac:dyDescent="0.25">
      <c r="E45" s="6"/>
      <c r="H45" s="4"/>
    </row>
  </sheetData>
  <sortState ref="C5:E27">
    <sortCondition descending="1" ref="D5"/>
  </sortState>
  <phoneticPr fontId="9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N32"/>
  <sheetViews>
    <sheetView workbookViewId="0">
      <selection activeCell="D4" sqref="D4:D22"/>
    </sheetView>
  </sheetViews>
  <sheetFormatPr baseColWidth="10" defaultRowHeight="15.75" x14ac:dyDescent="0.25"/>
  <cols>
    <col min="3" max="3" width="11.875" bestFit="1" customWidth="1"/>
    <col min="4" max="4" width="6.375" customWidth="1"/>
    <col min="5" max="5" width="4.625" customWidth="1"/>
    <col min="6" max="6" width="11.875" bestFit="1" customWidth="1"/>
    <col min="7" max="7" width="5.375" customWidth="1"/>
    <col min="8" max="8" width="5.625" customWidth="1"/>
  </cols>
  <sheetData>
    <row r="2" spans="3:14" x14ac:dyDescent="0.25">
      <c r="F2" s="30"/>
      <c r="G2" s="30"/>
      <c r="H2" s="30"/>
      <c r="I2" s="30"/>
      <c r="J2" s="30"/>
      <c r="K2" s="30"/>
      <c r="L2" s="30"/>
      <c r="M2" s="30"/>
      <c r="N2" s="30"/>
    </row>
    <row r="3" spans="3:14" x14ac:dyDescent="0.25">
      <c r="C3" s="2" t="s">
        <v>58</v>
      </c>
      <c r="D3" s="2" t="s">
        <v>111</v>
      </c>
      <c r="E3" s="2" t="s">
        <v>112</v>
      </c>
      <c r="F3" s="20"/>
      <c r="G3" s="20"/>
      <c r="H3" s="20"/>
      <c r="I3" s="30"/>
      <c r="J3" s="30"/>
      <c r="K3" s="30"/>
      <c r="L3" s="30"/>
      <c r="M3" s="30"/>
      <c r="N3" s="30"/>
    </row>
    <row r="4" spans="3:14" x14ac:dyDescent="0.25">
      <c r="C4" s="1" t="str">
        <f>Respuesta!B19</f>
        <v>E01</v>
      </c>
      <c r="D4" s="29">
        <f>IF(Respuesta!D19="a",5,IF(Respuesta!D19="b",4,IF(Respuesta!D19="c",3,IF(Respuesta!D19="d",2,IF(Respuesta!D19="e",1,0)))))</f>
        <v>4</v>
      </c>
      <c r="E4" s="29">
        <f>IF(Respuesta!G19="a",5,IF(Respuesta!G19="b",4,IF(Respuesta!G19="c",3,IF(Respuesta!G19="d",2,IF(Respuesta!G19="e",1,0)))))</f>
        <v>4</v>
      </c>
      <c r="F4" s="30"/>
      <c r="G4" s="30"/>
      <c r="H4" s="30"/>
      <c r="I4" s="30"/>
      <c r="J4" s="30"/>
      <c r="K4" s="30"/>
      <c r="L4" s="30"/>
      <c r="M4" s="30"/>
      <c r="N4" s="30"/>
    </row>
    <row r="5" spans="3:14" x14ac:dyDescent="0.25">
      <c r="C5" s="1" t="str">
        <f>Respuesta!B20</f>
        <v>E02</v>
      </c>
      <c r="D5" s="29">
        <f>IF(Respuesta!D20="a",5,IF(Respuesta!D20="b",4,IF(Respuesta!D20="c",3,IF(Respuesta!D20="d",2,IF(Respuesta!D20="e",1,0)))))</f>
        <v>4</v>
      </c>
      <c r="E5" s="29">
        <f>IF(Respuesta!G20="a",5,IF(Respuesta!G20="b",4,IF(Respuesta!G20="c",3,IF(Respuesta!G20="d",2,IF(Respuesta!G20="e",1,0)))))</f>
        <v>3</v>
      </c>
      <c r="F5" s="32"/>
      <c r="G5" s="32"/>
      <c r="H5" s="32"/>
      <c r="I5" s="32"/>
      <c r="J5" s="32"/>
      <c r="K5" s="32"/>
      <c r="L5" s="32"/>
      <c r="M5" s="32"/>
      <c r="N5" s="32"/>
    </row>
    <row r="6" spans="3:14" x14ac:dyDescent="0.25">
      <c r="C6" s="1" t="str">
        <f>Respuesta!B21</f>
        <v>E03</v>
      </c>
      <c r="D6" s="29">
        <f>IF(Respuesta!D21="a",5,IF(Respuesta!D21="b",4,IF(Respuesta!D21="c",3,IF(Respuesta!D21="d",2,IF(Respuesta!D21="e",1,0)))))</f>
        <v>4</v>
      </c>
      <c r="E6" s="29">
        <f>IF(Respuesta!G21="a",5,IF(Respuesta!G21="b",4,IF(Respuesta!G21="c",3,IF(Respuesta!G21="d",2,IF(Respuesta!G21="e",1,0)))))</f>
        <v>4</v>
      </c>
      <c r="F6" s="32"/>
      <c r="G6" s="32"/>
      <c r="H6" s="32"/>
      <c r="I6" s="32"/>
      <c r="J6" s="32"/>
      <c r="K6" s="32"/>
      <c r="L6" s="32"/>
      <c r="M6" s="32"/>
      <c r="N6" s="32"/>
    </row>
    <row r="7" spans="3:14" x14ac:dyDescent="0.25">
      <c r="C7" s="1" t="str">
        <f>Respuesta!B22</f>
        <v>E04</v>
      </c>
      <c r="D7" s="29">
        <f>IF(Respuesta!D22="a",5,IF(Respuesta!D22="b",4,IF(Respuesta!D22="c",3,IF(Respuesta!D22="d",2,IF(Respuesta!D22="e",1,0)))))</f>
        <v>4</v>
      </c>
      <c r="E7" s="29">
        <f>IF(Respuesta!G22="a",5,IF(Respuesta!G22="b",4,IF(Respuesta!G22="c",3,IF(Respuesta!G22="d",2,IF(Respuesta!G22="e",1,0)))))</f>
        <v>5</v>
      </c>
      <c r="F7" s="30"/>
      <c r="G7" s="31"/>
      <c r="H7" s="31"/>
      <c r="I7" s="30"/>
      <c r="J7" s="30"/>
      <c r="K7" s="30"/>
      <c r="L7" s="30"/>
      <c r="M7" s="30"/>
      <c r="N7" s="30"/>
    </row>
    <row r="8" spans="3:14" x14ac:dyDescent="0.25">
      <c r="C8" s="1" t="str">
        <f>Respuesta!B23</f>
        <v>E05</v>
      </c>
      <c r="D8" s="29">
        <f>IF(Respuesta!D23="a",5,IF(Respuesta!D23="b",4,IF(Respuesta!D23="c",3,IF(Respuesta!D23="d",2,IF(Respuesta!D23="e",1,0)))))</f>
        <v>4</v>
      </c>
      <c r="E8" s="29">
        <f>IF(Respuesta!G23="a",5,IF(Respuesta!G23="b",4,IF(Respuesta!G23="c",3,IF(Respuesta!G23="d",2,IF(Respuesta!G23="e",1,0)))))</f>
        <v>4</v>
      </c>
      <c r="F8" s="30"/>
      <c r="G8" s="31"/>
      <c r="H8" s="31"/>
      <c r="I8" s="30"/>
      <c r="J8" s="30"/>
      <c r="K8" s="30"/>
      <c r="L8" s="30"/>
      <c r="M8" s="30"/>
      <c r="N8" s="30"/>
    </row>
    <row r="9" spans="3:14" x14ac:dyDescent="0.25">
      <c r="C9" s="1" t="str">
        <f>Respuesta!B24</f>
        <v>E06</v>
      </c>
      <c r="D9" s="29">
        <f>IF(Respuesta!D24="a",5,IF(Respuesta!D24="b",4,IF(Respuesta!D24="c",3,IF(Respuesta!D24="d",2,IF(Respuesta!D24="e",1,0)))))</f>
        <v>3</v>
      </c>
      <c r="E9" s="29">
        <f>IF(Respuesta!G24="a",5,IF(Respuesta!G24="b",4,IF(Respuesta!G24="c",3,IF(Respuesta!G24="d",2,IF(Respuesta!G24="e",1,0)))))</f>
        <v>4</v>
      </c>
      <c r="F9" s="30"/>
      <c r="G9" s="31"/>
      <c r="H9" s="31"/>
      <c r="I9" s="30"/>
      <c r="J9" s="30"/>
      <c r="K9" s="30"/>
      <c r="L9" s="30"/>
      <c r="M9" s="30"/>
      <c r="N9" s="30"/>
    </row>
    <row r="10" spans="3:14" x14ac:dyDescent="0.25">
      <c r="C10" s="1" t="str">
        <f>Respuesta!B25</f>
        <v>E07</v>
      </c>
      <c r="D10" s="29">
        <f>IF(Respuesta!D25="a",5,IF(Respuesta!D25="b",4,IF(Respuesta!D25="c",3,IF(Respuesta!D25="d",2,IF(Respuesta!D25="e",1,0)))))</f>
        <v>4</v>
      </c>
      <c r="E10" s="29">
        <f>IF(Respuesta!G25="a",5,IF(Respuesta!G25="b",4,IF(Respuesta!G25="c",3,IF(Respuesta!G25="d",2,IF(Respuesta!G25="e",1,0)))))</f>
        <v>4</v>
      </c>
      <c r="F10" s="30"/>
      <c r="G10" s="31"/>
      <c r="H10" s="31"/>
      <c r="I10" s="30"/>
      <c r="J10" s="30"/>
      <c r="K10" s="30"/>
      <c r="L10" s="30"/>
      <c r="M10" s="30"/>
      <c r="N10" s="30"/>
    </row>
    <row r="11" spans="3:14" x14ac:dyDescent="0.25">
      <c r="C11" s="1" t="str">
        <f>Respuesta!B26</f>
        <v>E08</v>
      </c>
      <c r="D11" s="29">
        <f>IF(Respuesta!D26="a",5,IF(Respuesta!D26="b",4,IF(Respuesta!D26="c",3,IF(Respuesta!D26="d",2,IF(Respuesta!D26="e",1,0)))))</f>
        <v>4</v>
      </c>
      <c r="E11" s="29">
        <f>IF(Respuesta!G26="a",5,IF(Respuesta!G26="b",4,IF(Respuesta!G26="c",3,IF(Respuesta!G26="d",2,IF(Respuesta!G26="e",1,0)))))</f>
        <v>4</v>
      </c>
      <c r="F11" s="30"/>
      <c r="G11" s="31"/>
      <c r="H11" s="31"/>
      <c r="I11" s="30"/>
      <c r="J11" s="30"/>
      <c r="K11" s="30"/>
      <c r="L11" s="30"/>
      <c r="M11" s="30"/>
      <c r="N11" s="30"/>
    </row>
    <row r="12" spans="3:14" x14ac:dyDescent="0.25">
      <c r="C12" s="1" t="str">
        <f>Respuesta!B27</f>
        <v>E09</v>
      </c>
      <c r="D12" s="29">
        <f>IF(Respuesta!D27="a",5,IF(Respuesta!D27="b",4,IF(Respuesta!D27="c",3,IF(Respuesta!D27="d",2,IF(Respuesta!D27="e",1,0)))))</f>
        <v>4</v>
      </c>
      <c r="E12" s="29">
        <f>IF(Respuesta!G27="a",5,IF(Respuesta!G27="b",4,IF(Respuesta!G27="c",3,IF(Respuesta!G27="d",2,IF(Respuesta!G27="e",1,0)))))</f>
        <v>3</v>
      </c>
      <c r="F12" s="30"/>
      <c r="G12" s="30"/>
      <c r="H12" s="30"/>
      <c r="I12" s="30"/>
      <c r="J12" s="30"/>
      <c r="K12" s="30"/>
      <c r="L12" s="30"/>
      <c r="M12" s="30"/>
      <c r="N12" s="30"/>
    </row>
    <row r="13" spans="3:14" x14ac:dyDescent="0.25">
      <c r="C13" s="1" t="str">
        <f>Respuesta!B28</f>
        <v>E10</v>
      </c>
      <c r="D13" s="29">
        <f>IF(Respuesta!D28="a",5,IF(Respuesta!D28="b",4,IF(Respuesta!D28="c",3,IF(Respuesta!D28="d",2,IF(Respuesta!D28="e",1,0)))))</f>
        <v>5</v>
      </c>
      <c r="E13" s="29">
        <f>IF(Respuesta!G28="a",5,IF(Respuesta!G28="b",4,IF(Respuesta!G28="c",3,IF(Respuesta!G28="d",2,IF(Respuesta!G28="e",1,0)))))</f>
        <v>5</v>
      </c>
    </row>
    <row r="14" spans="3:14" x14ac:dyDescent="0.25">
      <c r="C14" s="1" t="str">
        <f>Respuesta!B29</f>
        <v>E11</v>
      </c>
      <c r="D14" s="29">
        <f>IF(Respuesta!D29="a",5,IF(Respuesta!D29="b",4,IF(Respuesta!D29="c",3,IF(Respuesta!D29="d",2,IF(Respuesta!D29="e",1,0)))))</f>
        <v>4</v>
      </c>
      <c r="E14" s="29">
        <f>IF(Respuesta!G29="a",5,IF(Respuesta!G29="b",4,IF(Respuesta!G29="c",3,IF(Respuesta!G29="d",2,IF(Respuesta!G29="e",1,0)))))</f>
        <v>4</v>
      </c>
    </row>
    <row r="15" spans="3:14" x14ac:dyDescent="0.25">
      <c r="C15" s="1" t="str">
        <f>Respuesta!B30</f>
        <v>E12</v>
      </c>
      <c r="D15" s="29">
        <f>IF(Respuesta!D30="a",5,IF(Respuesta!D30="b",4,IF(Respuesta!D30="c",3,IF(Respuesta!D30="d",2,IF(Respuesta!D30="e",1,0)))))</f>
        <v>4</v>
      </c>
      <c r="E15" s="29">
        <f>IF(Respuesta!G30="a",5,IF(Respuesta!G30="b",4,IF(Respuesta!G30="c",3,IF(Respuesta!G30="d",2,IF(Respuesta!G30="e",1,0)))))</f>
        <v>4</v>
      </c>
    </row>
    <row r="16" spans="3:14" x14ac:dyDescent="0.25">
      <c r="C16" s="1" t="str">
        <f>Respuesta!B31</f>
        <v>E13</v>
      </c>
      <c r="D16" s="29">
        <f>IF(Respuesta!D31="a",5,IF(Respuesta!D31="b",4,IF(Respuesta!D31="c",3,IF(Respuesta!D31="d",2,IF(Respuesta!D31="e",1,0)))))</f>
        <v>3</v>
      </c>
      <c r="E16" s="29">
        <f>IF(Respuesta!G31="a",5,IF(Respuesta!G31="b",4,IF(Respuesta!G31="c",3,IF(Respuesta!G31="d",2,IF(Respuesta!G31="e",1,0)))))</f>
        <v>4</v>
      </c>
    </row>
    <row r="17" spans="3:8" x14ac:dyDescent="0.25">
      <c r="C17" s="1" t="str">
        <f>Respuesta!B32</f>
        <v>E14</v>
      </c>
      <c r="D17" s="29">
        <f>IF(Respuesta!D32="a",5,IF(Respuesta!D32="b",4,IF(Respuesta!D32="c",3,IF(Respuesta!D32="d",2,IF(Respuesta!D32="e",1,0)))))</f>
        <v>4</v>
      </c>
      <c r="E17" s="29">
        <f>IF(Respuesta!G32="a",5,IF(Respuesta!G32="b",4,IF(Respuesta!G32="c",3,IF(Respuesta!G32="d",2,IF(Respuesta!G32="e",1,0)))))</f>
        <v>3</v>
      </c>
    </row>
    <row r="18" spans="3:8" x14ac:dyDescent="0.25">
      <c r="C18" s="1" t="str">
        <f>Respuesta!B33</f>
        <v>E15</v>
      </c>
      <c r="D18" s="29">
        <f>IF(Respuesta!D33="a",5,IF(Respuesta!D33="b",4,IF(Respuesta!D33="c",3,IF(Respuesta!D33="d",2,IF(Respuesta!D33="e",1,0)))))</f>
        <v>5</v>
      </c>
      <c r="E18" s="29">
        <f>IF(Respuesta!G33="a",5,IF(Respuesta!G33="b",4,IF(Respuesta!G33="c",3,IF(Respuesta!G33="d",2,IF(Respuesta!G33="e",1,0)))))</f>
        <v>4</v>
      </c>
    </row>
    <row r="19" spans="3:8" x14ac:dyDescent="0.25">
      <c r="C19" s="1" t="str">
        <f>Respuesta!B34</f>
        <v>E16</v>
      </c>
      <c r="D19" s="29">
        <f>IF(Respuesta!D34="a",5,IF(Respuesta!D34="b",4,IF(Respuesta!D34="c",3,IF(Respuesta!D34="d",2,IF(Respuesta!D34="e",1,0)))))</f>
        <v>4</v>
      </c>
      <c r="E19" s="29">
        <f>IF(Respuesta!G34="a",5,IF(Respuesta!G34="b",4,IF(Respuesta!G34="c",3,IF(Respuesta!G34="d",2,IF(Respuesta!G34="e",1,0)))))</f>
        <v>4</v>
      </c>
    </row>
    <row r="20" spans="3:8" x14ac:dyDescent="0.25">
      <c r="C20" s="1" t="str">
        <f>Respuesta!B35</f>
        <v>E17</v>
      </c>
      <c r="D20" s="29">
        <f>IF(Respuesta!D35="a",5,IF(Respuesta!D35="b",4,IF(Respuesta!D35="c",3,IF(Respuesta!D35="d",2,IF(Respuesta!D35="e",1,0)))))</f>
        <v>3</v>
      </c>
      <c r="E20" s="29">
        <f>IF(Respuesta!G35="a",5,IF(Respuesta!G35="b",4,IF(Respuesta!G35="c",3,IF(Respuesta!G35="d",2,IF(Respuesta!G35="e",1,0)))))</f>
        <v>4</v>
      </c>
    </row>
    <row r="21" spans="3:8" x14ac:dyDescent="0.25">
      <c r="C21" s="1" t="str">
        <f>Respuesta!B36</f>
        <v>E18</v>
      </c>
      <c r="D21" s="29">
        <f>IF(Respuesta!D36="a",5,IF(Respuesta!D36="b",4,IF(Respuesta!D36="c",3,IF(Respuesta!D36="d",2,IF(Respuesta!D36="e",1,0)))))</f>
        <v>5</v>
      </c>
      <c r="E21" s="29">
        <f>IF(Respuesta!G36="a",5,IF(Respuesta!G36="b",4,IF(Respuesta!G36="c",3,IF(Respuesta!G36="d",2,IF(Respuesta!G36="e",1,0)))))</f>
        <v>5</v>
      </c>
    </row>
    <row r="22" spans="3:8" x14ac:dyDescent="0.25">
      <c r="C22" s="1" t="str">
        <f>Respuesta!B37</f>
        <v>E19</v>
      </c>
      <c r="D22" s="29">
        <f>IF(Respuesta!D37="a",5,IF(Respuesta!D37="b",4,IF(Respuesta!D37="c",3,IF(Respuesta!D37="d",2,IF(Respuesta!D37="e",1,0)))))</f>
        <v>5</v>
      </c>
      <c r="E22" s="29">
        <f>IF(Respuesta!G37="a",5,IF(Respuesta!G37="b",4,IF(Respuesta!G37="c",3,IF(Respuesta!G37="d",2,IF(Respuesta!G37="e",1,0)))))</f>
        <v>5</v>
      </c>
    </row>
    <row r="25" spans="3:8" x14ac:dyDescent="0.25">
      <c r="C25" t="s">
        <v>8</v>
      </c>
      <c r="D25" t="s">
        <v>7</v>
      </c>
      <c r="E25" t="s">
        <v>12</v>
      </c>
    </row>
    <row r="26" spans="3:8" x14ac:dyDescent="0.25">
      <c r="C26" t="s">
        <v>1</v>
      </c>
      <c r="D26">
        <v>8</v>
      </c>
      <c r="E26" s="6">
        <f>(100*D26)/16</f>
        <v>50</v>
      </c>
      <c r="G26" t="s">
        <v>1</v>
      </c>
      <c r="H26" s="4" t="s">
        <v>13</v>
      </c>
    </row>
    <row r="27" spans="3:8" x14ac:dyDescent="0.25">
      <c r="C27" t="s">
        <v>2</v>
      </c>
      <c r="D27">
        <v>7</v>
      </c>
      <c r="E27" s="6">
        <f t="shared" ref="E27:E28" si="0">(100*D27)/16</f>
        <v>43.75</v>
      </c>
      <c r="G27" t="s">
        <v>2</v>
      </c>
      <c r="H27" s="4" t="s">
        <v>14</v>
      </c>
    </row>
    <row r="28" spans="3:8" x14ac:dyDescent="0.25">
      <c r="C28" t="s">
        <v>3</v>
      </c>
      <c r="D28">
        <v>1</v>
      </c>
      <c r="E28" s="6">
        <f t="shared" si="0"/>
        <v>6.25</v>
      </c>
      <c r="G28" t="s">
        <v>3</v>
      </c>
      <c r="H28" s="4" t="s">
        <v>15</v>
      </c>
    </row>
    <row r="29" spans="3:8" x14ac:dyDescent="0.25">
      <c r="C29" t="s">
        <v>0</v>
      </c>
      <c r="D29" t="s">
        <v>7</v>
      </c>
      <c r="E29" t="s">
        <v>12</v>
      </c>
    </row>
    <row r="30" spans="3:8" x14ac:dyDescent="0.25">
      <c r="C30" t="s">
        <v>4</v>
      </c>
      <c r="D30">
        <v>6</v>
      </c>
      <c r="E30" s="6">
        <f>(100*D30)/16</f>
        <v>37.5</v>
      </c>
      <c r="G30" t="s">
        <v>4</v>
      </c>
      <c r="H30" s="3" t="s">
        <v>9</v>
      </c>
    </row>
    <row r="31" spans="3:8" x14ac:dyDescent="0.25">
      <c r="C31" t="s">
        <v>5</v>
      </c>
      <c r="D31">
        <v>8</v>
      </c>
      <c r="E31" s="6">
        <f t="shared" ref="E31:E32" si="1">(100*D31)/16</f>
        <v>50</v>
      </c>
      <c r="G31" t="s">
        <v>5</v>
      </c>
      <c r="H31" s="4" t="s">
        <v>10</v>
      </c>
    </row>
    <row r="32" spans="3:8" x14ac:dyDescent="0.25">
      <c r="C32" t="s">
        <v>6</v>
      </c>
      <c r="D32">
        <v>2</v>
      </c>
      <c r="E32" s="6">
        <f t="shared" si="1"/>
        <v>12.5</v>
      </c>
      <c r="G32" t="s">
        <v>6</v>
      </c>
      <c r="H32" s="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H34"/>
  <sheetViews>
    <sheetView topLeftCell="A12" workbookViewId="0">
      <selection activeCell="G20" sqref="G20"/>
    </sheetView>
  </sheetViews>
  <sheetFormatPr baseColWidth="10" defaultRowHeight="15.75" x14ac:dyDescent="0.25"/>
  <cols>
    <col min="4" max="4" width="10.625" bestFit="1" customWidth="1"/>
    <col min="5" max="5" width="9.875" bestFit="1" customWidth="1"/>
    <col min="6" max="6" width="22.875" bestFit="1" customWidth="1"/>
    <col min="7" max="7" width="26" bestFit="1" customWidth="1"/>
  </cols>
  <sheetData>
    <row r="4" spans="3:5" x14ac:dyDescent="0.25">
      <c r="C4" s="2" t="s">
        <v>58</v>
      </c>
      <c r="D4" s="2" t="s">
        <v>59</v>
      </c>
      <c r="E4" s="2" t="s">
        <v>60</v>
      </c>
    </row>
    <row r="5" spans="3:5" x14ac:dyDescent="0.25">
      <c r="C5" s="1" t="s">
        <v>77</v>
      </c>
      <c r="D5" s="15">
        <f>'D7-E'!D4/5</f>
        <v>0.8</v>
      </c>
      <c r="E5" s="29">
        <f>'D7-E'!E4</f>
        <v>4</v>
      </c>
    </row>
    <row r="6" spans="3:5" x14ac:dyDescent="0.25">
      <c r="C6" s="1" t="s">
        <v>81</v>
      </c>
      <c r="D6" s="15">
        <f>'D7-E'!D5/5</f>
        <v>0.8</v>
      </c>
      <c r="E6" s="29">
        <f>'D7-E'!E5</f>
        <v>3</v>
      </c>
    </row>
    <row r="7" spans="3:5" x14ac:dyDescent="0.25">
      <c r="C7" s="1" t="s">
        <v>82</v>
      </c>
      <c r="D7" s="15">
        <f>'D7-E'!D6/5</f>
        <v>0.8</v>
      </c>
      <c r="E7" s="29">
        <f>'D7-E'!E6</f>
        <v>4</v>
      </c>
    </row>
    <row r="8" spans="3:5" x14ac:dyDescent="0.25">
      <c r="C8" s="1" t="s">
        <v>83</v>
      </c>
      <c r="D8" s="15">
        <f>'D7-E'!D7/5</f>
        <v>0.8</v>
      </c>
      <c r="E8" s="29">
        <f>'D7-E'!E7</f>
        <v>5</v>
      </c>
    </row>
    <row r="9" spans="3:5" x14ac:dyDescent="0.25">
      <c r="C9" s="1" t="s">
        <v>84</v>
      </c>
      <c r="D9" s="15">
        <f>'D7-E'!D8/5</f>
        <v>0.8</v>
      </c>
      <c r="E9" s="29">
        <f>'D7-E'!E8</f>
        <v>4</v>
      </c>
    </row>
    <row r="10" spans="3:5" x14ac:dyDescent="0.25">
      <c r="C10" s="1" t="s">
        <v>85</v>
      </c>
      <c r="D10" s="15">
        <f>'D7-E'!D9/5</f>
        <v>0.6</v>
      </c>
      <c r="E10" s="29">
        <f>'D7-E'!E9</f>
        <v>4</v>
      </c>
    </row>
    <row r="11" spans="3:5" x14ac:dyDescent="0.25">
      <c r="C11" s="1" t="s">
        <v>86</v>
      </c>
      <c r="D11" s="15">
        <f>'D7-E'!D10/5</f>
        <v>0.8</v>
      </c>
      <c r="E11" s="29">
        <f>'D7-E'!E10</f>
        <v>4</v>
      </c>
    </row>
    <row r="12" spans="3:5" x14ac:dyDescent="0.25">
      <c r="C12" s="1" t="s">
        <v>87</v>
      </c>
      <c r="D12" s="15">
        <f>'D7-E'!D11/5</f>
        <v>0.8</v>
      </c>
      <c r="E12" s="29">
        <f>'D7-E'!E11</f>
        <v>4</v>
      </c>
    </row>
    <row r="13" spans="3:5" x14ac:dyDescent="0.25">
      <c r="C13" s="1" t="s">
        <v>88</v>
      </c>
      <c r="D13" s="15">
        <f>'D7-E'!D12/5</f>
        <v>0.8</v>
      </c>
      <c r="E13" s="29">
        <f>'D7-E'!E12</f>
        <v>3</v>
      </c>
    </row>
    <row r="14" spans="3:5" x14ac:dyDescent="0.25">
      <c r="C14" s="1" t="s">
        <v>89</v>
      </c>
      <c r="D14" s="15">
        <f>'D7-E'!D13/5</f>
        <v>1</v>
      </c>
      <c r="E14" s="29">
        <f>'D7-E'!E13</f>
        <v>5</v>
      </c>
    </row>
    <row r="15" spans="3:5" x14ac:dyDescent="0.25">
      <c r="C15" s="1" t="s">
        <v>90</v>
      </c>
      <c r="D15" s="15">
        <f>'D7-E'!D14/5</f>
        <v>0.8</v>
      </c>
      <c r="E15" s="29">
        <f>'D7-E'!E14</f>
        <v>4</v>
      </c>
    </row>
    <row r="16" spans="3:5" x14ac:dyDescent="0.25">
      <c r="C16" s="1" t="s">
        <v>91</v>
      </c>
      <c r="D16" s="15">
        <f>'D7-E'!D15/5</f>
        <v>0.8</v>
      </c>
      <c r="E16" s="29">
        <f>'D7-E'!E15</f>
        <v>4</v>
      </c>
    </row>
    <row r="17" spans="3:8" x14ac:dyDescent="0.25">
      <c r="C17" s="1" t="s">
        <v>92</v>
      </c>
      <c r="D17" s="15">
        <f>'D7-E'!D16/5</f>
        <v>0.6</v>
      </c>
      <c r="E17" s="29">
        <f>'D7-E'!E16</f>
        <v>4</v>
      </c>
    </row>
    <row r="18" spans="3:8" x14ac:dyDescent="0.25">
      <c r="C18" s="1" t="s">
        <v>93</v>
      </c>
      <c r="D18" s="15">
        <f>'D7-E'!D17/5</f>
        <v>0.8</v>
      </c>
      <c r="E18" s="29">
        <f>'D7-E'!E17</f>
        <v>3</v>
      </c>
    </row>
    <row r="19" spans="3:8" x14ac:dyDescent="0.25">
      <c r="C19" s="1" t="s">
        <v>95</v>
      </c>
      <c r="D19" s="15">
        <f>'D7-E'!D18/5</f>
        <v>1</v>
      </c>
      <c r="E19" s="29">
        <f>'D7-E'!E18</f>
        <v>4</v>
      </c>
      <c r="F19" t="s">
        <v>42</v>
      </c>
      <c r="G19" s="16">
        <f>PEARSON(D5:D23,E5:E23)</f>
        <v>0.42424242424242425</v>
      </c>
    </row>
    <row r="20" spans="3:8" x14ac:dyDescent="0.25">
      <c r="C20" s="1" t="s">
        <v>96</v>
      </c>
      <c r="D20" s="15">
        <f>'D7-E'!D19/5</f>
        <v>0.8</v>
      </c>
      <c r="E20" s="29">
        <f>'D7-E'!E19</f>
        <v>4</v>
      </c>
      <c r="F20" s="7" t="s">
        <v>16</v>
      </c>
      <c r="G20" s="16">
        <f>CORREL(D5:D23,E5:E23)</f>
        <v>0.42424242424242425</v>
      </c>
    </row>
    <row r="21" spans="3:8" x14ac:dyDescent="0.25">
      <c r="C21" s="1" t="s">
        <v>97</v>
      </c>
      <c r="D21" s="15">
        <f>'D7-E'!D20/5</f>
        <v>0.6</v>
      </c>
      <c r="E21" s="29">
        <f>'D7-E'!E20</f>
        <v>4</v>
      </c>
      <c r="G21" s="9" t="s">
        <v>18</v>
      </c>
    </row>
    <row r="22" spans="3:8" x14ac:dyDescent="0.25">
      <c r="C22" s="1" t="s">
        <v>98</v>
      </c>
      <c r="D22" s="15">
        <f>'D7-E'!D21/5</f>
        <v>1</v>
      </c>
      <c r="E22" s="29">
        <f>'D7-E'!E21</f>
        <v>5</v>
      </c>
    </row>
    <row r="23" spans="3:8" x14ac:dyDescent="0.25">
      <c r="C23" s="1" t="s">
        <v>99</v>
      </c>
      <c r="D23" s="15">
        <f>'D7-E'!D22/5</f>
        <v>1</v>
      </c>
      <c r="E23" s="29">
        <f>'D7-E'!E22</f>
        <v>5</v>
      </c>
      <c r="F23" t="s">
        <v>44</v>
      </c>
      <c r="G23" s="5">
        <f>AVERAGE(D5:D11)</f>
        <v>0.77142857142857135</v>
      </c>
    </row>
    <row r="24" spans="3:8" x14ac:dyDescent="0.25">
      <c r="D24" s="15"/>
      <c r="F24" t="s">
        <v>43</v>
      </c>
      <c r="G24" s="5">
        <f>AVERAGE(E5:E11)</f>
        <v>4</v>
      </c>
    </row>
    <row r="25" spans="3:8" x14ac:dyDescent="0.25">
      <c r="D25" s="15"/>
    </row>
    <row r="27" spans="3:8" x14ac:dyDescent="0.25">
      <c r="E27" s="6"/>
      <c r="H27" s="4"/>
    </row>
    <row r="28" spans="3:8" x14ac:dyDescent="0.25">
      <c r="E28" s="6"/>
      <c r="H28" s="4"/>
    </row>
    <row r="29" spans="3:8" x14ac:dyDescent="0.25">
      <c r="E29" s="6"/>
      <c r="H29" s="4"/>
    </row>
    <row r="30" spans="3:8" x14ac:dyDescent="0.25">
      <c r="E30" s="6"/>
      <c r="H30" s="4"/>
    </row>
    <row r="32" spans="3:8" x14ac:dyDescent="0.25">
      <c r="E32" s="6"/>
      <c r="H32" s="3"/>
    </row>
    <row r="33" spans="5:8" x14ac:dyDescent="0.25">
      <c r="E33" s="6"/>
      <c r="H33" s="4"/>
    </row>
    <row r="34" spans="5:8" x14ac:dyDescent="0.25">
      <c r="E34" s="6"/>
      <c r="H34" s="4"/>
    </row>
  </sheetData>
  <sortState ref="C5:E11">
    <sortCondition descending="1" ref="D5"/>
  </sortState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0F15-77D7-44A0-8CA1-5D5A1D33C32B}">
  <dimension ref="C2:N32"/>
  <sheetViews>
    <sheetView workbookViewId="0">
      <selection activeCell="F22" sqref="F22"/>
    </sheetView>
  </sheetViews>
  <sheetFormatPr baseColWidth="10" defaultRowHeight="15.75" x14ac:dyDescent="0.25"/>
  <cols>
    <col min="3" max="3" width="11.875" bestFit="1" customWidth="1"/>
    <col min="4" max="4" width="6.375" customWidth="1"/>
    <col min="5" max="5" width="4.625" customWidth="1"/>
    <col min="6" max="6" width="11.875" bestFit="1" customWidth="1"/>
    <col min="7" max="7" width="5.375" customWidth="1"/>
    <col min="8" max="8" width="5.625" customWidth="1"/>
  </cols>
  <sheetData>
    <row r="2" spans="3:14" x14ac:dyDescent="0.25">
      <c r="F2" s="30"/>
      <c r="G2" s="30"/>
      <c r="H2" s="30"/>
      <c r="I2" s="30"/>
      <c r="J2" s="30"/>
      <c r="K2" s="30"/>
      <c r="L2" s="30"/>
      <c r="M2" s="30"/>
      <c r="N2" s="30"/>
    </row>
    <row r="3" spans="3:14" x14ac:dyDescent="0.25">
      <c r="C3" s="2" t="s">
        <v>58</v>
      </c>
      <c r="D3" s="2" t="s">
        <v>111</v>
      </c>
      <c r="E3" s="2" t="s">
        <v>112</v>
      </c>
      <c r="F3" s="20"/>
      <c r="G3" s="20"/>
      <c r="H3" s="20"/>
      <c r="I3" s="30"/>
      <c r="J3" s="30"/>
      <c r="K3" s="30"/>
      <c r="L3" s="30"/>
      <c r="M3" s="30"/>
      <c r="N3" s="30"/>
    </row>
    <row r="4" spans="3:14" x14ac:dyDescent="0.25">
      <c r="C4" s="1" t="str">
        <f>Respuesta!B19</f>
        <v>E01</v>
      </c>
      <c r="D4" s="29">
        <f>IF(Respuesta!E19="a",5,IF(Respuesta!E19="b",4,IF(Respuesta!E19="c",3,IF(Respuesta!E19="d",2,IF(Respuesta!E19="e",1,0)))))</f>
        <v>4</v>
      </c>
      <c r="E4" s="29">
        <f>IF(Respuesta!I19="a",5,IF(Respuesta!I19="b",4,IF(Respuesta!I19="c",3,IF(Respuesta!I19="d",2,IF(Respuesta!I19="e",1,0)))))</f>
        <v>4</v>
      </c>
      <c r="F4" s="30"/>
      <c r="G4" s="30"/>
      <c r="H4" s="30"/>
      <c r="I4" s="30"/>
      <c r="J4" s="30"/>
      <c r="K4" s="30"/>
      <c r="L4" s="30"/>
      <c r="M4" s="30"/>
      <c r="N4" s="30"/>
    </row>
    <row r="5" spans="3:14" x14ac:dyDescent="0.25">
      <c r="C5" s="1" t="str">
        <f>Respuesta!B20</f>
        <v>E02</v>
      </c>
      <c r="D5" s="29">
        <f>IF(Respuesta!E20="a",5,IF(Respuesta!E20="b",4,IF(Respuesta!E20="c",3,IF(Respuesta!E20="d",2,IF(Respuesta!E20="e",1,0)))))</f>
        <v>5</v>
      </c>
      <c r="E5" s="29">
        <f>IF(Respuesta!I20="a",5,IF(Respuesta!I20="b",4,IF(Respuesta!I20="c",3,IF(Respuesta!I20="d",2,IF(Respuesta!I20="e",1,0)))))</f>
        <v>4</v>
      </c>
      <c r="F5" s="32"/>
      <c r="G5" s="32"/>
      <c r="H5" s="32"/>
      <c r="I5" s="32"/>
      <c r="J5" s="32"/>
      <c r="K5" s="32"/>
      <c r="L5" s="32"/>
      <c r="M5" s="32"/>
      <c r="N5" s="32"/>
    </row>
    <row r="6" spans="3:14" x14ac:dyDescent="0.25">
      <c r="C6" s="1" t="str">
        <f>Respuesta!B21</f>
        <v>E03</v>
      </c>
      <c r="D6" s="29">
        <f>IF(Respuesta!E21="a",5,IF(Respuesta!E21="b",4,IF(Respuesta!E21="c",3,IF(Respuesta!E21="d",2,IF(Respuesta!E21="e",1,0)))))</f>
        <v>3</v>
      </c>
      <c r="E6" s="29">
        <f>IF(Respuesta!I21="a",5,IF(Respuesta!I21="b",4,IF(Respuesta!I21="c",3,IF(Respuesta!I21="d",2,IF(Respuesta!I21="e",1,0)))))</f>
        <v>4</v>
      </c>
      <c r="F6" s="32"/>
      <c r="G6" s="32"/>
      <c r="H6" s="32"/>
      <c r="I6" s="32"/>
      <c r="J6" s="32"/>
      <c r="K6" s="32"/>
      <c r="L6" s="32"/>
      <c r="M6" s="32"/>
      <c r="N6" s="32"/>
    </row>
    <row r="7" spans="3:14" x14ac:dyDescent="0.25">
      <c r="C7" s="1" t="str">
        <f>Respuesta!B22</f>
        <v>E04</v>
      </c>
      <c r="D7" s="29">
        <f>IF(Respuesta!E22="a",5,IF(Respuesta!E22="b",4,IF(Respuesta!E22="c",3,IF(Respuesta!E22="d",2,IF(Respuesta!E22="e",1,0)))))</f>
        <v>4</v>
      </c>
      <c r="E7" s="29">
        <f>IF(Respuesta!I22="a",5,IF(Respuesta!I22="b",4,IF(Respuesta!I22="c",3,IF(Respuesta!I22="d",2,IF(Respuesta!I22="e",1,0)))))</f>
        <v>5</v>
      </c>
      <c r="F7" s="30"/>
      <c r="G7" s="31"/>
      <c r="H7" s="31"/>
      <c r="I7" s="30"/>
      <c r="J7" s="30"/>
      <c r="K7" s="30"/>
      <c r="L7" s="30"/>
      <c r="M7" s="30"/>
      <c r="N7" s="30"/>
    </row>
    <row r="8" spans="3:14" x14ac:dyDescent="0.25">
      <c r="C8" s="1" t="str">
        <f>Respuesta!B23</f>
        <v>E05</v>
      </c>
      <c r="D8" s="29">
        <f>IF(Respuesta!E23="a",5,IF(Respuesta!E23="b",4,IF(Respuesta!E23="c",3,IF(Respuesta!E23="d",2,IF(Respuesta!E23="e",1,0)))))</f>
        <v>4</v>
      </c>
      <c r="E8" s="29">
        <f>IF(Respuesta!I23="a",5,IF(Respuesta!I23="b",4,IF(Respuesta!I23="c",3,IF(Respuesta!I23="d",2,IF(Respuesta!I23="e",1,0)))))</f>
        <v>4</v>
      </c>
      <c r="F8" s="30"/>
      <c r="G8" s="31"/>
      <c r="H8" s="31"/>
      <c r="I8" s="30"/>
      <c r="J8" s="30"/>
      <c r="K8" s="30"/>
      <c r="L8" s="30"/>
      <c r="M8" s="30"/>
      <c r="N8" s="30"/>
    </row>
    <row r="9" spans="3:14" x14ac:dyDescent="0.25">
      <c r="C9" s="1" t="str">
        <f>Respuesta!B24</f>
        <v>E06</v>
      </c>
      <c r="D9" s="29">
        <f>IF(Respuesta!E24="a",5,IF(Respuesta!E24="b",4,IF(Respuesta!E24="c",3,IF(Respuesta!E24="d",2,IF(Respuesta!E24="e",1,0)))))</f>
        <v>3</v>
      </c>
      <c r="E9" s="29">
        <f>IF(Respuesta!I24="a",5,IF(Respuesta!I24="b",4,IF(Respuesta!I24="c",3,IF(Respuesta!I24="d",2,IF(Respuesta!I24="e",1,0)))))</f>
        <v>4</v>
      </c>
      <c r="F9" s="30"/>
      <c r="G9" s="31"/>
      <c r="H9" s="31"/>
      <c r="I9" s="30"/>
      <c r="J9" s="30"/>
      <c r="K9" s="30"/>
      <c r="L9" s="30"/>
      <c r="M9" s="30"/>
      <c r="N9" s="30"/>
    </row>
    <row r="10" spans="3:14" x14ac:dyDescent="0.25">
      <c r="C10" s="1" t="str">
        <f>Respuesta!B25</f>
        <v>E07</v>
      </c>
      <c r="D10" s="29">
        <f>IF(Respuesta!E25="a",5,IF(Respuesta!E25="b",4,IF(Respuesta!E25="c",3,IF(Respuesta!E25="d",2,IF(Respuesta!E25="e",1,0)))))</f>
        <v>4</v>
      </c>
      <c r="E10" s="29">
        <f>IF(Respuesta!I25="a",5,IF(Respuesta!I25="b",4,IF(Respuesta!I25="c",3,IF(Respuesta!I25="d",2,IF(Respuesta!I25="e",1,0)))))</f>
        <v>4</v>
      </c>
      <c r="F10" s="30"/>
      <c r="G10" s="31"/>
      <c r="H10" s="31"/>
      <c r="I10" s="30"/>
      <c r="J10" s="30"/>
      <c r="K10" s="30"/>
      <c r="L10" s="30"/>
      <c r="M10" s="30"/>
      <c r="N10" s="30"/>
    </row>
    <row r="11" spans="3:14" x14ac:dyDescent="0.25">
      <c r="C11" s="1" t="str">
        <f>Respuesta!B26</f>
        <v>E08</v>
      </c>
      <c r="D11" s="29">
        <f>IF(Respuesta!E26="a",5,IF(Respuesta!E26="b",4,IF(Respuesta!E26="c",3,IF(Respuesta!E26="d",2,IF(Respuesta!E26="e",1,0)))))</f>
        <v>4</v>
      </c>
      <c r="E11" s="29">
        <f>IF(Respuesta!I26="a",5,IF(Respuesta!I26="b",4,IF(Respuesta!I26="c",3,IF(Respuesta!I26="d",2,IF(Respuesta!I26="e",1,0)))))</f>
        <v>4</v>
      </c>
      <c r="F11" s="30"/>
      <c r="G11" s="31"/>
      <c r="H11" s="31"/>
      <c r="I11" s="30"/>
      <c r="J11" s="30"/>
      <c r="K11" s="30"/>
      <c r="L11" s="30"/>
      <c r="M11" s="30"/>
      <c r="N11" s="30"/>
    </row>
    <row r="12" spans="3:14" x14ac:dyDescent="0.25">
      <c r="C12" s="1" t="str">
        <f>Respuesta!B27</f>
        <v>E09</v>
      </c>
      <c r="D12" s="29">
        <f>IF(Respuesta!E27="a",5,IF(Respuesta!E27="b",4,IF(Respuesta!E27="c",3,IF(Respuesta!E27="d",2,IF(Respuesta!E27="e",1,0)))))</f>
        <v>4</v>
      </c>
      <c r="E12" s="29">
        <f>IF(Respuesta!I27="a",5,IF(Respuesta!I27="b",4,IF(Respuesta!I27="c",3,IF(Respuesta!I27="d",2,IF(Respuesta!I27="e",1,0)))))</f>
        <v>4</v>
      </c>
      <c r="F12" s="30"/>
      <c r="G12" s="30"/>
      <c r="H12" s="30"/>
      <c r="I12" s="30"/>
      <c r="J12" s="30"/>
      <c r="K12" s="30"/>
      <c r="L12" s="30"/>
      <c r="M12" s="30"/>
      <c r="N12" s="30"/>
    </row>
    <row r="13" spans="3:14" x14ac:dyDescent="0.25">
      <c r="C13" s="1" t="str">
        <f>Respuesta!B28</f>
        <v>E10</v>
      </c>
      <c r="D13" s="29">
        <f>IF(Respuesta!E28="a",5,IF(Respuesta!E28="b",4,IF(Respuesta!E28="c",3,IF(Respuesta!E28="d",2,IF(Respuesta!E28="e",1,0)))))</f>
        <v>5</v>
      </c>
      <c r="E13" s="29">
        <f>IF(Respuesta!I28="a",5,IF(Respuesta!I28="b",4,IF(Respuesta!I28="c",3,IF(Respuesta!I28="d",2,IF(Respuesta!I28="e",1,0)))))</f>
        <v>5</v>
      </c>
    </row>
    <row r="14" spans="3:14" x14ac:dyDescent="0.25">
      <c r="C14" s="1" t="str">
        <f>Respuesta!B29</f>
        <v>E11</v>
      </c>
      <c r="D14" s="29">
        <f>IF(Respuesta!E29="a",5,IF(Respuesta!E29="b",4,IF(Respuesta!E29="c",3,IF(Respuesta!E29="d",2,IF(Respuesta!E29="e",1,0)))))</f>
        <v>5</v>
      </c>
      <c r="E14" s="29">
        <f>IF(Respuesta!I29="a",5,IF(Respuesta!I29="b",4,IF(Respuesta!I29="c",3,IF(Respuesta!I29="d",2,IF(Respuesta!I29="e",1,0)))))</f>
        <v>5</v>
      </c>
    </row>
    <row r="15" spans="3:14" x14ac:dyDescent="0.25">
      <c r="C15" s="1" t="str">
        <f>Respuesta!B30</f>
        <v>E12</v>
      </c>
      <c r="D15" s="29">
        <f>IF(Respuesta!E30="a",5,IF(Respuesta!E30="b",4,IF(Respuesta!E30="c",3,IF(Respuesta!E30="d",2,IF(Respuesta!E30="e",1,0)))))</f>
        <v>4</v>
      </c>
      <c r="E15" s="29">
        <f>IF(Respuesta!I30="a",5,IF(Respuesta!I30="b",4,IF(Respuesta!I30="c",3,IF(Respuesta!I30="d",2,IF(Respuesta!I30="e",1,0)))))</f>
        <v>5</v>
      </c>
    </row>
    <row r="16" spans="3:14" x14ac:dyDescent="0.25">
      <c r="C16" s="1" t="str">
        <f>Respuesta!B31</f>
        <v>E13</v>
      </c>
      <c r="D16" s="29">
        <f>IF(Respuesta!E31="a",5,IF(Respuesta!E31="b",4,IF(Respuesta!E31="c",3,IF(Respuesta!E31="d",2,IF(Respuesta!E31="e",1,0)))))</f>
        <v>3</v>
      </c>
      <c r="E16" s="29">
        <f>IF(Respuesta!I31="a",5,IF(Respuesta!I31="b",4,IF(Respuesta!I31="c",3,IF(Respuesta!I31="d",2,IF(Respuesta!I31="e",1,0)))))</f>
        <v>4</v>
      </c>
    </row>
    <row r="17" spans="3:8" x14ac:dyDescent="0.25">
      <c r="C17" s="1" t="str">
        <f>Respuesta!B32</f>
        <v>E14</v>
      </c>
      <c r="D17" s="29">
        <f>IF(Respuesta!E32="a",5,IF(Respuesta!E32="b",4,IF(Respuesta!E32="c",3,IF(Respuesta!E32="d",2,IF(Respuesta!E32="e",1,0)))))</f>
        <v>4</v>
      </c>
      <c r="E17" s="29">
        <f>IF(Respuesta!I32="a",5,IF(Respuesta!I32="b",4,IF(Respuesta!I32="c",3,IF(Respuesta!I32="d",2,IF(Respuesta!I32="e",1,0)))))</f>
        <v>4</v>
      </c>
    </row>
    <row r="18" spans="3:8" x14ac:dyDescent="0.25">
      <c r="C18" s="1" t="str">
        <f>Respuesta!B33</f>
        <v>E15</v>
      </c>
      <c r="D18" s="29">
        <f>IF(Respuesta!E33="a",5,IF(Respuesta!E33="b",4,IF(Respuesta!E33="c",3,IF(Respuesta!E33="d",2,IF(Respuesta!E33="e",1,0)))))</f>
        <v>5</v>
      </c>
      <c r="E18" s="29">
        <f>IF(Respuesta!I33="a",5,IF(Respuesta!I33="b",4,IF(Respuesta!I33="c",3,IF(Respuesta!I33="d",2,IF(Respuesta!I33="e",1,0)))))</f>
        <v>5</v>
      </c>
    </row>
    <row r="19" spans="3:8" x14ac:dyDescent="0.25">
      <c r="C19" s="1" t="str">
        <f>Respuesta!B34</f>
        <v>E16</v>
      </c>
      <c r="D19" s="29">
        <f>IF(Respuesta!E34="a",5,IF(Respuesta!E34="b",4,IF(Respuesta!E34="c",3,IF(Respuesta!E34="d",2,IF(Respuesta!E34="e",1,0)))))</f>
        <v>4</v>
      </c>
      <c r="E19" s="29">
        <f>IF(Respuesta!I34="a",5,IF(Respuesta!I34="b",4,IF(Respuesta!I34="c",3,IF(Respuesta!I34="d",2,IF(Respuesta!I34="e",1,0)))))</f>
        <v>4</v>
      </c>
    </row>
    <row r="20" spans="3:8" x14ac:dyDescent="0.25">
      <c r="C20" s="1" t="str">
        <f>Respuesta!B35</f>
        <v>E17</v>
      </c>
      <c r="D20" s="29">
        <f>IF(Respuesta!E35="a",5,IF(Respuesta!E35="b",4,IF(Respuesta!E35="c",3,IF(Respuesta!E35="d",2,IF(Respuesta!E35="e",1,0)))))</f>
        <v>3</v>
      </c>
      <c r="E20" s="29">
        <f>IF(Respuesta!I35="a",5,IF(Respuesta!I35="b",4,IF(Respuesta!I35="c",3,IF(Respuesta!I35="d",2,IF(Respuesta!I35="e",1,0)))))</f>
        <v>4</v>
      </c>
    </row>
    <row r="21" spans="3:8" x14ac:dyDescent="0.25">
      <c r="C21" s="1" t="str">
        <f>Respuesta!B36</f>
        <v>E18</v>
      </c>
      <c r="D21" s="29">
        <f>IF(Respuesta!E36="a",5,IF(Respuesta!E36="b",4,IF(Respuesta!E36="c",3,IF(Respuesta!E36="d",2,IF(Respuesta!E36="e",1,0)))))</f>
        <v>5</v>
      </c>
      <c r="E21" s="29">
        <f>IF(Respuesta!I36="a",5,IF(Respuesta!I36="b",4,IF(Respuesta!I36="c",3,IF(Respuesta!I36="d",2,IF(Respuesta!I36="e",1,0)))))</f>
        <v>5</v>
      </c>
    </row>
    <row r="22" spans="3:8" x14ac:dyDescent="0.25">
      <c r="C22" s="1" t="str">
        <f>Respuesta!B37</f>
        <v>E19</v>
      </c>
      <c r="D22" s="29">
        <f>IF(Respuesta!E37="a",5,IF(Respuesta!E37="b",4,IF(Respuesta!E37="c",3,IF(Respuesta!E37="d",2,IF(Respuesta!E37="e",1,0)))))</f>
        <v>5</v>
      </c>
      <c r="E22" s="29">
        <f>IF(Respuesta!I37="a",5,IF(Respuesta!I37="b",4,IF(Respuesta!I37="c",3,IF(Respuesta!I37="d",2,IF(Respuesta!I37="e",1,0)))))</f>
        <v>5</v>
      </c>
    </row>
    <row r="25" spans="3:8" x14ac:dyDescent="0.25">
      <c r="C25" t="s">
        <v>8</v>
      </c>
      <c r="D25" t="s">
        <v>7</v>
      </c>
      <c r="E25" t="s">
        <v>12</v>
      </c>
    </row>
    <row r="26" spans="3:8" x14ac:dyDescent="0.25">
      <c r="C26" t="s">
        <v>1</v>
      </c>
      <c r="D26">
        <v>8</v>
      </c>
      <c r="E26" s="6">
        <f>(100*D26)/16</f>
        <v>50</v>
      </c>
      <c r="G26" t="s">
        <v>1</v>
      </c>
      <c r="H26" s="4" t="s">
        <v>13</v>
      </c>
    </row>
    <row r="27" spans="3:8" x14ac:dyDescent="0.25">
      <c r="C27" t="s">
        <v>2</v>
      </c>
      <c r="D27">
        <v>7</v>
      </c>
      <c r="E27" s="6">
        <f t="shared" ref="E27:E28" si="0">(100*D27)/16</f>
        <v>43.75</v>
      </c>
      <c r="G27" t="s">
        <v>2</v>
      </c>
      <c r="H27" s="4" t="s">
        <v>14</v>
      </c>
    </row>
    <row r="28" spans="3:8" x14ac:dyDescent="0.25">
      <c r="C28" t="s">
        <v>3</v>
      </c>
      <c r="D28">
        <v>1</v>
      </c>
      <c r="E28" s="6">
        <f t="shared" si="0"/>
        <v>6.25</v>
      </c>
      <c r="G28" t="s">
        <v>3</v>
      </c>
      <c r="H28" s="4" t="s">
        <v>15</v>
      </c>
    </row>
    <row r="29" spans="3:8" x14ac:dyDescent="0.25">
      <c r="C29" t="s">
        <v>0</v>
      </c>
      <c r="D29" t="s">
        <v>7</v>
      </c>
      <c r="E29" t="s">
        <v>12</v>
      </c>
    </row>
    <row r="30" spans="3:8" x14ac:dyDescent="0.25">
      <c r="C30" t="s">
        <v>4</v>
      </c>
      <c r="D30">
        <v>6</v>
      </c>
      <c r="E30" s="6">
        <f>(100*D30)/16</f>
        <v>37.5</v>
      </c>
      <c r="G30" t="s">
        <v>4</v>
      </c>
      <c r="H30" s="3" t="s">
        <v>9</v>
      </c>
    </row>
    <row r="31" spans="3:8" x14ac:dyDescent="0.25">
      <c r="C31" t="s">
        <v>5</v>
      </c>
      <c r="D31">
        <v>8</v>
      </c>
      <c r="E31" s="6">
        <f t="shared" ref="E31:E32" si="1">(100*D31)/16</f>
        <v>50</v>
      </c>
      <c r="G31" t="s">
        <v>5</v>
      </c>
      <c r="H31" s="4" t="s">
        <v>10</v>
      </c>
    </row>
    <row r="32" spans="3:8" x14ac:dyDescent="0.25">
      <c r="C32" t="s">
        <v>6</v>
      </c>
      <c r="D32">
        <v>2</v>
      </c>
      <c r="E32" s="6">
        <f t="shared" si="1"/>
        <v>12.5</v>
      </c>
      <c r="G32" t="s">
        <v>6</v>
      </c>
      <c r="H32" s="4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EF68-B737-4FE9-9A34-56F9CDE22983}">
  <dimension ref="C4:H34"/>
  <sheetViews>
    <sheetView topLeftCell="A4" workbookViewId="0">
      <selection activeCell="G20" sqref="G20"/>
    </sheetView>
  </sheetViews>
  <sheetFormatPr baseColWidth="10" defaultRowHeight="15.75" x14ac:dyDescent="0.25"/>
  <cols>
    <col min="4" max="4" width="10.625" bestFit="1" customWidth="1"/>
    <col min="5" max="5" width="9.875" bestFit="1" customWidth="1"/>
    <col min="6" max="6" width="22.875" bestFit="1" customWidth="1"/>
    <col min="7" max="7" width="26" bestFit="1" customWidth="1"/>
  </cols>
  <sheetData>
    <row r="4" spans="3:5" x14ac:dyDescent="0.25">
      <c r="C4" s="2" t="s">
        <v>58</v>
      </c>
      <c r="D4" s="2" t="s">
        <v>59</v>
      </c>
      <c r="E4" s="2" t="s">
        <v>60</v>
      </c>
    </row>
    <row r="5" spans="3:5" x14ac:dyDescent="0.25">
      <c r="C5" s="1" t="s">
        <v>77</v>
      </c>
      <c r="D5" s="15">
        <f>'D7-I'!D4/5</f>
        <v>0.8</v>
      </c>
      <c r="E5" s="29">
        <f>'D7-I'!E4</f>
        <v>4</v>
      </c>
    </row>
    <row r="6" spans="3:5" x14ac:dyDescent="0.25">
      <c r="C6" s="1" t="s">
        <v>81</v>
      </c>
      <c r="D6" s="15">
        <f>'D7-I'!D5/5</f>
        <v>1</v>
      </c>
      <c r="E6" s="29">
        <f>'D7-I'!E5</f>
        <v>4</v>
      </c>
    </row>
    <row r="7" spans="3:5" x14ac:dyDescent="0.25">
      <c r="C7" s="1" t="s">
        <v>82</v>
      </c>
      <c r="D7" s="15">
        <f>'D7-I'!D6/5</f>
        <v>0.6</v>
      </c>
      <c r="E7" s="29">
        <f>'D7-I'!E6</f>
        <v>4</v>
      </c>
    </row>
    <row r="8" spans="3:5" x14ac:dyDescent="0.25">
      <c r="C8" s="1" t="s">
        <v>83</v>
      </c>
      <c r="D8" s="15">
        <f>'D7-I'!D7/5</f>
        <v>0.8</v>
      </c>
      <c r="E8" s="29">
        <f>'D7-I'!E7</f>
        <v>5</v>
      </c>
    </row>
    <row r="9" spans="3:5" x14ac:dyDescent="0.25">
      <c r="C9" s="1" t="s">
        <v>84</v>
      </c>
      <c r="D9" s="15">
        <f>'D7-I'!D8/5</f>
        <v>0.8</v>
      </c>
      <c r="E9" s="29">
        <f>'D7-I'!E8</f>
        <v>4</v>
      </c>
    </row>
    <row r="10" spans="3:5" x14ac:dyDescent="0.25">
      <c r="C10" s="1" t="s">
        <v>85</v>
      </c>
      <c r="D10" s="15">
        <f>'D7-I'!D9/5</f>
        <v>0.6</v>
      </c>
      <c r="E10" s="29">
        <f>'D7-I'!E9</f>
        <v>4</v>
      </c>
    </row>
    <row r="11" spans="3:5" x14ac:dyDescent="0.25">
      <c r="C11" s="1" t="s">
        <v>86</v>
      </c>
      <c r="D11" s="15">
        <f>'D7-I'!D10/5</f>
        <v>0.8</v>
      </c>
      <c r="E11" s="29">
        <f>'D7-I'!E10</f>
        <v>4</v>
      </c>
    </row>
    <row r="12" spans="3:5" x14ac:dyDescent="0.25">
      <c r="C12" s="1" t="s">
        <v>87</v>
      </c>
      <c r="D12" s="15">
        <f>'D7-I'!D11/5</f>
        <v>0.8</v>
      </c>
      <c r="E12" s="29">
        <f>'D7-I'!E11</f>
        <v>4</v>
      </c>
    </row>
    <row r="13" spans="3:5" x14ac:dyDescent="0.25">
      <c r="C13" s="1" t="s">
        <v>88</v>
      </c>
      <c r="D13" s="15">
        <f>'D7-I'!D12/5</f>
        <v>0.8</v>
      </c>
      <c r="E13" s="29">
        <f>'D7-I'!E12</f>
        <v>4</v>
      </c>
    </row>
    <row r="14" spans="3:5" x14ac:dyDescent="0.25">
      <c r="C14" s="1" t="s">
        <v>89</v>
      </c>
      <c r="D14" s="15">
        <f>'D7-I'!D13/5</f>
        <v>1</v>
      </c>
      <c r="E14" s="29">
        <f>'D7-I'!E13</f>
        <v>5</v>
      </c>
    </row>
    <row r="15" spans="3:5" x14ac:dyDescent="0.25">
      <c r="C15" s="1" t="s">
        <v>90</v>
      </c>
      <c r="D15" s="15">
        <f>'D7-I'!D14/5</f>
        <v>1</v>
      </c>
      <c r="E15" s="29">
        <f>'D7-I'!E14</f>
        <v>5</v>
      </c>
    </row>
    <row r="16" spans="3:5" x14ac:dyDescent="0.25">
      <c r="C16" s="1" t="s">
        <v>91</v>
      </c>
      <c r="D16" s="15">
        <f>'D7-I'!D15/5</f>
        <v>0.8</v>
      </c>
      <c r="E16" s="29">
        <f>'D7-I'!E15</f>
        <v>5</v>
      </c>
    </row>
    <row r="17" spans="3:8" x14ac:dyDescent="0.25">
      <c r="C17" s="1" t="s">
        <v>92</v>
      </c>
      <c r="D17" s="15">
        <f>'D7-I'!D16/5</f>
        <v>0.6</v>
      </c>
      <c r="E17" s="29">
        <f>'D7-I'!E16</f>
        <v>4</v>
      </c>
    </row>
    <row r="18" spans="3:8" x14ac:dyDescent="0.25">
      <c r="C18" s="1" t="s">
        <v>93</v>
      </c>
      <c r="D18" s="15">
        <f>'D7-I'!D17/5</f>
        <v>0.8</v>
      </c>
      <c r="E18" s="29">
        <f>'D7-I'!E17</f>
        <v>4</v>
      </c>
    </row>
    <row r="19" spans="3:8" x14ac:dyDescent="0.25">
      <c r="C19" s="1" t="s">
        <v>95</v>
      </c>
      <c r="D19" s="15">
        <f>'D7-I'!D18/5</f>
        <v>1</v>
      </c>
      <c r="E19" s="29">
        <f>'D7-I'!E18</f>
        <v>5</v>
      </c>
      <c r="F19" t="s">
        <v>42</v>
      </c>
      <c r="G19" s="16">
        <f>PEARSON(D5:D23,E5:E23)</f>
        <v>0.64802073699538099</v>
      </c>
    </row>
    <row r="20" spans="3:8" x14ac:dyDescent="0.25">
      <c r="C20" s="1" t="s">
        <v>96</v>
      </c>
      <c r="D20" s="15">
        <f>'D7-I'!D19/5</f>
        <v>0.8</v>
      </c>
      <c r="E20" s="29">
        <f>'D7-I'!E19</f>
        <v>4</v>
      </c>
      <c r="F20" s="7" t="s">
        <v>16</v>
      </c>
      <c r="G20" s="16">
        <f>CORREL(D5:D23,E5:E23)</f>
        <v>0.64802073699538099</v>
      </c>
    </row>
    <row r="21" spans="3:8" x14ac:dyDescent="0.25">
      <c r="C21" s="1" t="s">
        <v>97</v>
      </c>
      <c r="D21" s="15">
        <f>'D7-I'!D20/5</f>
        <v>0.6</v>
      </c>
      <c r="E21" s="29">
        <f>'D7-I'!E20</f>
        <v>4</v>
      </c>
      <c r="G21" s="9" t="s">
        <v>18</v>
      </c>
    </row>
    <row r="22" spans="3:8" x14ac:dyDescent="0.25">
      <c r="C22" s="1" t="s">
        <v>98</v>
      </c>
      <c r="D22" s="15">
        <f>'D7-I'!D21/5</f>
        <v>1</v>
      </c>
      <c r="E22" s="29">
        <f>'D7-I'!E21</f>
        <v>5</v>
      </c>
    </row>
    <row r="23" spans="3:8" x14ac:dyDescent="0.25">
      <c r="C23" s="1" t="s">
        <v>99</v>
      </c>
      <c r="D23" s="15">
        <f>'D7-I'!D22/5</f>
        <v>1</v>
      </c>
      <c r="E23" s="29">
        <f>'D7-I'!E22</f>
        <v>5</v>
      </c>
      <c r="F23" t="s">
        <v>44</v>
      </c>
      <c r="G23" s="5">
        <f>AVERAGE(D5:D11)</f>
        <v>0.77142857142857135</v>
      </c>
    </row>
    <row r="24" spans="3:8" x14ac:dyDescent="0.25">
      <c r="D24" s="15"/>
      <c r="F24" t="s">
        <v>43</v>
      </c>
      <c r="G24" s="5">
        <f>AVERAGE(E5:E11)</f>
        <v>4.1428571428571432</v>
      </c>
    </row>
    <row r="25" spans="3:8" x14ac:dyDescent="0.25">
      <c r="D25" s="15"/>
    </row>
    <row r="27" spans="3:8" x14ac:dyDescent="0.25">
      <c r="E27" s="6"/>
      <c r="H27" s="4"/>
    </row>
    <row r="28" spans="3:8" x14ac:dyDescent="0.25">
      <c r="E28" s="6"/>
      <c r="H28" s="4"/>
    </row>
    <row r="29" spans="3:8" x14ac:dyDescent="0.25">
      <c r="E29" s="6"/>
      <c r="H29" s="4"/>
    </row>
    <row r="30" spans="3:8" x14ac:dyDescent="0.25">
      <c r="E30" s="6"/>
      <c r="H30" s="4"/>
    </row>
    <row r="32" spans="3:8" x14ac:dyDescent="0.25">
      <c r="E32" s="6"/>
      <c r="H32" s="3"/>
    </row>
    <row r="33" spans="5:8" x14ac:dyDescent="0.25">
      <c r="E33" s="6"/>
      <c r="H33" s="4"/>
    </row>
    <row r="34" spans="5:8" x14ac:dyDescent="0.25">
      <c r="E34" s="6"/>
      <c r="H34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59C3-1967-44D1-B532-B76640139E2D}">
  <dimension ref="C4:H36"/>
  <sheetViews>
    <sheetView workbookViewId="0">
      <selection activeCell="I16" sqref="I16"/>
    </sheetView>
  </sheetViews>
  <sheetFormatPr baseColWidth="10" defaultRowHeight="15.75" x14ac:dyDescent="0.25"/>
  <cols>
    <col min="3" max="3" width="11.875" bestFit="1" customWidth="1"/>
    <col min="4" max="4" width="5.125" customWidth="1"/>
    <col min="5" max="5" width="5.625" customWidth="1"/>
    <col min="6" max="6" width="11.875" bestFit="1" customWidth="1"/>
    <col min="7" max="7" width="5.25" customWidth="1"/>
    <col min="8" max="8" width="5" customWidth="1"/>
  </cols>
  <sheetData>
    <row r="4" spans="3:8" x14ac:dyDescent="0.25">
      <c r="C4" s="2" t="s">
        <v>58</v>
      </c>
      <c r="D4" s="2" t="s">
        <v>111</v>
      </c>
      <c r="E4" s="2" t="s">
        <v>112</v>
      </c>
      <c r="F4" s="2" t="s">
        <v>58</v>
      </c>
      <c r="G4" s="2" t="s">
        <v>111</v>
      </c>
      <c r="H4" s="2" t="s">
        <v>112</v>
      </c>
    </row>
    <row r="5" spans="3:8" x14ac:dyDescent="0.25">
      <c r="C5" s="1" t="str">
        <f>Respuesta!B5</f>
        <v>E01</v>
      </c>
      <c r="D5" s="29">
        <f>IF(Respuesta!E5="a",5,IF(Respuesta!E5="b",4,IF(Respuesta!E5="c",3,IF(Respuesta!E5="d",2,IF(Respuesta!E5="e",1,0)))))</f>
        <v>5</v>
      </c>
      <c r="E5" s="29">
        <f>IF(Respuesta!I5="a",5,IF(Respuesta!I5="b",4,IF(Respuesta!I5="c",3,IF(Respuesta!I5="d",2,IF(Respuesta!I5="e",1,0)))))</f>
        <v>4</v>
      </c>
      <c r="F5" s="1" t="str">
        <f>Respuesta!B38</f>
        <v>E15</v>
      </c>
      <c r="G5" s="29">
        <f>IF(Respuesta!E38="a",5,IF(Respuesta!E38="b",4,IF(Respuesta!E38="c",3,IF(Respuesta!E38="d",2,IF(Respuesta!E38="e",1,0)))))</f>
        <v>4</v>
      </c>
      <c r="H5" s="29">
        <f>IF(Respuesta!I38="a",5,IF(Respuesta!I38="b",4,IF(Respuesta!I38="c",3,IF(Respuesta!I38="d",2,IF(Respuesta!I38="e",1,0)))))</f>
        <v>4</v>
      </c>
    </row>
    <row r="6" spans="3:8" x14ac:dyDescent="0.25">
      <c r="C6" s="1" t="str">
        <f>Respuesta!B6</f>
        <v>E02</v>
      </c>
      <c r="D6" s="29">
        <f>IF(Respuesta!E6="a",5,IF(Respuesta!E6="b",4,IF(Respuesta!E6="c",3,IF(Respuesta!E6="d",2,IF(Respuesta!E6="e",1,0)))))</f>
        <v>5</v>
      </c>
      <c r="E6" s="29">
        <f>IF(Respuesta!I6="a",5,IF(Respuesta!I6="b",4,IF(Respuesta!I6="c",3,IF(Respuesta!I6="d",2,IF(Respuesta!I6="e",1,0)))))</f>
        <v>4</v>
      </c>
      <c r="F6" s="1" t="str">
        <f>Respuesta!B39</f>
        <v>E16</v>
      </c>
      <c r="G6" s="29">
        <f>IF(Respuesta!E39="a",5,IF(Respuesta!E39="b",4,IF(Respuesta!E39="c",3,IF(Respuesta!E39="d",2,IF(Respuesta!E39="e",1,0)))))</f>
        <v>3</v>
      </c>
      <c r="H6" s="29">
        <f>IF(Respuesta!I39="a",5,IF(Respuesta!I39="b",4,IF(Respuesta!I39="c",3,IF(Respuesta!I39="d",2,IF(Respuesta!I39="e",1,0)))))</f>
        <v>4</v>
      </c>
    </row>
    <row r="7" spans="3:8" x14ac:dyDescent="0.25">
      <c r="C7" s="1" t="str">
        <f>Respuesta!B7</f>
        <v>E03</v>
      </c>
      <c r="D7" s="29">
        <f>IF(Respuesta!E7="a",5,IF(Respuesta!E7="b",4,IF(Respuesta!E7="c",3,IF(Respuesta!E7="d",2,IF(Respuesta!E7="e",1,0)))))</f>
        <v>4</v>
      </c>
      <c r="E7" s="29">
        <f>IF(Respuesta!I7="a",5,IF(Respuesta!I7="b",4,IF(Respuesta!I7="c",3,IF(Respuesta!I7="d",2,IF(Respuesta!I7="e",1,0)))))</f>
        <v>5</v>
      </c>
      <c r="F7" s="1" t="str">
        <f>Respuesta!B40</f>
        <v>E17</v>
      </c>
      <c r="G7" s="29">
        <f>IF(Respuesta!E40="a",5,IF(Respuesta!E40="b",4,IF(Respuesta!E40="c",3,IF(Respuesta!E40="d",2,IF(Respuesta!E40="e",1,0)))))</f>
        <v>4</v>
      </c>
      <c r="H7" s="29">
        <f>IF(Respuesta!I40="a",5,IF(Respuesta!I40="b",4,IF(Respuesta!I40="c",3,IF(Respuesta!I40="d",2,IF(Respuesta!I40="e",1,0)))))</f>
        <v>5</v>
      </c>
    </row>
    <row r="8" spans="3:8" x14ac:dyDescent="0.25">
      <c r="C8" s="1" t="str">
        <f>Respuesta!B8</f>
        <v>E04</v>
      </c>
      <c r="D8" s="29">
        <f>IF(Respuesta!E8="a",5,IF(Respuesta!E8="b",4,IF(Respuesta!E8="c",3,IF(Respuesta!E8="d",2,IF(Respuesta!E8="e",1,0)))))</f>
        <v>4</v>
      </c>
      <c r="E8" s="29">
        <f>IF(Respuesta!I8="a",5,IF(Respuesta!I8="b",4,IF(Respuesta!I8="c",3,IF(Respuesta!I8="d",2,IF(Respuesta!I8="e",1,0)))))</f>
        <v>4</v>
      </c>
      <c r="F8" s="1" t="str">
        <f>Respuesta!B41</f>
        <v>E18</v>
      </c>
      <c r="G8" s="29">
        <f>IF(Respuesta!E41="a",5,IF(Respuesta!E41="b",4,IF(Respuesta!E41="c",3,IF(Respuesta!E41="d",2,IF(Respuesta!E41="e",1,0)))))</f>
        <v>4</v>
      </c>
      <c r="H8" s="29">
        <f>IF(Respuesta!I41="a",5,IF(Respuesta!I41="b",4,IF(Respuesta!I41="c",3,IF(Respuesta!I41="d",2,IF(Respuesta!I41="e",1,0)))))</f>
        <v>5</v>
      </c>
    </row>
    <row r="9" spans="3:8" x14ac:dyDescent="0.25">
      <c r="C9" s="1" t="str">
        <f>Respuesta!B9</f>
        <v>E05</v>
      </c>
      <c r="D9" s="29">
        <f>IF(Respuesta!E9="a",5,IF(Respuesta!E9="b",4,IF(Respuesta!E9="c",3,IF(Respuesta!E9="d",2,IF(Respuesta!E9="e",1,0)))))</f>
        <v>5</v>
      </c>
      <c r="E9" s="29">
        <f>IF(Respuesta!I9="a",5,IF(Respuesta!I9="b",4,IF(Respuesta!I9="c",3,IF(Respuesta!I9="d",2,IF(Respuesta!I9="e",1,0)))))</f>
        <v>5</v>
      </c>
      <c r="F9" s="1" t="str">
        <f>Respuesta!B42</f>
        <v>E19</v>
      </c>
      <c r="G9" s="29">
        <f>IF(Respuesta!E42="a",5,IF(Respuesta!E42="b",4,IF(Respuesta!E42="c",3,IF(Respuesta!E42="d",2,IF(Respuesta!E42="e",1,0)))))</f>
        <v>4</v>
      </c>
      <c r="H9" s="29">
        <f>IF(Respuesta!I42="a",5,IF(Respuesta!I42="b",4,IF(Respuesta!I42="c",3,IF(Respuesta!I42="d",2,IF(Respuesta!I42="e",1,0)))))</f>
        <v>4</v>
      </c>
    </row>
    <row r="10" spans="3:8" x14ac:dyDescent="0.25">
      <c r="C10" s="1" t="str">
        <f>Respuesta!B10</f>
        <v>E06</v>
      </c>
      <c r="D10" s="29">
        <f>IF(Respuesta!E10="a",5,IF(Respuesta!E10="b",4,IF(Respuesta!E10="c",3,IF(Respuesta!E10="d",2,IF(Respuesta!E10="e",1,0)))))</f>
        <v>4</v>
      </c>
      <c r="E10" s="29">
        <f>IF(Respuesta!I10="a",5,IF(Respuesta!I10="b",4,IF(Respuesta!I10="c",3,IF(Respuesta!I10="d",2,IF(Respuesta!I10="e",1,0)))))</f>
        <v>5</v>
      </c>
      <c r="F10" s="1" t="str">
        <f>Respuesta!B43</f>
        <v>E20</v>
      </c>
      <c r="G10" s="29">
        <f>IF(Respuesta!E43="a",5,IF(Respuesta!E43="b",4,IF(Respuesta!E43="c",3,IF(Respuesta!E43="d",2,IF(Respuesta!E43="e",1,0)))))</f>
        <v>3</v>
      </c>
      <c r="H10" s="29">
        <f>IF(Respuesta!I43="a",5,IF(Respuesta!I43="b",4,IF(Respuesta!I43="c",3,IF(Respuesta!I43="d",2,IF(Respuesta!I43="e",1,0)))))</f>
        <v>4</v>
      </c>
    </row>
    <row r="11" spans="3:8" x14ac:dyDescent="0.25">
      <c r="C11" s="1" t="str">
        <f>Respuesta!B11</f>
        <v>E07</v>
      </c>
      <c r="D11" s="29">
        <f>IF(Respuesta!E11="a",5,IF(Respuesta!E11="b",4,IF(Respuesta!E11="c",3,IF(Respuesta!E11="d",2,IF(Respuesta!E11="e",1,0)))))</f>
        <v>5</v>
      </c>
      <c r="E11" s="29">
        <f>IF(Respuesta!I11="a",5,IF(Respuesta!I11="b",4,IF(Respuesta!I11="c",3,IF(Respuesta!I11="d",2,IF(Respuesta!I11="e",1,0)))))</f>
        <v>5</v>
      </c>
      <c r="F11" s="1" t="str">
        <f>Respuesta!B44</f>
        <v>E21</v>
      </c>
      <c r="G11" s="29">
        <f>IF(Respuesta!E44="a",5,IF(Respuesta!E44="b",4,IF(Respuesta!E44="c",3,IF(Respuesta!E44="d",2,IF(Respuesta!E44="e",1,0)))))</f>
        <v>4</v>
      </c>
      <c r="H11" s="29">
        <f>IF(Respuesta!I44="a",5,IF(Respuesta!I44="b",4,IF(Respuesta!I44="c",3,IF(Respuesta!I44="d",2,IF(Respuesta!I44="e",1,0)))))</f>
        <v>4</v>
      </c>
    </row>
    <row r="12" spans="3:8" x14ac:dyDescent="0.25">
      <c r="C12" s="1" t="str">
        <f>Respuesta!B12</f>
        <v>E08</v>
      </c>
      <c r="D12" s="29">
        <f>IF(Respuesta!E12="a",5,IF(Respuesta!E12="b",4,IF(Respuesta!E12="c",3,IF(Respuesta!E12="d",2,IF(Respuesta!E12="e",1,0)))))</f>
        <v>4</v>
      </c>
      <c r="E12" s="29">
        <f>IF(Respuesta!I12="a",5,IF(Respuesta!I12="b",4,IF(Respuesta!I12="c",3,IF(Respuesta!I12="d",2,IF(Respuesta!I12="e",1,0)))))</f>
        <v>5</v>
      </c>
      <c r="F12" s="1" t="str">
        <f>Respuesta!B45</f>
        <v>E22</v>
      </c>
      <c r="G12" s="29">
        <f>IF(Respuesta!E45="a",5,IF(Respuesta!E45="b",4,IF(Respuesta!E45="c",3,IF(Respuesta!E45="d",2,IF(Respuesta!E45="e",1,0)))))</f>
        <v>4</v>
      </c>
      <c r="H12" s="29">
        <f>IF(Respuesta!I45="a",5,IF(Respuesta!I45="b",4,IF(Respuesta!I45="c",3,IF(Respuesta!I45="d",2,IF(Respuesta!I45="e",1,0)))))</f>
        <v>4</v>
      </c>
    </row>
    <row r="13" spans="3:8" x14ac:dyDescent="0.25">
      <c r="C13" s="1" t="str">
        <f>Respuesta!B13</f>
        <v>E09</v>
      </c>
      <c r="D13" s="29">
        <f>IF(Respuesta!E13="a",5,IF(Respuesta!E13="b",4,IF(Respuesta!E13="c",3,IF(Respuesta!E13="d",2,IF(Respuesta!E13="e",1,0)))))</f>
        <v>4</v>
      </c>
      <c r="E13" s="29">
        <f>IF(Respuesta!I13="a",5,IF(Respuesta!I13="b",4,IF(Respuesta!I13="c",3,IF(Respuesta!I13="d",2,IF(Respuesta!I13="e",1,0)))))</f>
        <v>4</v>
      </c>
      <c r="F13" s="1" t="str">
        <f>Respuesta!B46</f>
        <v>E23</v>
      </c>
      <c r="G13" s="29">
        <f>IF(Respuesta!E46="a",5,IF(Respuesta!E46="b",4,IF(Respuesta!E46="c",3,IF(Respuesta!E46="d",2,IF(Respuesta!E46="e",1,0)))))</f>
        <v>4</v>
      </c>
      <c r="H13" s="29">
        <f>IF(Respuesta!I46="a",5,IF(Respuesta!I46="b",4,IF(Respuesta!I46="c",3,IF(Respuesta!I46="d",2,IF(Respuesta!I46="e",1,0)))))</f>
        <v>4</v>
      </c>
    </row>
    <row r="14" spans="3:8" x14ac:dyDescent="0.25">
      <c r="C14" s="1" t="str">
        <f>Respuesta!B14</f>
        <v>E10</v>
      </c>
      <c r="D14" s="29">
        <f>IF(Respuesta!E14="a",5,IF(Respuesta!E14="b",4,IF(Respuesta!E14="c",3,IF(Respuesta!E14="d",2,IF(Respuesta!E14="e",1,0)))))</f>
        <v>4</v>
      </c>
      <c r="E14" s="29">
        <f>IF(Respuesta!I14="a",5,IF(Respuesta!I14="b",4,IF(Respuesta!I14="c",3,IF(Respuesta!I14="d",2,IF(Respuesta!I14="e",1,0)))))</f>
        <v>4</v>
      </c>
      <c r="F14" s="1" t="str">
        <f>Respuesta!B47</f>
        <v>E24</v>
      </c>
      <c r="G14" s="29">
        <f>IF(Respuesta!E47="a",5,IF(Respuesta!E47="b",4,IF(Respuesta!E47="c",3,IF(Respuesta!E47="d",2,IF(Respuesta!E47="e",1,0)))))</f>
        <v>4</v>
      </c>
      <c r="H14" s="29">
        <f>IF(Respuesta!I47="a",5,IF(Respuesta!I47="b",4,IF(Respuesta!I47="c",3,IF(Respuesta!I47="d",2,IF(Respuesta!I47="e",1,0)))))</f>
        <v>5</v>
      </c>
    </row>
    <row r="15" spans="3:8" x14ac:dyDescent="0.25">
      <c r="C15" s="1" t="str">
        <f>Respuesta!B15</f>
        <v>E11</v>
      </c>
      <c r="D15" s="29">
        <f>IF(Respuesta!E15="a",5,IF(Respuesta!E15="b",4,IF(Respuesta!E15="c",3,IF(Respuesta!E15="d",2,IF(Respuesta!E15="e",1,0)))))</f>
        <v>4</v>
      </c>
      <c r="E15" s="29">
        <f>IF(Respuesta!I15="a",5,IF(Respuesta!I15="b",4,IF(Respuesta!I15="c",3,IF(Respuesta!I15="d",2,IF(Respuesta!I15="e",1,0)))))</f>
        <v>4</v>
      </c>
      <c r="F15" s="1" t="str">
        <f>Respuesta!B48</f>
        <v>E25</v>
      </c>
      <c r="G15" s="29">
        <f>IF(Respuesta!E48="a",5,IF(Respuesta!E48="b",4,IF(Respuesta!E48="c",3,IF(Respuesta!E48="d",2,IF(Respuesta!E48="e",1,0)))))</f>
        <v>4</v>
      </c>
      <c r="H15" s="29">
        <f>IF(Respuesta!I48="a",5,IF(Respuesta!I48="b",4,IF(Respuesta!I48="c",3,IF(Respuesta!I48="d",2,IF(Respuesta!I48="e",1,0)))))</f>
        <v>4</v>
      </c>
    </row>
    <row r="16" spans="3:8" x14ac:dyDescent="0.25">
      <c r="C16" s="1" t="str">
        <f>Respuesta!B16</f>
        <v>E12</v>
      </c>
      <c r="D16" s="29">
        <f>IF(Respuesta!E16="a",5,IF(Respuesta!E16="b",4,IF(Respuesta!E16="c",3,IF(Respuesta!E16="d",2,IF(Respuesta!E16="e",1,0)))))</f>
        <v>4</v>
      </c>
      <c r="E16" s="29">
        <f>IF(Respuesta!I16="a",5,IF(Respuesta!I16="b",4,IF(Respuesta!I16="c",3,IF(Respuesta!I16="d",2,IF(Respuesta!I16="e",1,0)))))</f>
        <v>4</v>
      </c>
      <c r="F16" s="1" t="str">
        <f>Respuesta!B49</f>
        <v>E26</v>
      </c>
      <c r="G16" s="29">
        <f>IF(Respuesta!E49="a",5,IF(Respuesta!E49="b",4,IF(Respuesta!E49="c",3,IF(Respuesta!E49="d",2,IF(Respuesta!E49="e",1,0)))))</f>
        <v>4</v>
      </c>
      <c r="H16" s="29">
        <f>IF(Respuesta!I49="a",5,IF(Respuesta!I49="b",4,IF(Respuesta!I49="c",3,IF(Respuesta!I49="d",2,IF(Respuesta!I49="e",1,0)))))</f>
        <v>4</v>
      </c>
    </row>
    <row r="17" spans="3:8" x14ac:dyDescent="0.25">
      <c r="C17" s="1" t="str">
        <f>Respuesta!B17</f>
        <v>E13</v>
      </c>
      <c r="D17" s="29">
        <f>IF(Respuesta!E17="a",5,IF(Respuesta!E17="b",4,IF(Respuesta!E17="c",3,IF(Respuesta!E17="d",2,IF(Respuesta!E17="e",1,0)))))</f>
        <v>4</v>
      </c>
      <c r="E17" s="29">
        <f>IF(Respuesta!I17="a",5,IF(Respuesta!I17="b",4,IF(Respuesta!I17="c",3,IF(Respuesta!I17="d",2,IF(Respuesta!I17="e",1,0)))))</f>
        <v>4</v>
      </c>
      <c r="F17" s="1" t="str">
        <f>Respuesta!B50</f>
        <v>E27</v>
      </c>
      <c r="G17" s="29">
        <f>IF(Respuesta!E50="a",5,IF(Respuesta!E50="b",4,IF(Respuesta!E50="c",3,IF(Respuesta!E50="d",2,IF(Respuesta!E50="e",1,0)))))</f>
        <v>4</v>
      </c>
      <c r="H17" s="29">
        <f>IF(Respuesta!I50="a",5,IF(Respuesta!I50="b",4,IF(Respuesta!I50="c",3,IF(Respuesta!I50="d",2,IF(Respuesta!I50="e",1,0)))))</f>
        <v>5</v>
      </c>
    </row>
    <row r="18" spans="3:8" x14ac:dyDescent="0.25">
      <c r="C18" s="1" t="str">
        <f>Respuesta!B18</f>
        <v>E14</v>
      </c>
      <c r="D18" s="29">
        <f>IF(Respuesta!E18="a",5,IF(Respuesta!E18="b",4,IF(Respuesta!E18="c",3,IF(Respuesta!E18="d",2,IF(Respuesta!E18="e",1,0)))))</f>
        <v>4</v>
      </c>
      <c r="E18" s="29">
        <f>IF(Respuesta!I18="a",5,IF(Respuesta!I18="b",4,IF(Respuesta!I18="c",3,IF(Respuesta!I18="d",2,IF(Respuesta!I18="e",1,0)))))</f>
        <v>5</v>
      </c>
      <c r="F18" s="1" t="str">
        <f>Respuesta!B51</f>
        <v>E28</v>
      </c>
      <c r="G18" s="29">
        <f>IF(Respuesta!E51="a",5,IF(Respuesta!E51="b",4,IF(Respuesta!E51="c",3,IF(Respuesta!E51="d",2,IF(Respuesta!E51="e",1,0)))))</f>
        <v>5</v>
      </c>
      <c r="H18" s="29">
        <f>IF(Respuesta!I51="a",5,IF(Respuesta!I51="b",4,IF(Respuesta!I51="c",3,IF(Respuesta!I51="d",2,IF(Respuesta!I51="e",1,0)))))</f>
        <v>4</v>
      </c>
    </row>
    <row r="19" spans="3:8" x14ac:dyDescent="0.25">
      <c r="C19" s="1"/>
      <c r="D19" s="1"/>
      <c r="E19" s="1"/>
      <c r="F19" s="1" t="str">
        <f>Respuesta!B52</f>
        <v>E29</v>
      </c>
      <c r="G19" s="29">
        <f>IF(Respuesta!E52="a",5,IF(Respuesta!E52="b",4,IF(Respuesta!E52="c",3,IF(Respuesta!E52="d",2,IF(Respuesta!E52="e",1,0)))))</f>
        <v>4</v>
      </c>
      <c r="H19" s="29">
        <f>IF(Respuesta!I52="a",5,IF(Respuesta!I52="b",4,IF(Respuesta!I52="c",3,IF(Respuesta!I52="d",2,IF(Respuesta!I52="e",1,0)))))</f>
        <v>4</v>
      </c>
    </row>
    <row r="20" spans="3:8" x14ac:dyDescent="0.25">
      <c r="C20" s="30"/>
      <c r="H20" s="32"/>
    </row>
    <row r="21" spans="3:8" x14ac:dyDescent="0.25">
      <c r="C21" s="30"/>
    </row>
    <row r="30" spans="3:8" x14ac:dyDescent="0.25">
      <c r="E30" s="6"/>
      <c r="H30" s="4"/>
    </row>
    <row r="31" spans="3:8" x14ac:dyDescent="0.25">
      <c r="E31" s="6"/>
      <c r="H31" s="4"/>
    </row>
    <row r="32" spans="3:8" x14ac:dyDescent="0.25">
      <c r="E32" s="6"/>
      <c r="H32" s="4"/>
    </row>
    <row r="34" spans="5:8" x14ac:dyDescent="0.25">
      <c r="E34" s="6"/>
      <c r="H34" s="3"/>
    </row>
    <row r="35" spans="5:8" x14ac:dyDescent="0.25">
      <c r="E35" s="6"/>
      <c r="H35" s="4"/>
    </row>
    <row r="36" spans="5:8" x14ac:dyDescent="0.25">
      <c r="E36" s="6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BFD8-AFD8-4EA6-987E-8BC5739F93EA}">
  <dimension ref="C4:H45"/>
  <sheetViews>
    <sheetView topLeftCell="A18" workbookViewId="0">
      <selection activeCell="J29" sqref="J29"/>
    </sheetView>
  </sheetViews>
  <sheetFormatPr baseColWidth="10" defaultRowHeight="15.75" x14ac:dyDescent="0.25"/>
  <cols>
    <col min="3" max="3" width="11.875" bestFit="1" customWidth="1"/>
    <col min="4" max="4" width="11.125" bestFit="1" customWidth="1"/>
    <col min="5" max="5" width="9.875" bestFit="1" customWidth="1"/>
    <col min="7" max="7" width="22.875" bestFit="1" customWidth="1"/>
    <col min="8" max="8" width="21.875" bestFit="1" customWidth="1"/>
  </cols>
  <sheetData>
    <row r="4" spans="3:5" x14ac:dyDescent="0.25">
      <c r="C4" s="2" t="s">
        <v>58</v>
      </c>
      <c r="D4" s="2" t="s">
        <v>59</v>
      </c>
      <c r="E4" s="2" t="s">
        <v>60</v>
      </c>
    </row>
    <row r="5" spans="3:5" x14ac:dyDescent="0.25">
      <c r="C5" s="1" t="s">
        <v>77</v>
      </c>
      <c r="D5" s="15">
        <v>1</v>
      </c>
      <c r="E5" s="29">
        <f>'D4-I'!E5</f>
        <v>4</v>
      </c>
    </row>
    <row r="6" spans="3:5" x14ac:dyDescent="0.25">
      <c r="C6" s="1" t="s">
        <v>81</v>
      </c>
      <c r="D6" s="15">
        <v>1</v>
      </c>
      <c r="E6" s="29">
        <f>'D4-I'!E6</f>
        <v>4</v>
      </c>
    </row>
    <row r="7" spans="3:5" x14ac:dyDescent="0.25">
      <c r="C7" s="1" t="s">
        <v>82</v>
      </c>
      <c r="D7" s="15">
        <v>0.8</v>
      </c>
      <c r="E7" s="29">
        <f>'D4-I'!E7</f>
        <v>5</v>
      </c>
    </row>
    <row r="8" spans="3:5" x14ac:dyDescent="0.25">
      <c r="C8" s="1" t="s">
        <v>83</v>
      </c>
      <c r="D8" s="15">
        <v>0.8</v>
      </c>
      <c r="E8" s="29">
        <f>'D4-I'!E8</f>
        <v>4</v>
      </c>
    </row>
    <row r="9" spans="3:5" x14ac:dyDescent="0.25">
      <c r="C9" s="1" t="s">
        <v>84</v>
      </c>
      <c r="D9" s="15">
        <v>1</v>
      </c>
      <c r="E9" s="29">
        <f>'D4-I'!E9</f>
        <v>5</v>
      </c>
    </row>
    <row r="10" spans="3:5" x14ac:dyDescent="0.25">
      <c r="C10" s="1" t="s">
        <v>85</v>
      </c>
      <c r="D10" s="15">
        <v>0.8</v>
      </c>
      <c r="E10" s="29">
        <f>'D4-I'!E10</f>
        <v>5</v>
      </c>
    </row>
    <row r="11" spans="3:5" x14ac:dyDescent="0.25">
      <c r="C11" s="1" t="s">
        <v>86</v>
      </c>
      <c r="D11" s="15">
        <v>1</v>
      </c>
      <c r="E11" s="29">
        <f>'D4-I'!E11</f>
        <v>5</v>
      </c>
    </row>
    <row r="12" spans="3:5" x14ac:dyDescent="0.25">
      <c r="C12" s="1" t="s">
        <v>87</v>
      </c>
      <c r="D12" s="15">
        <v>0.8</v>
      </c>
      <c r="E12" s="29">
        <f>'D4-I'!E12</f>
        <v>5</v>
      </c>
    </row>
    <row r="13" spans="3:5" x14ac:dyDescent="0.25">
      <c r="C13" s="1" t="s">
        <v>88</v>
      </c>
      <c r="D13" s="15">
        <v>0.8</v>
      </c>
      <c r="E13" s="29">
        <f>'D4-I'!E13</f>
        <v>4</v>
      </c>
    </row>
    <row r="14" spans="3:5" x14ac:dyDescent="0.25">
      <c r="C14" s="1" t="s">
        <v>89</v>
      </c>
      <c r="D14" s="15">
        <v>0.8</v>
      </c>
      <c r="E14" s="29">
        <f>'D4-I'!E14</f>
        <v>4</v>
      </c>
    </row>
    <row r="15" spans="3:5" x14ac:dyDescent="0.25">
      <c r="C15" s="1" t="s">
        <v>90</v>
      </c>
      <c r="D15" s="15">
        <v>0.8</v>
      </c>
      <c r="E15" s="29">
        <f>'D4-I'!E15</f>
        <v>4</v>
      </c>
    </row>
    <row r="16" spans="3:5" x14ac:dyDescent="0.25">
      <c r="C16" s="1" t="s">
        <v>91</v>
      </c>
      <c r="D16" s="15">
        <v>0.8</v>
      </c>
      <c r="E16" s="29">
        <f>'D4-I'!E16</f>
        <v>4</v>
      </c>
    </row>
    <row r="17" spans="3:8" x14ac:dyDescent="0.25">
      <c r="C17" s="1" t="s">
        <v>92</v>
      </c>
      <c r="D17" s="15">
        <v>0.8</v>
      </c>
      <c r="E17" s="29">
        <f>'D4-I'!E17</f>
        <v>4</v>
      </c>
    </row>
    <row r="18" spans="3:8" x14ac:dyDescent="0.25">
      <c r="C18" s="1" t="s">
        <v>93</v>
      </c>
      <c r="D18" s="15">
        <v>0.8</v>
      </c>
      <c r="E18" s="29">
        <f>'D4-I'!E18</f>
        <v>5</v>
      </c>
    </row>
    <row r="19" spans="3:8" x14ac:dyDescent="0.25">
      <c r="C19" s="1" t="s">
        <v>95</v>
      </c>
      <c r="D19" s="15">
        <v>0.8</v>
      </c>
      <c r="E19" s="29">
        <f>'D4-I'!H5</f>
        <v>4</v>
      </c>
      <c r="G19" t="s">
        <v>44</v>
      </c>
      <c r="H19" s="5">
        <f>AVERAGE(D5:D33)</f>
        <v>0.82068965517241421</v>
      </c>
    </row>
    <row r="20" spans="3:8" x14ac:dyDescent="0.25">
      <c r="C20" s="1" t="s">
        <v>96</v>
      </c>
      <c r="D20" s="15">
        <v>0.6</v>
      </c>
      <c r="E20" s="29">
        <f>'D4-I'!H6</f>
        <v>4</v>
      </c>
      <c r="G20" t="s">
        <v>43</v>
      </c>
      <c r="H20" s="5">
        <f>AVERAGE(E5:E33)</f>
        <v>4.3448275862068968</v>
      </c>
    </row>
    <row r="21" spans="3:8" x14ac:dyDescent="0.25">
      <c r="C21" s="1" t="s">
        <v>97</v>
      </c>
      <c r="D21" s="15">
        <v>0.8</v>
      </c>
      <c r="E21" s="29">
        <f>'D4-I'!H7</f>
        <v>5</v>
      </c>
    </row>
    <row r="22" spans="3:8" x14ac:dyDescent="0.25">
      <c r="C22" s="1" t="s">
        <v>98</v>
      </c>
      <c r="D22" s="15">
        <v>0.8</v>
      </c>
      <c r="E22" s="29">
        <f>'D4-I'!H8</f>
        <v>5</v>
      </c>
    </row>
    <row r="23" spans="3:8" x14ac:dyDescent="0.25">
      <c r="C23" s="1" t="s">
        <v>99</v>
      </c>
      <c r="D23" s="15">
        <v>0.8</v>
      </c>
      <c r="E23" s="29">
        <f>'D4-I'!H9</f>
        <v>4</v>
      </c>
      <c r="G23" t="s">
        <v>42</v>
      </c>
      <c r="H23" s="16">
        <f>PEARSON(D5:D33,E5:E33)</f>
        <v>0.14584124594196801</v>
      </c>
    </row>
    <row r="24" spans="3:8" x14ac:dyDescent="0.25">
      <c r="C24" s="1" t="s">
        <v>100</v>
      </c>
      <c r="D24" s="15">
        <v>0.6</v>
      </c>
      <c r="E24" s="29">
        <f>'D4-I'!H10</f>
        <v>4</v>
      </c>
      <c r="G24" s="7" t="s">
        <v>16</v>
      </c>
      <c r="H24" s="16">
        <f>CORREL(D5:D33,E5:E33)</f>
        <v>0.14584124594196801</v>
      </c>
    </row>
    <row r="25" spans="3:8" x14ac:dyDescent="0.25">
      <c r="C25" s="1" t="s">
        <v>101</v>
      </c>
      <c r="D25" s="15">
        <v>0.8</v>
      </c>
      <c r="E25" s="29">
        <f>'D4-I'!H11</f>
        <v>4</v>
      </c>
      <c r="H25" s="35" t="s">
        <v>34</v>
      </c>
    </row>
    <row r="26" spans="3:8" x14ac:dyDescent="0.25">
      <c r="C26" s="1" t="s">
        <v>102</v>
      </c>
      <c r="D26" s="15">
        <v>0.8</v>
      </c>
      <c r="E26" s="29">
        <f>'D4-I'!H12</f>
        <v>4</v>
      </c>
    </row>
    <row r="27" spans="3:8" x14ac:dyDescent="0.25">
      <c r="C27" s="1" t="s">
        <v>103</v>
      </c>
      <c r="D27" s="15">
        <v>0.8</v>
      </c>
      <c r="E27" s="29">
        <f>'D4-I'!H13</f>
        <v>4</v>
      </c>
    </row>
    <row r="28" spans="3:8" x14ac:dyDescent="0.25">
      <c r="C28" s="1" t="s">
        <v>104</v>
      </c>
      <c r="D28" s="15">
        <v>0.8</v>
      </c>
      <c r="E28" s="29">
        <f>'D4-I'!H14</f>
        <v>5</v>
      </c>
    </row>
    <row r="29" spans="3:8" x14ac:dyDescent="0.25">
      <c r="C29" s="1" t="s">
        <v>105</v>
      </c>
      <c r="D29" s="15">
        <v>0.8</v>
      </c>
      <c r="E29" s="29">
        <f>'D4-I'!H15</f>
        <v>4</v>
      </c>
    </row>
    <row r="30" spans="3:8" x14ac:dyDescent="0.25">
      <c r="C30" s="1" t="s">
        <v>106</v>
      </c>
      <c r="D30" s="15">
        <v>0.8</v>
      </c>
      <c r="E30" s="29">
        <f>'D4-I'!H16</f>
        <v>4</v>
      </c>
    </row>
    <row r="31" spans="3:8" x14ac:dyDescent="0.25">
      <c r="C31" s="1" t="s">
        <v>107</v>
      </c>
      <c r="D31" s="15">
        <v>0.8</v>
      </c>
      <c r="E31" s="29">
        <f>'D4-I'!H17</f>
        <v>5</v>
      </c>
    </row>
    <row r="32" spans="3:8" x14ac:dyDescent="0.25">
      <c r="C32" s="1" t="s">
        <v>108</v>
      </c>
      <c r="D32" s="15">
        <v>1</v>
      </c>
      <c r="E32" s="29">
        <f>'D4-I'!H18</f>
        <v>4</v>
      </c>
    </row>
    <row r="33" spans="3:8" x14ac:dyDescent="0.25">
      <c r="C33" s="1" t="s">
        <v>109</v>
      </c>
      <c r="D33" s="15">
        <v>0.8</v>
      </c>
      <c r="E33" s="29">
        <f>'D4-I'!H19</f>
        <v>4</v>
      </c>
    </row>
    <row r="38" spans="3:8" x14ac:dyDescent="0.25">
      <c r="E38" s="6"/>
      <c r="H38" s="4"/>
    </row>
    <row r="39" spans="3:8" x14ac:dyDescent="0.25">
      <c r="E39" s="6"/>
      <c r="H39" s="4"/>
    </row>
    <row r="40" spans="3:8" x14ac:dyDescent="0.25">
      <c r="E40" s="6"/>
      <c r="H40" s="4"/>
    </row>
    <row r="41" spans="3:8" x14ac:dyDescent="0.25">
      <c r="E41" s="6"/>
      <c r="H41" s="4"/>
    </row>
    <row r="43" spans="3:8" x14ac:dyDescent="0.25">
      <c r="E43" s="6"/>
      <c r="H43" s="3"/>
    </row>
    <row r="44" spans="3:8" x14ac:dyDescent="0.25">
      <c r="E44" s="6"/>
      <c r="H44" s="4"/>
    </row>
    <row r="45" spans="3:8" x14ac:dyDescent="0.25">
      <c r="E45" s="6"/>
      <c r="H45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Respuesta</vt:lpstr>
      <vt:lpstr>D4-E</vt:lpstr>
      <vt:lpstr>D4E-C</vt:lpstr>
      <vt:lpstr>D7-E</vt:lpstr>
      <vt:lpstr>D7E-C</vt:lpstr>
      <vt:lpstr>D7-I</vt:lpstr>
      <vt:lpstr>D7I-C</vt:lpstr>
      <vt:lpstr>D4-I</vt:lpstr>
      <vt:lpstr>D4I-C</vt:lpstr>
      <vt:lpstr>T-student</vt:lpstr>
      <vt:lpstr>TablasCorrelacionPerson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Chamba-Eras</dc:creator>
  <cp:lastModifiedBy>Alex Ruben Condoy Carrion</cp:lastModifiedBy>
  <dcterms:created xsi:type="dcterms:W3CDTF">2017-02-08T00:08:30Z</dcterms:created>
  <dcterms:modified xsi:type="dcterms:W3CDTF">2019-08-13T16:32:53Z</dcterms:modified>
</cp:coreProperties>
</file>