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holland/Coding/tree-sim/data/model-infos/updated-sustainability/"/>
    </mc:Choice>
  </mc:AlternateContent>
  <xr:revisionPtr revIDLastSave="0" documentId="13_ncr:40009_{36C9DDC0-543C-414D-8BF1-CB2884A8AE45}" xr6:coauthVersionLast="47" xr6:coauthVersionMax="47" xr10:uidLastSave="{00000000-0000-0000-0000-000000000000}"/>
  <bookViews>
    <workbookView xWindow="11200" yWindow="11380" windowWidth="31600" windowHeight="19200" activeTab="2"/>
  </bookViews>
  <sheets>
    <sheet name="artificial stats" sheetId="1" r:id="rId1"/>
    <sheet name="snag measures" sheetId="2" r:id="rId2"/>
    <sheet name="snag distributions" sheetId="3" r:id="rId3"/>
  </sheets>
  <calcPr calcId="0"/>
</workbook>
</file>

<file path=xl/calcChain.xml><?xml version="1.0" encoding="utf-8"?>
<calcChain xmlns="http://schemas.openxmlformats.org/spreadsheetml/2006/main">
  <c r="C10" i="2" l="1"/>
  <c r="B10" i="2"/>
  <c r="B12" i="2" s="1"/>
  <c r="D13" i="2"/>
  <c r="E12" i="2"/>
  <c r="C12" i="2"/>
  <c r="D12" i="2"/>
  <c r="C11" i="2"/>
  <c r="C13" i="2" s="1"/>
  <c r="B11" i="2"/>
  <c r="B13" i="2" s="1"/>
  <c r="L29" i="1"/>
  <c r="K29" i="1"/>
  <c r="I29" i="1"/>
  <c r="J29" i="1"/>
  <c r="D11" i="2" l="1"/>
  <c r="E11" i="2"/>
  <c r="E13" i="2" s="1"/>
</calcChain>
</file>

<file path=xl/sharedStrings.xml><?xml version="1.0" encoding="utf-8"?>
<sst xmlns="http://schemas.openxmlformats.org/spreadsheetml/2006/main" count="56" uniqueCount="30">
  <si>
    <t>no</t>
  </si>
  <si>
    <t>snags</t>
  </si>
  <si>
    <t>sample</t>
  </si>
  <si>
    <t>mode</t>
  </si>
  <si>
    <t>pole</t>
  </si>
  <si>
    <t>snag</t>
  </si>
  <si>
    <t>5-pole</t>
  </si>
  <si>
    <t>4-pole</t>
  </si>
  <si>
    <t>6-snag</t>
  </si>
  <si>
    <t>perch</t>
  </si>
  <si>
    <t>perchLow</t>
  </si>
  <si>
    <t>perchHigh</t>
  </si>
  <si>
    <t>lifeLow</t>
  </si>
  <si>
    <t>lifeHigh</t>
  </si>
  <si>
    <t>costLow</t>
  </si>
  <si>
    <t>costHigh</t>
  </si>
  <si>
    <t>totalLow</t>
  </si>
  <si>
    <t>totalHigh</t>
  </si>
  <si>
    <t>total</t>
  </si>
  <si>
    <t>sd</t>
  </si>
  <si>
    <t>mean</t>
  </si>
  <si>
    <t>low</t>
  </si>
  <si>
    <t>high</t>
  </si>
  <si>
    <t>measures</t>
  </si>
  <si>
    <t>modified total</t>
  </si>
  <si>
    <t>modified perch</t>
  </si>
  <si>
    <t>we assume the minimum provided resources is the minumum measured snags</t>
  </si>
  <si>
    <t>scenario</t>
  </si>
  <si>
    <t>snag distributions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</si>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</sst>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0"/>
      <color theme="1"/>
      <name val="NttfyvAdvPTimes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0" borderId="0" xfId="0" applyFont="1"/>
    <xf numFmtId="0" fontId="24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D10" sqref="D10"/>
    </sheetView>
  </sheetViews>
  <sheetFormatPr baseColWidth="10" defaultRowHeight="16"/>
  <sheetData>
    <row r="1" spans="1:11">
      <c r="A1" t="s">
        <v>0</v>
      </c>
      <c r="B1" t="s">
        <v>3</v>
      </c>
      <c r="C1" t="s">
        <v>27</v>
      </c>
      <c r="D1" t="s">
        <v>16</v>
      </c>
      <c r="E1" t="s">
        <v>17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>
      <c r="A2">
        <v>1</v>
      </c>
      <c r="B2" t="s">
        <v>4</v>
      </c>
      <c r="C2" t="s">
        <v>7</v>
      </c>
      <c r="D2" s="2">
        <v>12.603391999999999</v>
      </c>
      <c r="E2" s="2">
        <v>15.754239999999999</v>
      </c>
      <c r="F2" s="2">
        <v>2.6033751999999999</v>
      </c>
      <c r="G2" s="2">
        <v>3.254219</v>
      </c>
      <c r="H2">
        <v>25</v>
      </c>
      <c r="I2">
        <v>25</v>
      </c>
      <c r="J2" s="3">
        <v>1524.06</v>
      </c>
      <c r="K2">
        <v>16815</v>
      </c>
    </row>
    <row r="3" spans="1:11">
      <c r="A3">
        <v>2</v>
      </c>
      <c r="B3" t="s">
        <v>4</v>
      </c>
      <c r="C3" t="s">
        <v>6</v>
      </c>
      <c r="D3" s="2">
        <v>12.603391999999999</v>
      </c>
      <c r="E3" s="2">
        <v>15.754239999999999</v>
      </c>
      <c r="F3" s="2">
        <v>2.6033751999999999</v>
      </c>
      <c r="G3" s="2">
        <v>3.254219</v>
      </c>
      <c r="H3">
        <v>25</v>
      </c>
      <c r="I3">
        <v>25</v>
      </c>
      <c r="J3" s="3">
        <v>1524.06</v>
      </c>
      <c r="K3" s="3">
        <v>2243.3200000000002</v>
      </c>
    </row>
    <row r="4" spans="1:11">
      <c r="A4">
        <v>3</v>
      </c>
      <c r="B4" t="s">
        <v>5</v>
      </c>
      <c r="C4" t="s">
        <v>8</v>
      </c>
      <c r="D4">
        <v>51.777019000000003</v>
      </c>
      <c r="E4">
        <v>130.556532</v>
      </c>
      <c r="F4" s="2">
        <v>9.6660740000000001</v>
      </c>
      <c r="G4" s="2">
        <v>43.227826999999998</v>
      </c>
      <c r="H4">
        <v>25</v>
      </c>
      <c r="I4">
        <v>25</v>
      </c>
      <c r="J4">
        <v>12147</v>
      </c>
      <c r="K4">
        <v>24294</v>
      </c>
    </row>
    <row r="5" spans="1:11">
      <c r="F5" s="2"/>
      <c r="G5" s="2"/>
    </row>
    <row r="6" spans="1:11">
      <c r="G6" s="2"/>
    </row>
    <row r="17" spans="1:14">
      <c r="F17" s="2"/>
      <c r="G17" s="2"/>
    </row>
    <row r="18" spans="1:14">
      <c r="G18" s="2"/>
      <c r="M18" s="3"/>
    </row>
    <row r="20" spans="1:14">
      <c r="D20" s="2"/>
    </row>
    <row r="21" spans="1:14">
      <c r="D21" s="2"/>
      <c r="F21" s="2"/>
    </row>
    <row r="22" spans="1:14">
      <c r="D22" s="2"/>
    </row>
    <row r="23" spans="1:14">
      <c r="D23" s="2"/>
    </row>
    <row r="24" spans="1:14">
      <c r="C24" s="2"/>
    </row>
    <row r="25" spans="1:14">
      <c r="C25" s="2"/>
      <c r="K25" s="5"/>
      <c r="L25" s="5"/>
      <c r="M25" s="5"/>
    </row>
    <row r="26" spans="1:14">
      <c r="C26" s="2"/>
      <c r="J26" s="4"/>
      <c r="K26" s="5"/>
      <c r="L26" s="5"/>
      <c r="M26" s="5"/>
    </row>
    <row r="27" spans="1:14">
      <c r="J27" s="4"/>
      <c r="K27" s="4"/>
      <c r="L27" s="4"/>
      <c r="M27" s="4"/>
      <c r="N27" s="4"/>
    </row>
    <row r="28" spans="1:14">
      <c r="C28" s="2"/>
      <c r="I28" s="8" t="s">
        <v>20</v>
      </c>
      <c r="J28" s="4" t="s">
        <v>19</v>
      </c>
      <c r="K28" t="s">
        <v>21</v>
      </c>
      <c r="L28" t="s">
        <v>22</v>
      </c>
    </row>
    <row r="29" spans="1:14">
      <c r="A29" t="s">
        <v>2</v>
      </c>
      <c r="B29" t="s">
        <v>18</v>
      </c>
      <c r="C29" t="s">
        <v>9</v>
      </c>
      <c r="D29" t="s">
        <v>3</v>
      </c>
      <c r="G29" t="s">
        <v>1</v>
      </c>
      <c r="I29">
        <f>MEDIAN(B31:B33)</f>
        <v>53.415900000000001</v>
      </c>
      <c r="J29">
        <f>_xlfn.STDEV.S(B31:B33)</f>
        <v>45.017725990790588</v>
      </c>
      <c r="K29">
        <f>I29-2*J29</f>
        <v>-36.619551981581175</v>
      </c>
      <c r="L29">
        <f>MEDIAN(I29+2*J29)</f>
        <v>143.45135198158118</v>
      </c>
    </row>
    <row r="30" spans="1:14">
      <c r="A30" s="6">
        <v>4</v>
      </c>
      <c r="B30" s="6">
        <v>15.754239999999999</v>
      </c>
      <c r="C30" s="6">
        <v>3.254219</v>
      </c>
      <c r="D30" s="6" t="s">
        <v>4</v>
      </c>
      <c r="J30" s="4"/>
    </row>
    <row r="31" spans="1:14">
      <c r="A31" s="6">
        <v>1</v>
      </c>
      <c r="B31" s="6">
        <v>130.55653000000001</v>
      </c>
      <c r="C31" s="6">
        <v>43.227826999999998</v>
      </c>
      <c r="D31" s="6" t="s">
        <v>5</v>
      </c>
      <c r="J31" s="1"/>
    </row>
    <row r="32" spans="1:14">
      <c r="A32" s="6">
        <v>2</v>
      </c>
      <c r="B32" s="6">
        <v>51.77702</v>
      </c>
      <c r="C32" s="6">
        <v>9.6660740000000001</v>
      </c>
      <c r="D32" s="6" t="s">
        <v>5</v>
      </c>
    </row>
    <row r="33" spans="1:4">
      <c r="A33" s="7">
        <v>3</v>
      </c>
      <c r="B33" s="7">
        <v>53.415900000000001</v>
      </c>
      <c r="C33" s="7">
        <v>11.303186999999999</v>
      </c>
      <c r="D33" s="7" t="s">
        <v>5</v>
      </c>
    </row>
  </sheetData>
  <mergeCells count="3">
    <mergeCell ref="K25:K26"/>
    <mergeCell ref="L25:L26"/>
    <mergeCell ref="M25:M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3" sqref="B12:E13"/>
    </sheetView>
  </sheetViews>
  <sheetFormatPr baseColWidth="10" defaultRowHeight="16"/>
  <cols>
    <col min="1" max="1" width="13.6640625" customWidth="1"/>
  </cols>
  <sheetData>
    <row r="1" spans="1:7">
      <c r="A1" t="s">
        <v>23</v>
      </c>
    </row>
    <row r="2" spans="1:7">
      <c r="A2" t="s">
        <v>2</v>
      </c>
      <c r="B2" t="s">
        <v>18</v>
      </c>
      <c r="C2" t="s">
        <v>9</v>
      </c>
      <c r="D2" t="s">
        <v>3</v>
      </c>
    </row>
    <row r="3" spans="1:7">
      <c r="A3" s="6">
        <v>4</v>
      </c>
      <c r="B3" s="6">
        <v>15.754239999999999</v>
      </c>
      <c r="C3" s="6">
        <v>3.254219</v>
      </c>
      <c r="D3" s="6" t="s">
        <v>4</v>
      </c>
    </row>
    <row r="4" spans="1:7">
      <c r="A4" s="6">
        <v>1</v>
      </c>
      <c r="B4" s="6">
        <v>130.55653000000001</v>
      </c>
      <c r="C4" s="6">
        <v>43.227826999999998</v>
      </c>
      <c r="D4" s="6" t="s">
        <v>5</v>
      </c>
    </row>
    <row r="5" spans="1:7">
      <c r="A5" s="6">
        <v>2</v>
      </c>
      <c r="B5" s="6">
        <v>51.77702</v>
      </c>
      <c r="C5" s="6">
        <v>9.6660740000000001</v>
      </c>
      <c r="D5" s="6" t="s">
        <v>5</v>
      </c>
    </row>
    <row r="6" spans="1:7">
      <c r="A6" s="7">
        <v>3</v>
      </c>
      <c r="B6" s="7">
        <v>53.415900000000001</v>
      </c>
      <c r="C6" s="7">
        <v>11.303186999999999</v>
      </c>
      <c r="D6" s="7" t="s">
        <v>5</v>
      </c>
    </row>
    <row r="9" spans="1:7">
      <c r="A9" s="8" t="s">
        <v>28</v>
      </c>
      <c r="B9" s="9" t="s">
        <v>20</v>
      </c>
      <c r="C9" s="4" t="s">
        <v>19</v>
      </c>
      <c r="D9" s="9" t="s">
        <v>21</v>
      </c>
      <c r="E9" s="9" t="s">
        <v>22</v>
      </c>
    </row>
    <row r="10" spans="1:7">
      <c r="A10" t="s">
        <v>18</v>
      </c>
      <c r="B10" s="10">
        <f>GEOMEAN(B4:B6)</f>
        <v>71.209084126764083</v>
      </c>
      <c r="C10" s="10">
        <f>STDEV(B4:B6)</f>
        <v>45.017725990790588</v>
      </c>
      <c r="D10" s="10">
        <v>-36.619551999999999</v>
      </c>
      <c r="E10" s="10">
        <v>143.45135200000001</v>
      </c>
    </row>
    <row r="11" spans="1:7">
      <c r="A11" t="s">
        <v>9</v>
      </c>
      <c r="B11">
        <f>GEOMEAN(C4:C6)</f>
        <v>16.777920967813571</v>
      </c>
      <c r="C11">
        <f>STDEV(C4:C6)</f>
        <v>18.922006775786134</v>
      </c>
      <c r="D11">
        <f>B11-2*C11</f>
        <v>-21.066092583758696</v>
      </c>
      <c r="E11">
        <f>B11+2*C11</f>
        <v>54.621934519385839</v>
      </c>
      <c r="G11" t="s">
        <v>26</v>
      </c>
    </row>
    <row r="12" spans="1:7">
      <c r="A12" t="s">
        <v>24</v>
      </c>
      <c r="B12" s="10">
        <f>B10</f>
        <v>71.209084126764083</v>
      </c>
      <c r="C12" s="10">
        <f>C10</f>
        <v>45.017725990790588</v>
      </c>
      <c r="D12">
        <f>B5</f>
        <v>51.77702</v>
      </c>
      <c r="E12">
        <f>E10</f>
        <v>143.45135200000001</v>
      </c>
    </row>
    <row r="13" spans="1:7">
      <c r="A13" t="s">
        <v>25</v>
      </c>
      <c r="B13">
        <f>B11</f>
        <v>16.777920967813571</v>
      </c>
      <c r="C13">
        <f>C11</f>
        <v>18.922006775786134</v>
      </c>
      <c r="D13" s="6">
        <f>C5</f>
        <v>9.6660740000000001</v>
      </c>
      <c r="E13">
        <f>E11</f>
        <v>54.621934519385839</v>
      </c>
    </row>
    <row r="16" spans="1:7">
      <c r="A16" s="8"/>
      <c r="B1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H17" sqref="H17"/>
    </sheetView>
  </sheetViews>
  <sheetFormatPr baseColWidth="10" defaultRowHeight="16"/>
  <cols>
    <col min="1" max="1" width="13.5" customWidth="1"/>
  </cols>
  <sheetData>
    <row r="1" spans="1:5">
      <c r="A1" t="s">
        <v>29</v>
      </c>
      <c r="B1" s="9" t="s">
        <v>20</v>
      </c>
      <c r="C1" s="4" t="s">
        <v>19</v>
      </c>
      <c r="D1" s="9" t="s">
        <v>21</v>
      </c>
      <c r="E1" s="9" t="s">
        <v>22</v>
      </c>
    </row>
    <row r="2" spans="1:5">
      <c r="A2" t="s">
        <v>18</v>
      </c>
      <c r="B2">
        <v>71.209084126764083</v>
      </c>
      <c r="C2">
        <v>45.017725990790588</v>
      </c>
      <c r="D2">
        <v>51.77702</v>
      </c>
      <c r="E2">
        <v>143.45135200000001</v>
      </c>
    </row>
    <row r="3" spans="1:5">
      <c r="A3" t="s">
        <v>9</v>
      </c>
      <c r="B3">
        <v>16.777920967813571</v>
      </c>
      <c r="C3">
        <v>18.922006775786134</v>
      </c>
      <c r="D3">
        <v>9.6660740000000001</v>
      </c>
      <c r="E3">
        <v>54.621934519385839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artificial stats</vt:lpstr>
      <vt:lpstr>snag measures</vt:lpstr>
      <vt:lpstr>snag distributions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2023-02-28T08:03:12Z</dcterms:created>
  <dcterms:modified xsi:type="dcterms:W3CDTF">2023-02-28T08:55:17Z</dcterms:modified>
</cp:coreProperties>
</file>