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selmo\Google Drive\Inbound\planilhas-ht\Planilhas Revisadas\"/>
    </mc:Choice>
  </mc:AlternateContent>
  <bookViews>
    <workbookView xWindow="0" yWindow="0" windowWidth="20490" windowHeight="7800"/>
  </bookViews>
  <sheets>
    <sheet name="Tabela Geral" sheetId="1" r:id="rId1"/>
    <sheet name="Acompanhamento Diário" sheetId="6" r:id="rId2"/>
    <sheet name="Acompanhamento Acumulado" sheetId="7" r:id="rId3"/>
    <sheet name="Instruções" sheetId="5" r:id="rId4"/>
  </sheets>
  <calcPr calcId="171027" concurrentCalc="0"/>
</workbook>
</file>

<file path=xl/calcChain.xml><?xml version="1.0" encoding="utf-8"?>
<calcChain xmlns="http://schemas.openxmlformats.org/spreadsheetml/2006/main">
  <c r="E4" i="1" l="1"/>
  <c r="E5" i="1"/>
  <c r="E6" i="1"/>
  <c r="C4" i="1"/>
  <c r="C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25" i="1"/>
  <c r="D13" i="1"/>
  <c r="D14" i="1"/>
  <c r="D15" i="1"/>
  <c r="D16" i="1"/>
  <c r="D17" i="1"/>
  <c r="D18" i="1"/>
  <c r="D19" i="1"/>
  <c r="D20" i="1"/>
  <c r="D21" i="1"/>
  <c r="D22" i="1"/>
  <c r="D23" i="1"/>
  <c r="D24" i="1"/>
  <c r="E26" i="1"/>
  <c r="D26" i="1"/>
  <c r="E27" i="1"/>
  <c r="D27" i="1"/>
  <c r="E28" i="1"/>
  <c r="D28" i="1"/>
  <c r="E29" i="1"/>
  <c r="D29" i="1"/>
  <c r="E30" i="1"/>
  <c r="D30" i="1"/>
  <c r="E31" i="1"/>
  <c r="D31" i="1"/>
  <c r="E32" i="1"/>
  <c r="D32" i="1"/>
  <c r="E33" i="1"/>
  <c r="D33" i="1"/>
  <c r="E34" i="1"/>
  <c r="D34" i="1"/>
  <c r="D6" i="1"/>
  <c r="D7" i="1"/>
  <c r="D8" i="1"/>
  <c r="D9" i="1"/>
  <c r="D10" i="1"/>
  <c r="D11" i="1"/>
  <c r="D12" i="1"/>
  <c r="D5" i="1"/>
  <c r="B37" i="1"/>
  <c r="G5" i="1"/>
  <c r="G6" i="1"/>
  <c r="G7" i="1"/>
  <c r="G8" i="1"/>
  <c r="G9" i="1"/>
  <c r="G10" i="1"/>
  <c r="G11" i="1"/>
  <c r="G12" i="1"/>
  <c r="G13" i="1"/>
  <c r="C14" i="1"/>
  <c r="G14" i="1"/>
  <c r="C15" i="1"/>
  <c r="G15" i="1"/>
  <c r="C16" i="1"/>
  <c r="G16" i="1"/>
  <c r="C17" i="1"/>
  <c r="G17" i="1"/>
  <c r="C18" i="1"/>
  <c r="G18" i="1"/>
  <c r="C19" i="1"/>
  <c r="G19" i="1"/>
  <c r="C20" i="1"/>
  <c r="G20" i="1"/>
  <c r="C21" i="1"/>
  <c r="G21" i="1"/>
  <c r="C22" i="1"/>
  <c r="G22" i="1"/>
  <c r="C23" i="1"/>
  <c r="G23" i="1"/>
  <c r="C24" i="1"/>
  <c r="G24" i="1"/>
  <c r="C25" i="1"/>
  <c r="G25" i="1"/>
  <c r="C26" i="1"/>
  <c r="G26" i="1"/>
  <c r="C27" i="1"/>
  <c r="G27" i="1"/>
  <c r="C28" i="1"/>
  <c r="G28" i="1"/>
  <c r="C29" i="1"/>
  <c r="G29" i="1"/>
  <c r="C30" i="1"/>
  <c r="G30" i="1"/>
  <c r="C31" i="1"/>
  <c r="G31" i="1"/>
  <c r="C32" i="1"/>
  <c r="G32" i="1"/>
  <c r="C33" i="1"/>
  <c r="G33" i="1"/>
  <c r="C34" i="1"/>
  <c r="G34" i="1"/>
  <c r="C5" i="1"/>
  <c r="F4" i="1"/>
  <c r="F5" i="1"/>
  <c r="F6" i="1"/>
  <c r="C7" i="1"/>
  <c r="F7" i="1"/>
  <c r="C8" i="1"/>
  <c r="F8" i="1"/>
  <c r="C9" i="1"/>
  <c r="F9" i="1"/>
  <c r="C10" i="1"/>
  <c r="F10" i="1"/>
  <c r="C11" i="1"/>
  <c r="F11" i="1"/>
  <c r="C12" i="1"/>
  <c r="F12" i="1"/>
  <c r="C13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B38" i="1"/>
</calcChain>
</file>

<file path=xl/sharedStrings.xml><?xml version="1.0" encoding="utf-8"?>
<sst xmlns="http://schemas.openxmlformats.org/spreadsheetml/2006/main" count="14" uniqueCount="13">
  <si>
    <t>Tendência</t>
  </si>
  <si>
    <t>Realizado</t>
  </si>
  <si>
    <t>Acum. Realizado</t>
  </si>
  <si>
    <t>Acum. Planejado</t>
  </si>
  <si>
    <t>Meta</t>
  </si>
  <si>
    <t>Valor</t>
  </si>
  <si>
    <t>Data</t>
  </si>
  <si>
    <t>Planejado Base</t>
  </si>
  <si>
    <t>Parâmetro</t>
  </si>
  <si>
    <t>Tendência a Realizar</t>
  </si>
  <si>
    <t>Plan. Futuro</t>
  </si>
  <si>
    <t>Planilha de Acompanhamento de Vendas</t>
  </si>
  <si>
    <t>Total 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</si>
</sst>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 &quot;* #,##0.00_);_(&quot;R$ &quot;* \(#,##0.00\);_(&quot;R$ &quot;* &quot;-&quot;??_);_(@_)"/>
    <numFmt numFmtId="168" formatCode="&quot;R$&quot;\ #,##0.00"/>
    <numFmt numFmtId="169" formatCode="[$-416]d/mmm;@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8"/>
      <color rgb="FF2687E9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1"/>
      <color rgb="FF4983BB"/>
      <name val="Arial"/>
      <family val="2"/>
    </font>
    <font>
      <sz val="10"/>
      <color rgb="FF385A7B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983BB"/>
        <bgColor indexed="64"/>
      </patternFill>
    </fill>
    <fill>
      <patternFill patternType="solid">
        <fgColor rgb="FFF6F8FB"/>
        <bgColor indexed="64"/>
      </patternFill>
    </fill>
    <fill>
      <patternFill patternType="solid">
        <fgColor rgb="FF8BC8F6"/>
        <bgColor indexed="64"/>
      </patternFill>
    </fill>
    <fill>
      <patternFill patternType="solid">
        <fgColor rgb="FFE8F7F9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DCE4F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164" fontId="3" fillId="0" borderId="0" xfId="1" applyFont="1"/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164" fontId="9" fillId="4" borderId="2" xfId="1" applyFont="1" applyFill="1" applyBorder="1" applyAlignment="1">
      <alignment vertical="center"/>
    </xf>
    <xf numFmtId="164" fontId="9" fillId="4" borderId="2" xfId="0" applyNumberFormat="1" applyFont="1" applyFill="1" applyBorder="1" applyAlignment="1">
      <alignment vertical="center"/>
    </xf>
    <xf numFmtId="0" fontId="0" fillId="3" borderId="0" xfId="0" applyFill="1"/>
    <xf numFmtId="164" fontId="9" fillId="4" borderId="2" xfId="1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>
      <alignment horizontal="left" vertical="center" wrapText="1" indent="8"/>
    </xf>
    <xf numFmtId="0" fontId="0" fillId="0" borderId="1" xfId="0" applyBorder="1" applyAlignment="1">
      <alignment horizontal="center"/>
    </xf>
    <xf numFmtId="164" fontId="8" fillId="6" borderId="2" xfId="1" applyFont="1" applyFill="1" applyBorder="1" applyAlignment="1">
      <alignment vertical="center"/>
    </xf>
    <xf numFmtId="169" fontId="10" fillId="7" borderId="2" xfId="0" applyNumberFormat="1" applyFont="1" applyFill="1" applyBorder="1" applyAlignment="1" applyProtection="1">
      <alignment vertical="center"/>
      <protection locked="0"/>
    </xf>
    <xf numFmtId="168" fontId="10" fillId="7" borderId="2" xfId="0" applyNumberFormat="1" applyFont="1" applyFill="1" applyBorder="1" applyAlignment="1" applyProtection="1">
      <alignment vertical="center"/>
      <protection locked="0"/>
    </xf>
  </cellXfs>
  <cellStyles count="2">
    <cellStyle name="Moeda" xfId="1" builtinId="4"/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85A7B"/>
        <name val="Arial"/>
        <family val="2"/>
        <scheme val="none"/>
      </font>
      <numFmt numFmtId="168" formatCode="&quot;R$&quot;\ #,##0.0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>
          <fgColor indexed="64"/>
          <bgColor rgb="FFE8F7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85A7B"/>
        <name val="Arial"/>
        <family val="2"/>
        <scheme val="none"/>
      </font>
      <numFmt numFmtId="169" formatCode="[$-416]d/mmm;@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>
          <fgColor indexed="64"/>
          <bgColor rgb="FFE8F7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&quot;R$ &quot;* #,##0.00_);_(&quot;R$ &quot;* \(#,##0.00\);_(&quot;R$ &quot;* &quot;-&quot;??_);_(@_)"/>
      <fill>
        <patternFill>
          <fgColor indexed="64"/>
          <bgColor rgb="FFE8F7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&quot;R$ &quot;* #,##0.00_);_(&quot;R$ &quot;* \(#,##0.00\);_(&quot;R$ &quot;* &quot;-&quot;??_);_(@_)"/>
      <fill>
        <patternFill>
          <fgColor indexed="64"/>
          <bgColor rgb="FFE8F7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>
          <fgColor indexed="64"/>
          <bgColor rgb="FFE8F7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4983B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rgb="FFF6F8FB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 patternType="solid">
          <fgColor indexed="64"/>
          <bgColor rgb="FFE8EDF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color theme="4" tint="-0.249977111117893"/>
      </font>
    </dxf>
    <dxf>
      <font>
        <b/>
        <color theme="4" tint="-0.249977111117893"/>
      </font>
    </dxf>
    <dxf>
      <font>
        <b/>
        <color theme="4" tint="-0.249977111117893"/>
      </font>
      <border>
        <top style="thin">
          <color theme="4"/>
        </top>
      </border>
    </dxf>
    <dxf>
      <font>
        <b/>
        <color theme="4" tint="-0.249977111117893"/>
      </font>
      <fill>
        <patternFill>
          <bgColor rgb="FF4983BB"/>
        </patternFill>
      </fill>
      <border>
        <bottom style="thin">
          <color theme="4"/>
        </bottom>
      </border>
    </dxf>
    <dxf>
      <font>
        <color theme="4" tint="-0.249977111117893"/>
      </font>
      <border>
        <top style="thin">
          <color theme="4"/>
        </top>
        <bottom style="thin">
          <color theme="4"/>
        </bottom>
      </border>
    </dxf>
  </dxfs>
  <tableStyles count="1" defaultTableStyle="TableStyleMedium9" defaultPivotStyle="PivotStyleMedium4">
    <tableStyle name="ContaAzul-m!" pivot="0" count="8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secondRowStripe" dxfId="13"/>
      <tableStyleElement type="firstColumnStripe" dxfId="1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F7F9"/>
      <color rgb="FFDCE4F4"/>
      <color rgb="FFE8EDF9"/>
      <color rgb="FF385A7B"/>
      <color rgb="FFABDEF7"/>
      <color rgb="FFBBDC9E"/>
      <color rgb="FFE08B8E"/>
      <color rgb="FFADDD93"/>
      <color rgb="FF4983BB"/>
      <color rgb="FFF6F8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>
                <a:solidFill>
                  <a:srgbClr val="385A7B"/>
                </a:solidFill>
              </a:rPr>
              <a:t>ACOMPANHAMENTO</a:t>
            </a:r>
            <a:r>
              <a:rPr lang="en-US" sz="1400" b="0" baseline="0">
                <a:solidFill>
                  <a:srgbClr val="385A7B"/>
                </a:solidFill>
              </a:rPr>
              <a:t> DIÁRIO</a:t>
            </a:r>
            <a:endParaRPr lang="en-US" sz="1400" b="0">
              <a:solidFill>
                <a:srgbClr val="385A7B"/>
              </a:solidFill>
            </a:endParaRPr>
          </a:p>
        </c:rich>
      </c:tx>
      <c:layout>
        <c:manualLayout>
          <c:xMode val="edge"/>
          <c:yMode val="edge"/>
          <c:x val="0.37285937119422524"/>
          <c:y val="5.82793413799053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99991825654101"/>
          <c:y val="0.16901430244678206"/>
          <c:w val="0.82622042680884866"/>
          <c:h val="0.62324024027250913"/>
        </c:manualLayout>
      </c:layout>
      <c:lineChart>
        <c:grouping val="standard"/>
        <c:varyColors val="0"/>
        <c:ser>
          <c:idx val="0"/>
          <c:order val="0"/>
          <c:tx>
            <c:strRef>
              <c:f>'Tabela Geral'!$B$3</c:f>
              <c:strCache>
                <c:ptCount val="1"/>
                <c:pt idx="0">
                  <c:v>Realizado</c:v>
                </c:pt>
              </c:strCache>
            </c:strRef>
          </c:tx>
          <c:spPr>
            <a:ln w="12700">
              <a:solidFill>
                <a:srgbClr val="ABDEF7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ABDEF7"/>
              </a:solidFill>
              <a:ln>
                <a:solidFill>
                  <a:srgbClr val="ABDEF7"/>
                </a:solidFill>
                <a:prstDash val="solid"/>
              </a:ln>
            </c:spPr>
          </c:marker>
          <c:cat>
            <c:numRef>
              <c:f>'Tabela Geral'!$A$4:$A$35</c:f>
              <c:numCache>
                <c:formatCode>[$-416]d/mmm;@</c:formatCode>
                <c:ptCount val="3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</c:numCache>
            </c:numRef>
          </c:cat>
          <c:val>
            <c:numRef>
              <c:f>'Tabela Geral'!$B$4:$B$35</c:f>
              <c:numCache>
                <c:formatCode>"R$"\ #,##0.00</c:formatCode>
                <c:ptCount val="32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970</c:v>
                </c:pt>
                <c:pt idx="4">
                  <c:v>1000</c:v>
                </c:pt>
                <c:pt idx="5">
                  <c:v>650</c:v>
                </c:pt>
                <c:pt idx="6">
                  <c:v>654</c:v>
                </c:pt>
                <c:pt idx="7">
                  <c:v>1000</c:v>
                </c:pt>
                <c:pt idx="8">
                  <c:v>980</c:v>
                </c:pt>
                <c:pt idx="9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D-4238-A092-C44E1A866148}"/>
            </c:ext>
          </c:extLst>
        </c:ser>
        <c:ser>
          <c:idx val="1"/>
          <c:order val="1"/>
          <c:tx>
            <c:strRef>
              <c:f>'Tabela Geral'!$C$3</c:f>
              <c:strCache>
                <c:ptCount val="1"/>
                <c:pt idx="0">
                  <c:v>Planejado Base</c:v>
                </c:pt>
              </c:strCache>
            </c:strRef>
          </c:tx>
          <c:spPr>
            <a:ln w="12700">
              <a:solidFill>
                <a:srgbClr val="E08B8E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E08B8E"/>
              </a:solidFill>
              <a:ln>
                <a:solidFill>
                  <a:srgbClr val="E08B8E"/>
                </a:solidFill>
                <a:prstDash val="solid"/>
              </a:ln>
            </c:spPr>
          </c:marker>
          <c:cat>
            <c:numRef>
              <c:f>'Tabela Geral'!$A$4:$A$35</c:f>
              <c:numCache>
                <c:formatCode>[$-416]d/mmm;@</c:formatCode>
                <c:ptCount val="3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</c:numCache>
            </c:numRef>
          </c:cat>
          <c:val>
            <c:numRef>
              <c:f>'Tabela Geral'!$C$4:$C$35</c:f>
              <c:numCache>
                <c:formatCode>_("R$ "* #,##0.00_);_("R$ "* \(#,##0.00\);_("R$ "* "-"??_);_(@_)</c:formatCode>
                <c:ptCount val="32"/>
                <c:pt idx="0">
                  <c:v>903.22580645161293</c:v>
                </c:pt>
                <c:pt idx="1">
                  <c:v>903.22580645161293</c:v>
                </c:pt>
                <c:pt idx="2">
                  <c:v>903.22580645161293</c:v>
                </c:pt>
                <c:pt idx="3">
                  <c:v>903.22580645161293</c:v>
                </c:pt>
                <c:pt idx="4">
                  <c:v>903.22580645161293</c:v>
                </c:pt>
                <c:pt idx="5">
                  <c:v>903.22580645161293</c:v>
                </c:pt>
                <c:pt idx="6">
                  <c:v>903.22580645161293</c:v>
                </c:pt>
                <c:pt idx="7">
                  <c:v>903.22580645161293</c:v>
                </c:pt>
                <c:pt idx="8">
                  <c:v>903.22580645161293</c:v>
                </c:pt>
                <c:pt idx="9">
                  <c:v>903.22580645161293</c:v>
                </c:pt>
                <c:pt idx="10">
                  <c:v>903.22580645161293</c:v>
                </c:pt>
                <c:pt idx="11">
                  <c:v>903.22580645161293</c:v>
                </c:pt>
                <c:pt idx="12">
                  <c:v>903.22580645161293</c:v>
                </c:pt>
                <c:pt idx="13">
                  <c:v>903.22580645161293</c:v>
                </c:pt>
                <c:pt idx="14">
                  <c:v>903.22580645161293</c:v>
                </c:pt>
                <c:pt idx="15">
                  <c:v>903.22580645161293</c:v>
                </c:pt>
                <c:pt idx="16">
                  <c:v>903.22580645161293</c:v>
                </c:pt>
                <c:pt idx="17">
                  <c:v>903.22580645161293</c:v>
                </c:pt>
                <c:pt idx="18">
                  <c:v>903.22580645161293</c:v>
                </c:pt>
                <c:pt idx="19">
                  <c:v>903.22580645161293</c:v>
                </c:pt>
                <c:pt idx="20">
                  <c:v>903.22580645161293</c:v>
                </c:pt>
                <c:pt idx="21">
                  <c:v>903.22580645161293</c:v>
                </c:pt>
                <c:pt idx="22">
                  <c:v>903.22580645161293</c:v>
                </c:pt>
                <c:pt idx="23">
                  <c:v>903.22580645161293</c:v>
                </c:pt>
                <c:pt idx="24">
                  <c:v>903.22580645161293</c:v>
                </c:pt>
                <c:pt idx="25">
                  <c:v>903.22580645161293</c:v>
                </c:pt>
                <c:pt idx="26">
                  <c:v>903.22580645161293</c:v>
                </c:pt>
                <c:pt idx="27">
                  <c:v>903.22580645161293</c:v>
                </c:pt>
                <c:pt idx="28">
                  <c:v>903.22580645161293</c:v>
                </c:pt>
                <c:pt idx="29">
                  <c:v>903.22580645161293</c:v>
                </c:pt>
                <c:pt idx="30">
                  <c:v>903.22580645161293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D-4238-A092-C44E1A866148}"/>
            </c:ext>
          </c:extLst>
        </c:ser>
        <c:ser>
          <c:idx val="2"/>
          <c:order val="2"/>
          <c:tx>
            <c:strRef>
              <c:f>'Tabela Geral'!$D$3</c:f>
              <c:strCache>
                <c:ptCount val="1"/>
                <c:pt idx="0">
                  <c:v>Plan. Futuro</c:v>
                </c:pt>
              </c:strCache>
            </c:strRef>
          </c:tx>
          <c:spPr>
            <a:ln w="12700">
              <a:solidFill>
                <a:srgbClr val="BBDC9E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BBDC9E"/>
              </a:solidFill>
              <a:ln>
                <a:solidFill>
                  <a:srgbClr val="BBDC9E"/>
                </a:solidFill>
                <a:prstDash val="solid"/>
              </a:ln>
            </c:spPr>
          </c:marker>
          <c:cat>
            <c:numRef>
              <c:f>'Tabela Geral'!$A$4:$A$35</c:f>
              <c:numCache>
                <c:formatCode>[$-416]d/mmm;@</c:formatCode>
                <c:ptCount val="3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</c:numCache>
            </c:numRef>
          </c:cat>
          <c:val>
            <c:numRef>
              <c:f>'Tabela Geral'!$D$4:$D$35</c:f>
              <c:numCache>
                <c:formatCode>_("R$ "* #,##0.00_);_("R$ "* \(#,##0.00\);_("R$ "* "-"??_);_(@_)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945.04761904761904</c:v>
                </c:pt>
                <c:pt idx="11">
                  <c:v>945.04761904761904</c:v>
                </c:pt>
                <c:pt idx="12">
                  <c:v>945.04761904761904</c:v>
                </c:pt>
                <c:pt idx="13">
                  <c:v>945.04761904761904</c:v>
                </c:pt>
                <c:pt idx="14">
                  <c:v>945.04761904761904</c:v>
                </c:pt>
                <c:pt idx="15">
                  <c:v>945.04761904761904</c:v>
                </c:pt>
                <c:pt idx="16">
                  <c:v>945.04761904761904</c:v>
                </c:pt>
                <c:pt idx="17">
                  <c:v>945.04761904761904</c:v>
                </c:pt>
                <c:pt idx="18">
                  <c:v>945.04761904761904</c:v>
                </c:pt>
                <c:pt idx="19">
                  <c:v>945.04761904761904</c:v>
                </c:pt>
                <c:pt idx="20">
                  <c:v>945.04761904761904</c:v>
                </c:pt>
                <c:pt idx="21">
                  <c:v>945.04761904761904</c:v>
                </c:pt>
                <c:pt idx="22">
                  <c:v>945.04761904761904</c:v>
                </c:pt>
                <c:pt idx="23">
                  <c:v>945.04761904761904</c:v>
                </c:pt>
                <c:pt idx="24">
                  <c:v>945.04761904761904</c:v>
                </c:pt>
                <c:pt idx="25">
                  <c:v>945.04761904761904</c:v>
                </c:pt>
                <c:pt idx="26">
                  <c:v>945.04761904761904</c:v>
                </c:pt>
                <c:pt idx="27">
                  <c:v>945.04761904761904</c:v>
                </c:pt>
                <c:pt idx="28">
                  <c:v>945.04761904761904</c:v>
                </c:pt>
                <c:pt idx="29">
                  <c:v>945.04761904761904</c:v>
                </c:pt>
                <c:pt idx="30">
                  <c:v>945.04761904761904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D-4238-A092-C44E1A866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05760"/>
        <c:axId val="85912960"/>
      </c:lineChart>
      <c:dateAx>
        <c:axId val="87605760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ln w="3175">
            <a:solidFill>
              <a:srgbClr val="385A7B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85A7B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59129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85912960"/>
        <c:scaling>
          <c:orientation val="minMax"/>
        </c:scaling>
        <c:delete val="0"/>
        <c:axPos val="l"/>
        <c:majorGridlines>
          <c:spPr>
            <a:ln w="3175">
              <a:solidFill>
                <a:srgbClr val="DCE4F4"/>
              </a:solidFill>
              <a:prstDash val="solid"/>
            </a:ln>
          </c:spPr>
        </c:majorGridlines>
        <c:numFmt formatCode="&quot;R$&quot;\ #,##0.00" sourceLinked="1"/>
        <c:majorTickMark val="out"/>
        <c:minorTickMark val="none"/>
        <c:tickLblPos val="nextTo"/>
        <c:spPr>
          <a:ln w="3175">
            <a:solidFill>
              <a:srgbClr val="4983BB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85A7B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7605760"/>
        <c:crosses val="autoZero"/>
        <c:crossBetween val="between"/>
      </c:valAx>
      <c:spPr>
        <a:solidFill>
          <a:schemeClr val="bg1"/>
        </a:solidFill>
        <a:ln w="12700">
          <a:solidFill>
            <a:srgbClr val="DCE4F4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50" b="0" i="0" u="none" strike="noStrike" baseline="0">
                <a:solidFill>
                  <a:srgbClr val="385A7B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egendEntry>
        <c:idx val="1"/>
        <c:txPr>
          <a:bodyPr/>
          <a:lstStyle/>
          <a:p>
            <a:pPr>
              <a:defRPr sz="850" b="0" i="0" u="none" strike="noStrike" baseline="0">
                <a:solidFill>
                  <a:srgbClr val="385A7B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egendEntry>
        <c:idx val="2"/>
        <c:txPr>
          <a:bodyPr/>
          <a:lstStyle/>
          <a:p>
            <a:pPr>
              <a:defRPr sz="850" b="0" i="0" u="none" strike="noStrike" baseline="0">
                <a:solidFill>
                  <a:srgbClr val="385A7B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>
        <c:manualLayout>
          <c:xMode val="edge"/>
          <c:yMode val="edge"/>
          <c:x val="0.24715560908869874"/>
          <c:y val="0.91871563632400621"/>
          <c:w val="0.50861847346700195"/>
          <c:h val="4.8444507757898693E-2"/>
        </c:manualLayout>
      </c:layout>
      <c:overlay val="0"/>
      <c:spPr>
        <a:solidFill>
          <a:srgbClr val="FFFFFF"/>
        </a:solidFill>
        <a:ln w="3175">
          <a:solidFill>
            <a:srgbClr val="DCE4F4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E8EDF9"/>
    </a:solidFill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85A7B"/>
                </a:solidFill>
                <a:latin typeface="Arial"/>
                <a:ea typeface="Arial"/>
                <a:cs typeface="Arial"/>
              </a:defRPr>
            </a:pPr>
            <a:r>
              <a:rPr lang="en-US" sz="1400" b="0">
                <a:solidFill>
                  <a:srgbClr val="385A7B"/>
                </a:solidFill>
              </a:rPr>
              <a:t>ACOMPANHAMENTO</a:t>
            </a:r>
            <a:r>
              <a:rPr lang="en-US" sz="1400" b="0" baseline="0">
                <a:solidFill>
                  <a:srgbClr val="385A7B"/>
                </a:solidFill>
              </a:rPr>
              <a:t> ACUMULADO</a:t>
            </a:r>
            <a:endParaRPr lang="en-US" sz="1400" b="0">
              <a:solidFill>
                <a:srgbClr val="385A7B"/>
              </a:solidFill>
            </a:endParaRPr>
          </a:p>
        </c:rich>
      </c:tx>
      <c:layout>
        <c:manualLayout>
          <c:xMode val="edge"/>
          <c:yMode val="edge"/>
          <c:x val="0.35136332958380206"/>
          <c:y val="6.3291158751974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99563853949009"/>
          <c:y val="0.17768595041322302"/>
          <c:w val="0.77111714607102688"/>
          <c:h val="0.6983471074380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Geral'!$B$36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ABDEF7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A37-4846-B5EE-A613BA51777B}"/>
              </c:ext>
            </c:extLst>
          </c:dPt>
          <c:dPt>
            <c:idx val="1"/>
            <c:invertIfNegative val="0"/>
            <c:bubble3D val="0"/>
            <c:spPr>
              <a:solidFill>
                <a:srgbClr val="E08B8E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A37-4846-B5EE-A613BA51777B}"/>
              </c:ext>
            </c:extLst>
          </c:dPt>
          <c:dPt>
            <c:idx val="2"/>
            <c:invertIfNegative val="0"/>
            <c:bubble3D val="0"/>
            <c:spPr>
              <a:solidFill>
                <a:srgbClr val="BBDC9E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A37-4846-B5EE-A613BA51777B}"/>
              </c:ext>
            </c:extLst>
          </c:dPt>
          <c:cat>
            <c:strRef>
              <c:f>'Tabela Geral'!$A$37:$A$39</c:f>
              <c:strCache>
                <c:ptCount val="3"/>
                <c:pt idx="0">
                  <c:v>Total Realizado</c:v>
                </c:pt>
                <c:pt idx="1">
                  <c:v>Tendência</c:v>
                </c:pt>
                <c:pt idx="2">
                  <c:v>Meta</c:v>
                </c:pt>
              </c:strCache>
            </c:strRef>
          </c:cat>
          <c:val>
            <c:numRef>
              <c:f>'Tabela Geral'!$B$37:$B$39</c:f>
              <c:numCache>
                <c:formatCode>_("R$ "* #,##0.00_);_("R$ "* \(#,##0.00\);_("R$ "* "-"??_);_(@_)</c:formatCode>
                <c:ptCount val="3"/>
                <c:pt idx="0">
                  <c:v>8154</c:v>
                </c:pt>
                <c:pt idx="1">
                  <c:v>27121.741935483886</c:v>
                </c:pt>
                <c:pt idx="2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37-4846-B5EE-A613BA517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08320"/>
        <c:axId val="85915264"/>
      </c:barChart>
      <c:catAx>
        <c:axId val="8760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385A7B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85A7B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5915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915264"/>
        <c:scaling>
          <c:orientation val="minMax"/>
        </c:scaling>
        <c:delete val="0"/>
        <c:axPos val="l"/>
        <c:majorGridlines>
          <c:spPr>
            <a:ln w="3175">
              <a:solidFill>
                <a:srgbClr val="DCE4F4"/>
              </a:solidFill>
              <a:prstDash val="solid"/>
            </a:ln>
          </c:spPr>
        </c:majorGridlines>
        <c:numFmt formatCode="_(&quot;R$ &quot;* #,##0.00_);_(&quot;R$ &quot;* \(#,##0.00\);_(&quot;R$ &quot;* &quot;-&quot;??_);_(@_)" sourceLinked="1"/>
        <c:majorTickMark val="out"/>
        <c:minorTickMark val="none"/>
        <c:tickLblPos val="nextTo"/>
        <c:spPr>
          <a:ln w="3175">
            <a:solidFill>
              <a:srgbClr val="385A7B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85A7B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7608320"/>
        <c:crosses val="autoZero"/>
        <c:crossBetween val="between"/>
      </c:valAx>
      <c:spPr>
        <a:solidFill>
          <a:schemeClr val="bg1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E8EDF9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sheetProtection content="1" objects="1"/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sheetProtection content="1" objects="1"/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contaazul.com/cadastro?utm_source=planilha&amp;utm_medium=content&amp;utm_campaign=materiais&amp;utm_content=planilha-acompanhamento-de-vendas-contaazul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hyperlink" Target="https://contaazul.com/descubra?utm_source=planilha&amp;utm_medium=content&amp;utm_campaign=materiais&amp;utm_content=planilha-acompanhamento-de-vendas-contaazul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658761</xdr:colOff>
      <xdr:row>0</xdr:row>
      <xdr:rowOff>655200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8761" cy="655200"/>
        </a:xfrm>
        <a:prstGeom prst="rect">
          <a:avLst/>
        </a:prstGeom>
      </xdr:spPr>
    </xdr:pic>
    <xdr:clientData/>
  </xdr:twoCellAnchor>
  <xdr:twoCellAnchor editAs="oneCell">
    <xdr:from>
      <xdr:col>0</xdr:col>
      <xdr:colOff>241538</xdr:colOff>
      <xdr:row>43</xdr:row>
      <xdr:rowOff>151341</xdr:rowOff>
    </xdr:from>
    <xdr:to>
      <xdr:col>4</xdr:col>
      <xdr:colOff>1143746</xdr:colOff>
      <xdr:row>48</xdr:row>
      <xdr:rowOff>14562</xdr:rowOff>
    </xdr:to>
    <xdr:pic>
      <xdr:nvPicPr>
        <xdr:cNvPr id="3" name="Imagem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538" y="10657416"/>
          <a:ext cx="6864858" cy="968121"/>
        </a:xfrm>
        <a:prstGeom prst="rect">
          <a:avLst/>
        </a:prstGeom>
      </xdr:spPr>
    </xdr:pic>
    <xdr:clientData/>
  </xdr:twoCellAnchor>
  <xdr:twoCellAnchor>
    <xdr:from>
      <xdr:col>0</xdr:col>
      <xdr:colOff>158750</xdr:colOff>
      <xdr:row>50</xdr:row>
      <xdr:rowOff>99483</xdr:rowOff>
    </xdr:from>
    <xdr:to>
      <xdr:col>1</xdr:col>
      <xdr:colOff>421558</xdr:colOff>
      <xdr:row>50</xdr:row>
      <xdr:rowOff>283913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2333816"/>
          <a:ext cx="1172975" cy="184430"/>
        </a:xfrm>
        <a:prstGeom prst="rect">
          <a:avLst/>
        </a:prstGeom>
      </xdr:spPr>
    </xdr:pic>
    <xdr:clientData/>
  </xdr:twoCellAnchor>
  <xdr:twoCellAnchor>
    <xdr:from>
      <xdr:col>2</xdr:col>
      <xdr:colOff>390525</xdr:colOff>
      <xdr:row>37</xdr:row>
      <xdr:rowOff>161925</xdr:rowOff>
    </xdr:from>
    <xdr:to>
      <xdr:col>3</xdr:col>
      <xdr:colOff>1543050</xdr:colOff>
      <xdr:row>40</xdr:row>
      <xdr:rowOff>180975</xdr:rowOff>
    </xdr:to>
    <xdr:sp macro="" textlink="">
      <xdr:nvSpPr>
        <xdr:cNvPr id="6" name="Texto Explicativo 1 5"/>
        <xdr:cNvSpPr/>
      </xdr:nvSpPr>
      <xdr:spPr>
        <a:xfrm>
          <a:off x="2876550" y="9220200"/>
          <a:ext cx="2724150" cy="809625"/>
        </a:xfrm>
        <a:prstGeom prst="borderCallout1">
          <a:avLst>
            <a:gd name="adj1" fmla="val 27960"/>
            <a:gd name="adj2" fmla="val 890"/>
            <a:gd name="adj3" fmla="val 30662"/>
            <a:gd name="adj4" fmla="val -15160"/>
          </a:avLst>
        </a:prstGeom>
        <a:solidFill>
          <a:srgbClr val="F48B8E"/>
        </a:solidFill>
        <a:ln w="12700" cap="rnd">
          <a:solidFill>
            <a:srgbClr val="F48B8E"/>
          </a:solidFill>
          <a:headEnd type="none"/>
          <a:tailEnd type="oval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108000" tIns="108000" rIns="108000" bIns="108000" rtlCol="0" anchor="t"/>
        <a:lstStyle/>
        <a:p>
          <a:r>
            <a:rPr lang="en-US" sz="1100" b="1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DICA DE</a:t>
          </a:r>
          <a:r>
            <a:rPr lang="en-US" sz="11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TABELA</a:t>
          </a:r>
        </a:p>
        <a:p>
          <a:endParaRPr lang="en-US" sz="1100" b="1" baseline="0">
            <a:solidFill>
              <a:schemeClr val="lt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pt-BR" sz="9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Altere apenas este campo de "Meta". Os demais, são fórmulas calculadas automaticamente.</a:t>
          </a:r>
          <a:endParaRPr lang="pt-BR" sz="1100"/>
        </a:p>
      </xdr:txBody>
    </xdr:sp>
    <xdr:clientData/>
  </xdr:twoCellAnchor>
  <xdr:twoCellAnchor>
    <xdr:from>
      <xdr:col>2</xdr:col>
      <xdr:colOff>257250</xdr:colOff>
      <xdr:row>38</xdr:row>
      <xdr:rowOff>228600</xdr:rowOff>
    </xdr:from>
    <xdr:to>
      <xdr:col>3</xdr:col>
      <xdr:colOff>1392469</xdr:colOff>
      <xdr:row>38</xdr:row>
      <xdr:rowOff>228600</xdr:rowOff>
    </xdr:to>
    <xdr:cxnSp macro="">
      <xdr:nvCxnSpPr>
        <xdr:cNvPr id="7" name="Conector de Linha Reta 49"/>
        <xdr:cNvCxnSpPr/>
      </xdr:nvCxnSpPr>
      <xdr:spPr>
        <a:xfrm flipH="1">
          <a:off x="2743275" y="9572625"/>
          <a:ext cx="2706844" cy="0"/>
        </a:xfrm>
        <a:prstGeom prst="line">
          <a:avLst/>
        </a:prstGeom>
        <a:solidFill>
          <a:srgbClr val="7CD72C"/>
        </a:solidFill>
        <a:ln w="12700"/>
        <a:effectLst/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</xdr:cxnSp>
    <xdr:clientData/>
  </xdr:twoCellAnchor>
  <xdr:twoCellAnchor>
    <xdr:from>
      <xdr:col>7</xdr:col>
      <xdr:colOff>266625</xdr:colOff>
      <xdr:row>3</xdr:row>
      <xdr:rowOff>19050</xdr:rowOff>
    </xdr:from>
    <xdr:to>
      <xdr:col>10</xdr:col>
      <xdr:colOff>9525</xdr:colOff>
      <xdr:row>9</xdr:row>
      <xdr:rowOff>57150</xdr:rowOff>
    </xdr:to>
    <xdr:sp macro="" textlink="">
      <xdr:nvSpPr>
        <xdr:cNvPr id="9" name="Texto Explicativo 1 8"/>
        <xdr:cNvSpPr/>
      </xdr:nvSpPr>
      <xdr:spPr>
        <a:xfrm>
          <a:off x="10610775" y="1200150"/>
          <a:ext cx="1514550" cy="1409700"/>
        </a:xfrm>
        <a:prstGeom prst="borderCallout1">
          <a:avLst>
            <a:gd name="adj1" fmla="val 3636"/>
            <a:gd name="adj2" fmla="val 3406"/>
            <a:gd name="adj3" fmla="val 4310"/>
            <a:gd name="adj4" fmla="val -17676"/>
          </a:avLst>
        </a:prstGeom>
        <a:solidFill>
          <a:srgbClr val="F48B8E"/>
        </a:solidFill>
        <a:ln w="12700" cap="rnd">
          <a:solidFill>
            <a:srgbClr val="F48B8E"/>
          </a:solidFill>
          <a:headEnd type="none"/>
          <a:tailEnd type="oval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108000" tIns="108000" rIns="108000" bIns="108000" rtlCol="0" anchor="t"/>
        <a:lstStyle/>
        <a:p>
          <a:r>
            <a:rPr lang="en-US" sz="1100" b="1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DICA DE</a:t>
          </a:r>
          <a:r>
            <a:rPr lang="en-US" sz="11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TABELA</a:t>
          </a:r>
        </a:p>
        <a:p>
          <a:endParaRPr lang="en-US" sz="1100" b="1" baseline="0">
            <a:solidFill>
              <a:schemeClr val="lt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pt-BR" sz="9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Comece atualizando a coluna de "data". Depois,  defina a meta, abaixo. A partir daí, basta preencher a coluna "Realizado"</a:t>
          </a:r>
          <a:endParaRPr lang="pt-BR" sz="1100"/>
        </a:p>
      </xdr:txBody>
    </xdr:sp>
    <xdr:clientData/>
  </xdr:twoCellAnchor>
  <xdr:twoCellAnchor>
    <xdr:from>
      <xdr:col>7</xdr:col>
      <xdr:colOff>257175</xdr:colOff>
      <xdr:row>4</xdr:row>
      <xdr:rowOff>142875</xdr:rowOff>
    </xdr:from>
    <xdr:to>
      <xdr:col>9</xdr:col>
      <xdr:colOff>447676</xdr:colOff>
      <xdr:row>4</xdr:row>
      <xdr:rowOff>152400</xdr:rowOff>
    </xdr:to>
    <xdr:cxnSp macro="">
      <xdr:nvCxnSpPr>
        <xdr:cNvPr id="10" name="Conector de Linha Reta 49"/>
        <xdr:cNvCxnSpPr/>
      </xdr:nvCxnSpPr>
      <xdr:spPr>
        <a:xfrm flipH="1">
          <a:off x="10601325" y="1552575"/>
          <a:ext cx="1371601" cy="9525"/>
        </a:xfrm>
        <a:prstGeom prst="line">
          <a:avLst/>
        </a:prstGeom>
        <a:solidFill>
          <a:srgbClr val="7CD72C"/>
        </a:solidFill>
        <a:ln w="12700"/>
        <a:effectLst/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</xdr:cxnSp>
    <xdr:clientData/>
  </xdr:twoCellAnchor>
  <xdr:twoCellAnchor>
    <xdr:from>
      <xdr:col>7</xdr:col>
      <xdr:colOff>123826</xdr:colOff>
      <xdr:row>31</xdr:row>
      <xdr:rowOff>123825</xdr:rowOff>
    </xdr:from>
    <xdr:to>
      <xdr:col>10</xdr:col>
      <xdr:colOff>200026</xdr:colOff>
      <xdr:row>35</xdr:row>
      <xdr:rowOff>171450</xdr:rowOff>
    </xdr:to>
    <xdr:sp macro="" textlink="">
      <xdr:nvSpPr>
        <xdr:cNvPr id="13" name="Texto Explicativo 1 12"/>
        <xdr:cNvSpPr/>
      </xdr:nvSpPr>
      <xdr:spPr>
        <a:xfrm>
          <a:off x="11010901" y="7705725"/>
          <a:ext cx="1847850" cy="952500"/>
        </a:xfrm>
        <a:prstGeom prst="borderCallout1">
          <a:avLst>
            <a:gd name="adj1" fmla="val 27960"/>
            <a:gd name="adj2" fmla="val 890"/>
            <a:gd name="adj3" fmla="val 28310"/>
            <a:gd name="adj4" fmla="val -8861"/>
          </a:avLst>
        </a:prstGeom>
        <a:solidFill>
          <a:srgbClr val="F48B8E"/>
        </a:solidFill>
        <a:ln w="12700" cap="rnd">
          <a:solidFill>
            <a:srgbClr val="F48B8E"/>
          </a:solidFill>
          <a:headEnd type="none"/>
          <a:tailEnd type="oval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108000" tIns="108000" rIns="108000" bIns="108000" rtlCol="0" anchor="t"/>
        <a:lstStyle/>
        <a:p>
          <a:r>
            <a:rPr lang="en-US" sz="1100" b="1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DICA DE</a:t>
          </a:r>
          <a:r>
            <a:rPr lang="en-US" sz="11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TABELA</a:t>
          </a:r>
        </a:p>
        <a:p>
          <a:endParaRPr lang="en-US" sz="1100" b="1" baseline="0">
            <a:solidFill>
              <a:schemeClr val="lt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9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Precisa de mais linhas? </a:t>
          </a:r>
          <a:endParaRPr lang="pt-BR" sz="900" baseline="0">
            <a:solidFill>
              <a:schemeClr val="lt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9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Clique nesta célula e Pressione a tecla </a:t>
          </a:r>
          <a:r>
            <a:rPr lang="en-US" sz="9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Tab</a:t>
          </a:r>
          <a:r>
            <a:rPr lang="en-US" sz="9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  <a:endParaRPr lang="pt-BR" sz="900" baseline="0">
            <a:solidFill>
              <a:schemeClr val="lt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7</xdr:col>
      <xdr:colOff>200025</xdr:colOff>
      <xdr:row>32</xdr:row>
      <xdr:rowOff>209550</xdr:rowOff>
    </xdr:from>
    <xdr:to>
      <xdr:col>10</xdr:col>
      <xdr:colOff>133350</xdr:colOff>
      <xdr:row>32</xdr:row>
      <xdr:rowOff>209550</xdr:rowOff>
    </xdr:to>
    <xdr:cxnSp macro="">
      <xdr:nvCxnSpPr>
        <xdr:cNvPr id="14" name="Conector de Linha Reta 49"/>
        <xdr:cNvCxnSpPr/>
      </xdr:nvCxnSpPr>
      <xdr:spPr>
        <a:xfrm flipH="1">
          <a:off x="11087100" y="8020050"/>
          <a:ext cx="1704975" cy="0"/>
        </a:xfrm>
        <a:prstGeom prst="line">
          <a:avLst/>
        </a:prstGeom>
        <a:solidFill>
          <a:srgbClr val="7CD72C"/>
        </a:solidFill>
        <a:ln w="12700"/>
        <a:effectLst/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0845" cy="601104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0845" cy="601104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51</xdr:row>
      <xdr:rowOff>85725</xdr:rowOff>
    </xdr:from>
    <xdr:to>
      <xdr:col>11</xdr:col>
      <xdr:colOff>321183</xdr:colOff>
      <xdr:row>55</xdr:row>
      <xdr:rowOff>139446</xdr:rowOff>
    </xdr:to>
    <xdr:pic>
      <xdr:nvPicPr>
        <xdr:cNvPr id="8" name="Imagem 7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2182475"/>
          <a:ext cx="6864858" cy="9681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49161</xdr:colOff>
      <xdr:row>0</xdr:row>
      <xdr:rowOff>655200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8761" cy="655200"/>
        </a:xfrm>
        <a:prstGeom prst="rect">
          <a:avLst/>
        </a:prstGeom>
      </xdr:spPr>
    </xdr:pic>
    <xdr:clientData/>
  </xdr:twoCellAnchor>
  <xdr:twoCellAnchor>
    <xdr:from>
      <xdr:col>0</xdr:col>
      <xdr:colOff>123825</xdr:colOff>
      <xdr:row>58</xdr:row>
      <xdr:rowOff>95250</xdr:rowOff>
    </xdr:from>
    <xdr:to>
      <xdr:col>2</xdr:col>
      <xdr:colOff>77600</xdr:colOff>
      <xdr:row>58</xdr:row>
      <xdr:rowOff>279680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8867775"/>
          <a:ext cx="1172975" cy="18443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</xdr:row>
      <xdr:rowOff>0</xdr:rowOff>
    </xdr:from>
    <xdr:ext cx="6438900" cy="10010067"/>
    <xdr:sp macro="" textlink="">
      <xdr:nvSpPr>
        <xdr:cNvPr id="7" name="CaixaDeTexto 6"/>
        <xdr:cNvSpPr txBox="1"/>
      </xdr:nvSpPr>
      <xdr:spPr>
        <a:xfrm>
          <a:off x="0" y="895350"/>
          <a:ext cx="6438900" cy="100100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>
          <a:spAutoFit/>
        </a:bodyPr>
        <a:lstStyle/>
        <a:p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Introdução</a:t>
          </a:r>
          <a:r>
            <a:rPr lang="pt-BR" sz="1800">
              <a:solidFill>
                <a:srgbClr val="4983BB"/>
              </a:solidFill>
            </a:rPr>
            <a:t> </a:t>
          </a:r>
        </a:p>
        <a:p>
          <a:endParaRPr lang="pt-BR" sz="2000">
            <a:solidFill>
              <a:srgbClr val="4983BB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>
            <a:lnSpc>
              <a:spcPct val="150000"/>
            </a:lnSpc>
          </a:pP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Esta planilha foi desenvolvida para você planejar e acompanhar o andamento das vendas da sua empresa ao longo de um mês. Nela, você consegue discriminar a meta mensal estipulada (</a:t>
          </a:r>
          <a:r>
            <a:rPr lang="pt-BR" sz="1100" b="1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Acumulado planejado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 até as vendas realizadas diariamente (</a:t>
          </a:r>
          <a:r>
            <a:rPr lang="pt-BR" sz="1100" b="1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Realizado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). </a:t>
          </a:r>
        </a:p>
        <a:p>
          <a:pPr>
            <a:lnSpc>
              <a:spcPct val="150000"/>
            </a:lnSpc>
          </a:pPr>
          <a:endParaRPr lang="pt-BR" sz="1100">
            <a:solidFill>
              <a:srgbClr val="41404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endParaRPr lang="pt-BR" sz="1100">
            <a:solidFill>
              <a:srgbClr val="41404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Instruções de uso 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 modelo é composto por três abas: tabela geral, na qual serão incluídos os números efetivamente; acompanhamento geral, que apresenta um gráfico com o realizado, o planejado base e o planejado futuro; e acompanhamento acumulado, com um gráfico do realizado, da tendência e da meta.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As duas abas que contém os gráficos são atualizadas automaticamente conforme a tabela geral é modificada.  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Na aba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Tabela Geral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o primeiro passo é atualizar a data referente ao mês que você está acompanhando na tabela maior. Depois disso, você deve partir para a atualização da tabela menor, dos parâmetros. O único que deve ser preenchido é o da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Meta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que é a o valor total que você pretende alcançar com as vendas durante o mês. Ao definir esse número, as colunas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Planejado Base, Planejado Futuro, Acumulado Planejado e Tendência a Realizar 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são preenchidas automaticamente. 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Na tabela dos parâmetros, não se preocupe com as linhas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Total Realizado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Tendência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elas são atualizadas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à medida que você preenche 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 coluna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Realizado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da tabela. Aliás, esta coluna é a única em que você vai preencher com o valor vendido em cada dia do mês. A partir deste valor, todos os outros são recalculados. Perceba que a coluna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Acumulado Realizado 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começa a ser alterada, enquanto a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Planejamento Futuro 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vai recalculando os valores planejados e excluindo os valores referentes ao já realizado.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Não se esqueça de... 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983BB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Fazer o apontamento das vendas diariamente, com os valores sempre exatos, incluindo todos os centavos. E claro, acompanhe o andamento da Tendência (na tabela dos parâmetros) para saber como está em relação à Meta. Isso pode mostrar quanto esforço é necessário para chegar ao final do mês com as contas em dia.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3" name="Tabela3" displayName="Tabela3" ref="A3:G34" totalsRowShown="0" headerRowDxfId="11" dataDxfId="9" headerRowBorderDxfId="10" tableBorderDxfId="8" totalsRowBorderDxfId="7" dataCellStyle="Moeda">
  <autoFilter ref="A3:G3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Data" dataDxfId="2"/>
    <tableColumn id="2" name="Realizado" dataDxfId="0" dataCellStyle="Moeda"/>
    <tableColumn id="3" name="Planejado Base" dataDxfId="1" dataCellStyle="Moeda">
      <calculatedColumnFormula>$B$39/COUNT($A$4:$A$35)</calculatedColumnFormula>
    </tableColumn>
    <tableColumn id="4" name="Plan. Futuro" dataDxfId="6" dataCellStyle="Moeda">
      <calculatedColumnFormula>IF(B4="",($B$39-E4)/(COUNT($A$4:$A$34)-COUNT($B$4:$B$34)),"")</calculatedColumnFormula>
    </tableColumn>
    <tableColumn id="5" name="Acum. Realizado" dataDxfId="5" dataCellStyle="Moeda">
      <calculatedColumnFormula>B4</calculatedColumnFormula>
    </tableColumn>
    <tableColumn id="6" name="Acum. Planejado" dataDxfId="4" dataCellStyle="Moeda">
      <calculatedColumnFormula>C4</calculatedColumnFormula>
    </tableColumn>
    <tableColumn id="7" name="Tendência a Realizar" dataDxfId="3" dataCellStyle="Moeda">
      <calculatedColumnFormula>IF(B4="",G3+C4,G3+B4)</calculatedColumnFormula>
    </tableColumn>
  </tableColumns>
  <tableStyleInfo name="ContaAzul-m!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"/>
  <sheetViews>
    <sheetView showGridLines="0" tabSelected="1" zoomScaleNormal="100" workbookViewId="0">
      <pane ySplit="3" topLeftCell="A4" activePane="bottomLeft" state="frozen"/>
      <selection pane="bottomLeft" activeCell="A4" sqref="A4"/>
    </sheetView>
  </sheetViews>
  <sheetFormatPr defaultColWidth="8.85546875" defaultRowHeight="12.75" x14ac:dyDescent="0.2"/>
  <cols>
    <col min="1" max="1" width="21.85546875" customWidth="1"/>
    <col min="2" max="2" width="23.5703125" customWidth="1"/>
    <col min="3" max="7" width="22" customWidth="1"/>
  </cols>
  <sheetData>
    <row r="1" spans="1:7" s="13" customFormat="1" ht="52.5" customHeight="1" thickBot="1" x14ac:dyDescent="0.25">
      <c r="A1" s="12" t="s">
        <v>11</v>
      </c>
    </row>
    <row r="2" spans="1:7" ht="18" customHeight="1" thickTop="1" x14ac:dyDescent="0.2">
      <c r="A2" s="1"/>
      <c r="B2" s="1"/>
      <c r="C2" s="1"/>
      <c r="D2" s="1"/>
      <c r="E2" s="1"/>
      <c r="F2" s="1"/>
      <c r="G2" s="1"/>
    </row>
    <row r="3" spans="1:7" ht="22.5" customHeight="1" x14ac:dyDescent="0.2">
      <c r="A3" s="3" t="s">
        <v>6</v>
      </c>
      <c r="B3" s="4" t="s">
        <v>1</v>
      </c>
      <c r="C3" s="4" t="s">
        <v>7</v>
      </c>
      <c r="D3" s="4" t="s">
        <v>10</v>
      </c>
      <c r="E3" s="4" t="s">
        <v>2</v>
      </c>
      <c r="F3" s="4" t="s">
        <v>3</v>
      </c>
      <c r="G3" s="5" t="s">
        <v>9</v>
      </c>
    </row>
    <row r="4" spans="1:7" ht="18" customHeight="1" x14ac:dyDescent="0.2">
      <c r="A4" s="15">
        <v>42430</v>
      </c>
      <c r="B4" s="16">
        <v>500</v>
      </c>
      <c r="C4" s="14">
        <f t="shared" ref="C4:C34" si="0">$B$39/COUNT($A$4:$A$35)</f>
        <v>903.22580645161293</v>
      </c>
      <c r="D4" s="14"/>
      <c r="E4" s="14">
        <f t="shared" ref="E4" si="1">B4</f>
        <v>500</v>
      </c>
      <c r="F4" s="14">
        <f t="shared" ref="F4" si="2">C4</f>
        <v>903.22580645161293</v>
      </c>
      <c r="G4" s="14">
        <v>500</v>
      </c>
    </row>
    <row r="5" spans="1:7" ht="18" customHeight="1" x14ac:dyDescent="0.2">
      <c r="A5" s="15">
        <v>42431</v>
      </c>
      <c r="B5" s="16">
        <v>600</v>
      </c>
      <c r="C5" s="14">
        <f t="shared" si="0"/>
        <v>903.22580645161293</v>
      </c>
      <c r="D5" s="14" t="str">
        <f t="shared" ref="D5:D34" si="3">IF(B5="",($B$39-E5)/(COUNT($A$4:$A$34)-COUNT($B$4:$B$34)),"")</f>
        <v/>
      </c>
      <c r="E5" s="14">
        <f>SUM(B5,E4)</f>
        <v>1100</v>
      </c>
      <c r="F5" s="14">
        <f>SUM(C5,F4)</f>
        <v>1806.4516129032259</v>
      </c>
      <c r="G5" s="14">
        <f>IF(B5="",G4+C5,G4+B5)</f>
        <v>1100</v>
      </c>
    </row>
    <row r="6" spans="1:7" ht="18" customHeight="1" x14ac:dyDescent="0.2">
      <c r="A6" s="15">
        <v>42432</v>
      </c>
      <c r="B6" s="16">
        <v>700</v>
      </c>
      <c r="C6" s="14">
        <f t="shared" si="0"/>
        <v>903.22580645161293</v>
      </c>
      <c r="D6" s="14" t="str">
        <f t="shared" si="3"/>
        <v/>
      </c>
      <c r="E6" s="14">
        <f t="shared" ref="E6:E34" si="4">SUM(B6,E5)</f>
        <v>1800</v>
      </c>
      <c r="F6" s="14">
        <f t="shared" ref="F6:F34" si="5">SUM(C6,F5)</f>
        <v>2709.677419354839</v>
      </c>
      <c r="G6" s="14">
        <f t="shared" ref="G6:G34" si="6">IF(B6="",G5+C6,G5+B6)</f>
        <v>1800</v>
      </c>
    </row>
    <row r="7" spans="1:7" ht="18" customHeight="1" x14ac:dyDescent="0.2">
      <c r="A7" s="15">
        <v>42433</v>
      </c>
      <c r="B7" s="16">
        <v>970</v>
      </c>
      <c r="C7" s="14">
        <f t="shared" si="0"/>
        <v>903.22580645161293</v>
      </c>
      <c r="D7" s="14" t="str">
        <f t="shared" si="3"/>
        <v/>
      </c>
      <c r="E7" s="14">
        <f t="shared" si="4"/>
        <v>2770</v>
      </c>
      <c r="F7" s="14">
        <f t="shared" si="5"/>
        <v>3612.9032258064517</v>
      </c>
      <c r="G7" s="14">
        <f t="shared" si="6"/>
        <v>2770</v>
      </c>
    </row>
    <row r="8" spans="1:7" ht="18" customHeight="1" x14ac:dyDescent="0.2">
      <c r="A8" s="15">
        <v>42434</v>
      </c>
      <c r="B8" s="16">
        <v>1000</v>
      </c>
      <c r="C8" s="14">
        <f t="shared" si="0"/>
        <v>903.22580645161293</v>
      </c>
      <c r="D8" s="14" t="str">
        <f t="shared" si="3"/>
        <v/>
      </c>
      <c r="E8" s="14">
        <f t="shared" si="4"/>
        <v>3770</v>
      </c>
      <c r="F8" s="14">
        <f t="shared" si="5"/>
        <v>4516.1290322580644</v>
      </c>
      <c r="G8" s="14">
        <f t="shared" si="6"/>
        <v>3770</v>
      </c>
    </row>
    <row r="9" spans="1:7" ht="18" customHeight="1" x14ac:dyDescent="0.2">
      <c r="A9" s="15">
        <v>42435</v>
      </c>
      <c r="B9" s="16">
        <v>650</v>
      </c>
      <c r="C9" s="14">
        <f t="shared" si="0"/>
        <v>903.22580645161293</v>
      </c>
      <c r="D9" s="14" t="str">
        <f t="shared" si="3"/>
        <v/>
      </c>
      <c r="E9" s="14">
        <f t="shared" si="4"/>
        <v>4420</v>
      </c>
      <c r="F9" s="14">
        <f t="shared" si="5"/>
        <v>5419.3548387096771</v>
      </c>
      <c r="G9" s="14">
        <f t="shared" si="6"/>
        <v>4420</v>
      </c>
    </row>
    <row r="10" spans="1:7" ht="18" customHeight="1" x14ac:dyDescent="0.2">
      <c r="A10" s="15">
        <v>42436</v>
      </c>
      <c r="B10" s="16">
        <v>654</v>
      </c>
      <c r="C10" s="14">
        <f t="shared" si="0"/>
        <v>903.22580645161293</v>
      </c>
      <c r="D10" s="14" t="str">
        <f t="shared" si="3"/>
        <v/>
      </c>
      <c r="E10" s="14">
        <f t="shared" si="4"/>
        <v>5074</v>
      </c>
      <c r="F10" s="14">
        <f t="shared" si="5"/>
        <v>6322.5806451612898</v>
      </c>
      <c r="G10" s="14">
        <f t="shared" si="6"/>
        <v>5074</v>
      </c>
    </row>
    <row r="11" spans="1:7" ht="18" customHeight="1" x14ac:dyDescent="0.2">
      <c r="A11" s="15">
        <v>42437</v>
      </c>
      <c r="B11" s="16">
        <v>1000</v>
      </c>
      <c r="C11" s="14">
        <f t="shared" si="0"/>
        <v>903.22580645161293</v>
      </c>
      <c r="D11" s="14" t="str">
        <f t="shared" si="3"/>
        <v/>
      </c>
      <c r="E11" s="14">
        <f t="shared" si="4"/>
        <v>6074</v>
      </c>
      <c r="F11" s="14">
        <f t="shared" si="5"/>
        <v>7225.8064516129025</v>
      </c>
      <c r="G11" s="14">
        <f t="shared" si="6"/>
        <v>6074</v>
      </c>
    </row>
    <row r="12" spans="1:7" ht="18" customHeight="1" x14ac:dyDescent="0.2">
      <c r="A12" s="15">
        <v>42438</v>
      </c>
      <c r="B12" s="16">
        <v>980</v>
      </c>
      <c r="C12" s="14">
        <f t="shared" si="0"/>
        <v>903.22580645161293</v>
      </c>
      <c r="D12" s="14" t="str">
        <f t="shared" si="3"/>
        <v/>
      </c>
      <c r="E12" s="14">
        <f t="shared" si="4"/>
        <v>7054</v>
      </c>
      <c r="F12" s="14">
        <f t="shared" si="5"/>
        <v>8129.0322580645152</v>
      </c>
      <c r="G12" s="14">
        <f t="shared" si="6"/>
        <v>7054</v>
      </c>
    </row>
    <row r="13" spans="1:7" ht="18" customHeight="1" x14ac:dyDescent="0.2">
      <c r="A13" s="15">
        <v>42439</v>
      </c>
      <c r="B13" s="16">
        <v>1100</v>
      </c>
      <c r="C13" s="14">
        <f t="shared" si="0"/>
        <v>903.22580645161293</v>
      </c>
      <c r="D13" s="14" t="str">
        <f t="shared" si="3"/>
        <v/>
      </c>
      <c r="E13" s="14">
        <f t="shared" si="4"/>
        <v>8154</v>
      </c>
      <c r="F13" s="14">
        <f t="shared" si="5"/>
        <v>9032.2580645161288</v>
      </c>
      <c r="G13" s="14">
        <f t="shared" si="6"/>
        <v>8154</v>
      </c>
    </row>
    <row r="14" spans="1:7" ht="18" customHeight="1" x14ac:dyDescent="0.2">
      <c r="A14" s="15">
        <v>42440</v>
      </c>
      <c r="B14" s="16"/>
      <c r="C14" s="14">
        <f t="shared" si="0"/>
        <v>903.22580645161293</v>
      </c>
      <c r="D14" s="14">
        <f t="shared" si="3"/>
        <v>945.04761904761904</v>
      </c>
      <c r="E14" s="14">
        <f t="shared" si="4"/>
        <v>8154</v>
      </c>
      <c r="F14" s="14">
        <f t="shared" si="5"/>
        <v>9935.4838709677424</v>
      </c>
      <c r="G14" s="14">
        <f t="shared" si="6"/>
        <v>9057.2258064516136</v>
      </c>
    </row>
    <row r="15" spans="1:7" ht="18" customHeight="1" x14ac:dyDescent="0.2">
      <c r="A15" s="15">
        <v>42441</v>
      </c>
      <c r="B15" s="16"/>
      <c r="C15" s="14">
        <f t="shared" si="0"/>
        <v>903.22580645161293</v>
      </c>
      <c r="D15" s="14">
        <f t="shared" si="3"/>
        <v>945.04761904761904</v>
      </c>
      <c r="E15" s="14">
        <f t="shared" si="4"/>
        <v>8154</v>
      </c>
      <c r="F15" s="14">
        <f t="shared" si="5"/>
        <v>10838.709677419356</v>
      </c>
      <c r="G15" s="14">
        <f t="shared" si="6"/>
        <v>9960.4516129032272</v>
      </c>
    </row>
    <row r="16" spans="1:7" ht="18" customHeight="1" x14ac:dyDescent="0.2">
      <c r="A16" s="15">
        <v>42442</v>
      </c>
      <c r="B16" s="16"/>
      <c r="C16" s="14">
        <f t="shared" si="0"/>
        <v>903.22580645161293</v>
      </c>
      <c r="D16" s="14">
        <f t="shared" si="3"/>
        <v>945.04761904761904</v>
      </c>
      <c r="E16" s="14">
        <f t="shared" si="4"/>
        <v>8154</v>
      </c>
      <c r="F16" s="14">
        <f t="shared" si="5"/>
        <v>11741.93548387097</v>
      </c>
      <c r="G16" s="14">
        <f t="shared" si="6"/>
        <v>10863.677419354841</v>
      </c>
    </row>
    <row r="17" spans="1:7" ht="18" customHeight="1" x14ac:dyDescent="0.2">
      <c r="A17" s="15">
        <v>42443</v>
      </c>
      <c r="B17" s="16"/>
      <c r="C17" s="14">
        <f t="shared" si="0"/>
        <v>903.22580645161293</v>
      </c>
      <c r="D17" s="14">
        <f t="shared" si="3"/>
        <v>945.04761904761904</v>
      </c>
      <c r="E17" s="14">
        <f t="shared" si="4"/>
        <v>8154</v>
      </c>
      <c r="F17" s="14">
        <f t="shared" si="5"/>
        <v>12645.161290322583</v>
      </c>
      <c r="G17" s="14">
        <f t="shared" si="6"/>
        <v>11766.903225806454</v>
      </c>
    </row>
    <row r="18" spans="1:7" ht="18" customHeight="1" x14ac:dyDescent="0.2">
      <c r="A18" s="15">
        <v>42444</v>
      </c>
      <c r="B18" s="16"/>
      <c r="C18" s="14">
        <f t="shared" si="0"/>
        <v>903.22580645161293</v>
      </c>
      <c r="D18" s="14">
        <f t="shared" si="3"/>
        <v>945.04761904761904</v>
      </c>
      <c r="E18" s="14">
        <f t="shared" si="4"/>
        <v>8154</v>
      </c>
      <c r="F18" s="14">
        <f t="shared" si="5"/>
        <v>13548.387096774197</v>
      </c>
      <c r="G18" s="14">
        <f t="shared" si="6"/>
        <v>12670.129032258068</v>
      </c>
    </row>
    <row r="19" spans="1:7" ht="18" customHeight="1" x14ac:dyDescent="0.2">
      <c r="A19" s="15">
        <v>42445</v>
      </c>
      <c r="B19" s="16"/>
      <c r="C19" s="14">
        <f t="shared" si="0"/>
        <v>903.22580645161293</v>
      </c>
      <c r="D19" s="14">
        <f t="shared" si="3"/>
        <v>945.04761904761904</v>
      </c>
      <c r="E19" s="14">
        <f t="shared" si="4"/>
        <v>8154</v>
      </c>
      <c r="F19" s="14">
        <f t="shared" si="5"/>
        <v>14451.61290322581</v>
      </c>
      <c r="G19" s="14">
        <f t="shared" si="6"/>
        <v>13573.354838709682</v>
      </c>
    </row>
    <row r="20" spans="1:7" ht="18" customHeight="1" x14ac:dyDescent="0.2">
      <c r="A20" s="15">
        <v>42446</v>
      </c>
      <c r="B20" s="16"/>
      <c r="C20" s="14">
        <f t="shared" si="0"/>
        <v>903.22580645161293</v>
      </c>
      <c r="D20" s="14">
        <f t="shared" si="3"/>
        <v>945.04761904761904</v>
      </c>
      <c r="E20" s="14">
        <f t="shared" si="4"/>
        <v>8154</v>
      </c>
      <c r="F20" s="14">
        <f t="shared" si="5"/>
        <v>15354.838709677424</v>
      </c>
      <c r="G20" s="14">
        <f t="shared" si="6"/>
        <v>14476.580645161295</v>
      </c>
    </row>
    <row r="21" spans="1:7" ht="18" customHeight="1" x14ac:dyDescent="0.2">
      <c r="A21" s="15">
        <v>42447</v>
      </c>
      <c r="B21" s="16"/>
      <c r="C21" s="14">
        <f t="shared" si="0"/>
        <v>903.22580645161293</v>
      </c>
      <c r="D21" s="14">
        <f t="shared" si="3"/>
        <v>945.04761904761904</v>
      </c>
      <c r="E21" s="14">
        <f t="shared" si="4"/>
        <v>8154</v>
      </c>
      <c r="F21" s="14">
        <f t="shared" si="5"/>
        <v>16258.064516129038</v>
      </c>
      <c r="G21" s="14">
        <f t="shared" si="6"/>
        <v>15379.806451612909</v>
      </c>
    </row>
    <row r="22" spans="1:7" ht="18" customHeight="1" x14ac:dyDescent="0.2">
      <c r="A22" s="15">
        <v>42448</v>
      </c>
      <c r="B22" s="16"/>
      <c r="C22" s="14">
        <f t="shared" si="0"/>
        <v>903.22580645161293</v>
      </c>
      <c r="D22" s="14">
        <f t="shared" si="3"/>
        <v>945.04761904761904</v>
      </c>
      <c r="E22" s="14">
        <f t="shared" si="4"/>
        <v>8154</v>
      </c>
      <c r="F22" s="14">
        <f t="shared" si="5"/>
        <v>17161.290322580651</v>
      </c>
      <c r="G22" s="14">
        <f t="shared" si="6"/>
        <v>16283.032258064522</v>
      </c>
    </row>
    <row r="23" spans="1:7" ht="18" customHeight="1" x14ac:dyDescent="0.2">
      <c r="A23" s="15">
        <v>42449</v>
      </c>
      <c r="B23" s="16"/>
      <c r="C23" s="14">
        <f t="shared" si="0"/>
        <v>903.22580645161293</v>
      </c>
      <c r="D23" s="14">
        <f t="shared" si="3"/>
        <v>945.04761904761904</v>
      </c>
      <c r="E23" s="14">
        <f t="shared" si="4"/>
        <v>8154</v>
      </c>
      <c r="F23" s="14">
        <f t="shared" si="5"/>
        <v>18064.516129032265</v>
      </c>
      <c r="G23" s="14">
        <f t="shared" si="6"/>
        <v>17186.258064516136</v>
      </c>
    </row>
    <row r="24" spans="1:7" ht="18" customHeight="1" x14ac:dyDescent="0.2">
      <c r="A24" s="15">
        <v>42450</v>
      </c>
      <c r="B24" s="16"/>
      <c r="C24" s="14">
        <f t="shared" si="0"/>
        <v>903.22580645161293</v>
      </c>
      <c r="D24" s="14">
        <f t="shared" si="3"/>
        <v>945.04761904761904</v>
      </c>
      <c r="E24" s="14">
        <f t="shared" si="4"/>
        <v>8154</v>
      </c>
      <c r="F24" s="14">
        <f t="shared" si="5"/>
        <v>18967.741935483878</v>
      </c>
      <c r="G24" s="14">
        <f t="shared" si="6"/>
        <v>18089.48387096775</v>
      </c>
    </row>
    <row r="25" spans="1:7" ht="18" customHeight="1" x14ac:dyDescent="0.2">
      <c r="A25" s="15">
        <v>42451</v>
      </c>
      <c r="B25" s="16"/>
      <c r="C25" s="14">
        <f t="shared" si="0"/>
        <v>903.22580645161293</v>
      </c>
      <c r="D25" s="14">
        <f t="shared" si="3"/>
        <v>945.04761904761904</v>
      </c>
      <c r="E25" s="14">
        <f t="shared" si="4"/>
        <v>8154</v>
      </c>
      <c r="F25" s="14">
        <f t="shared" si="5"/>
        <v>19870.967741935492</v>
      </c>
      <c r="G25" s="14">
        <f t="shared" si="6"/>
        <v>18992.709677419363</v>
      </c>
    </row>
    <row r="26" spans="1:7" ht="18" customHeight="1" x14ac:dyDescent="0.2">
      <c r="A26" s="15">
        <v>42452</v>
      </c>
      <c r="B26" s="16"/>
      <c r="C26" s="14">
        <f t="shared" si="0"/>
        <v>903.22580645161293</v>
      </c>
      <c r="D26" s="14">
        <f t="shared" si="3"/>
        <v>945.04761904761904</v>
      </c>
      <c r="E26" s="14">
        <f t="shared" si="4"/>
        <v>8154</v>
      </c>
      <c r="F26" s="14">
        <f t="shared" si="5"/>
        <v>20774.193548387106</v>
      </c>
      <c r="G26" s="14">
        <f t="shared" si="6"/>
        <v>19895.935483870977</v>
      </c>
    </row>
    <row r="27" spans="1:7" ht="18" customHeight="1" x14ac:dyDescent="0.2">
      <c r="A27" s="15">
        <v>42453</v>
      </c>
      <c r="B27" s="16"/>
      <c r="C27" s="14">
        <f t="shared" si="0"/>
        <v>903.22580645161293</v>
      </c>
      <c r="D27" s="14">
        <f t="shared" si="3"/>
        <v>945.04761904761904</v>
      </c>
      <c r="E27" s="14">
        <f t="shared" si="4"/>
        <v>8154</v>
      </c>
      <c r="F27" s="14">
        <f t="shared" si="5"/>
        <v>21677.419354838719</v>
      </c>
      <c r="G27" s="14">
        <f t="shared" si="6"/>
        <v>20799.161290322591</v>
      </c>
    </row>
    <row r="28" spans="1:7" ht="18" customHeight="1" x14ac:dyDescent="0.2">
      <c r="A28" s="15">
        <v>42454</v>
      </c>
      <c r="B28" s="16"/>
      <c r="C28" s="14">
        <f t="shared" si="0"/>
        <v>903.22580645161293</v>
      </c>
      <c r="D28" s="14">
        <f t="shared" si="3"/>
        <v>945.04761904761904</v>
      </c>
      <c r="E28" s="14">
        <f t="shared" si="4"/>
        <v>8154</v>
      </c>
      <c r="F28" s="14">
        <f t="shared" si="5"/>
        <v>22580.645161290333</v>
      </c>
      <c r="G28" s="14">
        <f t="shared" si="6"/>
        <v>21702.387096774204</v>
      </c>
    </row>
    <row r="29" spans="1:7" ht="18" customHeight="1" x14ac:dyDescent="0.2">
      <c r="A29" s="15">
        <v>42455</v>
      </c>
      <c r="B29" s="16"/>
      <c r="C29" s="14">
        <f t="shared" si="0"/>
        <v>903.22580645161293</v>
      </c>
      <c r="D29" s="14">
        <f t="shared" si="3"/>
        <v>945.04761904761904</v>
      </c>
      <c r="E29" s="14">
        <f t="shared" si="4"/>
        <v>8154</v>
      </c>
      <c r="F29" s="14">
        <f t="shared" si="5"/>
        <v>23483.870967741947</v>
      </c>
      <c r="G29" s="14">
        <f t="shared" si="6"/>
        <v>22605.612903225818</v>
      </c>
    </row>
    <row r="30" spans="1:7" ht="18" customHeight="1" x14ac:dyDescent="0.2">
      <c r="A30" s="15">
        <v>42456</v>
      </c>
      <c r="B30" s="16"/>
      <c r="C30" s="14">
        <f t="shared" si="0"/>
        <v>903.22580645161293</v>
      </c>
      <c r="D30" s="14">
        <f t="shared" si="3"/>
        <v>945.04761904761904</v>
      </c>
      <c r="E30" s="14">
        <f t="shared" si="4"/>
        <v>8154</v>
      </c>
      <c r="F30" s="14">
        <f t="shared" si="5"/>
        <v>24387.09677419356</v>
      </c>
      <c r="G30" s="14">
        <f t="shared" si="6"/>
        <v>23508.838709677431</v>
      </c>
    </row>
    <row r="31" spans="1:7" ht="18" customHeight="1" x14ac:dyDescent="0.2">
      <c r="A31" s="15">
        <v>42457</v>
      </c>
      <c r="B31" s="16"/>
      <c r="C31" s="14">
        <f t="shared" si="0"/>
        <v>903.22580645161293</v>
      </c>
      <c r="D31" s="14">
        <f t="shared" si="3"/>
        <v>945.04761904761904</v>
      </c>
      <c r="E31" s="14">
        <f t="shared" si="4"/>
        <v>8154</v>
      </c>
      <c r="F31" s="14">
        <f t="shared" si="5"/>
        <v>25290.322580645174</v>
      </c>
      <c r="G31" s="14">
        <f t="shared" si="6"/>
        <v>24412.064516129045</v>
      </c>
    </row>
    <row r="32" spans="1:7" ht="18" customHeight="1" x14ac:dyDescent="0.2">
      <c r="A32" s="15">
        <v>42458</v>
      </c>
      <c r="B32" s="16"/>
      <c r="C32" s="14">
        <f t="shared" si="0"/>
        <v>903.22580645161293</v>
      </c>
      <c r="D32" s="14">
        <f t="shared" si="3"/>
        <v>945.04761904761904</v>
      </c>
      <c r="E32" s="14">
        <f t="shared" si="4"/>
        <v>8154</v>
      </c>
      <c r="F32" s="14">
        <f t="shared" si="5"/>
        <v>26193.548387096787</v>
      </c>
      <c r="G32" s="14">
        <f t="shared" si="6"/>
        <v>25315.290322580659</v>
      </c>
    </row>
    <row r="33" spans="1:7" ht="18" customHeight="1" x14ac:dyDescent="0.2">
      <c r="A33" s="15">
        <v>42459</v>
      </c>
      <c r="B33" s="16"/>
      <c r="C33" s="14">
        <f t="shared" si="0"/>
        <v>903.22580645161293</v>
      </c>
      <c r="D33" s="14">
        <f t="shared" si="3"/>
        <v>945.04761904761904</v>
      </c>
      <c r="E33" s="14">
        <f t="shared" si="4"/>
        <v>8154</v>
      </c>
      <c r="F33" s="14">
        <f t="shared" si="5"/>
        <v>27096.774193548401</v>
      </c>
      <c r="G33" s="14">
        <f t="shared" si="6"/>
        <v>26218.516129032272</v>
      </c>
    </row>
    <row r="34" spans="1:7" ht="18" customHeight="1" x14ac:dyDescent="0.2">
      <c r="A34" s="15">
        <v>42460</v>
      </c>
      <c r="B34" s="16"/>
      <c r="C34" s="14">
        <f t="shared" si="0"/>
        <v>903.22580645161293</v>
      </c>
      <c r="D34" s="14">
        <f t="shared" si="3"/>
        <v>945.04761904761904</v>
      </c>
      <c r="E34" s="14">
        <f t="shared" si="4"/>
        <v>8154</v>
      </c>
      <c r="F34" s="14">
        <f t="shared" si="5"/>
        <v>28000.000000000015</v>
      </c>
      <c r="G34" s="14">
        <f t="shared" si="6"/>
        <v>27121.741935483886</v>
      </c>
    </row>
    <row r="35" spans="1:7" ht="17.25" customHeight="1" x14ac:dyDescent="0.2">
      <c r="A35" s="1"/>
      <c r="B35" s="2"/>
      <c r="C35" s="2"/>
      <c r="D35" s="2"/>
      <c r="E35" s="2"/>
      <c r="F35" s="2"/>
      <c r="G35" s="2"/>
    </row>
    <row r="36" spans="1:7" ht="22.5" customHeight="1" x14ac:dyDescent="0.2">
      <c r="A36" s="6" t="s">
        <v>8</v>
      </c>
      <c r="B36" s="6" t="s">
        <v>5</v>
      </c>
      <c r="C36" s="1"/>
      <c r="D36" s="1"/>
      <c r="E36" s="1"/>
      <c r="F36" s="1"/>
      <c r="G36" s="1"/>
    </row>
    <row r="37" spans="1:7" ht="22.5" customHeight="1" x14ac:dyDescent="0.2">
      <c r="A37" s="7" t="s">
        <v>12</v>
      </c>
      <c r="B37" s="8">
        <f>SUM(B4:B34)</f>
        <v>8154</v>
      </c>
      <c r="C37" s="1"/>
      <c r="D37" s="1"/>
      <c r="E37" s="1"/>
      <c r="F37" s="1"/>
      <c r="G37" s="1"/>
    </row>
    <row r="38" spans="1:7" ht="22.5" customHeight="1" x14ac:dyDescent="0.2">
      <c r="A38" s="7" t="s">
        <v>0</v>
      </c>
      <c r="B38" s="9">
        <f>G34</f>
        <v>27121.741935483886</v>
      </c>
      <c r="C38" s="1"/>
      <c r="D38" s="1"/>
      <c r="E38" s="1"/>
      <c r="F38" s="1"/>
      <c r="G38" s="1"/>
    </row>
    <row r="39" spans="1:7" ht="22.5" customHeight="1" x14ac:dyDescent="0.2">
      <c r="A39" s="7" t="s">
        <v>4</v>
      </c>
      <c r="B39" s="11">
        <v>28000</v>
      </c>
      <c r="C39" s="1"/>
      <c r="D39" s="1"/>
      <c r="E39" s="1"/>
      <c r="F39" s="1"/>
      <c r="G39" s="1"/>
    </row>
    <row r="40" spans="1:7" ht="17.25" customHeight="1" x14ac:dyDescent="0.2"/>
    <row r="41" spans="1:7" ht="17.25" customHeight="1" x14ac:dyDescent="0.2"/>
    <row r="42" spans="1:7" ht="17.25" customHeight="1" x14ac:dyDescent="0.2"/>
    <row r="43" spans="1:7" ht="17.25" customHeight="1" x14ac:dyDescent="0.2"/>
    <row r="44" spans="1:7" ht="17.25" customHeight="1" x14ac:dyDescent="0.2"/>
    <row r="45" spans="1:7" ht="18" customHeight="1" x14ac:dyDescent="0.2"/>
    <row r="46" spans="1:7" ht="17.25" customHeight="1" x14ac:dyDescent="0.2"/>
    <row r="47" spans="1:7" ht="17.25" customHeight="1" x14ac:dyDescent="0.2"/>
    <row r="48" spans="1:7" ht="17.25" customHeight="1" x14ac:dyDescent="0.2"/>
    <row r="49" ht="17.25" customHeight="1" x14ac:dyDescent="0.2"/>
    <row r="50" ht="17.25" customHeight="1" x14ac:dyDescent="0.2"/>
    <row r="51" s="10" customFormat="1" ht="30.7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</sheetData>
  <mergeCells count="1">
    <mergeCell ref="A1:XFD1"/>
  </mergeCells>
  <phoneticPr fontId="2" type="noConversion"/>
  <pageMargins left="0.78740157499999996" right="0.78740157499999996" top="0.984251969" bottom="0.984251969" header="0.49212598499999999" footer="0.49212598499999999"/>
  <pageSetup paperSize="9" scale="85" orientation="landscape" r:id="rId1"/>
  <headerFooter alignWithMargins="0"/>
  <ignoredErrors>
    <ignoredError sqref="F5:F34 E5:E34 G4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showGridLines="0" showRowColHeaders="0" workbookViewId="0">
      <pane ySplit="1" topLeftCell="A2" activePane="bottomLeft" state="frozen"/>
      <selection pane="bottomLeft" activeCell="A2" sqref="A2"/>
    </sheetView>
  </sheetViews>
  <sheetFormatPr defaultRowHeight="12.75" x14ac:dyDescent="0.2"/>
  <sheetData>
    <row r="1" spans="1:1" s="13" customFormat="1" ht="52.5" customHeight="1" thickBot="1" x14ac:dyDescent="0.25">
      <c r="A1" s="12" t="s">
        <v>11</v>
      </c>
    </row>
    <row r="2" spans="1:1" ht="18" customHeight="1" thickTop="1" x14ac:dyDescent="0.2"/>
    <row r="3" spans="1:1" ht="18" customHeight="1" x14ac:dyDescent="0.2"/>
    <row r="4" spans="1:1" ht="18" customHeight="1" x14ac:dyDescent="0.2"/>
    <row r="5" spans="1:1" ht="18" customHeight="1" x14ac:dyDescent="0.2"/>
    <row r="6" spans="1:1" ht="18" customHeight="1" x14ac:dyDescent="0.2"/>
    <row r="7" spans="1:1" ht="18" customHeight="1" x14ac:dyDescent="0.2"/>
    <row r="8" spans="1:1" ht="18" customHeight="1" x14ac:dyDescent="0.2"/>
    <row r="9" spans="1:1" ht="18" customHeight="1" x14ac:dyDescent="0.2"/>
    <row r="10" spans="1:1" ht="18" customHeight="1" x14ac:dyDescent="0.2"/>
    <row r="11" spans="1:1" ht="18" customHeight="1" x14ac:dyDescent="0.2"/>
    <row r="12" spans="1:1" ht="18" customHeight="1" x14ac:dyDescent="0.2"/>
    <row r="13" spans="1:1" ht="18" customHeight="1" x14ac:dyDescent="0.2"/>
    <row r="14" spans="1:1" ht="18" customHeight="1" x14ac:dyDescent="0.2"/>
    <row r="15" spans="1:1" ht="18" customHeight="1" x14ac:dyDescent="0.2"/>
    <row r="16" spans="1:1" ht="18" customHeight="1" x14ac:dyDescent="0.2"/>
    <row r="17" ht="18" customHeight="1" x14ac:dyDescent="0.2"/>
    <row r="18" ht="18" customHeight="1" x14ac:dyDescent="0.2"/>
    <row r="19" ht="18" customHeight="1" x14ac:dyDescent="0.2"/>
    <row r="20" ht="18" customHeight="1" x14ac:dyDescent="0.2"/>
    <row r="21" ht="18" customHeight="1" x14ac:dyDescent="0.2"/>
    <row r="22" ht="18" customHeight="1" x14ac:dyDescent="0.2"/>
    <row r="23" ht="18" customHeight="1" x14ac:dyDescent="0.2"/>
    <row r="24" ht="18" customHeight="1" x14ac:dyDescent="0.2"/>
    <row r="25" ht="18" customHeight="1" x14ac:dyDescent="0.2"/>
    <row r="26" ht="18" customHeight="1" x14ac:dyDescent="0.2"/>
    <row r="27" ht="18" customHeight="1" x14ac:dyDescent="0.2"/>
    <row r="28" ht="18" customHeight="1" x14ac:dyDescent="0.2"/>
    <row r="29" ht="18" customHeight="1" x14ac:dyDescent="0.2"/>
    <row r="30" ht="18" customHeight="1" x14ac:dyDescent="0.2"/>
    <row r="31" ht="18" customHeight="1" x14ac:dyDescent="0.2"/>
    <row r="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9" s="10" customFormat="1" ht="30.75" customHeight="1" x14ac:dyDescent="0.2"/>
  </sheetData>
  <mergeCells count="1">
    <mergeCell ref="A1:XFD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2</vt:i4>
      </vt:variant>
    </vt:vector>
  </HeadingPairs>
  <TitlesOfParts>
    <vt:vector size="4" baseType="lpstr">
      <vt:lpstr>Tabela Geral</vt:lpstr>
      <vt:lpstr>Instruções</vt:lpstr>
      <vt:lpstr>Acompanhamento Diário</vt:lpstr>
      <vt:lpstr>Acompanhamento Acumulado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Petrobras</dc:creator>
  <cp:lastModifiedBy>Anselmo Massad</cp:lastModifiedBy>
  <dcterms:created xsi:type="dcterms:W3CDTF">2010-05-26T13:08:04Z</dcterms:created>
  <dcterms:modified xsi:type="dcterms:W3CDTF">2016-04-08T03:53:50Z</dcterms:modified>
</cp:coreProperties>
</file>