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40.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diagrams/data7.xml" ContentType="application/vnd.openxmlformats-officedocument.drawingml.diagramData+xml"/>
  <Override PartName="/xl/diagrams/layout7.xml" ContentType="application/vnd.openxmlformats-officedocument.drawingml.diagramLayout+xml"/>
  <Override PartName="/xl/diagrams/quickStyle7.xml" ContentType="application/vnd.openxmlformats-officedocument.drawingml.diagramStyle+xml"/>
  <Override PartName="/xl/diagrams/colors7.xml" ContentType="application/vnd.openxmlformats-officedocument.drawingml.diagramColors+xml"/>
  <Override PartName="/xl/diagrams/drawing7.xml" ContentType="application/vnd.ms-office.drawingml.diagramDrawing+xml"/>
  <Override PartName="/xl/diagrams/data8.xml" ContentType="application/vnd.openxmlformats-officedocument.drawingml.diagramData+xml"/>
  <Override PartName="/xl/diagrams/layout8.xml" ContentType="application/vnd.openxmlformats-officedocument.drawingml.diagramLayout+xml"/>
  <Override PartName="/xl/diagrams/quickStyle8.xml" ContentType="application/vnd.openxmlformats-officedocument.drawingml.diagramStyle+xml"/>
  <Override PartName="/xl/diagrams/colors8.xml" ContentType="application/vnd.openxmlformats-officedocument.drawingml.diagramColors+xml"/>
  <Override PartName="/xl/diagrams/drawing8.xml" ContentType="application/vnd.ms-office.drawingml.diagramDrawing+xml"/>
  <Override PartName="/xl/diagrams/data9.xml" ContentType="application/vnd.openxmlformats-officedocument.drawingml.diagramData+xml"/>
  <Override PartName="/xl/diagrams/layout9.xml" ContentType="application/vnd.openxmlformats-officedocument.drawingml.diagramLayout+xml"/>
  <Override PartName="/xl/diagrams/quickStyle9.xml" ContentType="application/vnd.openxmlformats-officedocument.drawingml.diagramStyle+xml"/>
  <Override PartName="/xl/diagrams/colors9.xml" ContentType="application/vnd.openxmlformats-officedocument.drawingml.diagramColors+xml"/>
  <Override PartName="/xl/diagrams/drawing9.xml" ContentType="application/vnd.ms-office.drawingml.diagramDrawing+xml"/>
  <Override PartName="/xl/drawings/drawing41.xml" ContentType="application/vnd.openxmlformats-officedocument.drawing+xml"/>
  <Override PartName="/xl/drawings/drawing42.xml" ContentType="application/vnd.openxmlformats-officedocument.drawing+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iagrams/data10.xml" ContentType="application/vnd.openxmlformats-officedocument.drawingml.diagramData+xml"/>
  <Override PartName="/xl/diagrams/layout10.xml" ContentType="application/vnd.openxmlformats-officedocument.drawingml.diagramLayout+xml"/>
  <Override PartName="/xl/diagrams/quickStyle10.xml" ContentType="application/vnd.openxmlformats-officedocument.drawingml.diagramStyle+xml"/>
  <Override PartName="/xl/diagrams/colors10.xml" ContentType="application/vnd.openxmlformats-officedocument.drawingml.diagramColors+xml"/>
  <Override PartName="/xl/diagrams/drawing10.xml" ContentType="application/vnd.ms-office.drawingml.diagramDrawing+xml"/>
  <Override PartName="/xl/diagrams/data11.xml" ContentType="application/vnd.openxmlformats-officedocument.drawingml.diagramData+xml"/>
  <Override PartName="/xl/diagrams/layout11.xml" ContentType="application/vnd.openxmlformats-officedocument.drawingml.diagramLayout+xml"/>
  <Override PartName="/xl/diagrams/quickStyle11.xml" ContentType="application/vnd.openxmlformats-officedocument.drawingml.diagramStyle+xml"/>
  <Override PartName="/xl/diagrams/colors11.xml" ContentType="application/vnd.openxmlformats-officedocument.drawingml.diagramColors+xml"/>
  <Override PartName="/xl/diagrams/drawing11.xml" ContentType="application/vnd.ms-office.drawingml.diagramDrawing+xml"/>
  <Override PartName="/xl/drawings/drawing5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C:\Users\rodrigo.palacio\OneDrive\Sebrae\UAI\Negócio a Negócio\Caderno de Ferramentas\"/>
    </mc:Choice>
  </mc:AlternateContent>
  <bookViews>
    <workbookView xWindow="0" yWindow="0" windowWidth="20490" windowHeight="7755" tabRatio="700"/>
  </bookViews>
  <sheets>
    <sheet name="CDF" sheetId="36" r:id="rId1"/>
    <sheet name="Finanças" sheetId="37" r:id="rId2"/>
    <sheet name="Mercado" sheetId="62" r:id="rId3"/>
    <sheet name="Planejamento" sheetId="65" r:id="rId4"/>
    <sheet name="Organização" sheetId="63" r:id="rId5"/>
    <sheet name="Pessoas" sheetId="64" r:id="rId6"/>
    <sheet name="CGU Planilha Revenda" sheetId="9" r:id="rId7"/>
    <sheet name="CGU Planilha Produção" sheetId="15" r:id="rId8"/>
    <sheet name="CGU Planilha" sheetId="83" r:id="rId9"/>
    <sheet name="CGU Analítico" sheetId="10" r:id="rId10"/>
    <sheet name="CDG Planilha" sheetId="80" r:id="rId11"/>
    <sheet name="CDG Analitico" sheetId="17" r:id="rId12"/>
    <sheet name="GDE Ficha" sheetId="20" r:id="rId13"/>
    <sheet name="GDE Planilha" sheetId="21" r:id="rId14"/>
    <sheet name="GDE Analítico" sheetId="81" r:id="rId15"/>
    <sheet name="CPT Planilha" sheetId="23" r:id="rId16"/>
    <sheet name="CPT Analítico" sheetId="24" r:id="rId17"/>
    <sheet name="DR Planilha" sheetId="26" r:id="rId18"/>
    <sheet name="DR Analítico" sheetId="79" r:id="rId19"/>
    <sheet name="DC Formulário" sheetId="82" r:id="rId20"/>
    <sheet name="DC Planilha" sheetId="30" r:id="rId21"/>
    <sheet name="DC Analítico" sheetId="31" r:id="rId22"/>
    <sheet name="FC Planilha" sheetId="34" r:id="rId23"/>
    <sheet name="FC Analítico" sheetId="33" r:id="rId24"/>
    <sheet name="CDC Formulário" sheetId="84" r:id="rId25"/>
    <sheet name="CDC Planilha" sheetId="38" r:id="rId26"/>
    <sheet name="CDC Analítico" sheetId="39" r:id="rId27"/>
    <sheet name="PS Formulário" sheetId="85" r:id="rId28"/>
    <sheet name="PS Planilha" sheetId="40" r:id="rId29"/>
    <sheet name="PS Analítico" sheetId="41" r:id="rId30"/>
    <sheet name="ANC Formulário" sheetId="56" r:id="rId31"/>
    <sheet name="ANC Consolidação" sheetId="55" r:id="rId32"/>
    <sheet name="ONPS Avaliação" sheetId="58" r:id="rId33"/>
    <sheet name="ONPS Testando" sheetId="59" r:id="rId34"/>
    <sheet name="SC Formulário" sheetId="61" r:id="rId35"/>
    <sheet name="EM Formulário" sheetId="57" r:id="rId36"/>
    <sheet name="PP Formulário" sheetId="60" r:id="rId37"/>
    <sheet name="ODD - Processo" sheetId="75" r:id="rId38"/>
    <sheet name="OED - Planilha" sheetId="77" r:id="rId39"/>
    <sheet name="IDT - Planilha" sheetId="76" r:id="rId40"/>
    <sheet name="CF Planilha" sheetId="42" r:id="rId41"/>
    <sheet name="CF Analítico" sheetId="43" r:id="rId42"/>
    <sheet name="AE Planilha" sheetId="47" r:id="rId43"/>
    <sheet name="AE Exemplo" sheetId="86" r:id="rId44"/>
    <sheet name="PA Planilha" sheetId="51" r:id="rId45"/>
    <sheet name="PPPS Planilha" sheetId="66" r:id="rId46"/>
    <sheet name="PNOM Planilha" sheetId="67" r:id="rId47"/>
    <sheet name="CN - Planilha" sheetId="70" r:id="rId48"/>
    <sheet name="OOR - Planilha" sheetId="87" r:id="rId49"/>
    <sheet name="MR Planilha" sheetId="45" r:id="rId50"/>
    <sheet name="PPD Planilha" sheetId="46" r:id="rId51"/>
    <sheet name="TBP Planilha" sheetId="52" r:id="rId52"/>
    <sheet name="Sobre" sheetId="78" r:id="rId53"/>
  </sheets>
  <definedNames>
    <definedName name="_xlnm._FilterDatabase" localSheetId="25" hidden="1">'CDC Planilha'!$B$12:$AG$112</definedName>
    <definedName name="_xlnm._FilterDatabase" localSheetId="28" hidden="1">'PS Planilha'!$B$6:$K$106</definedName>
    <definedName name="_MailEndCompose" localSheetId="45">'PPPS Planilha'!$A$1</definedName>
    <definedName name="_xlnm.Print_Area" localSheetId="25">'CDC Planilha'!$A$1:$AG$21</definedName>
    <definedName name="_xlnm.Print_Area" localSheetId="11">'CDG Analitico'!$A$1:$K$6</definedName>
    <definedName name="_xlnm.Print_Area" localSheetId="10">'CDG Planilha'!$A$1:$J$41</definedName>
    <definedName name="_xlnm.Print_Area" localSheetId="41">'CF Analítico'!$A$1:$H$115</definedName>
    <definedName name="_xlnm.Print_Area" localSheetId="40">'CF Planilha'!$A$1:$Q$55</definedName>
    <definedName name="_xlnm.Print_Area" localSheetId="9">'CGU Analítico'!$A$1:$AM$50</definedName>
    <definedName name="_xlnm.Print_Area" localSheetId="8">'CGU Planilha'!$A$1:$AM$50</definedName>
    <definedName name="_xlnm.Print_Area" localSheetId="7">'CGU Planilha Produção'!$A$1:$I$41</definedName>
    <definedName name="_xlnm.Print_Area" localSheetId="16">'CPT Analítico'!$A$1:$N$35</definedName>
    <definedName name="_xlnm.Print_Area" localSheetId="15">'CPT Planilha'!$A$1:$Q$33</definedName>
    <definedName name="_xlnm.Print_Area" localSheetId="19">'DC Formulário'!$A$1:$E$52</definedName>
    <definedName name="_xlnm.Print_Area" localSheetId="20">'DC Planilha'!$A$1:$R$38</definedName>
    <definedName name="_xlnm.Print_Area" localSheetId="18">'DR Analítico'!$A$1:$H$2</definedName>
    <definedName name="_xlnm.Print_Area" localSheetId="17">'DR Planilha'!$A$1:$I$48</definedName>
    <definedName name="_xlnm.Print_Area" localSheetId="22">'FC Planilha'!$A$1:$S$31</definedName>
    <definedName name="_xlnm.Print_Area" localSheetId="14">'GDE Analítico'!$A$1:$I$38</definedName>
    <definedName name="_xlnm.Print_Area" localSheetId="12">'GDE Ficha'!$A$1:$I$38</definedName>
    <definedName name="_xlnm.Print_Area" localSheetId="13">'GDE Planilha'!$A$1:$AE$39</definedName>
    <definedName name="_xlnm.Print_Area" localSheetId="48">'OOR - Planilha'!$A$3:$D$16</definedName>
    <definedName name="_xlnm.Print_Area" localSheetId="29">'PS Analítico'!$A$1:$N$20</definedName>
    <definedName name="_xlnm.Print_Area" localSheetId="28">'PS Planilha'!$A$1:$K$33</definedName>
    <definedName name="_xlnm.Print_Area" localSheetId="34">'SC Formulário'!$A$1:$K$12</definedName>
    <definedName name="_xlnm.Print_Titles" localSheetId="15">'CPT Planilha'!$A:$C</definedName>
    <definedName name="_xlnm.Print_Titles" localSheetId="19">'DC Formulário'!$A:$D</definedName>
    <definedName name="_xlnm.Print_Titles" localSheetId="20">'DC Planilha'!$A:$Q</definedName>
    <definedName name="_xlnm.Print_Titles" localSheetId="22">'FC Planilha'!$A:$B</definedName>
    <definedName name="_xlnm.Print_Titles" localSheetId="14">'GDE Analítico'!$A:$C</definedName>
    <definedName name="_xlnm.Print_Titles" localSheetId="12">'GDE Ficha'!$A:$C</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9" i="80" l="1"/>
  <c r="F39" i="80"/>
  <c r="G39" i="80"/>
  <c r="H39" i="80"/>
  <c r="I39" i="80"/>
  <c r="D39" i="80"/>
  <c r="R8" i="30"/>
  <c r="R16" i="30"/>
  <c r="S16" i="30"/>
  <c r="T16" i="30"/>
  <c r="U16" i="30"/>
  <c r="V16" i="30"/>
  <c r="W16" i="30"/>
  <c r="X16" i="30"/>
  <c r="Y16" i="30"/>
  <c r="Z16" i="30"/>
  <c r="AA16" i="30"/>
  <c r="AB16" i="30"/>
  <c r="AC16" i="30"/>
  <c r="AD16" i="30"/>
  <c r="AE16" i="30"/>
  <c r="AF16" i="30"/>
  <c r="AG16" i="30"/>
  <c r="R27" i="30"/>
  <c r="S27" i="30"/>
  <c r="T27" i="30"/>
  <c r="U27" i="30"/>
  <c r="V27" i="30"/>
  <c r="W27" i="30"/>
  <c r="X27" i="30"/>
  <c r="Y27" i="30"/>
  <c r="Z27" i="30"/>
  <c r="AA27" i="30"/>
  <c r="AB27" i="30"/>
  <c r="AC27" i="30"/>
  <c r="AD27" i="30"/>
  <c r="AE27" i="30"/>
  <c r="AF27" i="30"/>
  <c r="AG27" i="30"/>
  <c r="R29" i="30"/>
  <c r="S8" i="30" s="1"/>
  <c r="S29" i="30" s="1"/>
  <c r="T8" i="30" s="1"/>
  <c r="T29" i="30" s="1"/>
  <c r="U8" i="30" s="1"/>
  <c r="U29" i="30" s="1"/>
  <c r="V8" i="30" s="1"/>
  <c r="V29" i="30" s="1"/>
  <c r="W8" i="30" s="1"/>
  <c r="W29" i="30" s="1"/>
  <c r="X8" i="30" s="1"/>
  <c r="X29" i="30" s="1"/>
  <c r="Y8" i="30" s="1"/>
  <c r="Y29" i="30" s="1"/>
  <c r="Z8" i="30" s="1"/>
  <c r="Z29" i="30" s="1"/>
  <c r="AA8" i="30" s="1"/>
  <c r="AA29" i="30" s="1"/>
  <c r="AB8" i="30" s="1"/>
  <c r="AB29" i="30" s="1"/>
  <c r="AC8" i="30" s="1"/>
  <c r="AC29" i="30" s="1"/>
  <c r="AD8" i="30" s="1"/>
  <c r="AD29" i="30" s="1"/>
  <c r="AE8" i="30" s="1"/>
  <c r="AE29" i="30" s="1"/>
  <c r="AF8" i="30" s="1"/>
  <c r="AF29" i="30" s="1"/>
  <c r="AG8" i="30" s="1"/>
  <c r="AG29" i="30" s="1"/>
  <c r="R36" i="30"/>
  <c r="S36" i="30"/>
  <c r="T36" i="30"/>
  <c r="U36" i="30"/>
  <c r="V36" i="30"/>
  <c r="W36" i="30"/>
  <c r="X36" i="30"/>
  <c r="Y36" i="30"/>
  <c r="Z36" i="30"/>
  <c r="AA36" i="30"/>
  <c r="AB36" i="30"/>
  <c r="AC36" i="30"/>
  <c r="AD36" i="30"/>
  <c r="AE36" i="30"/>
  <c r="AF36" i="30"/>
  <c r="AG36" i="30"/>
  <c r="E55" i="42" l="1"/>
  <c r="E40" i="42"/>
  <c r="D35" i="42"/>
  <c r="Q55" i="42"/>
  <c r="P55" i="42"/>
  <c r="O55" i="42"/>
  <c r="N55" i="42"/>
  <c r="M55" i="42"/>
  <c r="L55" i="42"/>
  <c r="D55" i="42"/>
  <c r="C55" i="42"/>
  <c r="Q50" i="42"/>
  <c r="P50" i="42"/>
  <c r="O50" i="42"/>
  <c r="N50" i="42"/>
  <c r="M50" i="42"/>
  <c r="L50" i="42"/>
  <c r="D50" i="42"/>
  <c r="C50" i="42"/>
  <c r="Q45" i="42"/>
  <c r="P45" i="42"/>
  <c r="O45" i="42"/>
  <c r="N45" i="42"/>
  <c r="M45" i="42"/>
  <c r="L45" i="42"/>
  <c r="D45" i="42"/>
  <c r="C45" i="42"/>
  <c r="Q40" i="42"/>
  <c r="P40" i="42"/>
  <c r="O40" i="42"/>
  <c r="N40" i="42"/>
  <c r="M40" i="42"/>
  <c r="L40" i="42"/>
  <c r="D40" i="42"/>
  <c r="C40" i="42"/>
  <c r="Q35" i="42"/>
  <c r="P35" i="42"/>
  <c r="O35" i="42"/>
  <c r="N35" i="42"/>
  <c r="M35" i="42"/>
  <c r="L35" i="42"/>
  <c r="C35" i="42"/>
  <c r="Q30" i="42"/>
  <c r="P30" i="42"/>
  <c r="O30" i="42"/>
  <c r="N30" i="42"/>
  <c r="M30" i="42"/>
  <c r="L30" i="42"/>
  <c r="D30" i="42"/>
  <c r="C30" i="42"/>
  <c r="Q25" i="42"/>
  <c r="P25" i="42"/>
  <c r="O25" i="42"/>
  <c r="N25" i="42"/>
  <c r="M25" i="42"/>
  <c r="L25" i="42"/>
  <c r="D25" i="42"/>
  <c r="C25" i="42"/>
  <c r="F50" i="42" l="1"/>
  <c r="E50" i="42"/>
  <c r="E45" i="42"/>
  <c r="E30" i="42"/>
  <c r="E25" i="42"/>
  <c r="K16" i="59"/>
  <c r="K9" i="59"/>
  <c r="E7" i="59"/>
  <c r="H7" i="59" s="1"/>
  <c r="K7" i="59" s="1"/>
  <c r="F11" i="61"/>
  <c r="F9" i="61"/>
  <c r="F10" i="61"/>
  <c r="F8" i="61"/>
  <c r="H6" i="58"/>
  <c r="H7" i="58"/>
  <c r="H8" i="58"/>
  <c r="H9" i="58"/>
  <c r="H10" i="58"/>
  <c r="H11" i="58"/>
  <c r="H12" i="58"/>
  <c r="H5" i="58"/>
  <c r="B14" i="55"/>
  <c r="B22" i="55"/>
  <c r="B30" i="55"/>
  <c r="B6" i="55"/>
  <c r="B19" i="41"/>
  <c r="B17" i="41"/>
  <c r="B15" i="41"/>
  <c r="B13" i="41"/>
  <c r="B11" i="41"/>
  <c r="B9" i="41"/>
  <c r="B7" i="41"/>
  <c r="F55" i="42" l="1"/>
  <c r="G50" i="42"/>
  <c r="F45" i="42"/>
  <c r="F40" i="42"/>
  <c r="E35" i="42"/>
  <c r="F30" i="42"/>
  <c r="F25" i="42"/>
  <c r="E20" i="80"/>
  <c r="F20" i="80"/>
  <c r="G20" i="80"/>
  <c r="H20" i="80"/>
  <c r="I20" i="80"/>
  <c r="D20" i="80"/>
  <c r="D10" i="83"/>
  <c r="E10" i="83"/>
  <c r="F10" i="83"/>
  <c r="G10" i="83"/>
  <c r="H10" i="83"/>
  <c r="I10" i="83"/>
  <c r="J10" i="83"/>
  <c r="D14" i="83"/>
  <c r="E14" i="83"/>
  <c r="F14" i="83"/>
  <c r="G14" i="83"/>
  <c r="H14" i="83"/>
  <c r="I14" i="83"/>
  <c r="J14" i="83"/>
  <c r="D18" i="83"/>
  <c r="E18" i="83"/>
  <c r="F18" i="83"/>
  <c r="G18" i="83"/>
  <c r="H18" i="83"/>
  <c r="I18" i="83"/>
  <c r="J18" i="83"/>
  <c r="D22" i="83"/>
  <c r="E22" i="83"/>
  <c r="F22" i="83"/>
  <c r="G22" i="83"/>
  <c r="H22" i="83"/>
  <c r="I22" i="83"/>
  <c r="J22" i="83"/>
  <c r="D26" i="83"/>
  <c r="E26" i="83"/>
  <c r="F26" i="83"/>
  <c r="G26" i="83"/>
  <c r="H26" i="83"/>
  <c r="I26" i="83"/>
  <c r="J26" i="83"/>
  <c r="D30" i="83"/>
  <c r="E30" i="83"/>
  <c r="F30" i="83"/>
  <c r="G30" i="83"/>
  <c r="H30" i="83"/>
  <c r="I30" i="83"/>
  <c r="J30" i="83"/>
  <c r="D34" i="83"/>
  <c r="E34" i="83"/>
  <c r="F34" i="83"/>
  <c r="G34" i="83"/>
  <c r="H34" i="83"/>
  <c r="I34" i="83"/>
  <c r="J34" i="83"/>
  <c r="D38" i="83"/>
  <c r="E38" i="83"/>
  <c r="F38" i="83"/>
  <c r="G38" i="83"/>
  <c r="H38" i="83"/>
  <c r="I38" i="83"/>
  <c r="J38" i="83"/>
  <c r="D8" i="15"/>
  <c r="J6" i="83"/>
  <c r="I6" i="83"/>
  <c r="H6" i="83"/>
  <c r="G6" i="83"/>
  <c r="F6" i="83"/>
  <c r="E6" i="83"/>
  <c r="D6" i="83"/>
  <c r="C40" i="82"/>
  <c r="C43" i="82" s="1"/>
  <c r="C29" i="82"/>
  <c r="D15" i="26"/>
  <c r="E15" i="26"/>
  <c r="F15" i="26"/>
  <c r="G15" i="26"/>
  <c r="H15" i="26"/>
  <c r="I15" i="26"/>
  <c r="J15" i="26"/>
  <c r="K15" i="26"/>
  <c r="L15" i="26"/>
  <c r="M15" i="26"/>
  <c r="N15" i="26"/>
  <c r="C8" i="24"/>
  <c r="D8" i="24"/>
  <c r="F8" i="24"/>
  <c r="I8" i="24"/>
  <c r="N42" i="26"/>
  <c r="I42" i="26"/>
  <c r="J42" i="26"/>
  <c r="K42" i="26"/>
  <c r="L42" i="26"/>
  <c r="M42" i="26"/>
  <c r="M5" i="24"/>
  <c r="D7" i="21"/>
  <c r="E7" i="21"/>
  <c r="F7" i="21"/>
  <c r="G7" i="21"/>
  <c r="H7" i="21"/>
  <c r="I7" i="21"/>
  <c r="J7" i="21"/>
  <c r="K7" i="21"/>
  <c r="L7" i="21"/>
  <c r="M7" i="21"/>
  <c r="N7" i="21"/>
  <c r="C7" i="21"/>
  <c r="I10" i="20"/>
  <c r="I11" i="20" s="1"/>
  <c r="I12" i="20" s="1"/>
  <c r="I13" i="20"/>
  <c r="I14" i="20"/>
  <c r="I15" i="20"/>
  <c r="I16" i="20"/>
  <c r="B12" i="24"/>
  <c r="B14" i="24"/>
  <c r="B16" i="24"/>
  <c r="B18" i="24"/>
  <c r="B20" i="24"/>
  <c r="B22" i="24"/>
  <c r="B24" i="24"/>
  <c r="B26" i="24"/>
  <c r="B28" i="24"/>
  <c r="B30" i="24"/>
  <c r="B32" i="24"/>
  <c r="B10" i="24"/>
  <c r="B8" i="24"/>
  <c r="G55" i="42" l="1"/>
  <c r="H50" i="42"/>
  <c r="G45" i="42"/>
  <c r="G40" i="42"/>
  <c r="F35" i="42"/>
  <c r="G30" i="42"/>
  <c r="G25" i="42"/>
  <c r="M44" i="26"/>
  <c r="I44" i="26"/>
  <c r="K44" i="26"/>
  <c r="J44" i="26"/>
  <c r="L44" i="26"/>
  <c r="N44" i="26"/>
  <c r="I17" i="20"/>
  <c r="I18" i="20"/>
  <c r="I19" i="20"/>
  <c r="I20" i="20"/>
  <c r="I21" i="20"/>
  <c r="I22" i="20"/>
  <c r="I23" i="20"/>
  <c r="I24" i="20"/>
  <c r="I25" i="20"/>
  <c r="I26" i="20"/>
  <c r="I27" i="20"/>
  <c r="I28" i="20"/>
  <c r="I29" i="20"/>
  <c r="I30" i="20"/>
  <c r="I31" i="20"/>
  <c r="I32" i="20"/>
  <c r="I33" i="20"/>
  <c r="H55" i="42" l="1"/>
  <c r="I50" i="42"/>
  <c r="H45" i="42"/>
  <c r="H40" i="42"/>
  <c r="G35" i="42"/>
  <c r="H30" i="42"/>
  <c r="H25" i="42"/>
  <c r="I37" i="80"/>
  <c r="H37" i="80"/>
  <c r="G37" i="80"/>
  <c r="F37" i="80"/>
  <c r="E37" i="80"/>
  <c r="D37" i="80"/>
  <c r="I18" i="80"/>
  <c r="H18" i="80"/>
  <c r="G18" i="80"/>
  <c r="F18" i="80"/>
  <c r="E18" i="80"/>
  <c r="D18" i="80"/>
  <c r="I55" i="42" l="1"/>
  <c r="K50" i="42"/>
  <c r="J50" i="42"/>
  <c r="I45" i="42"/>
  <c r="I40" i="42"/>
  <c r="H35" i="42"/>
  <c r="I30" i="42"/>
  <c r="I25" i="42"/>
  <c r="K55" i="42" l="1"/>
  <c r="J55" i="42"/>
  <c r="J45" i="42"/>
  <c r="K45" i="42"/>
  <c r="K40" i="42"/>
  <c r="J40" i="42"/>
  <c r="I35" i="42"/>
  <c r="K30" i="42"/>
  <c r="J30" i="42"/>
  <c r="K25" i="42"/>
  <c r="J25" i="42"/>
  <c r="F14" i="15"/>
  <c r="F15" i="15"/>
  <c r="F16" i="15"/>
  <c r="F39" i="15"/>
  <c r="F38" i="15"/>
  <c r="F37" i="15"/>
  <c r="F36" i="15"/>
  <c r="F35" i="15"/>
  <c r="F34" i="15"/>
  <c r="F33" i="15"/>
  <c r="F32" i="15"/>
  <c r="F31" i="15"/>
  <c r="F30" i="15"/>
  <c r="F29" i="15"/>
  <c r="F28" i="15"/>
  <c r="F27" i="15"/>
  <c r="F26" i="15"/>
  <c r="F25" i="15"/>
  <c r="F24" i="15"/>
  <c r="F23" i="15"/>
  <c r="F22" i="15"/>
  <c r="F21" i="15"/>
  <c r="F20" i="15"/>
  <c r="F19" i="15"/>
  <c r="F18" i="15"/>
  <c r="F17" i="15"/>
  <c r="F11" i="20"/>
  <c r="F12" i="20"/>
  <c r="F13" i="20"/>
  <c r="F14" i="20"/>
  <c r="F15" i="20"/>
  <c r="F16" i="20"/>
  <c r="F17" i="20"/>
  <c r="F18" i="20"/>
  <c r="F19" i="20"/>
  <c r="F20" i="20"/>
  <c r="F21" i="20"/>
  <c r="F22" i="20"/>
  <c r="F23" i="20"/>
  <c r="F24" i="20"/>
  <c r="F25" i="20"/>
  <c r="F26" i="20"/>
  <c r="F27" i="20"/>
  <c r="F28" i="20"/>
  <c r="F29" i="20"/>
  <c r="F30" i="20"/>
  <c r="F31" i="20"/>
  <c r="F32" i="20"/>
  <c r="F33" i="20"/>
  <c r="F10" i="20"/>
  <c r="C5" i="41"/>
  <c r="D5" i="41" s="1"/>
  <c r="E5" i="41" s="1"/>
  <c r="F5" i="41" s="1"/>
  <c r="G5" i="41" s="1"/>
  <c r="H5" i="41" s="1"/>
  <c r="I5" i="41" s="1"/>
  <c r="J5" i="41" s="1"/>
  <c r="K5" i="41" s="1"/>
  <c r="L5" i="41" s="1"/>
  <c r="M5" i="41" s="1"/>
  <c r="N5" i="41" s="1"/>
  <c r="K35" i="42" l="1"/>
  <c r="J35" i="42"/>
  <c r="F34" i="20"/>
  <c r="I34" i="20" s="1"/>
  <c r="H8" i="39"/>
  <c r="C20" i="42" l="1"/>
  <c r="D20" i="42"/>
  <c r="E20" i="42"/>
  <c r="F20" i="42"/>
  <c r="G20" i="42"/>
  <c r="H20" i="42"/>
  <c r="I20" i="42"/>
  <c r="J20" i="42"/>
  <c r="K20" i="42"/>
  <c r="L20" i="42"/>
  <c r="M20" i="42"/>
  <c r="N20" i="42"/>
  <c r="O20" i="42"/>
  <c r="P20" i="42"/>
  <c r="Q20" i="42"/>
  <c r="P6" i="41"/>
  <c r="Q6" i="41"/>
  <c r="R6" i="41"/>
  <c r="K7" i="40"/>
  <c r="K8" i="40"/>
  <c r="K9" i="40"/>
  <c r="K10" i="40"/>
  <c r="K11" i="40"/>
  <c r="K12" i="40"/>
  <c r="K13" i="40"/>
  <c r="K14" i="40"/>
  <c r="K15" i="40"/>
  <c r="K16" i="40"/>
  <c r="K17" i="40"/>
  <c r="K18" i="40"/>
  <c r="K19" i="40"/>
  <c r="K20" i="40"/>
  <c r="K21" i="40"/>
  <c r="K22" i="40"/>
  <c r="K23" i="40"/>
  <c r="K24" i="40"/>
  <c r="K25" i="40"/>
  <c r="K26" i="40"/>
  <c r="K27" i="40"/>
  <c r="K28" i="40"/>
  <c r="K29" i="40"/>
  <c r="K30" i="40"/>
  <c r="K31" i="40"/>
  <c r="K32" i="40"/>
  <c r="K33" i="40"/>
  <c r="K34" i="40"/>
  <c r="K35" i="40"/>
  <c r="K36" i="40"/>
  <c r="K37" i="40"/>
  <c r="K38" i="40"/>
  <c r="K39" i="40"/>
  <c r="K40" i="40"/>
  <c r="K41" i="40"/>
  <c r="K42" i="40"/>
  <c r="K43" i="40"/>
  <c r="K44" i="40"/>
  <c r="K45" i="40"/>
  <c r="K46" i="40"/>
  <c r="K47" i="40"/>
  <c r="K48" i="40"/>
  <c r="K49" i="40"/>
  <c r="K50" i="40"/>
  <c r="K51" i="40"/>
  <c r="K52" i="40"/>
  <c r="K53" i="40"/>
  <c r="K54" i="40"/>
  <c r="K55" i="40"/>
  <c r="K56" i="40"/>
  <c r="K57" i="40"/>
  <c r="K58" i="40"/>
  <c r="K59" i="40"/>
  <c r="K60" i="40"/>
  <c r="K61" i="40"/>
  <c r="K62" i="40"/>
  <c r="K63" i="40"/>
  <c r="K64" i="40"/>
  <c r="K65" i="40"/>
  <c r="K66" i="40"/>
  <c r="K67" i="40"/>
  <c r="K68" i="40"/>
  <c r="K69" i="40"/>
  <c r="K70" i="40"/>
  <c r="K71" i="40"/>
  <c r="K72" i="40"/>
  <c r="K73" i="40"/>
  <c r="K74" i="40"/>
  <c r="K75" i="40"/>
  <c r="K76" i="40"/>
  <c r="K77" i="40"/>
  <c r="K78" i="40"/>
  <c r="K79" i="40"/>
  <c r="K80" i="40"/>
  <c r="K81" i="40"/>
  <c r="K82" i="40"/>
  <c r="K83" i="40"/>
  <c r="K84" i="40"/>
  <c r="K85" i="40"/>
  <c r="K86" i="40"/>
  <c r="K87" i="40"/>
  <c r="K88" i="40"/>
  <c r="K89" i="40"/>
  <c r="K90" i="40"/>
  <c r="K91" i="40"/>
  <c r="K92" i="40"/>
  <c r="K93" i="40"/>
  <c r="K94" i="40"/>
  <c r="K95" i="40"/>
  <c r="K96" i="40"/>
  <c r="K97" i="40"/>
  <c r="K98" i="40"/>
  <c r="K99" i="40"/>
  <c r="K100" i="40"/>
  <c r="K101" i="40"/>
  <c r="K102" i="40"/>
  <c r="K103" i="40"/>
  <c r="K104" i="40"/>
  <c r="K105" i="40"/>
  <c r="K106" i="40"/>
  <c r="B21" i="41"/>
  <c r="B22" i="41"/>
  <c r="B23" i="41"/>
  <c r="J10" i="38"/>
  <c r="J11" i="38" s="1"/>
  <c r="D8" i="39"/>
  <c r="E8" i="39"/>
  <c r="F8" i="39"/>
  <c r="G8" i="39"/>
  <c r="I8" i="39"/>
  <c r="J8" i="39"/>
  <c r="K8" i="39"/>
  <c r="L8" i="39"/>
  <c r="M8" i="39"/>
  <c r="N8" i="39"/>
  <c r="O8" i="39"/>
  <c r="D9" i="39"/>
  <c r="E9" i="39"/>
  <c r="F9" i="39"/>
  <c r="G9" i="39"/>
  <c r="H9" i="39"/>
  <c r="I9" i="39"/>
  <c r="J9" i="39"/>
  <c r="K9" i="39"/>
  <c r="L9" i="39"/>
  <c r="M9" i="39"/>
  <c r="N9" i="39"/>
  <c r="O9" i="39"/>
  <c r="D10" i="39"/>
  <c r="E10" i="39"/>
  <c r="F10" i="39"/>
  <c r="G10" i="39"/>
  <c r="H10" i="39"/>
  <c r="I10" i="39"/>
  <c r="J10" i="39"/>
  <c r="K10" i="39"/>
  <c r="L10" i="39"/>
  <c r="M10" i="39"/>
  <c r="N10" i="39"/>
  <c r="O10" i="39"/>
  <c r="O11" i="39" s="1"/>
  <c r="C15" i="34"/>
  <c r="C28" i="34"/>
  <c r="D15" i="34"/>
  <c r="D28" i="34"/>
  <c r="E15" i="34"/>
  <c r="E28" i="34"/>
  <c r="F15" i="34"/>
  <c r="F28" i="34"/>
  <c r="G15" i="34"/>
  <c r="G28" i="34"/>
  <c r="H15" i="34"/>
  <c r="I15" i="34"/>
  <c r="J15" i="34"/>
  <c r="K15" i="34"/>
  <c r="L15" i="34"/>
  <c r="M15" i="34"/>
  <c r="N15" i="34"/>
  <c r="O15" i="34"/>
  <c r="P15" i="34"/>
  <c r="Q15" i="34"/>
  <c r="H28" i="34"/>
  <c r="I28" i="34"/>
  <c r="J28" i="34"/>
  <c r="K28" i="34"/>
  <c r="L28" i="34"/>
  <c r="M28" i="34"/>
  <c r="N28" i="34"/>
  <c r="O28" i="34"/>
  <c r="P28" i="34"/>
  <c r="Q28" i="34"/>
  <c r="C29" i="30"/>
  <c r="D8" i="30" s="1"/>
  <c r="D29" i="30" s="1"/>
  <c r="E8" i="30" s="1"/>
  <c r="E29" i="30" s="1"/>
  <c r="F8" i="30" s="1"/>
  <c r="F29" i="30" s="1"/>
  <c r="G8" i="30" s="1"/>
  <c r="G29" i="30" s="1"/>
  <c r="H8" i="30" s="1"/>
  <c r="H29" i="30" s="1"/>
  <c r="I8" i="30" s="1"/>
  <c r="I29" i="30" s="1"/>
  <c r="J8" i="30" s="1"/>
  <c r="J29" i="30" s="1"/>
  <c r="K8" i="30" s="1"/>
  <c r="K29" i="30" s="1"/>
  <c r="L8" i="30" s="1"/>
  <c r="L29" i="30" s="1"/>
  <c r="M8" i="30" s="1"/>
  <c r="M29" i="30" s="1"/>
  <c r="N8" i="30" s="1"/>
  <c r="N29" i="30" s="1"/>
  <c r="O8" i="30" s="1"/>
  <c r="O29" i="30" s="1"/>
  <c r="P8" i="30" s="1"/>
  <c r="P29" i="30" s="1"/>
  <c r="Q8" i="30" s="1"/>
  <c r="Q29" i="30" s="1"/>
  <c r="C16" i="30"/>
  <c r="D16" i="30"/>
  <c r="E16" i="30"/>
  <c r="F16" i="30"/>
  <c r="G16" i="30"/>
  <c r="H16" i="30"/>
  <c r="I16" i="30"/>
  <c r="J16" i="30"/>
  <c r="K16" i="30"/>
  <c r="L16" i="30"/>
  <c r="M16" i="30"/>
  <c r="N16" i="30"/>
  <c r="O16" i="30"/>
  <c r="P16" i="30"/>
  <c r="Q16" i="30"/>
  <c r="C27" i="30"/>
  <c r="D27" i="30"/>
  <c r="E27" i="30"/>
  <c r="F27" i="30"/>
  <c r="G27" i="30"/>
  <c r="H27" i="30"/>
  <c r="I27" i="30"/>
  <c r="J27" i="30"/>
  <c r="K27" i="30"/>
  <c r="L27" i="30"/>
  <c r="M27" i="30"/>
  <c r="N27" i="30"/>
  <c r="O27" i="30"/>
  <c r="P27" i="30"/>
  <c r="Q27" i="30"/>
  <c r="C36" i="30"/>
  <c r="D36" i="30"/>
  <c r="E36" i="30"/>
  <c r="F36" i="30"/>
  <c r="G36" i="30"/>
  <c r="H36" i="30"/>
  <c r="I36" i="30"/>
  <c r="J36" i="30"/>
  <c r="K36" i="30"/>
  <c r="L36" i="30"/>
  <c r="M36" i="30"/>
  <c r="N36" i="30"/>
  <c r="O36" i="30"/>
  <c r="P36" i="30"/>
  <c r="Q36" i="30"/>
  <c r="C15" i="26"/>
  <c r="C42" i="26"/>
  <c r="D42" i="26"/>
  <c r="E42" i="26"/>
  <c r="F42" i="26"/>
  <c r="G42" i="26"/>
  <c r="H42" i="26"/>
  <c r="C7" i="24"/>
  <c r="C4" i="24" s="1"/>
  <c r="D7" i="24"/>
  <c r="D4" i="24" s="1"/>
  <c r="E7" i="24"/>
  <c r="E4" i="24" s="1"/>
  <c r="F7" i="24"/>
  <c r="F4" i="24" s="1"/>
  <c r="G7" i="24"/>
  <c r="G4" i="24" s="1"/>
  <c r="H7" i="24"/>
  <c r="H4" i="24" s="1"/>
  <c r="I7" i="24"/>
  <c r="I4" i="24" s="1"/>
  <c r="J7" i="24"/>
  <c r="J4" i="24" s="1"/>
  <c r="K7" i="24"/>
  <c r="K4" i="24" s="1"/>
  <c r="L7" i="24"/>
  <c r="L4" i="24" s="1"/>
  <c r="M7" i="24"/>
  <c r="M4" i="24" s="1"/>
  <c r="N7" i="24"/>
  <c r="N4" i="24" s="1"/>
  <c r="B5" i="24"/>
  <c r="E8" i="24"/>
  <c r="G8" i="24"/>
  <c r="H8" i="24"/>
  <c r="J8" i="24"/>
  <c r="K8" i="24"/>
  <c r="L8" i="24"/>
  <c r="M8" i="24"/>
  <c r="N8" i="24"/>
  <c r="C10" i="24"/>
  <c r="D10" i="24"/>
  <c r="E10" i="24"/>
  <c r="F10" i="24"/>
  <c r="G10" i="24"/>
  <c r="H10" i="24"/>
  <c r="I10" i="24"/>
  <c r="J10" i="24"/>
  <c r="K10" i="24"/>
  <c r="L10" i="24"/>
  <c r="M10" i="24"/>
  <c r="N10" i="24"/>
  <c r="C12" i="24"/>
  <c r="D12" i="24"/>
  <c r="E12" i="24"/>
  <c r="F12" i="24"/>
  <c r="G12" i="24"/>
  <c r="H12" i="24"/>
  <c r="I12" i="24"/>
  <c r="J12" i="24"/>
  <c r="K12" i="24"/>
  <c r="L12" i="24"/>
  <c r="M12" i="24"/>
  <c r="N12" i="24"/>
  <c r="C14" i="24"/>
  <c r="D14" i="24"/>
  <c r="E14" i="24"/>
  <c r="F14" i="24"/>
  <c r="G14" i="24"/>
  <c r="H14" i="24"/>
  <c r="I14" i="24"/>
  <c r="J14" i="24"/>
  <c r="K14" i="24"/>
  <c r="L14" i="24"/>
  <c r="M14" i="24"/>
  <c r="N14" i="24"/>
  <c r="C16" i="24"/>
  <c r="D16" i="24"/>
  <c r="E16" i="24"/>
  <c r="F16" i="24"/>
  <c r="G16" i="24"/>
  <c r="H16" i="24"/>
  <c r="I16" i="24"/>
  <c r="J16" i="24"/>
  <c r="K16" i="24"/>
  <c r="L16" i="24"/>
  <c r="M16" i="24"/>
  <c r="N16" i="24"/>
  <c r="C18" i="24"/>
  <c r="D18" i="24"/>
  <c r="E18" i="24"/>
  <c r="F18" i="24"/>
  <c r="G18" i="24"/>
  <c r="H18" i="24"/>
  <c r="I18" i="24"/>
  <c r="J18" i="24"/>
  <c r="K18" i="24"/>
  <c r="L18" i="24"/>
  <c r="M18" i="24"/>
  <c r="N18" i="24"/>
  <c r="C20" i="24"/>
  <c r="D20" i="24"/>
  <c r="E20" i="24"/>
  <c r="F20" i="24"/>
  <c r="G20" i="24"/>
  <c r="H20" i="24"/>
  <c r="I20" i="24"/>
  <c r="J20" i="24"/>
  <c r="K20" i="24"/>
  <c r="L20" i="24"/>
  <c r="M20" i="24"/>
  <c r="N20" i="24"/>
  <c r="C22" i="24"/>
  <c r="D22" i="24"/>
  <c r="E22" i="24"/>
  <c r="F22" i="24"/>
  <c r="G22" i="24"/>
  <c r="H22" i="24"/>
  <c r="I22" i="24"/>
  <c r="J22" i="24"/>
  <c r="K22" i="24"/>
  <c r="L22" i="24"/>
  <c r="M22" i="24"/>
  <c r="N22" i="24"/>
  <c r="C24" i="24"/>
  <c r="D24" i="24"/>
  <c r="E24" i="24"/>
  <c r="F24" i="24"/>
  <c r="G24" i="24"/>
  <c r="H24" i="24"/>
  <c r="I24" i="24"/>
  <c r="J24" i="24"/>
  <c r="K24" i="24"/>
  <c r="L24" i="24"/>
  <c r="M24" i="24"/>
  <c r="N24" i="24"/>
  <c r="C26" i="24"/>
  <c r="D26" i="24"/>
  <c r="E26" i="24"/>
  <c r="F26" i="24"/>
  <c r="G26" i="24"/>
  <c r="H26" i="24"/>
  <c r="I26" i="24"/>
  <c r="J26" i="24"/>
  <c r="K26" i="24"/>
  <c r="L26" i="24"/>
  <c r="M26" i="24"/>
  <c r="N26" i="24"/>
  <c r="C28" i="24"/>
  <c r="D28" i="24"/>
  <c r="E28" i="24"/>
  <c r="F28" i="24"/>
  <c r="G28" i="24"/>
  <c r="H28" i="24"/>
  <c r="I28" i="24"/>
  <c r="J28" i="24"/>
  <c r="K28" i="24"/>
  <c r="L28" i="24"/>
  <c r="M28" i="24"/>
  <c r="N28" i="24"/>
  <c r="C30" i="24"/>
  <c r="D30" i="24"/>
  <c r="E30" i="24"/>
  <c r="F30" i="24"/>
  <c r="G30" i="24"/>
  <c r="H30" i="24"/>
  <c r="I30" i="24"/>
  <c r="J30" i="24"/>
  <c r="K30" i="24"/>
  <c r="L30" i="24"/>
  <c r="M30" i="24"/>
  <c r="N30" i="24"/>
  <c r="C32" i="24"/>
  <c r="D32" i="24"/>
  <c r="E32" i="24"/>
  <c r="F32" i="24"/>
  <c r="G32" i="24"/>
  <c r="H32" i="24"/>
  <c r="I32" i="24"/>
  <c r="J32" i="24"/>
  <c r="K32" i="24"/>
  <c r="L32" i="24"/>
  <c r="M32" i="24"/>
  <c r="N32" i="24"/>
  <c r="D6" i="23"/>
  <c r="D8" i="23"/>
  <c r="D10" i="23"/>
  <c r="D12" i="23"/>
  <c r="D14" i="23"/>
  <c r="D16" i="23"/>
  <c r="D18" i="23"/>
  <c r="D20" i="23"/>
  <c r="D22" i="23"/>
  <c r="D24" i="23"/>
  <c r="D26" i="23"/>
  <c r="D28" i="23"/>
  <c r="D30" i="23"/>
  <c r="F33" i="23"/>
  <c r="C5" i="24" s="1"/>
  <c r="G33" i="23"/>
  <c r="D5" i="24" s="1"/>
  <c r="H33" i="23"/>
  <c r="E5" i="24" s="1"/>
  <c r="I33" i="23"/>
  <c r="F5" i="24" s="1"/>
  <c r="J33" i="23"/>
  <c r="G5" i="24" s="1"/>
  <c r="K33" i="23"/>
  <c r="H5" i="24" s="1"/>
  <c r="L33" i="23"/>
  <c r="I5" i="24" s="1"/>
  <c r="M33" i="23"/>
  <c r="J5" i="24" s="1"/>
  <c r="N33" i="23"/>
  <c r="K5" i="24" s="1"/>
  <c r="O33" i="23"/>
  <c r="L5" i="24" s="1"/>
  <c r="P33" i="23"/>
  <c r="Q33" i="23"/>
  <c r="N5" i="24" s="1"/>
  <c r="F12" i="15"/>
  <c r="F13" i="15"/>
  <c r="E7" i="9"/>
  <c r="H7" i="9"/>
  <c r="E8" i="9"/>
  <c r="H8" i="9"/>
  <c r="I8" i="9" s="1"/>
  <c r="E9" i="9"/>
  <c r="H9" i="9"/>
  <c r="E10" i="9"/>
  <c r="H10" i="9"/>
  <c r="E11" i="9"/>
  <c r="H11" i="9"/>
  <c r="E12" i="9"/>
  <c r="H12" i="9"/>
  <c r="E13" i="9"/>
  <c r="H13" i="9"/>
  <c r="E14" i="9"/>
  <c r="H14" i="9"/>
  <c r="E15" i="9"/>
  <c r="H15" i="9"/>
  <c r="E16" i="9"/>
  <c r="H16" i="9"/>
  <c r="I16" i="9" s="1"/>
  <c r="E17" i="9"/>
  <c r="H17" i="9"/>
  <c r="E18" i="9"/>
  <c r="H18" i="9"/>
  <c r="E19" i="9"/>
  <c r="H19" i="9"/>
  <c r="E20" i="9"/>
  <c r="H20" i="9"/>
  <c r="E21" i="9"/>
  <c r="H21" i="9"/>
  <c r="E22" i="9"/>
  <c r="H22" i="9"/>
  <c r="E23" i="9"/>
  <c r="H23" i="9"/>
  <c r="E24" i="9"/>
  <c r="H24" i="9"/>
  <c r="E25" i="9"/>
  <c r="H25" i="9"/>
  <c r="E26" i="9"/>
  <c r="H26" i="9"/>
  <c r="E27" i="9"/>
  <c r="H27" i="9"/>
  <c r="E28" i="9"/>
  <c r="H28" i="9"/>
  <c r="E29" i="9"/>
  <c r="H29" i="9"/>
  <c r="E30" i="9"/>
  <c r="H30" i="9"/>
  <c r="E31" i="9"/>
  <c r="H31" i="9"/>
  <c r="E32" i="9"/>
  <c r="H32" i="9"/>
  <c r="E33" i="9"/>
  <c r="H33" i="9"/>
  <c r="E34" i="9"/>
  <c r="H34" i="9"/>
  <c r="E6" i="9"/>
  <c r="H6" i="9"/>
  <c r="E5" i="9"/>
  <c r="H5" i="9"/>
  <c r="N11" i="39" l="1"/>
  <c r="H11" i="39"/>
  <c r="F11" i="39"/>
  <c r="K11" i="39"/>
  <c r="J11" i="39"/>
  <c r="D11" i="39"/>
  <c r="E11" i="39"/>
  <c r="D7" i="15"/>
  <c r="D9" i="15" s="1"/>
  <c r="I23" i="9"/>
  <c r="I30" i="9"/>
  <c r="I21" i="9"/>
  <c r="I15" i="9"/>
  <c r="I13" i="9"/>
  <c r="I11" i="9"/>
  <c r="I7" i="9"/>
  <c r="I22" i="9"/>
  <c r="I14" i="9"/>
  <c r="I6" i="9"/>
  <c r="I31" i="9"/>
  <c r="I29" i="9"/>
  <c r="I27" i="9"/>
  <c r="I19" i="9"/>
  <c r="I32" i="9"/>
  <c r="I24" i="9"/>
  <c r="F44" i="26"/>
  <c r="C44" i="26"/>
  <c r="L11" i="39"/>
  <c r="G11" i="39"/>
  <c r="I5" i="9"/>
  <c r="I33" i="9"/>
  <c r="I26" i="9"/>
  <c r="I20" i="9"/>
  <c r="I17" i="9"/>
  <c r="I10" i="9"/>
  <c r="I34" i="9"/>
  <c r="I28" i="9"/>
  <c r="I25" i="9"/>
  <c r="I18" i="9"/>
  <c r="I12" i="9"/>
  <c r="I9" i="9"/>
  <c r="H44" i="26"/>
  <c r="E44" i="26"/>
  <c r="G44" i="26"/>
  <c r="D44" i="26"/>
  <c r="C30" i="34"/>
  <c r="D8" i="34" s="1"/>
  <c r="D30" i="34" s="1"/>
  <c r="E8" i="34" s="1"/>
  <c r="E30" i="34" s="1"/>
  <c r="F8" i="34" s="1"/>
  <c r="F30" i="34" s="1"/>
  <c r="G8" i="34" s="1"/>
  <c r="G30" i="34" s="1"/>
  <c r="H8" i="34" s="1"/>
  <c r="H30" i="34" s="1"/>
  <c r="I8" i="34" s="1"/>
  <c r="I30" i="34" s="1"/>
  <c r="J8" i="34" s="1"/>
  <c r="J30" i="34" s="1"/>
  <c r="K8" i="34" s="1"/>
  <c r="K30" i="34" s="1"/>
  <c r="L8" i="34" s="1"/>
  <c r="L30" i="34" s="1"/>
  <c r="M8" i="34" s="1"/>
  <c r="M30" i="34" s="1"/>
  <c r="N8" i="34" s="1"/>
  <c r="N30" i="34" s="1"/>
  <c r="O8" i="34" s="1"/>
  <c r="O30" i="34" s="1"/>
  <c r="P8" i="34" s="1"/>
  <c r="P30" i="34" s="1"/>
  <c r="Q8" i="34" s="1"/>
  <c r="Q30" i="34" s="1"/>
  <c r="L10" i="38"/>
  <c r="L11" i="38" s="1"/>
  <c r="C6" i="41"/>
  <c r="C9" i="41" s="1"/>
  <c r="D6" i="41"/>
  <c r="M11" i="39"/>
  <c r="I11" i="39"/>
  <c r="D7" i="39"/>
  <c r="D13" i="39"/>
  <c r="D14" i="39"/>
  <c r="D15" i="39"/>
  <c r="D12" i="39"/>
  <c r="G14" i="15" l="1"/>
  <c r="G15" i="15"/>
  <c r="G16" i="15"/>
  <c r="G39" i="15"/>
  <c r="G37" i="15"/>
  <c r="G38" i="15"/>
  <c r="G35" i="15"/>
  <c r="G36" i="15"/>
  <c r="G33" i="15"/>
  <c r="G34" i="15"/>
  <c r="G31" i="15"/>
  <c r="G32" i="15"/>
  <c r="G29" i="15"/>
  <c r="G30" i="15"/>
  <c r="G27" i="15"/>
  <c r="G28" i="15"/>
  <c r="G25" i="15"/>
  <c r="G26" i="15"/>
  <c r="G23" i="15"/>
  <c r="G24" i="15"/>
  <c r="G21" i="15"/>
  <c r="G22" i="15"/>
  <c r="G19" i="15"/>
  <c r="G20" i="15"/>
  <c r="G18" i="15"/>
  <c r="G17" i="15"/>
  <c r="G13" i="15"/>
  <c r="G12" i="15"/>
  <c r="N10" i="38"/>
  <c r="N11" i="38" s="1"/>
  <c r="C15" i="41"/>
  <c r="C11" i="41"/>
  <c r="C13" i="41"/>
  <c r="C17" i="41"/>
  <c r="C19" i="41"/>
  <c r="C7" i="41"/>
  <c r="E6" i="41"/>
  <c r="D7" i="41"/>
  <c r="D9" i="41"/>
  <c r="D11" i="41"/>
  <c r="D13" i="41"/>
  <c r="D15" i="41"/>
  <c r="D19" i="41"/>
  <c r="D17" i="41"/>
  <c r="P10" i="38" l="1"/>
  <c r="P11" i="38" s="1"/>
  <c r="F12" i="39"/>
  <c r="E14" i="39"/>
  <c r="E12" i="39"/>
  <c r="E7" i="39"/>
  <c r="E15" i="39"/>
  <c r="E13" i="39"/>
  <c r="F6" i="41"/>
  <c r="F7" i="41" s="1"/>
  <c r="E17" i="41"/>
  <c r="E7" i="41"/>
  <c r="E9" i="41"/>
  <c r="E11" i="41"/>
  <c r="E13" i="41"/>
  <c r="E15" i="41"/>
  <c r="E19" i="41"/>
  <c r="G7" i="39" l="1"/>
  <c r="G14" i="39"/>
  <c r="R10" i="38"/>
  <c r="R11" i="38" s="1"/>
  <c r="G15" i="39"/>
  <c r="F14" i="39"/>
  <c r="F7" i="39"/>
  <c r="F15" i="39"/>
  <c r="F13" i="39"/>
  <c r="F19" i="41"/>
  <c r="F9" i="41"/>
  <c r="F11" i="41"/>
  <c r="F13" i="41"/>
  <c r="F15" i="41"/>
  <c r="F17" i="41"/>
  <c r="G6" i="41"/>
  <c r="G12" i="39" l="1"/>
  <c r="G13" i="39"/>
  <c r="T10" i="38"/>
  <c r="T11" i="38" s="1"/>
  <c r="H7" i="39"/>
  <c r="H6" i="41"/>
  <c r="G7" i="41"/>
  <c r="G13" i="41"/>
  <c r="G17" i="41"/>
  <c r="G19" i="41"/>
  <c r="G9" i="41"/>
  <c r="G11" i="41"/>
  <c r="G15" i="41"/>
  <c r="H13" i="39" l="1"/>
  <c r="H12" i="39"/>
  <c r="H15" i="39"/>
  <c r="I7" i="39"/>
  <c r="V10" i="38"/>
  <c r="V11" i="38" s="1"/>
  <c r="H14" i="39"/>
  <c r="I6" i="41"/>
  <c r="H7" i="41"/>
  <c r="H9" i="41"/>
  <c r="H11" i="41"/>
  <c r="H13" i="41"/>
  <c r="H15" i="41"/>
  <c r="H19" i="41"/>
  <c r="H17" i="41"/>
  <c r="I12" i="39" l="1"/>
  <c r="I14" i="39"/>
  <c r="X10" i="38"/>
  <c r="X11" i="38" s="1"/>
  <c r="J7" i="39"/>
  <c r="J14" i="39"/>
  <c r="I15" i="39"/>
  <c r="I13" i="39"/>
  <c r="J6" i="41"/>
  <c r="I17" i="41"/>
  <c r="I7" i="41"/>
  <c r="I9" i="41"/>
  <c r="I11" i="41"/>
  <c r="I13" i="41"/>
  <c r="I15" i="41"/>
  <c r="I19" i="41"/>
  <c r="J12" i="39" l="1"/>
  <c r="J13" i="39"/>
  <c r="J15" i="39"/>
  <c r="K7" i="39"/>
  <c r="Z10" i="38"/>
  <c r="Z11" i="38" s="1"/>
  <c r="J19" i="41"/>
  <c r="J7" i="41"/>
  <c r="J9" i="41"/>
  <c r="J11" i="41"/>
  <c r="J13" i="41"/>
  <c r="J15" i="41"/>
  <c r="J17" i="41"/>
  <c r="K6" i="41"/>
  <c r="K14" i="39" l="1"/>
  <c r="L7" i="39"/>
  <c r="AB10" i="38"/>
  <c r="AB11" i="38" s="1"/>
  <c r="K15" i="39"/>
  <c r="K12" i="39"/>
  <c r="K13" i="39"/>
  <c r="L6" i="41"/>
  <c r="K7" i="41"/>
  <c r="K13" i="41"/>
  <c r="K17" i="41"/>
  <c r="K19" i="41"/>
  <c r="K9" i="41"/>
  <c r="K11" i="41"/>
  <c r="K15" i="41"/>
  <c r="L13" i="39" l="1"/>
  <c r="L15" i="39"/>
  <c r="L12" i="39"/>
  <c r="L14" i="39"/>
  <c r="M7" i="39"/>
  <c r="AD10" i="38"/>
  <c r="AD11" i="38" s="1"/>
  <c r="M6" i="41"/>
  <c r="N6" i="41"/>
  <c r="L7" i="41"/>
  <c r="L9" i="41"/>
  <c r="L11" i="41"/>
  <c r="L13" i="41"/>
  <c r="L15" i="41"/>
  <c r="L19" i="41"/>
  <c r="L17" i="41"/>
  <c r="M15" i="39" l="1"/>
  <c r="M14" i="39"/>
  <c r="M12" i="39"/>
  <c r="M13" i="39"/>
  <c r="N7" i="39"/>
  <c r="AF10" i="38"/>
  <c r="AF11" i="38" s="1"/>
  <c r="N19" i="41"/>
  <c r="N7" i="41"/>
  <c r="N9" i="41"/>
  <c r="N11" i="41"/>
  <c r="N13" i="41"/>
  <c r="N15" i="41"/>
  <c r="N17" i="41"/>
  <c r="M17" i="41"/>
  <c r="M7" i="41"/>
  <c r="M9" i="41"/>
  <c r="M11" i="41"/>
  <c r="M13" i="41"/>
  <c r="M15" i="41"/>
  <c r="M19" i="41"/>
  <c r="O7" i="39" l="1"/>
  <c r="N12" i="39"/>
  <c r="N15" i="39"/>
  <c r="N13" i="39"/>
  <c r="N14" i="39"/>
  <c r="O13" i="39" l="1"/>
  <c r="O12" i="39"/>
  <c r="O14" i="39"/>
  <c r="O15" i="39"/>
</calcChain>
</file>

<file path=xl/sharedStrings.xml><?xml version="1.0" encoding="utf-8"?>
<sst xmlns="http://schemas.openxmlformats.org/spreadsheetml/2006/main" count="1084" uniqueCount="537">
  <si>
    <t>Digite</t>
  </si>
  <si>
    <t>Custo da embalagem</t>
  </si>
  <si>
    <t>Custo de cada unidade na embalagem</t>
  </si>
  <si>
    <t>Preço de venda</t>
  </si>
  <si>
    <t>Preço de venda do produto</t>
  </si>
  <si>
    <t>Produto</t>
  </si>
  <si>
    <t>Quantidade do produto na embalagem comprada</t>
  </si>
  <si>
    <t>Valor do imposto sobre o preço do produto</t>
  </si>
  <si>
    <t>Calculado</t>
  </si>
  <si>
    <t>* se o valor dos impsotos é um valor fixo e não varia de acordo com as vendas, coloque 0%</t>
  </si>
  <si>
    <t>Percentual pago de impostos* sobre o preço do produto</t>
  </si>
  <si>
    <t>* Se o valor dos tributos é um valor fixo e não varia de acordo com quantidade vendida, coloque 0%.</t>
  </si>
  <si>
    <t>Matérias-primas utilizadas na produção do produto ou materiais utilizados na prestação do serviço</t>
  </si>
  <si>
    <t>Tributo</t>
  </si>
  <si>
    <t>Nome do Produto/Serviço</t>
  </si>
  <si>
    <t>Custo da embalagem comprada</t>
  </si>
  <si>
    <t>Quantidade de produto produzido ou serviço prestado com a embalagem comprada</t>
  </si>
  <si>
    <t>Quantidade da matéria-prima ou material na embalagem comprada</t>
  </si>
  <si>
    <t>Despesas diversas da empresa</t>
  </si>
  <si>
    <t>Gastos com juros e taxas de bancos</t>
  </si>
  <si>
    <t>Folha de pagamento</t>
  </si>
  <si>
    <t>Prazos médios</t>
  </si>
  <si>
    <t>GASTOS A PAGAR</t>
  </si>
  <si>
    <t>Estoque de materias-primas e materiais</t>
  </si>
  <si>
    <t>Estoque de produtos prontos</t>
  </si>
  <si>
    <t>Adiantamento a fornecedores</t>
  </si>
  <si>
    <t>Contas a receber de clientes (vendas a prazo)</t>
  </si>
  <si>
    <t>APLICAÇÕES DO CAPITAL DE GIRO</t>
  </si>
  <si>
    <t>calculado</t>
  </si>
  <si>
    <t>NECESSIDADE DE CAPITAL DE GIRO</t>
  </si>
  <si>
    <t>TOTAL DE GASTOS A PAGAR</t>
  </si>
  <si>
    <t>TOTAL DE APLICAÇÕES DO CAPITAL DE GIRO</t>
  </si>
  <si>
    <t>Validade</t>
  </si>
  <si>
    <t>Saldo</t>
  </si>
  <si>
    <t>Saídas</t>
  </si>
  <si>
    <t>Entradas</t>
  </si>
  <si>
    <t>Data</t>
  </si>
  <si>
    <t>Quantidade Máxima:</t>
  </si>
  <si>
    <t>Quantidade Mínima:</t>
  </si>
  <si>
    <t>Fornecedores:</t>
  </si>
  <si>
    <t>Produto:</t>
  </si>
  <si>
    <t>DEZ</t>
  </si>
  <si>
    <t>NOV</t>
  </si>
  <si>
    <t>OUT</t>
  </si>
  <si>
    <t>SET</t>
  </si>
  <si>
    <t>AGO</t>
  </si>
  <si>
    <t>JUL</t>
  </si>
  <si>
    <t>JUN</t>
  </si>
  <si>
    <t>MAI</t>
  </si>
  <si>
    <t>ABR</t>
  </si>
  <si>
    <t>MAR</t>
  </si>
  <si>
    <t>FEV</t>
  </si>
  <si>
    <t>JAN</t>
  </si>
  <si>
    <t>Produtos e matérias-prima em estoque</t>
  </si>
  <si>
    <t>Valor Estoque:</t>
  </si>
  <si>
    <t>Valor Médio:</t>
  </si>
  <si>
    <t>Quantidade</t>
  </si>
  <si>
    <t>Valor total</t>
  </si>
  <si>
    <t>Valor dos Estoques</t>
  </si>
  <si>
    <t>TOTAL MÊS</t>
  </si>
  <si>
    <t>DIA PAGAMENTO</t>
  </si>
  <si>
    <t>TRIBUTOS A SEREM PAGOS</t>
  </si>
  <si>
    <t>CONTROLE DO PAGAMENTO DE TRIBUTOS</t>
  </si>
  <si>
    <t>TOTAL NO ANO</t>
  </si>
  <si>
    <t>Mês</t>
  </si>
  <si>
    <t>* Vendas e Prestação de Serviço sem Nota Fiscal: O MEI deverá obrigatoriamente emitir nota fiscal nas vendas e nas prestações de serviços realizadas para pessoas jurídicas (empresas - CNPJ) de qualquer porte, ficando dispensado desta emissão para pessoa física (consumidor final - CPF)</t>
  </si>
  <si>
    <t>Segurança da empresa</t>
  </si>
  <si>
    <t>Serviços contábeis</t>
  </si>
  <si>
    <t>Manutenção da empresa</t>
  </si>
  <si>
    <t>Combustível da empresa</t>
  </si>
  <si>
    <t>Internet da empresa</t>
  </si>
  <si>
    <t>Telefone da empresa</t>
  </si>
  <si>
    <t>Energia elétrica da empresa</t>
  </si>
  <si>
    <t>Aluguel da empresa</t>
  </si>
  <si>
    <t>Gastos com juros e taxas bancos</t>
  </si>
  <si>
    <t>DAS - Documento de Arrecadação Simples</t>
  </si>
  <si>
    <t>Carnê de arrecadação - MEI</t>
  </si>
  <si>
    <t>SAÍDAS (GASTOS)</t>
  </si>
  <si>
    <t>ENTRADAS (RECEITAS)</t>
  </si>
  <si>
    <t>RESULTADO PERÍODO</t>
  </si>
  <si>
    <t>TOTAL DE SAÍDAS</t>
  </si>
  <si>
    <t>TOTAL DE ENTRADAS</t>
  </si>
  <si>
    <t>TOTAL A RECEBER</t>
  </si>
  <si>
    <t>ENTRADAS A RECEBER</t>
  </si>
  <si>
    <t>SALDO DE CAIXA DIÁRIO</t>
  </si>
  <si>
    <t>TOTAL SAÍDAS</t>
  </si>
  <si>
    <t>SAÍDAS DO CAIXA (GASTOS)</t>
  </si>
  <si>
    <t>ENTRADAS NO CAIXA (RECEITAS)</t>
  </si>
  <si>
    <t>digitado</t>
  </si>
  <si>
    <t xml:space="preserve">CAIXA INICIAL DO DIA </t>
  </si>
  <si>
    <t xml:space="preserve">SALDO FLUXO DE CAIXA  </t>
  </si>
  <si>
    <t>semana 15</t>
  </si>
  <si>
    <t>semana 14</t>
  </si>
  <si>
    <t>semana 13</t>
  </si>
  <si>
    <t>semana 12</t>
  </si>
  <si>
    <t>semana 11</t>
  </si>
  <si>
    <t>semana 10</t>
  </si>
  <si>
    <t>semana 9</t>
  </si>
  <si>
    <t>semana 8</t>
  </si>
  <si>
    <t>semana 7</t>
  </si>
  <si>
    <t>semana 6</t>
  </si>
  <si>
    <t>semana 5</t>
  </si>
  <si>
    <t>semana 4</t>
  </si>
  <si>
    <t>semana 3</t>
  </si>
  <si>
    <t>semana 2</t>
  </si>
  <si>
    <t>semana 1</t>
  </si>
  <si>
    <t>Consumo</t>
  </si>
  <si>
    <t>Freq.</t>
  </si>
  <si>
    <t>Rede Social</t>
  </si>
  <si>
    <t>E-mail</t>
  </si>
  <si>
    <t>Bairro</t>
  </si>
  <si>
    <t>Cidade</t>
  </si>
  <si>
    <t>Sexo</t>
  </si>
  <si>
    <t>Nome</t>
  </si>
  <si>
    <t>Dados do Cadastro</t>
  </si>
  <si>
    <t>Data Inicial do Cadastro</t>
  </si>
  <si>
    <t>Diária</t>
  </si>
  <si>
    <t>D</t>
  </si>
  <si>
    <t>Semanal</t>
  </si>
  <si>
    <t>S</t>
  </si>
  <si>
    <t>Mensal</t>
  </si>
  <si>
    <t>M</t>
  </si>
  <si>
    <t>Ocasional</t>
  </si>
  <si>
    <t>Frequência</t>
  </si>
  <si>
    <t>O</t>
  </si>
  <si>
    <t>Quantidade Total de Clientes</t>
  </si>
  <si>
    <t>Alto</t>
  </si>
  <si>
    <t>A</t>
  </si>
  <si>
    <t>Médio</t>
  </si>
  <si>
    <t>Baixo</t>
  </si>
  <si>
    <t>B</t>
  </si>
  <si>
    <t>Consumo e Frequência</t>
  </si>
  <si>
    <t>Mês/Ano</t>
  </si>
  <si>
    <t>Esta tabela calcula automaticamente a nota média da satisfação de seus clientes em cada categoria. Para que os dados comecem a aprece nesta tabela, digite informações na aba "Dados Pesquisa". Suas melhores notas aparecerão na cor verde, enquanto suas piores notas aparecerão em vermelho.</t>
  </si>
  <si>
    <t>Valor unitário</t>
  </si>
  <si>
    <t>Data da compra</t>
  </si>
  <si>
    <t>Nome Fantasia</t>
  </si>
  <si>
    <t>Razão Social</t>
  </si>
  <si>
    <t>Produto: Produto E</t>
  </si>
  <si>
    <t>Produto: Produto D</t>
  </si>
  <si>
    <t>Produto: Produto C</t>
  </si>
  <si>
    <t>Produto: Produto B</t>
  </si>
  <si>
    <t>Produto: Produto A</t>
  </si>
  <si>
    <t>MATRIZ DE RESPONSABILIDADES</t>
  </si>
  <si>
    <t>A PARTIR DE</t>
  </si>
  <si>
    <t>QUEM ASSUME</t>
  </si>
  <si>
    <t>ESTRATÉGICA</t>
  </si>
  <si>
    <t>OPERACIONAL</t>
  </si>
  <si>
    <t>TAREFA</t>
  </si>
  <si>
    <t xml:space="preserve">   </t>
  </si>
  <si>
    <t>2. A percepção de valor aumentou por parte dos clientes</t>
  </si>
  <si>
    <t>Quanto da ação está concluída</t>
  </si>
  <si>
    <t>É o local onde ocorrerá a ação</t>
  </si>
  <si>
    <t>Status</t>
  </si>
  <si>
    <t>Ganho</t>
  </si>
  <si>
    <t>Quanto</t>
  </si>
  <si>
    <t>Como</t>
  </si>
  <si>
    <t>Quando</t>
  </si>
  <si>
    <t>Quem</t>
  </si>
  <si>
    <t>Onde Fazer</t>
  </si>
  <si>
    <t>Porque Fazer</t>
  </si>
  <si>
    <t>O Que Fazer</t>
  </si>
  <si>
    <t>Atualização:</t>
  </si>
  <si>
    <t>Data:</t>
  </si>
  <si>
    <t>Elaborado Por:</t>
  </si>
  <si>
    <t>ENVOLVIDOS</t>
  </si>
  <si>
    <t>INFORMAÇÕES IMPORTANTES</t>
  </si>
  <si>
    <t>O QUE FAZER</t>
  </si>
  <si>
    <t>PROBLEMA</t>
  </si>
  <si>
    <t>DATA</t>
  </si>
  <si>
    <t>Obrigado pela sua contribuição!</t>
  </si>
  <si>
    <t xml:space="preserve"> ·
 ·
 ·</t>
  </si>
  <si>
    <t>Que necessidade você tem e ainda não é atendida pelo nosso negócio?</t>
  </si>
  <si>
    <t xml:space="preserve"> </t>
  </si>
  <si>
    <t>Prezado Cliente, queremos saber sua opinião! O que você acha que poderia melhorar em nosso negócio para atender melhor suas necessidades? Liste os pontos mais importantes para você em cada uma das áreas abaixo.</t>
  </si>
  <si>
    <t>Pesquisa de Identificação de Necessidades</t>
  </si>
  <si>
    <t>Declaração</t>
  </si>
  <si>
    <t>Registre as declarações dadas pelos seus clientes dentro de cada categoria. Utilize o campo "Frequência" para indicar quantas frases falam do mesmo aspecto, mesmo que escritas de maneira diferente.</t>
  </si>
  <si>
    <t>Qualidade</t>
  </si>
  <si>
    <t>Preço</t>
  </si>
  <si>
    <t>Produtos / Serviços</t>
  </si>
  <si>
    <t>Ambiente Externo</t>
  </si>
  <si>
    <t>Ambiente Interno</t>
  </si>
  <si>
    <t>Atendimento</t>
  </si>
  <si>
    <t>Avaliação Geral</t>
  </si>
  <si>
    <t>Ações para:
Compensar no que sou Pior (P)
Superar no que estou Empatado (E)
Potencializar no que sou Melhor (M)</t>
  </si>
  <si>
    <t>Concorrentes</t>
  </si>
  <si>
    <t>Itens Avaliados</t>
  </si>
  <si>
    <t>Categoria</t>
  </si>
  <si>
    <t>Concorrentes distantes que ofertam:</t>
  </si>
  <si>
    <t>Continuar a Ofertar ou não o novo produto / serviço?</t>
  </si>
  <si>
    <t>Acompanhamento dos Três Primeiros Meses (Utilizar se o produto for ofertado).</t>
  </si>
  <si>
    <t>Ofertar ou não o novo produto / serviço?</t>
  </si>
  <si>
    <t>Execução do Teste</t>
  </si>
  <si>
    <t>Planejamento</t>
  </si>
  <si>
    <t>Custo</t>
  </si>
  <si>
    <t>Ação</t>
  </si>
  <si>
    <t>Grupo 4</t>
  </si>
  <si>
    <t>Grupo 3</t>
  </si>
  <si>
    <t>Grupo 2</t>
  </si>
  <si>
    <t>Grupo 1</t>
  </si>
  <si>
    <t>Ações para aumentar  ou manter o faturamento / cliente</t>
  </si>
  <si>
    <t xml:space="preserve">                                 </t>
  </si>
  <si>
    <t>Avaliação</t>
  </si>
  <si>
    <t>Anotações</t>
  </si>
  <si>
    <t>Mercado</t>
  </si>
  <si>
    <t>Ponto de Atenção</t>
  </si>
  <si>
    <t>Porque?</t>
  </si>
  <si>
    <t xml:space="preserve">DESCREVA O SEU NEGÓCIO </t>
  </si>
  <si>
    <t>Pessoas</t>
  </si>
  <si>
    <t>Organização</t>
  </si>
  <si>
    <t>Finanças</t>
  </si>
  <si>
    <t>Obrigação Trabalhista</t>
  </si>
  <si>
    <t>Informação</t>
  </si>
  <si>
    <t>Salário</t>
  </si>
  <si>
    <t>CAGED</t>
  </si>
  <si>
    <t>INSS</t>
  </si>
  <si>
    <t>13º Salário</t>
  </si>
  <si>
    <t>PIS - Cadastramento</t>
  </si>
  <si>
    <t>FGTS</t>
  </si>
  <si>
    <t>Exame Médico</t>
  </si>
  <si>
    <t>Realizar exame médico admissional dos empregados contratados antes que eles assumam suas atividades na empresa. Da mesma forma, os exames periódicos devem ser feitos na data indicada pelo médico do trabalho e também os exames demissionais, quando necessários.</t>
  </si>
  <si>
    <t>RAIS</t>
  </si>
  <si>
    <t>Informações sobre cada um dos empregados com os quais a empresa manteve relação de emprego durante qualquer período do ano base. A empresa que não tiver nenhum vínculo empregatício durante o ano-base deverá entregar a RAIS Negativa. O prazo inicia em janeiro e vai até o início do mês de março.</t>
  </si>
  <si>
    <t>Perfil Profissiográfico Previdenciário (PPP)</t>
  </si>
  <si>
    <t>SEQ</t>
  </si>
  <si>
    <t>ILUSTRAÇÃO</t>
  </si>
  <si>
    <t>DESCRIÇÃO DA ATIVIDADE</t>
  </si>
  <si>
    <t>QUEM FAZ</t>
  </si>
  <si>
    <t>SUBSTITUTO</t>
  </si>
  <si>
    <t>APRESENTAÇÃO</t>
  </si>
  <si>
    <t>INSTRUÇÃO DE TRABALHO</t>
  </si>
  <si>
    <t>QUEM?</t>
  </si>
  <si>
    <t>ORGANIZAR O QUE?</t>
  </si>
  <si>
    <t>FOTO</t>
  </si>
  <si>
    <t>QUANDO UTILIZO</t>
  </si>
  <si>
    <t>MATERIAL</t>
  </si>
  <si>
    <t>TODOS OS DIAS</t>
  </si>
  <si>
    <t>TODO MÊS</t>
  </si>
  <si>
    <t>TODA SEMANA</t>
  </si>
  <si>
    <t>FOTO: ANTES</t>
  </si>
  <si>
    <t>FOTO: DEPOIS</t>
  </si>
  <si>
    <t xml:space="preserve">                                                                                                                                                                                                                                                                                                                                                                                                                                                                                                                                                                                                                                                                                                                                                                                                             </t>
  </si>
  <si>
    <t>Tema</t>
  </si>
  <si>
    <t>Competências</t>
  </si>
  <si>
    <t>Gerenciar as Atividades da Equipe de Trabalho</t>
  </si>
  <si>
    <t>Treinar as Pessoas para Trabalhar</t>
  </si>
  <si>
    <t>Conhecer Legislação Sobre Obrigações Trabalhistas</t>
  </si>
  <si>
    <t>Recompensar Funcionários e Prover Orientações (Feedback)</t>
  </si>
  <si>
    <t>Gerenciar Atividades Operacionais da Empresa</t>
  </si>
  <si>
    <t>Gerenciar Fornecedores</t>
  </si>
  <si>
    <t>Atender Clientes e Vender</t>
  </si>
  <si>
    <t>Gerenciar Satisfação e Relacionamento com os Clientes</t>
  </si>
  <si>
    <t>Gerenciar Plano de Promoção</t>
  </si>
  <si>
    <t>Gerenciar Posicionamento frente aos Concorrentes</t>
  </si>
  <si>
    <t>Gerenciar Novos Serviços e Produtos a Serem Ofertados</t>
  </si>
  <si>
    <t>Definir Estratégia de Atuação da Empresa</t>
  </si>
  <si>
    <t>Definição e Acompanhamento de Objetivos e Metas</t>
  </si>
  <si>
    <t>Controlar Plano de Ação da Empresa</t>
  </si>
  <si>
    <t>Controlar Entradas e Saídas de Dinheiro</t>
  </si>
  <si>
    <t>Controlar Fluxo de Caixa (Futuro)</t>
  </si>
  <si>
    <t>Controlar o Pagamento de Tributos</t>
  </si>
  <si>
    <t>Gerenciar Finanças da Empresa</t>
  </si>
  <si>
    <t>Manter Organização e Limpeza da Empresa</t>
  </si>
  <si>
    <t>Nosso Atendimento</t>
  </si>
  <si>
    <t>Nossa empresa como um todo</t>
  </si>
  <si>
    <t>Sugestões, críticas, elogios</t>
  </si>
  <si>
    <t>-</t>
  </si>
  <si>
    <t>Ferramenta - 
Tipo de Ação</t>
  </si>
  <si>
    <t>Prazo para atingimento da meta</t>
  </si>
  <si>
    <t>Concorrente 1</t>
  </si>
  <si>
    <t>Concorrente 2</t>
  </si>
  <si>
    <t>Concorrente 3</t>
  </si>
  <si>
    <t>Concorrente 4</t>
  </si>
  <si>
    <t>Item 1</t>
  </si>
  <si>
    <t>Item 2</t>
  </si>
  <si>
    <t>Item 3</t>
  </si>
  <si>
    <t>Item 4</t>
  </si>
  <si>
    <t>Ambiente (temperatura, som, etc.)</t>
  </si>
  <si>
    <t>Espaço físico</t>
  </si>
  <si>
    <t>Produtos e serviços ofertados</t>
  </si>
  <si>
    <t>Endereço</t>
  </si>
  <si>
    <t>Telefone</t>
  </si>
  <si>
    <t>Vendedor</t>
  </si>
  <si>
    <t>Prazo de Pagamento</t>
  </si>
  <si>
    <t>Custo Médio do Frete</t>
  </si>
  <si>
    <t>Fornecedores Alternativos</t>
  </si>
  <si>
    <t>Dias de Atendimento</t>
  </si>
  <si>
    <t>Observações</t>
  </si>
  <si>
    <t>Sebrae Nacional</t>
  </si>
  <si>
    <t>Presidente do Conselho Deliberativo Nacional</t>
  </si>
  <si>
    <t>Robson Andrade</t>
  </si>
  <si>
    <t>Diretor Presidente</t>
  </si>
  <si>
    <t>Luiz Eduardo Pereira Barretto Filho</t>
  </si>
  <si>
    <t>Diretora-Técnica</t>
  </si>
  <si>
    <t>Heloisa Menezes</t>
  </si>
  <si>
    <t>Diretor de Administração e Finanças</t>
  </si>
  <si>
    <t>José Claudio dos Santos</t>
  </si>
  <si>
    <t>Unidade de Atendimento Individual</t>
  </si>
  <si>
    <t>Gerente</t>
  </si>
  <si>
    <t>Enio Pinto</t>
  </si>
  <si>
    <t>Gerente-adjunta</t>
  </si>
  <si>
    <t>Maisa de Holanda Feitosa</t>
  </si>
  <si>
    <t>Programa Negócio a Negócio</t>
  </si>
  <si>
    <t>Coordenador Nacional</t>
  </si>
  <si>
    <t>Hugo Henrique Roth Cardoso</t>
  </si>
  <si>
    <t>Equipe Técnica</t>
  </si>
  <si>
    <t>Tiago Ribeiro de Melo</t>
  </si>
  <si>
    <t>Rodrigo Scherer Palácio</t>
  </si>
  <si>
    <t>Fernanda de Oliveira Candido</t>
  </si>
  <si>
    <t>Carlos Rivaci Sperotto</t>
  </si>
  <si>
    <t>Diretor Superintendente</t>
  </si>
  <si>
    <t>Derly Cunha Fialho</t>
  </si>
  <si>
    <t>Diretor Técnico</t>
  </si>
  <si>
    <t xml:space="preserve">Ayrton Pinto Ramos </t>
  </si>
  <si>
    <t>Carlos Alberto Schütz</t>
  </si>
  <si>
    <t>Gerência de Atendimento Individual</t>
  </si>
  <si>
    <t>Viviane Ferran</t>
  </si>
  <si>
    <t>Marcia Peracchi Silva</t>
  </si>
  <si>
    <t>Daiana Silva Porto</t>
  </si>
  <si>
    <t>Aline Thomaz</t>
  </si>
  <si>
    <t>Alana Correa</t>
  </si>
  <si>
    <t>Thales de Oliveira Voltz</t>
  </si>
  <si>
    <t>Coordenadores do Projeto</t>
  </si>
  <si>
    <t>Prof. Dr. Daniel Pacheco Lacerda (Geral)</t>
  </si>
  <si>
    <t>Prof. Ms. Aline Dresch (Executivo)</t>
  </si>
  <si>
    <t>Prof. Ms. Douglas Rafael Veit</t>
  </si>
  <si>
    <t>Prof. Ms. Ricardo Brandão Mansilha</t>
  </si>
  <si>
    <t>Prof. Ms. Secundino Luis Henrique Corcini Neto</t>
  </si>
  <si>
    <t>Mateus Girardi Tegner</t>
  </si>
  <si>
    <t>Pedro Nascimento de Lima</t>
  </si>
  <si>
    <t>SEBRAE/RS</t>
  </si>
  <si>
    <t>GMAP | UNISINOS</t>
  </si>
  <si>
    <t>Grupo de Pesquisa em Modelagem para Aprendizagem</t>
  </si>
  <si>
    <t xml:space="preserve"> Mês/ano:</t>
  </si>
  <si>
    <t xml:space="preserve"> Entradas em dinheiro</t>
  </si>
  <si>
    <t xml:space="preserve"> Entradas em cheque à vista</t>
  </si>
  <si>
    <t xml:space="preserve"> Entradas cheque à prazo</t>
  </si>
  <si>
    <t xml:space="preserve"> Depósitos bancários</t>
  </si>
  <si>
    <t xml:space="preserve"> Pagamento a fornecedores (produtos/matéria-prima)</t>
  </si>
  <si>
    <t xml:space="preserve"> Pagamento a fornecedores (água, luz, aluguel, etc.)</t>
  </si>
  <si>
    <t xml:space="preserve"> Pagamento a fornecedores (serviços prestados)</t>
  </si>
  <si>
    <t xml:space="preserve"> Pagamento de tributos (impostos, taxas, etc.)</t>
  </si>
  <si>
    <t xml:space="preserve"> Cartão de débito</t>
  </si>
  <si>
    <t xml:space="preserve"> Cartão de crédito</t>
  </si>
  <si>
    <t xml:space="preserve"> A receber (cartões débido e crédito)</t>
  </si>
  <si>
    <t xml:space="preserve"> Outros recebimentos previstos</t>
  </si>
  <si>
    <t xml:space="preserve"> Outras despesas a serem pagas</t>
  </si>
  <si>
    <t xml:space="preserve"> A receber (carnês, boletos, duplicatas, etc.)</t>
  </si>
  <si>
    <t xml:space="preserve"> Retiradas do(s) proprietário(s)*</t>
  </si>
  <si>
    <t xml:space="preserve"> Retiradas do(s) proprietário(s)</t>
  </si>
  <si>
    <t xml:space="preserve"> Pagamento a fornecedores (produtos, matéria-prima)</t>
  </si>
  <si>
    <t xml:space="preserve"> Pagamento a fornecedores (prestadores de serviço)</t>
  </si>
  <si>
    <t xml:space="preserve"> Pagamento de despesas bancárias</t>
  </si>
  <si>
    <t xml:space="preserve"> Pagamento de funcionários</t>
  </si>
  <si>
    <t>DATAS E VALORES</t>
  </si>
  <si>
    <t>Valor mensal do estoque</t>
  </si>
  <si>
    <t>*** Gastos com Serviços Prestados: estes gastos englobam custo com ferramentas de trabalho, materiais utilizados na realização do serviço, etc.</t>
  </si>
  <si>
    <t xml:space="preserve">** Retirada do(s) Proprietário(s):  não limita-se somente a retirada de valores, mas também o pagamento de despesas pessoais com dinheiro do caixa (combustível, aluguel, refeições, etc.) </t>
  </si>
  <si>
    <t>ENTRADAS PREVISTAS (RECEITAS)</t>
  </si>
  <si>
    <t>SAÍDAS PREVISTAS (DESPESAS)</t>
  </si>
  <si>
    <t>TOTAL - ENTRADAS PREVISTAS</t>
  </si>
  <si>
    <t>TOTAL - SAÍDAS PREVISTAS</t>
  </si>
  <si>
    <t>SALDO INICIAL (CAIXA E BANCOS)</t>
  </si>
  <si>
    <t>Vendas de produtos (com nota fiscal)</t>
  </si>
  <si>
    <t>Vendas de produtos (sem nota fiscal)*</t>
  </si>
  <si>
    <t>Prestação de serviços (com nota fiscal)</t>
  </si>
  <si>
    <t>Prestação de serviços (sem nota fiscal)*</t>
  </si>
  <si>
    <t>Outras receitas (aplicações no banco, etc.)</t>
  </si>
  <si>
    <t>Retirada do(s) proprietário(s) **</t>
  </si>
  <si>
    <t>Outros tributos (impostos, taxas, etc.)</t>
  </si>
  <si>
    <t>Gastos com produtos para venda</t>
  </si>
  <si>
    <t>Gastos com serviços prestados ***</t>
  </si>
  <si>
    <t>DATA:</t>
  </si>
  <si>
    <t>DESCRIÇÃO</t>
  </si>
  <si>
    <t>ENTRADA</t>
  </si>
  <si>
    <t>SAÍDA</t>
  </si>
  <si>
    <t>ENTRADAS</t>
  </si>
  <si>
    <t>VALORES</t>
  </si>
  <si>
    <t xml:space="preserve">TOTAL ENTRADAS </t>
  </si>
  <si>
    <t>SAÍDAS</t>
  </si>
  <si>
    <t>SALDO INICIAL DE CAIXA *</t>
  </si>
  <si>
    <t>* valores em dinheiro e cheque</t>
  </si>
  <si>
    <t>SALDO FINAL DE CAIXA</t>
  </si>
  <si>
    <t xml:space="preserve"> LANÇAMENTOS DO DIÁRIO DE CAIXA</t>
  </si>
  <si>
    <t>Ganho com CADA produto vendido</t>
  </si>
  <si>
    <t xml:space="preserve">* Retirada Proprietário(s):  não limita-se somente a retirada de valores, mas também o pagamento de despesas pessoais com dinheiro do caixa (combustível, aluguel, refeições, etc.) </t>
  </si>
  <si>
    <t xml:space="preserve"> Preço de venda do produto ou serviço</t>
  </si>
  <si>
    <t xml:space="preserve"> Percentual pago de impostos* sobre o preço do produto ou serviço </t>
  </si>
  <si>
    <t xml:space="preserve"> Valor do tributo sobre o preço do produto ou serviço</t>
  </si>
  <si>
    <t xml:space="preserve"> PRODUTO</t>
  </si>
  <si>
    <t>Ganho unitário</t>
  </si>
  <si>
    <t>Custo variável</t>
  </si>
  <si>
    <t xml:space="preserve">Custo dos insumos para cada unidade de produto produzido ou serviço prestado </t>
  </si>
  <si>
    <t xml:space="preserve"> Custo de cada unidade de produto produzido ou serviço prestado</t>
  </si>
  <si>
    <t xml:space="preserve"> Ganho com a venda de CADA produto ou serviço</t>
  </si>
  <si>
    <t>Aniversário</t>
  </si>
  <si>
    <t>Critérios para avaliação da frequência:</t>
  </si>
  <si>
    <t>Critérios para avaliação do consumo:</t>
  </si>
  <si>
    <t>Semanal (S): Cliente compra quase toda semana</t>
  </si>
  <si>
    <t>Mensal (M): Cliente compra uma vez por mês</t>
  </si>
  <si>
    <t>Consumo Médio (M) : Cliente gasta entre valores definidos acima.</t>
  </si>
  <si>
    <t>(Obs.: Deixar em branco nos meses que o cliente não comprou)</t>
  </si>
  <si>
    <t>Consumo Alto (A): Cliente normalmente gasta mais que</t>
  </si>
  <si>
    <t>Consumo Baixo (B): Cliente normalmente gasta menos que</t>
  </si>
  <si>
    <t>O quadro e os gráficos a seguir mostram a evolução da sua carteira de clientes 
de acordo com os dados cadastrados na planilha de cadastro de clientes</t>
  </si>
  <si>
    <t>Nossos Produtos e Serviços</t>
  </si>
  <si>
    <t>Preencha a planilha abaixo (espaços em branco) de acordo com as informações coletadas junto aos seus clientes. 
Os resultados da pesquisa serão calculados automaticamente e exibidos na aba "ANALÍTICO".</t>
  </si>
  <si>
    <t>CADASTRO DE CLIENTE</t>
  </si>
  <si>
    <t>Com o objetivo de lhe conhecer melhor, pedimos que informe os dados abaixo. Usaremos estes dados quando precisarmos entrar em contato com você. Fique tranquilo, nunca repassaremos esta informação a ninguém!</t>
  </si>
  <si>
    <t xml:space="preserve">   Nome:</t>
  </si>
  <si>
    <t xml:space="preserve">   Sexo:</t>
  </si>
  <si>
    <t xml:space="preserve">   Data de nascimento:</t>
  </si>
  <si>
    <t xml:space="preserve">   Cidade:</t>
  </si>
  <si>
    <t xml:space="preserve">   Bairro:</t>
  </si>
  <si>
    <t xml:space="preserve">   Telefone:</t>
  </si>
  <si>
    <t xml:space="preserve">   E-mail:</t>
  </si>
  <si>
    <t xml:space="preserve">   Nome nas Redes Sociais:</t>
  </si>
  <si>
    <t xml:space="preserve">   Com que frequência você costuma vir ao nosso estabelecimento?</t>
  </si>
  <si>
    <t xml:space="preserve">   Diariamente             Semanalmente             Mensalmente             Ocasionalmente</t>
  </si>
  <si>
    <t>X</t>
  </si>
  <si>
    <t>PESQUISA DE SATISFAÇÃO</t>
  </si>
  <si>
    <t>Prezado cliente, sua opinião é muito importante para nós! 
Avalie o nosso estabelecimento utilizando este formulário.
Que nota, de 0 a 10, você dá para:</t>
  </si>
  <si>
    <t>Nosso atendimento</t>
  </si>
  <si>
    <t>Nossos produtos e serviços</t>
  </si>
  <si>
    <t>Nosso Ambiente</t>
  </si>
  <si>
    <t>Nosso ambiente</t>
  </si>
  <si>
    <t>Sugestões, críticas e elogios</t>
  </si>
  <si>
    <t>Vou testar?</t>
  </si>
  <si>
    <t>Concorrentes locais que ofertam:</t>
  </si>
  <si>
    <t>Complementar a que produtos / serviços</t>
  </si>
  <si>
    <t>Produto / serviço</t>
  </si>
  <si>
    <t>Quanto eu conseguiria vender por mês?</t>
  </si>
  <si>
    <t>Quanto eu ganharia por unidade? 
(Preço - Custo)</t>
  </si>
  <si>
    <t xml:space="preserve">Quanto esperaria ganhar por mês, se ofertasse: </t>
  </si>
  <si>
    <t>Período de Análise:</t>
  </si>
  <si>
    <t>De:</t>
  </si>
  <si>
    <t>a</t>
  </si>
  <si>
    <t>Ações direcionadas para aumentar ou manter a quantidade de clientes</t>
  </si>
  <si>
    <t>Descrição do segmento</t>
  </si>
  <si>
    <t>Faturamento total no período</t>
  </si>
  <si>
    <t>Faturamento médio por cliente</t>
  </si>
  <si>
    <t xml:space="preserve">Sugestões de critérios para segmentação: </t>
  </si>
  <si>
    <t>Demográficos, geográficos (região, cidade, bairro), faixa etária, sexo, estilo de vida, opiniões e interesses, etc.</t>
  </si>
  <si>
    <t xml:space="preserve"> Até:  </t>
  </si>
  <si>
    <t xml:space="preserve"> De:  </t>
  </si>
  <si>
    <t>Decisão sobre o produto/serviço (ofertar ou não ofertar):</t>
  </si>
  <si>
    <t>O ganho por unidade compensa o esforço adicional?</t>
  </si>
  <si>
    <t>A empresa ganha mais dinheiro ofertando este produto/serviço?</t>
  </si>
  <si>
    <t>O novo produto/serviço limita a venda de outros produtos?</t>
  </si>
  <si>
    <t>Ação de divulgação:</t>
  </si>
  <si>
    <t>Período de teste:</t>
  </si>
  <si>
    <t>Produto/serviço:</t>
  </si>
  <si>
    <t>Ganho planejado:</t>
  </si>
  <si>
    <t>Ganho total real:</t>
  </si>
  <si>
    <t>Custo total real (variável):</t>
  </si>
  <si>
    <t>Ganho por unidade:</t>
  </si>
  <si>
    <t>Custo total planejado:</t>
  </si>
  <si>
    <t xml:space="preserve">Custo por unidade: </t>
  </si>
  <si>
    <t>Preço:</t>
  </si>
  <si>
    <t>Quantidade a ofertar:</t>
  </si>
  <si>
    <t>Faturamento total:</t>
  </si>
  <si>
    <t>Quantidade vendida:</t>
  </si>
  <si>
    <t>Mídia de divulgação</t>
  </si>
  <si>
    <t>Início e término</t>
  </si>
  <si>
    <t>Lições aprendidas</t>
  </si>
  <si>
    <t>Resultado alcançado</t>
  </si>
  <si>
    <t>Meta planejada</t>
  </si>
  <si>
    <r>
      <rPr>
        <b/>
        <sz val="12"/>
        <color theme="0"/>
        <rFont val="Calibri"/>
        <family val="2"/>
        <scheme val="minor"/>
      </rPr>
      <t xml:space="preserve">Propaganda </t>
    </r>
    <r>
      <rPr>
        <b/>
        <sz val="11"/>
        <color theme="0"/>
        <rFont val="Calibri"/>
        <family val="2"/>
        <scheme val="minor"/>
      </rPr>
      <t xml:space="preserve">
</t>
    </r>
    <r>
      <rPr>
        <sz val="11"/>
        <color theme="0"/>
        <rFont val="Calibri"/>
        <family val="2"/>
        <scheme val="minor"/>
      </rPr>
      <t>Ações de divulgação do negócio de médio e longo prazo (panfletos, cartazes, anúncios em jornal, página no facebook, website, etc.)</t>
    </r>
  </si>
  <si>
    <r>
      <rPr>
        <b/>
        <sz val="12"/>
        <color theme="0"/>
        <rFont val="Calibri"/>
        <family val="2"/>
        <scheme val="minor"/>
      </rPr>
      <t>Marketing Direto</t>
    </r>
    <r>
      <rPr>
        <b/>
        <sz val="11"/>
        <color theme="0"/>
        <rFont val="Calibri"/>
        <family val="2"/>
        <scheme val="minor"/>
      </rPr>
      <t xml:space="preserve">
</t>
    </r>
    <r>
      <rPr>
        <sz val="11"/>
        <color theme="0"/>
        <rFont val="Calibri"/>
        <family val="2"/>
        <scheme val="minor"/>
      </rPr>
      <t>Ações customizadas e direcionadas aos clientes (envio de SMS informando sobre novos produtos, ligações, cartas, e-mails personalizados, etc.)</t>
    </r>
  </si>
  <si>
    <r>
      <rPr>
        <b/>
        <sz val="12"/>
        <color theme="0"/>
        <rFont val="Calibri"/>
        <family val="2"/>
        <scheme val="minor"/>
      </rPr>
      <t xml:space="preserve">Promoção de Vendas </t>
    </r>
    <r>
      <rPr>
        <sz val="11"/>
        <color theme="0"/>
        <rFont val="Calibri"/>
        <family val="2"/>
        <scheme val="minor"/>
      </rPr>
      <t xml:space="preserve">
Incentivo de curto prazo para motivar a compra: liquidações, promoções, compre 1 leve 2, etc.</t>
    </r>
  </si>
  <si>
    <r>
      <t xml:space="preserve">Período de Avalialiação
</t>
    </r>
    <r>
      <rPr>
        <sz val="11"/>
        <color theme="0"/>
        <rFont val="Calibri"/>
        <family val="2"/>
        <scheme val="minor"/>
      </rPr>
      <t xml:space="preserve">De: 
Até: </t>
    </r>
  </si>
  <si>
    <t>Avalie as principais características dos seus concorrentes inserindo as seguintes letras:
M (Melhor) - Sou melhor que o meu concorrente neste quesito;
E  (Empato) - Empato com meu concorrente neste quesito;
P (Pior)  - Sou pior que o meu concorrente neste quesito.</t>
  </si>
  <si>
    <t>É o foco da ação, deve iniciar por um verbo no infinitivo</t>
  </si>
  <si>
    <t>É a razão da ação, um indicativo do ganho futuro</t>
  </si>
  <si>
    <t>É o responsável 
pela ação, deve ser um nome específico</t>
  </si>
  <si>
    <t>É o prazo final para a execução da ação (uma data)</t>
  </si>
  <si>
    <t>É a forma e recurso aplicados na execução da ação</t>
  </si>
  <si>
    <t>É o custo envolvido para escecutar a ação (em R$)</t>
  </si>
  <si>
    <t>É o retorno obtido com a ação ao longo de um período</t>
  </si>
  <si>
    <t>1. Melhorar a percepção de valor do cliente</t>
  </si>
  <si>
    <t>2. Oferecer produtos diferentes na padaria</t>
  </si>
  <si>
    <t>1. O faturamento e a satisfação dos clientes aumentou</t>
  </si>
  <si>
    <t>tarde</t>
  </si>
  <si>
    <t>4. Faltou planejamento financeiro (de onde viriam os recursos)</t>
  </si>
  <si>
    <t>3. O espaço de café e lanches está sempre lotado pela manhã e pela</t>
  </si>
  <si>
    <t>3. Montar um espaço para café e lanches</t>
  </si>
  <si>
    <t>4. Melhorar a apresentação da padaria</t>
  </si>
  <si>
    <t>1. Melhorar a apresentação da padaria</t>
  </si>
  <si>
    <t xml:space="preserve">1. Contratação de um garçom para atender no esaço de café e </t>
  </si>
  <si>
    <t>lanches</t>
  </si>
  <si>
    <t xml:space="preserve">1. Contrato de longo prazo com fonecedores para </t>
  </si>
  <si>
    <t>conseguir freezers sem custo</t>
  </si>
  <si>
    <t xml:space="preserve">2. Aquisição de mesas e cadeiras para montar o </t>
  </si>
  <si>
    <t>espaço de café e lanches</t>
  </si>
  <si>
    <t xml:space="preserve">3. Reforma no antigo depósito para montar o </t>
  </si>
  <si>
    <r>
      <rPr>
        <sz val="7"/>
        <color theme="0"/>
        <rFont val="Calibri"/>
        <family val="2"/>
        <scheme val="minor"/>
      </rPr>
      <t xml:space="preserve"> </t>
    </r>
    <r>
      <rPr>
        <b/>
        <sz val="12"/>
        <color theme="0"/>
        <rFont val="Calibri"/>
        <family val="2"/>
        <scheme val="minor"/>
      </rPr>
      <t xml:space="preserve">Passo 2: </t>
    </r>
    <r>
      <rPr>
        <sz val="12"/>
        <color theme="0"/>
        <rFont val="Calibri"/>
        <family val="2"/>
        <scheme val="minor"/>
      </rPr>
      <t>Olhe para o mercado e para seus concorrentes. Liste o que seus concorrentes estão fazendo diferente de você. Em seguida, pense sobre o mercado e liste quais, na sua opinião, são suas tendências. Use os quadros a seguir para registrar suas avaliações.</t>
    </r>
  </si>
  <si>
    <r>
      <rPr>
        <b/>
        <sz val="12"/>
        <color theme="0"/>
        <rFont val="Calibri"/>
        <family val="2"/>
        <scheme val="minor"/>
      </rPr>
      <t xml:space="preserve">Passo 1: </t>
    </r>
    <r>
      <rPr>
        <sz val="12"/>
        <color theme="0"/>
        <rFont val="Calibri"/>
        <family val="2"/>
        <scheme val="minor"/>
      </rPr>
      <t>Comece descrevendo um pouco do seu negócio. Lembre-se da natureza do seu negócio: a que ele se destina? Faça uma breve descrição do seu negócio atualmente no espaço a seguir.</t>
    </r>
  </si>
  <si>
    <r>
      <rPr>
        <b/>
        <sz val="12"/>
        <color theme="0"/>
        <rFont val="Calibri"/>
        <family val="2"/>
        <scheme val="minor"/>
      </rPr>
      <t xml:space="preserve">Passo 3: </t>
    </r>
    <r>
      <rPr>
        <sz val="12"/>
        <color theme="0"/>
        <rFont val="Calibri"/>
        <family val="2"/>
        <scheme val="minor"/>
      </rPr>
      <t>Faça um cruzamento entre as respostas e identifique oportunidades. O que seus concorrentes fazem que você não faz e que o mercado está pedindo? E o que eles não fazem e você pode fazer? Com base nessas respostas, você terá alguns pontos para iniciar seu planejamento visando a diferenciação da sua empresa. Liste estes pontos no quadro a seguir.</t>
    </r>
  </si>
  <si>
    <r>
      <rPr>
        <b/>
        <sz val="12"/>
        <color theme="0"/>
        <rFont val="Arial"/>
        <family val="2"/>
      </rPr>
      <t xml:space="preserve">Situação atual: </t>
    </r>
    <r>
      <rPr>
        <sz val="12"/>
        <color theme="0"/>
        <rFont val="Arial"/>
        <family val="2"/>
      </rPr>
      <t>Comece listando aquilo que você considera necessário para o seu de trabalho. Registre, também, uma imagem de como ele se encontra atualmente.</t>
    </r>
  </si>
  <si>
    <r>
      <rPr>
        <b/>
        <sz val="12"/>
        <color theme="0"/>
        <rFont val="Arial"/>
        <family val="2"/>
      </rPr>
      <t xml:space="preserve">Definindo ações: </t>
    </r>
    <r>
      <rPr>
        <sz val="12"/>
        <color theme="0"/>
        <rFont val="Arial"/>
        <family val="2"/>
      </rPr>
      <t>Elimine a sujeira e conserve a limpeza do seu local de trabalho. O ambiente limpo e organizado não é somente para você, os clientes também perceberão o visual que a empresa terá. Não se esqueça que isso também cativa os clientes! Depois de organizado, um cronograma de limpeza semanal faz com que você mantenha seu ambiente limpo e organizado, evitando as “faxinas” mais pesadas. A seguir, apresentamos um exemplo de cronograma de limpeza, deixando as tarefas divididas e mais leves.</t>
    </r>
  </si>
  <si>
    <r>
      <rPr>
        <sz val="7"/>
        <color theme="0"/>
        <rFont val="Times New Roman"/>
        <family val="1"/>
      </rPr>
      <t xml:space="preserve"> </t>
    </r>
    <r>
      <rPr>
        <b/>
        <sz val="12"/>
        <color theme="0"/>
        <rFont val="Arial"/>
        <family val="2"/>
      </rPr>
      <t xml:space="preserve">Registro do resultado: </t>
    </r>
    <r>
      <rPr>
        <sz val="12"/>
        <color theme="0"/>
        <rFont val="Arial"/>
        <family val="2"/>
      </rPr>
      <t>Faça um registro do antes e do depois para verificar, visualmente, as mudanças que conseguiu. Não esqueça que agora você deve manter a disciplina!</t>
    </r>
  </si>
  <si>
    <r>
      <rPr>
        <b/>
        <sz val="12"/>
        <color theme="0"/>
        <rFont val="Arial"/>
        <family val="2"/>
      </rPr>
      <t xml:space="preserve">Avaliando a necessidade: </t>
    </r>
    <r>
      <rPr>
        <sz val="12"/>
        <color theme="0"/>
        <rFont val="Arial"/>
        <family val="2"/>
      </rPr>
      <t>Organize tudo aquilo que é necessário para o seu dia a dia de trabalho. Para saber o que fica e o que deve ser guardado, atente a estas dicas: Se você usa diariamente, o local adequado é junto ao seu posto de trabalho. Se você utiliza semanalmente, guarde em local de fácil acesso, próximo ao posto de trabalho. Por fim, se você usa mensalmente ou ocasionalmente, guarde onde possa ser compartilhado com os demais colegas de trabalho. Classifique seus objetos conforme estas dicas:</t>
    </r>
  </si>
  <si>
    <t xml:space="preserve"> 1. </t>
  </si>
  <si>
    <t xml:space="preserve"> 4.</t>
  </si>
  <si>
    <t xml:space="preserve"> 2. </t>
  </si>
  <si>
    <t xml:space="preserve"> 3. </t>
  </si>
  <si>
    <t xml:space="preserve"> 5. </t>
  </si>
  <si>
    <t xml:space="preserve"> 6. </t>
  </si>
  <si>
    <t xml:space="preserve"> 7. </t>
  </si>
  <si>
    <t xml:space="preserve"> 8. </t>
  </si>
  <si>
    <t xml:space="preserve"> 9. </t>
  </si>
  <si>
    <t xml:space="preserve"> 10. </t>
  </si>
  <si>
    <t>FERRAMENTA - COMPETÊNCIAS NECESSÁRIAS</t>
  </si>
  <si>
    <r>
      <rPr>
        <b/>
        <sz val="12"/>
        <color theme="0"/>
        <rFont val="Arial"/>
        <family val="2"/>
      </rPr>
      <t xml:space="preserve">Em uma contratação, utilize a Lista de Competências: </t>
    </r>
    <r>
      <rPr>
        <sz val="12"/>
        <color theme="0"/>
        <rFont val="Arial"/>
        <family val="2"/>
      </rPr>
      <t>Quando precisar contratar alguém, não contrate simplesmente o primeiro que aparecer! Antes, considerando as competências que a pessoa precisa de acordo com o que irá fazer, faça uma lista de competências pessoais que pretende avaliar em cada candidato. Ao entrevistar as pessoas que se candidatarem, marque quais demonstram ter aquelas competências desejadas.</t>
    </r>
  </si>
  <si>
    <t>Candidato:</t>
  </si>
  <si>
    <r>
      <rPr>
        <b/>
        <sz val="12"/>
        <color theme="0"/>
        <rFont val="Arial"/>
        <family val="2"/>
      </rPr>
      <t xml:space="preserve">Defina as competências necessários para sua empresa: </t>
    </r>
    <r>
      <rPr>
        <sz val="12"/>
        <color theme="0"/>
        <rFont val="Arial"/>
        <family val="2"/>
      </rPr>
      <t>ao trabalhar em cada um dos temas de gestão abordados por este projeto (finanças, mercado, pessoas, organização e planejamento), você percebeu que as pessoas de sua empresa devem possuir ou desenvolver uma série de competências. Para lhe ajudar a saber que competências são estas, elaboramos uma lista inicial. Você deve expandir esta lista, inserindo e modificando as competências que julga necessárias ter para trabalhar em seu negócio.</t>
    </r>
  </si>
  <si>
    <r>
      <rPr>
        <b/>
        <sz val="12"/>
        <color theme="0"/>
        <rFont val="Arial"/>
        <family val="2"/>
      </rPr>
      <t xml:space="preserve">Avaliar se sua empresa tem todos os competências necessárias: </t>
    </r>
    <r>
      <rPr>
        <sz val="12"/>
        <color theme="0"/>
        <rFont val="Arial"/>
        <family val="2"/>
      </rPr>
      <t>Após elaborar a lista, verifique quais competências as pessoas de sua empresa possuem. Pode ser que você trabalhe sozinho e nunca tenha aprendido bem a controlar o dinheiro. Mesmo que trabalhe sozinho, saiba que é importante complementar sua formação, se desenvolvimento naquilo que é necessário. Seu negócio poderá ser muito bom em alguns temas, mas, mais cedo ou mais tarde, aquelas competências ausentes poderão lhe fazer falta!</t>
    </r>
  </si>
  <si>
    <r>
      <rPr>
        <b/>
        <sz val="12"/>
        <color theme="0"/>
        <rFont val="Arial"/>
        <family val="2"/>
      </rPr>
      <t xml:space="preserve">Escolher pessoas considerando as competências que precisa: </t>
    </r>
    <r>
      <rPr>
        <sz val="12"/>
        <color theme="0"/>
        <rFont val="Arial"/>
        <family val="2"/>
      </rPr>
      <t>Ao observar o quadro com as competências marcadas, escolha a pessoa que tenha a maior parte das competências desejadas e também atenda aos seus critérios de escolha pessoais (motivação, liderança, empatia, etc.).</t>
    </r>
  </si>
  <si>
    <t>FOTOS                  FOTOS</t>
  </si>
  <si>
    <t>Versão 1.05</t>
  </si>
  <si>
    <t>Diário (D): Cliente compra quase todos os dias</t>
  </si>
  <si>
    <t>Ocasional (O): Cliente ocasionalmente compra</t>
  </si>
  <si>
    <t>Participação no custo total do produto produzido</t>
  </si>
  <si>
    <t>Água da empresa</t>
  </si>
  <si>
    <t>Manutenção do veículo da empresa</t>
  </si>
  <si>
    <t>Gastos com pestadores de serviço (segurança, contador, etc.)</t>
  </si>
  <si>
    <t>Gastos com fornecedores (produtos e matérias-primas)</t>
  </si>
  <si>
    <t>Gastos com tributos (impostos, taxas, etc.)</t>
  </si>
  <si>
    <t>Gastos com manutenção da empresa</t>
  </si>
  <si>
    <t>O pagamento do salário mensal deve ser efetuado até o 5º dia útil do mês subsequente ao mês trabalhado, salvo se previsto critério mais favorável em documento coletivo de trabalho da respectiva categoria profissional. Para efeito de determinar o prazo de pagamento dos salários, deve ser considerado na contagem dos dias o sábado, excluindo o domingo e feriado, inclusive o municipal. Devem ser guardados todos os recibos e documentos referentes a este pagamento.</t>
  </si>
  <si>
    <r>
      <t xml:space="preserve">A empresa que admitir ou demitir um empregado deverá comunicar o Ministério do Trabalho e Emprego - MTE por meio do formulário do Cadastro Geral de Empregados e Desempregados (CAGED), que deverá ser entregue por meio eletrônico, com a utilização do Aplicativo do CAGED Informatizado - ACI, ou outro aplicativo fornecido no site do Ministério do Trabalho e Emprego, no site: </t>
    </r>
    <r>
      <rPr>
        <b/>
        <sz val="12"/>
        <color rgb="FFC00000"/>
        <rFont val="Calibri"/>
        <family val="2"/>
        <scheme val="minor"/>
      </rPr>
      <t>www.mte.gov.br</t>
    </r>
    <r>
      <rPr>
        <sz val="12"/>
        <color theme="1"/>
        <rFont val="Calibri"/>
        <family val="2"/>
        <scheme val="minor"/>
      </rPr>
      <t>. O prazo para envio é até o dia 7 (sete) do mês subsequente àquele em que ocorreu a movimentação de empregados.</t>
    </r>
  </si>
  <si>
    <t>Os empregados ainda não cadastrados devem ser cadastrados imediatamente após a sua admissão e deve-se encaminhar o documento de Cadastramento de Trabalhador no Programa de Integração Social - PIS.</t>
  </si>
  <si>
    <r>
      <t xml:space="preserve">As empresas devem recolher as contribuições até o dia 20 (vinte) do mês subsequente àquele que as contribuições se referirem. Se não houver expediente bancário neste dia, o recolhimento deverá ser feito no primeiro dia útil imediatamente </t>
    </r>
    <r>
      <rPr>
        <b/>
        <sz val="12"/>
        <color theme="1"/>
        <rFont val="Calibri"/>
        <family val="2"/>
        <scheme val="minor"/>
      </rPr>
      <t>anterior.</t>
    </r>
    <r>
      <rPr>
        <sz val="12"/>
        <color theme="1"/>
        <rFont val="Calibri"/>
        <family val="2"/>
        <scheme val="minor"/>
      </rPr>
      <t xml:space="preserve"> 
</t>
    </r>
    <r>
      <rPr>
        <b/>
        <sz val="12"/>
        <color theme="1"/>
        <rFont val="Calibri"/>
        <family val="2"/>
        <scheme val="minor"/>
      </rPr>
      <t>Contribuição Individual:</t>
    </r>
    <r>
      <rPr>
        <sz val="12"/>
        <color theme="1"/>
        <rFont val="Calibri"/>
        <family val="2"/>
        <scheme val="minor"/>
      </rPr>
      <t xml:space="preserve"> os carnês devem ser pagos até o dia 15 dia do mês subsequente. No caso de não haver expediente bancário neste dia, deve ser recolhido até o primeiro dia útil </t>
    </r>
    <r>
      <rPr>
        <b/>
        <sz val="12"/>
        <color theme="1"/>
        <rFont val="Calibri"/>
        <family val="2"/>
        <scheme val="minor"/>
      </rPr>
      <t>posterior.</t>
    </r>
  </si>
  <si>
    <r>
      <t xml:space="preserve">Recolher até o dia 7. No caso de não haver expediente bancário neste dia, recolher no 1º dia útil </t>
    </r>
    <r>
      <rPr>
        <b/>
        <sz val="12"/>
        <color theme="1"/>
        <rFont val="Calibri"/>
        <family val="2"/>
        <scheme val="minor"/>
      </rPr>
      <t>anterior,</t>
    </r>
    <r>
      <rPr>
        <sz val="12"/>
        <color theme="1"/>
        <rFont val="Calibri"/>
        <family val="2"/>
        <scheme val="minor"/>
      </rPr>
      <t xml:space="preserve"> os depósitos relativos ao Fundo de Garantia por Tempo de Serviço (FGTS).</t>
    </r>
  </si>
  <si>
    <t>O Perfil Profissiográfico Previdenciário (PPP) é um formulário com campos a serem preenchidos com todas as informações relativas ao empregado, como, por exemplo, a atividade que exerce, o agente nocivo ao qual o empregado é exposto, a intensidade e a concentração do agente, exames médicos clínicos, além de dados referentes à empresa. O formulário deve ser preenchido pelas empresas cujas atividades exponham seus empregados a agentes químicos, físicos, biológicos nocivos ou associação de agentes prejudiciais à saúde ou à integridade física. O PPP é necessário para a concessão de aposentadoria especial.</t>
  </si>
  <si>
    <r>
      <t xml:space="preserve">A primeira parcela deve ser paga entre 1º de fevereiro e 30 de novembro ou por ocasião das férias, se solicitado pelo empregado. A segunda parcela e a respectiva contribuição da Previdência Social devem ser pagos até o dia 20 de dezembro do ano correspondente. No caso de não haver expediente bancário neste dia, recolher no 1º dia útil </t>
    </r>
    <r>
      <rPr>
        <b/>
        <sz val="12"/>
        <color theme="1"/>
        <rFont val="Calibri"/>
        <family val="2"/>
        <scheme val="minor"/>
      </rPr>
      <t>anterior.</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</si>
</sst>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R$&quot;\ #,##0.00;[Red]\-&quot;R$&quot;\ #,##0.00"/>
    <numFmt numFmtId="44" formatCode="_-&quot;R$&quot;\ * #,##0.00_-;\-&quot;R$&quot;\ * #,##0.00_-;_-&quot;R$&quot;\ * &quot;-&quot;??_-;_-@_-"/>
    <numFmt numFmtId="164" formatCode="&quot;R$&quot;\ #,##0.00"/>
    <numFmt numFmtId="165" formatCode="0.0"/>
    <numFmt numFmtId="166" formatCode="dd/mm/yy;@"/>
    <numFmt numFmtId="167" formatCode="0.0%"/>
  </numFmts>
  <fonts count="7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8"/>
      <color theme="1"/>
      <name val="Calibri"/>
      <family val="2"/>
      <scheme val="minor"/>
    </font>
    <font>
      <sz val="11"/>
      <name val="Calibri"/>
      <family val="2"/>
      <scheme val="minor"/>
    </font>
    <font>
      <sz val="14"/>
      <color theme="1"/>
      <name val="Calibri"/>
      <family val="2"/>
      <scheme val="minor"/>
    </font>
    <font>
      <b/>
      <sz val="8"/>
      <color theme="1"/>
      <name val="Calibri"/>
      <family val="2"/>
      <scheme val="minor"/>
    </font>
    <font>
      <b/>
      <sz val="16"/>
      <color theme="4"/>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sz val="12"/>
      <color theme="1"/>
      <name val="Calibri"/>
      <family val="2"/>
      <scheme val="minor"/>
    </font>
    <font>
      <b/>
      <sz val="9"/>
      <color theme="1"/>
      <name val="Calibri"/>
      <family val="2"/>
      <scheme val="minor"/>
    </font>
    <font>
      <b/>
      <sz val="10"/>
      <color theme="0"/>
      <name val="Calibri"/>
      <family val="2"/>
      <scheme val="minor"/>
    </font>
    <font>
      <b/>
      <sz val="12"/>
      <color theme="4"/>
      <name val="Calibri"/>
      <family val="2"/>
      <scheme val="minor"/>
    </font>
    <font>
      <b/>
      <sz val="10"/>
      <color theme="4" tint="-0.499984740745262"/>
      <name val="Lucida Calligraphy"/>
      <family val="4"/>
    </font>
    <font>
      <b/>
      <sz val="10"/>
      <name val="Lucida Calligraphy"/>
      <family val="4"/>
    </font>
    <font>
      <sz val="11"/>
      <color theme="0"/>
      <name val="Calibri"/>
      <family val="2"/>
      <scheme val="minor"/>
    </font>
    <font>
      <b/>
      <i/>
      <sz val="18"/>
      <color theme="0"/>
      <name val="Calibri"/>
      <family val="2"/>
      <scheme val="minor"/>
    </font>
    <font>
      <b/>
      <sz val="18"/>
      <color theme="0"/>
      <name val="Calibri"/>
      <family val="2"/>
      <scheme val="minor"/>
    </font>
    <font>
      <b/>
      <sz val="10"/>
      <name val="Calibri"/>
      <family val="2"/>
      <scheme val="minor"/>
    </font>
    <font>
      <b/>
      <sz val="9"/>
      <name val="Calibri"/>
      <family val="2"/>
      <scheme val="minor"/>
    </font>
    <font>
      <sz val="10"/>
      <color theme="1"/>
      <name val="Lucida Calligraphy"/>
      <family val="4"/>
    </font>
    <font>
      <b/>
      <sz val="12"/>
      <color rgb="FFFFFFFF"/>
      <name val="Arial"/>
      <family val="2"/>
    </font>
    <font>
      <sz val="11"/>
      <color theme="1"/>
      <name val="Symbol"/>
      <family val="1"/>
      <charset val="2"/>
    </font>
    <font>
      <b/>
      <sz val="12"/>
      <color rgb="FF0070C0"/>
      <name val="Calibri"/>
      <family val="2"/>
      <scheme val="minor"/>
    </font>
    <font>
      <sz val="12"/>
      <color theme="1"/>
      <name val="Times New Roman"/>
      <family val="1"/>
    </font>
    <font>
      <sz val="12"/>
      <color theme="1"/>
      <name val="Arial"/>
      <family val="2"/>
    </font>
    <font>
      <b/>
      <sz val="11"/>
      <color theme="1"/>
      <name val="Calibri Light"/>
      <family val="2"/>
    </font>
    <font>
      <b/>
      <sz val="14"/>
      <color theme="4"/>
      <name val="Calibri"/>
      <family val="2"/>
      <scheme val="minor"/>
    </font>
    <font>
      <i/>
      <sz val="11"/>
      <color theme="1"/>
      <name val="Calibri"/>
      <family val="2"/>
      <scheme val="minor"/>
    </font>
    <font>
      <b/>
      <sz val="14"/>
      <color theme="1"/>
      <name val="Arial"/>
      <family val="2"/>
    </font>
    <font>
      <sz val="12"/>
      <color theme="1"/>
      <name val="Calibri"/>
      <family val="2"/>
    </font>
    <font>
      <sz val="10"/>
      <color theme="1"/>
      <name val="Arial"/>
      <family val="2"/>
    </font>
    <font>
      <sz val="12"/>
      <color theme="0"/>
      <name val="Arial"/>
      <family val="2"/>
    </font>
    <font>
      <b/>
      <sz val="12"/>
      <color theme="0"/>
      <name val="Arial"/>
      <family val="2"/>
    </font>
    <font>
      <b/>
      <sz val="14"/>
      <color rgb="FFC00000"/>
      <name val="Calibri"/>
      <family val="2"/>
      <scheme val="minor"/>
    </font>
    <font>
      <sz val="12"/>
      <color theme="0"/>
      <name val="Courier New"/>
      <family val="3"/>
    </font>
    <font>
      <b/>
      <sz val="14"/>
      <color rgb="FFDEA900"/>
      <name val="Calibri"/>
      <family val="2"/>
      <scheme val="minor"/>
    </font>
    <font>
      <b/>
      <sz val="16"/>
      <color rgb="FFDEA900"/>
      <name val="Calibri"/>
      <family val="2"/>
      <scheme val="minor"/>
    </font>
    <font>
      <b/>
      <sz val="12"/>
      <color theme="0"/>
      <name val="Calibri"/>
      <family val="2"/>
      <scheme val="minor"/>
    </font>
    <font>
      <sz val="7"/>
      <color theme="0"/>
      <name val="Times New Roman"/>
      <family val="1"/>
    </font>
    <font>
      <b/>
      <sz val="11"/>
      <color rgb="FF00B08E"/>
      <name val="Calibri"/>
      <family val="2"/>
      <scheme val="minor"/>
    </font>
    <font>
      <b/>
      <sz val="16"/>
      <color rgb="FF00B08E"/>
      <name val="Calibri"/>
      <family val="2"/>
      <scheme val="minor"/>
    </font>
    <font>
      <b/>
      <sz val="12"/>
      <color rgb="FF00B08E"/>
      <name val="Calibri"/>
      <family val="2"/>
      <scheme val="minor"/>
    </font>
    <font>
      <b/>
      <sz val="16"/>
      <color theme="9"/>
      <name val="Calibri"/>
      <family val="2"/>
      <scheme val="minor"/>
    </font>
    <font>
      <b/>
      <sz val="12"/>
      <color theme="9"/>
      <name val="Calibri"/>
      <family val="2"/>
      <scheme val="minor"/>
    </font>
    <font>
      <b/>
      <u/>
      <sz val="9"/>
      <color rgb="FF008080"/>
      <name val="Calibri"/>
      <family val="2"/>
      <scheme val="minor"/>
    </font>
    <font>
      <b/>
      <sz val="11"/>
      <color theme="4" tint="-0.249977111117893"/>
      <name val="Calibri"/>
      <family val="2"/>
      <scheme val="minor"/>
    </font>
    <font>
      <sz val="11"/>
      <color theme="4" tint="-0.249977111117893"/>
      <name val="Calibri"/>
      <family val="2"/>
      <scheme val="minor"/>
    </font>
    <font>
      <b/>
      <sz val="16"/>
      <color theme="0"/>
      <name val="Calibri"/>
      <family val="2"/>
      <scheme val="minor"/>
    </font>
    <font>
      <sz val="10"/>
      <name val="Calibri"/>
      <family val="2"/>
      <scheme val="minor"/>
    </font>
    <font>
      <sz val="10"/>
      <color theme="0"/>
      <name val="Calibri"/>
      <family val="2"/>
      <scheme val="minor"/>
    </font>
    <font>
      <i/>
      <sz val="9"/>
      <color theme="1"/>
      <name val="Calibri"/>
      <family val="2"/>
      <scheme val="minor"/>
    </font>
    <font>
      <b/>
      <sz val="8"/>
      <name val="Calibri"/>
      <family val="2"/>
      <scheme val="minor"/>
    </font>
    <font>
      <sz val="11"/>
      <color rgb="FFFF0000"/>
      <name val="Calibri"/>
      <family val="2"/>
      <scheme val="minor"/>
    </font>
    <font>
      <b/>
      <i/>
      <sz val="12"/>
      <color theme="0"/>
      <name val="Calibri"/>
      <family val="2"/>
      <scheme val="minor"/>
    </font>
    <font>
      <b/>
      <sz val="14"/>
      <color theme="0"/>
      <name val="Calibri"/>
      <family val="2"/>
      <scheme val="minor"/>
    </font>
    <font>
      <i/>
      <sz val="12"/>
      <color theme="1"/>
      <name val="Calibri"/>
      <family val="2"/>
      <scheme val="minor"/>
    </font>
    <font>
      <i/>
      <sz val="12"/>
      <color theme="0"/>
      <name val="Calibri"/>
      <family val="2"/>
      <scheme val="minor"/>
    </font>
    <font>
      <sz val="12"/>
      <color theme="0"/>
      <name val="Calibri"/>
      <family val="2"/>
      <scheme val="minor"/>
    </font>
    <font>
      <sz val="7"/>
      <color theme="0"/>
      <name val="Calibri"/>
      <family val="2"/>
      <scheme val="minor"/>
    </font>
    <font>
      <b/>
      <sz val="12"/>
      <color rgb="FFFFFFFF"/>
      <name val="Calibri"/>
      <family val="2"/>
      <scheme val="minor"/>
    </font>
    <font>
      <b/>
      <sz val="12"/>
      <color theme="0"/>
      <name val="Courier New"/>
      <family val="3"/>
    </font>
    <font>
      <b/>
      <sz val="10"/>
      <color rgb="FFFFFFFF"/>
      <name val="Arial"/>
      <family val="2"/>
    </font>
    <font>
      <b/>
      <sz val="10"/>
      <color rgb="FFFFFFFF"/>
      <name val="Calibri"/>
      <family val="2"/>
      <scheme val="minor"/>
    </font>
    <font>
      <b/>
      <sz val="14"/>
      <color theme="2" tint="-0.499984740745262"/>
      <name val="Calibri"/>
      <family val="2"/>
      <scheme val="minor"/>
    </font>
    <font>
      <sz val="12"/>
      <color theme="2" tint="-0.499984740745262"/>
      <name val="Calibri"/>
      <family val="2"/>
      <scheme val="minor"/>
    </font>
    <font>
      <b/>
      <sz val="12"/>
      <color rgb="FFC00000"/>
      <name val="Calibri"/>
      <family val="2"/>
      <scheme val="minor"/>
    </font>
  </fonts>
  <fills count="31">
    <fill>
      <patternFill patternType="none"/>
    </fill>
    <fill>
      <patternFill patternType="gray125"/>
    </fill>
    <fill>
      <patternFill patternType="solid">
        <fgColor rgb="FF0070C0"/>
        <bgColor indexed="64"/>
      </patternFill>
    </fill>
    <fill>
      <patternFill patternType="solid">
        <fgColor theme="4" tint="0.59999389629810485"/>
        <bgColor indexed="64"/>
      </patternFill>
    </fill>
    <fill>
      <patternFill patternType="solid">
        <fgColor theme="0"/>
        <bgColor indexed="64"/>
      </patternFill>
    </fill>
    <fill>
      <patternFill patternType="solid">
        <fgColor rgb="FFBDD7EE"/>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FFFF99"/>
        <bgColor indexed="64"/>
      </patternFill>
    </fill>
    <fill>
      <patternFill patternType="solid">
        <fgColor rgb="FFFFCC66"/>
        <bgColor indexed="64"/>
      </patternFill>
    </fill>
    <fill>
      <patternFill patternType="solid">
        <fgColor theme="9" tint="0.59999389629810485"/>
        <bgColor indexed="64"/>
      </patternFill>
    </fill>
    <fill>
      <patternFill patternType="solid">
        <fgColor rgb="FFC00000"/>
        <bgColor indexed="64"/>
      </patternFill>
    </fill>
    <fill>
      <patternFill patternType="solid">
        <fgColor rgb="FFFFFFDC"/>
        <bgColor indexed="64"/>
      </patternFill>
    </fill>
    <fill>
      <patternFill patternType="solid">
        <fgColor rgb="FFDEA900"/>
        <bgColor indexed="64"/>
      </patternFill>
    </fill>
    <fill>
      <patternFill patternType="solid">
        <fgColor rgb="FFFFFF85"/>
        <bgColor indexed="64"/>
      </patternFill>
    </fill>
    <fill>
      <patternFill patternType="solid">
        <fgColor rgb="FF00B0F0"/>
        <bgColor indexed="64"/>
      </patternFill>
    </fill>
    <fill>
      <patternFill patternType="solid">
        <fgColor rgb="FF00B08E"/>
        <bgColor indexed="64"/>
      </patternFill>
    </fill>
    <fill>
      <patternFill patternType="solid">
        <fgColor rgb="FFA7FFEE"/>
        <bgColor indexed="64"/>
      </patternFill>
    </fill>
    <fill>
      <patternFill patternType="solid">
        <fgColor rgb="FFD1FFF6"/>
        <bgColor indexed="64"/>
      </patternFill>
    </fill>
    <fill>
      <patternFill patternType="solid">
        <fgColor theme="9"/>
        <bgColor indexed="64"/>
      </patternFill>
    </fill>
    <fill>
      <patternFill patternType="solid">
        <fgColor rgb="FF70AD47"/>
        <bgColor indexed="64"/>
      </patternFill>
    </fill>
    <fill>
      <patternFill patternType="solid">
        <fgColor rgb="FFC6E0B4"/>
        <bgColor indexed="64"/>
      </patternFill>
    </fill>
    <fill>
      <patternFill patternType="solid">
        <fgColor rgb="FFE2EFDA"/>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rgb="FFF8CBAD"/>
        <bgColor indexed="64"/>
      </patternFill>
    </fill>
    <fill>
      <patternFill patternType="solid">
        <fgColor rgb="FFB3EBFF"/>
        <bgColor indexed="64"/>
      </patternFill>
    </fill>
    <fill>
      <patternFill patternType="solid">
        <fgColor rgb="FFCDF2FF"/>
        <bgColor indexed="64"/>
      </patternFill>
    </fill>
    <fill>
      <patternFill patternType="solid">
        <fgColor rgb="FFA2CD85"/>
        <bgColor indexed="64"/>
      </patternFill>
    </fill>
    <fill>
      <patternFill patternType="solid">
        <fgColor rgb="FFFFD1D1"/>
        <bgColor indexed="64"/>
      </patternFill>
    </fill>
    <fill>
      <patternFill patternType="solid">
        <fgColor rgb="FFFFE1E1"/>
        <bgColor indexed="64"/>
      </patternFill>
    </fill>
  </fills>
  <borders count="23">
    <border>
      <left/>
      <right/>
      <top/>
      <bottom/>
      <diagonal/>
    </border>
    <border>
      <left/>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style="dotted">
        <color auto="1"/>
      </top>
      <bottom style="dotted">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style="thin">
        <color theme="0"/>
      </right>
      <top/>
      <bottom/>
      <diagonal/>
    </border>
    <border>
      <left style="thin">
        <color rgb="FF009276"/>
      </left>
      <right style="thin">
        <color rgb="FF009276"/>
      </right>
      <top style="thin">
        <color rgb="FF009276"/>
      </top>
      <bottom style="thin">
        <color rgb="FF009276"/>
      </bottom>
      <diagonal/>
    </border>
    <border>
      <left/>
      <right style="thin">
        <color theme="0"/>
      </right>
      <top style="thin">
        <color theme="0"/>
      </top>
      <bottom/>
      <diagonal/>
    </border>
    <border>
      <left style="thin">
        <color theme="0"/>
      </left>
      <right/>
      <top/>
      <bottom/>
      <diagonal/>
    </border>
    <border>
      <left/>
      <right style="thin">
        <color theme="0"/>
      </right>
      <top/>
      <bottom/>
      <diagonal/>
    </border>
    <border diagonalDown="1">
      <left style="thin">
        <color theme="0"/>
      </left>
      <right style="thin">
        <color theme="0"/>
      </right>
      <top style="thin">
        <color theme="0"/>
      </top>
      <bottom style="thin">
        <color theme="0"/>
      </bottom>
      <diagonal style="thin">
        <color auto="1"/>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54">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applyBorder="1"/>
    <xf numFmtId="0" fontId="0" fillId="0" borderId="2" xfId="0" applyBorder="1"/>
    <xf numFmtId="0" fontId="0" fillId="0" borderId="3" xfId="0" applyBorder="1"/>
    <xf numFmtId="0" fontId="0" fillId="0" borderId="4" xfId="0" applyBorder="1"/>
    <xf numFmtId="0" fontId="0" fillId="0" borderId="0" xfId="0" applyFont="1" applyAlignment="1">
      <alignment horizontal="right"/>
    </xf>
    <xf numFmtId="0" fontId="6" fillId="0" borderId="0" xfId="0" applyFont="1"/>
    <xf numFmtId="0" fontId="6" fillId="0" borderId="4" xfId="0" applyFont="1" applyBorder="1"/>
    <xf numFmtId="0" fontId="6" fillId="0" borderId="4" xfId="0" applyFont="1" applyBorder="1" applyAlignment="1">
      <alignment horizontal="center" vertical="center" wrapText="1"/>
    </xf>
    <xf numFmtId="0" fontId="0" fillId="0" borderId="0" xfId="0" applyAlignment="1">
      <alignment horizontal="center" vertical="center"/>
    </xf>
    <xf numFmtId="0" fontId="10" fillId="0" borderId="0" xfId="0" applyFont="1" applyBorder="1" applyAlignment="1">
      <alignment vertical="center"/>
    </xf>
    <xf numFmtId="0" fontId="9" fillId="0" borderId="3" xfId="0" applyFont="1" applyBorder="1"/>
    <xf numFmtId="0" fontId="0" fillId="0" borderId="0" xfId="0" applyFill="1" applyBorder="1"/>
    <xf numFmtId="0" fontId="6" fillId="0" borderId="4" xfId="0" applyFont="1" applyFill="1" applyBorder="1"/>
    <xf numFmtId="0" fontId="0" fillId="0" borderId="0" xfId="0" applyAlignment="1">
      <alignment vertical="center"/>
    </xf>
    <xf numFmtId="0" fontId="6" fillId="0" borderId="4"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4" fillId="0" borderId="0" xfId="0" applyFont="1" applyBorder="1"/>
    <xf numFmtId="0" fontId="0" fillId="0" borderId="0" xfId="0" applyBorder="1" applyAlignment="1">
      <alignment horizontal="center" vertical="center"/>
    </xf>
    <xf numFmtId="0" fontId="4" fillId="0" borderId="0" xfId="0" applyFont="1" applyFill="1" applyBorder="1" applyAlignment="1">
      <alignment vertical="center"/>
    </xf>
    <xf numFmtId="164" fontId="0" fillId="0" borderId="0" xfId="0" applyNumberFormat="1" applyFill="1" applyBorder="1"/>
    <xf numFmtId="0" fontId="8" fillId="0" borderId="0" xfId="0" applyFont="1"/>
    <xf numFmtId="0" fontId="8" fillId="0" borderId="0" xfId="0" applyFont="1" applyBorder="1"/>
    <xf numFmtId="0" fontId="8" fillId="0" borderId="4" xfId="0" applyFont="1" applyBorder="1"/>
    <xf numFmtId="0" fontId="6" fillId="0" borderId="4" xfId="0" applyFont="1" applyBorder="1" applyAlignment="1">
      <alignment horizontal="center" vertical="center"/>
    </xf>
    <xf numFmtId="0" fontId="4" fillId="0" borderId="0" xfId="0" applyFont="1" applyBorder="1" applyAlignment="1">
      <alignment horizontal="right"/>
    </xf>
    <xf numFmtId="0" fontId="4" fillId="0" borderId="0" xfId="0" applyFont="1"/>
    <xf numFmtId="0" fontId="4" fillId="0" borderId="4" xfId="0" applyFont="1" applyBorder="1"/>
    <xf numFmtId="0" fontId="9" fillId="0" borderId="0" xfId="0" applyFont="1" applyBorder="1"/>
    <xf numFmtId="0" fontId="3" fillId="0" borderId="0" xfId="0" applyFont="1" applyFill="1" applyBorder="1" applyAlignment="1">
      <alignment horizontal="center" vertical="center"/>
    </xf>
    <xf numFmtId="0" fontId="3" fillId="0" borderId="0" xfId="0" applyFont="1" applyFill="1" applyBorder="1"/>
    <xf numFmtId="164" fontId="4" fillId="0" borderId="0" xfId="0" applyNumberFormat="1" applyFont="1" applyFill="1" applyBorder="1"/>
    <xf numFmtId="0" fontId="4" fillId="0" borderId="0" xfId="0" applyFont="1" applyFill="1" applyBorder="1" applyAlignment="1">
      <alignment horizontal="right"/>
    </xf>
    <xf numFmtId="0" fontId="11" fillId="0" borderId="0" xfId="0" applyFont="1" applyAlignment="1">
      <alignment vertical="center"/>
    </xf>
    <xf numFmtId="0" fontId="11" fillId="0" borderId="4" xfId="0" applyFont="1" applyBorder="1" applyAlignment="1">
      <alignment vertical="center"/>
    </xf>
    <xf numFmtId="0" fontId="4" fillId="0" borderId="0" xfId="0" applyNumberFormat="1" applyFont="1" applyFill="1" applyBorder="1" applyAlignment="1">
      <alignment horizontal="center" vertical="center" wrapText="1"/>
    </xf>
    <xf numFmtId="0" fontId="4" fillId="0" borderId="4" xfId="0" applyFont="1" applyFill="1" applyBorder="1" applyAlignment="1">
      <alignment vertical="center"/>
    </xf>
    <xf numFmtId="0" fontId="10" fillId="0" borderId="0" xfId="0" applyFont="1" applyBorder="1" applyAlignment="1">
      <alignment vertical="center" wrapText="1"/>
    </xf>
    <xf numFmtId="0" fontId="10" fillId="0" borderId="0" xfId="0" applyFont="1" applyFill="1" applyBorder="1" applyAlignment="1">
      <alignment vertical="center"/>
    </xf>
    <xf numFmtId="0" fontId="20" fillId="0" borderId="0" xfId="0" applyFont="1" applyBorder="1"/>
    <xf numFmtId="0" fontId="20" fillId="0" borderId="4" xfId="0" applyFont="1" applyBorder="1"/>
    <xf numFmtId="0" fontId="0" fillId="0" borderId="0" xfId="0" applyBorder="1" applyAlignment="1"/>
    <xf numFmtId="0" fontId="10" fillId="0" borderId="0" xfId="0" applyFont="1" applyBorder="1" applyAlignment="1">
      <alignment horizontal="left" vertical="center"/>
    </xf>
    <xf numFmtId="0" fontId="0" fillId="4" borderId="0" xfId="0" applyFill="1"/>
    <xf numFmtId="0" fontId="20" fillId="4" borderId="0" xfId="0" applyFont="1" applyFill="1"/>
    <xf numFmtId="0" fontId="0" fillId="4" borderId="0" xfId="0" applyFill="1" applyAlignment="1">
      <alignment vertical="center"/>
    </xf>
    <xf numFmtId="0" fontId="20" fillId="4" borderId="0" xfId="0" applyFont="1" applyFill="1" applyBorder="1" applyAlignment="1">
      <alignment vertical="center"/>
    </xf>
    <xf numFmtId="0" fontId="0" fillId="4" borderId="0" xfId="0" applyFill="1" applyBorder="1"/>
    <xf numFmtId="0" fontId="10" fillId="4" borderId="0" xfId="0" applyFont="1" applyFill="1" applyBorder="1" applyAlignment="1">
      <alignment vertical="center" wrapText="1"/>
    </xf>
    <xf numFmtId="0" fontId="20" fillId="4" borderId="3" xfId="0" applyFont="1" applyFill="1" applyBorder="1" applyAlignment="1">
      <alignment vertical="center"/>
    </xf>
    <xf numFmtId="0" fontId="0" fillId="0" borderId="0" xfId="0" applyFont="1"/>
    <xf numFmtId="0" fontId="0" fillId="0" borderId="0" xfId="0" applyAlignment="1">
      <alignment wrapText="1"/>
    </xf>
    <xf numFmtId="0" fontId="30" fillId="0" borderId="0" xfId="0" applyFont="1" applyAlignment="1">
      <alignment horizontal="center" vertical="center"/>
    </xf>
    <xf numFmtId="0" fontId="34" fillId="0" borderId="0" xfId="0" applyFont="1" applyAlignment="1">
      <alignment horizontal="left" vertical="center" indent="6"/>
    </xf>
    <xf numFmtId="0" fontId="29" fillId="0" borderId="0" xfId="0" applyFont="1" applyAlignment="1">
      <alignment vertical="center"/>
    </xf>
    <xf numFmtId="0" fontId="0" fillId="0" borderId="0" xfId="0" applyBorder="1" applyAlignment="1">
      <alignment horizontal="center" vertical="center" wrapText="1"/>
    </xf>
    <xf numFmtId="0" fontId="0" fillId="0" borderId="0" xfId="0" applyBorder="1" applyAlignment="1">
      <alignment wrapText="1"/>
    </xf>
    <xf numFmtId="0" fontId="4" fillId="0" borderId="0" xfId="0" applyFont="1" applyBorder="1" applyAlignment="1">
      <alignment wrapText="1"/>
    </xf>
    <xf numFmtId="0" fontId="7" fillId="0" borderId="0"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4" fontId="20" fillId="0" borderId="0" xfId="0" applyNumberFormat="1" applyFont="1" applyBorder="1" applyAlignment="1">
      <alignment horizontal="center" vertical="center"/>
    </xf>
    <xf numFmtId="0" fontId="20" fillId="0" borderId="0" xfId="0" applyFont="1" applyBorder="1" applyAlignment="1">
      <alignment horizontal="center" vertical="center"/>
    </xf>
    <xf numFmtId="0" fontId="10" fillId="0" borderId="0" xfId="0" applyFont="1" applyFill="1" applyBorder="1" applyAlignment="1">
      <alignment vertical="center" wrapText="1"/>
    </xf>
    <xf numFmtId="166" fontId="3" fillId="4" borderId="4" xfId="0" applyNumberFormat="1" applyFont="1" applyFill="1" applyBorder="1" applyAlignment="1">
      <alignment vertical="center"/>
    </xf>
    <xf numFmtId="166" fontId="2" fillId="4" borderId="0" xfId="0" applyNumberFormat="1" applyFont="1" applyFill="1" applyBorder="1" applyAlignment="1">
      <alignment vertical="center"/>
    </xf>
    <xf numFmtId="0" fontId="4" fillId="0" borderId="0" xfId="0" applyFont="1" applyBorder="1" applyAlignment="1">
      <alignment vertical="center"/>
    </xf>
    <xf numFmtId="0" fontId="16" fillId="0" borderId="0" xfId="0" applyFont="1" applyFill="1" applyBorder="1" applyAlignment="1">
      <alignment horizontal="center" vertical="center" wrapText="1"/>
    </xf>
    <xf numFmtId="14" fontId="16" fillId="0" borderId="0" xfId="0" applyNumberFormat="1" applyFont="1" applyFill="1" applyBorder="1" applyAlignment="1">
      <alignment horizontal="center" vertical="center" wrapText="1"/>
    </xf>
    <xf numFmtId="0" fontId="0" fillId="0" borderId="4" xfId="0" applyBorder="1" applyAlignment="1"/>
    <xf numFmtId="0" fontId="0" fillId="0" borderId="3" xfId="0" applyFill="1" applyBorder="1"/>
    <xf numFmtId="0" fontId="4" fillId="0" borderId="0" xfId="0" applyFont="1" applyFill="1" applyBorder="1" applyAlignment="1">
      <alignment horizontal="center" vertical="center"/>
    </xf>
    <xf numFmtId="0" fontId="6" fillId="0" borderId="0" xfId="0" applyFont="1" applyAlignment="1">
      <alignment vertical="center"/>
    </xf>
    <xf numFmtId="0" fontId="0" fillId="0" borderId="0" xfId="0" applyBorder="1" applyAlignment="1">
      <alignment vertical="center"/>
    </xf>
    <xf numFmtId="0" fontId="0" fillId="0" borderId="2" xfId="0" applyBorder="1" applyAlignment="1">
      <alignment vertical="center"/>
    </xf>
    <xf numFmtId="0" fontId="6" fillId="0" borderId="0" xfId="0" applyFont="1" applyAlignment="1">
      <alignment horizontal="center" vertical="center"/>
    </xf>
    <xf numFmtId="0" fontId="3" fillId="0" borderId="0" xfId="0" applyFont="1" applyAlignment="1">
      <alignment horizontal="center"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4" fillId="0" borderId="4" xfId="0" applyFont="1" applyFill="1" applyBorder="1" applyAlignment="1">
      <alignment horizontal="center" vertical="center"/>
    </xf>
    <xf numFmtId="0" fontId="0" fillId="0" borderId="0" xfId="0" applyNumberFormat="1" applyFont="1" applyFill="1" applyAlignment="1">
      <alignment horizontal="center" vertical="center"/>
    </xf>
    <xf numFmtId="0" fontId="0" fillId="0" borderId="4" xfId="0" applyNumberFormat="1" applyFont="1" applyFill="1" applyBorder="1" applyAlignment="1">
      <alignment horizontal="center" vertical="center"/>
    </xf>
    <xf numFmtId="0" fontId="0" fillId="0" borderId="0" xfId="0" applyFont="1" applyAlignment="1">
      <alignment horizontal="center" vertical="center"/>
    </xf>
    <xf numFmtId="0" fontId="0" fillId="0" borderId="4" xfId="0" applyFont="1" applyBorder="1" applyAlignment="1">
      <alignment horizontal="center" vertical="center"/>
    </xf>
    <xf numFmtId="0" fontId="11" fillId="0" borderId="0" xfId="0" applyFont="1" applyAlignment="1">
      <alignment horizontal="center" vertical="center"/>
    </xf>
    <xf numFmtId="0" fontId="11" fillId="0" borderId="4" xfId="0" applyFont="1" applyBorder="1" applyAlignment="1">
      <alignment horizontal="center" vertical="center"/>
    </xf>
    <xf numFmtId="0" fontId="12" fillId="0" borderId="4" xfId="0" applyFont="1" applyBorder="1" applyAlignment="1">
      <alignment horizontal="center" vertical="center"/>
    </xf>
    <xf numFmtId="0" fontId="12" fillId="0" borderId="0" xfId="0" applyFont="1" applyBorder="1" applyAlignment="1">
      <alignment horizontal="center" vertical="center"/>
    </xf>
    <xf numFmtId="0" fontId="15" fillId="0" borderId="0" xfId="0" applyFont="1" applyAlignment="1">
      <alignment horizontal="center" vertical="center"/>
    </xf>
    <xf numFmtId="0" fontId="12" fillId="0" borderId="0" xfId="0" applyFont="1" applyAlignment="1">
      <alignment horizontal="center" vertical="center"/>
    </xf>
    <xf numFmtId="0" fontId="50" fillId="0" borderId="0" xfId="0" applyFont="1" applyAlignment="1">
      <alignment horizontal="center" vertical="center"/>
    </xf>
    <xf numFmtId="0" fontId="13" fillId="0" borderId="0" xfId="0" applyFont="1" applyAlignment="1">
      <alignment horizontal="center" vertical="center"/>
    </xf>
    <xf numFmtId="0" fontId="51" fillId="0" borderId="0" xfId="0" applyFont="1" applyAlignment="1">
      <alignment horizontal="center" vertical="center"/>
    </xf>
    <xf numFmtId="0" fontId="52" fillId="0" borderId="0" xfId="0" applyFont="1"/>
    <xf numFmtId="164" fontId="11" fillId="21" borderId="6" xfId="0" applyNumberFormat="1" applyFont="1" applyFill="1" applyBorder="1" applyAlignment="1" applyProtection="1">
      <alignment horizontal="center" vertical="center"/>
      <protection locked="0"/>
    </xf>
    <xf numFmtId="0" fontId="11" fillId="21" borderId="6" xfId="0" applyFont="1" applyFill="1" applyBorder="1" applyAlignment="1" applyProtection="1">
      <alignment horizontal="center" vertical="center"/>
      <protection locked="0"/>
    </xf>
    <xf numFmtId="0" fontId="11" fillId="22" borderId="6" xfId="0" applyFont="1" applyFill="1" applyBorder="1" applyAlignment="1" applyProtection="1">
      <alignment horizontal="center" vertical="center"/>
      <protection locked="0"/>
    </xf>
    <xf numFmtId="0" fontId="11" fillId="21" borderId="6" xfId="0" applyFont="1" applyFill="1" applyBorder="1" applyAlignment="1" applyProtection="1">
      <alignment horizontal="left" vertical="center"/>
      <protection locked="0"/>
    </xf>
    <xf numFmtId="0" fontId="11" fillId="22" borderId="6" xfId="0" applyFont="1" applyFill="1" applyBorder="1" applyAlignment="1" applyProtection="1">
      <alignment horizontal="left" vertical="center"/>
      <protection locked="0"/>
    </xf>
    <xf numFmtId="164" fontId="11" fillId="21" borderId="6" xfId="0" applyNumberFormat="1" applyFont="1" applyFill="1" applyBorder="1" applyAlignment="1" applyProtection="1">
      <alignment horizontal="left" vertical="center"/>
      <protection locked="0"/>
    </xf>
    <xf numFmtId="0" fontId="0" fillId="0" borderId="2" xfId="0" applyBorder="1" applyAlignment="1" applyProtection="1">
      <alignment horizontal="center" vertical="center"/>
    </xf>
    <xf numFmtId="0" fontId="0" fillId="0" borderId="3" xfId="0" applyBorder="1" applyAlignment="1" applyProtection="1">
      <alignment horizontal="center" vertical="center"/>
    </xf>
    <xf numFmtId="0" fontId="9" fillId="0" borderId="3" xfId="0" applyFont="1" applyBorder="1" applyAlignment="1" applyProtection="1">
      <alignment horizontal="center" vertical="center"/>
    </xf>
    <xf numFmtId="0" fontId="0" fillId="0" borderId="3" xfId="0" applyBorder="1" applyAlignment="1" applyProtection="1">
      <alignment vertical="center"/>
    </xf>
    <xf numFmtId="0" fontId="0" fillId="0" borderId="0" xfId="0" applyBorder="1" applyAlignment="1" applyProtection="1">
      <alignment vertical="center"/>
    </xf>
    <xf numFmtId="0" fontId="0" fillId="0" borderId="0" xfId="0" applyAlignment="1" applyProtection="1">
      <alignment vertical="center"/>
    </xf>
    <xf numFmtId="0" fontId="0" fillId="0" borderId="4" xfId="0" applyBorder="1" applyAlignment="1" applyProtection="1">
      <alignment horizontal="center" vertical="center"/>
    </xf>
    <xf numFmtId="0" fontId="9" fillId="0" borderId="0" xfId="0" applyFont="1" applyBorder="1" applyAlignment="1" applyProtection="1">
      <alignment vertical="center"/>
    </xf>
    <xf numFmtId="0" fontId="10" fillId="0" borderId="0" xfId="0" applyFont="1" applyBorder="1" applyAlignment="1" applyProtection="1">
      <alignment vertical="center" wrapText="1"/>
    </xf>
    <xf numFmtId="0" fontId="6" fillId="0" borderId="4" xfId="0" applyFont="1" applyBorder="1" applyAlignment="1" applyProtection="1">
      <alignment horizontal="center" vertical="center"/>
    </xf>
    <xf numFmtId="0" fontId="0" fillId="0" borderId="0" xfId="0" applyBorder="1" applyAlignment="1" applyProtection="1">
      <alignment horizontal="center" vertical="center"/>
    </xf>
    <xf numFmtId="0" fontId="14" fillId="0" borderId="4" xfId="0" applyFont="1" applyBorder="1" applyAlignment="1" applyProtection="1">
      <alignment horizontal="center" vertical="center"/>
    </xf>
    <xf numFmtId="0" fontId="43" fillId="20" borderId="6" xfId="0" applyNumberFormat="1" applyFont="1" applyFill="1" applyBorder="1" applyAlignment="1" applyProtection="1">
      <alignment horizontal="center" vertical="center"/>
    </xf>
    <xf numFmtId="0" fontId="14" fillId="0" borderId="0" xfId="0" applyFont="1" applyBorder="1" applyAlignment="1" applyProtection="1">
      <alignment vertical="center"/>
    </xf>
    <xf numFmtId="0" fontId="14" fillId="0" borderId="0" xfId="0" applyFont="1" applyAlignment="1" applyProtection="1">
      <alignment vertical="center"/>
    </xf>
    <xf numFmtId="0" fontId="4" fillId="0" borderId="4" xfId="0" applyFont="1" applyBorder="1" applyAlignment="1" applyProtection="1">
      <alignment horizontal="center" vertical="center"/>
    </xf>
    <xf numFmtId="0" fontId="43" fillId="20" borderId="6" xfId="0" applyFont="1" applyFill="1" applyBorder="1" applyAlignment="1" applyProtection="1">
      <alignment horizontal="center" vertical="center"/>
    </xf>
    <xf numFmtId="8" fontId="16" fillId="20" borderId="6" xfId="0" applyNumberFormat="1" applyFont="1" applyFill="1" applyBorder="1" applyAlignment="1" applyProtection="1">
      <alignment horizontal="center" vertical="center"/>
    </xf>
    <xf numFmtId="0" fontId="4" fillId="0" borderId="0" xfId="0" applyFont="1" applyAlignment="1" applyProtection="1">
      <alignment vertical="center"/>
    </xf>
    <xf numFmtId="0" fontId="6" fillId="0" borderId="4" xfId="0" applyFont="1" applyFill="1" applyBorder="1" applyAlignment="1" applyProtection="1">
      <alignment horizontal="center" vertical="center"/>
    </xf>
    <xf numFmtId="0" fontId="7" fillId="0" borderId="0" xfId="0" applyFont="1" applyFill="1" applyBorder="1" applyAlignment="1" applyProtection="1">
      <alignment horizontal="center" vertical="center"/>
    </xf>
    <xf numFmtId="0" fontId="9" fillId="0" borderId="0" xfId="0" applyFont="1" applyBorder="1" applyAlignment="1" applyProtection="1">
      <alignment horizontal="center" vertical="center" wrapText="1"/>
    </xf>
    <xf numFmtId="0" fontId="0" fillId="0" borderId="0" xfId="0" applyFill="1" applyBorder="1" applyAlignment="1" applyProtection="1">
      <alignment vertical="center"/>
    </xf>
    <xf numFmtId="0" fontId="11" fillId="0" borderId="4" xfId="0" applyFont="1" applyBorder="1" applyAlignment="1" applyProtection="1">
      <alignment horizontal="center" vertical="center"/>
    </xf>
    <xf numFmtId="164" fontId="13" fillId="0" borderId="0" xfId="0" applyNumberFormat="1" applyFont="1" applyFill="1" applyBorder="1" applyAlignment="1" applyProtection="1">
      <alignment horizontal="center" vertical="center"/>
    </xf>
    <xf numFmtId="164" fontId="19" fillId="0" borderId="0" xfId="0" applyNumberFormat="1" applyFont="1" applyFill="1" applyBorder="1" applyAlignment="1" applyProtection="1">
      <alignment horizontal="center" vertical="center"/>
    </xf>
    <xf numFmtId="164" fontId="18" fillId="0" borderId="0" xfId="0" applyNumberFormat="1" applyFont="1" applyFill="1" applyBorder="1" applyAlignment="1" applyProtection="1">
      <alignment horizontal="center" vertical="center"/>
    </xf>
    <xf numFmtId="0" fontId="11" fillId="0" borderId="0" xfId="0" applyFont="1" applyAlignment="1" applyProtection="1">
      <alignment vertical="center"/>
    </xf>
    <xf numFmtId="164" fontId="16" fillId="20" borderId="6" xfId="0" applyNumberFormat="1" applyFont="1" applyFill="1" applyBorder="1" applyAlignment="1" applyProtection="1">
      <alignment horizontal="center" vertical="center"/>
    </xf>
    <xf numFmtId="0" fontId="14" fillId="0" borderId="0" xfId="0" applyFont="1" applyBorder="1" applyAlignment="1" applyProtection="1">
      <alignment horizontal="center" vertical="center"/>
    </xf>
    <xf numFmtId="164" fontId="13" fillId="0" borderId="6" xfId="0" applyNumberFormat="1" applyFont="1" applyFill="1" applyBorder="1" applyAlignment="1" applyProtection="1">
      <alignment horizontal="center" vertical="center"/>
    </xf>
    <xf numFmtId="164" fontId="19" fillId="0" borderId="6" xfId="0" applyNumberFormat="1" applyFont="1" applyFill="1" applyBorder="1" applyAlignment="1" applyProtection="1">
      <alignment horizontal="center" vertical="center"/>
    </xf>
    <xf numFmtId="164" fontId="18" fillId="0" borderId="6" xfId="0" applyNumberFormat="1" applyFont="1" applyFill="1" applyBorder="1" applyAlignment="1" applyProtection="1">
      <alignment horizontal="center" vertical="center"/>
    </xf>
    <xf numFmtId="0" fontId="6" fillId="0" borderId="0" xfId="0" applyFont="1" applyAlignment="1" applyProtection="1">
      <alignment horizontal="center" vertical="center"/>
    </xf>
    <xf numFmtId="0" fontId="6" fillId="0" borderId="0" xfId="0" applyFont="1" applyAlignment="1" applyProtection="1">
      <alignment vertical="center"/>
    </xf>
    <xf numFmtId="0" fontId="9" fillId="0" borderId="0" xfId="0" applyFont="1" applyFill="1" applyBorder="1"/>
    <xf numFmtId="164" fontId="54" fillId="21" borderId="6" xfId="0" applyNumberFormat="1" applyFont="1" applyFill="1" applyBorder="1" applyAlignment="1" applyProtection="1">
      <alignment horizontal="center" vertical="center"/>
      <protection locked="0"/>
    </xf>
    <xf numFmtId="164" fontId="54" fillId="22" borderId="6" xfId="0" applyNumberFormat="1" applyFont="1" applyFill="1" applyBorder="1" applyAlignment="1" applyProtection="1">
      <alignment horizontal="center" vertical="center"/>
      <protection locked="0"/>
    </xf>
    <xf numFmtId="0" fontId="6" fillId="0" borderId="0" xfId="0" applyFont="1" applyBorder="1"/>
    <xf numFmtId="0" fontId="11" fillId="0" borderId="0" xfId="0" applyFont="1" applyBorder="1" applyAlignment="1">
      <alignment vertical="center"/>
    </xf>
    <xf numFmtId="0" fontId="9" fillId="0" borderId="0" xfId="0" applyFont="1" applyBorder="1" applyAlignment="1">
      <alignment horizontal="center" vertical="center" wrapText="1"/>
    </xf>
    <xf numFmtId="0" fontId="43" fillId="20" borderId="6" xfId="0" applyFont="1" applyFill="1" applyBorder="1" applyAlignment="1">
      <alignment horizontal="center" vertical="center" wrapText="1"/>
    </xf>
    <xf numFmtId="8" fontId="16" fillId="20" borderId="6" xfId="0" applyNumberFormat="1" applyFont="1" applyFill="1" applyBorder="1" applyAlignment="1">
      <alignment horizontal="center" vertical="center"/>
    </xf>
    <xf numFmtId="0" fontId="2" fillId="20" borderId="6" xfId="0" applyNumberFormat="1" applyFont="1" applyFill="1" applyBorder="1" applyAlignment="1">
      <alignment horizontal="center" vertical="center"/>
    </xf>
    <xf numFmtId="164" fontId="16" fillId="20" borderId="6" xfId="0" applyNumberFormat="1" applyFont="1" applyFill="1" applyBorder="1" applyAlignment="1">
      <alignment horizontal="center" vertical="center"/>
    </xf>
    <xf numFmtId="8" fontId="55" fillId="20" borderId="6" xfId="0" applyNumberFormat="1" applyFont="1" applyFill="1" applyBorder="1" applyAlignment="1">
      <alignment horizontal="center" vertical="center"/>
    </xf>
    <xf numFmtId="0" fontId="0" fillId="0" borderId="3" xfId="0" applyBorder="1" applyAlignment="1">
      <alignment vertical="center"/>
    </xf>
    <xf numFmtId="0" fontId="48" fillId="0" borderId="0" xfId="0" applyFont="1" applyBorder="1" applyAlignment="1">
      <alignment horizontal="center" vertical="center" wrapText="1"/>
    </xf>
    <xf numFmtId="0" fontId="43" fillId="20" borderId="6" xfId="0" applyFont="1" applyFill="1" applyBorder="1" applyAlignment="1">
      <alignment horizontal="center" vertical="center" wrapText="1"/>
    </xf>
    <xf numFmtId="0" fontId="6" fillId="0" borderId="0" xfId="0" applyFont="1" applyBorder="1" applyAlignment="1">
      <alignment horizontal="right" vertical="center"/>
    </xf>
    <xf numFmtId="0" fontId="43" fillId="20" borderId="6" xfId="0" applyFont="1" applyFill="1" applyBorder="1" applyAlignment="1">
      <alignment horizontal="center" vertical="center"/>
    </xf>
    <xf numFmtId="0" fontId="8" fillId="0" borderId="6" xfId="0" applyFont="1" applyBorder="1" applyAlignment="1">
      <alignment horizontal="center" vertical="center"/>
    </xf>
    <xf numFmtId="164" fontId="43" fillId="20" borderId="6" xfId="0" applyNumberFormat="1" applyFont="1" applyFill="1" applyBorder="1" applyAlignment="1">
      <alignment horizontal="center" vertical="center"/>
    </xf>
    <xf numFmtId="0" fontId="48" fillId="0" borderId="0" xfId="0" applyFont="1" applyBorder="1" applyAlignment="1">
      <alignment horizontal="center" vertical="center" wrapText="1"/>
    </xf>
    <xf numFmtId="0" fontId="43" fillId="20" borderId="6" xfId="0" applyFont="1" applyFill="1" applyBorder="1" applyAlignment="1">
      <alignment horizontal="center" vertical="center" wrapText="1"/>
    </xf>
    <xf numFmtId="0" fontId="9" fillId="0" borderId="0" xfId="0" applyFont="1" applyBorder="1" applyAlignment="1">
      <alignment horizontal="center" vertical="center"/>
    </xf>
    <xf numFmtId="0" fontId="4" fillId="0" borderId="0" xfId="0" applyNumberFormat="1" applyFont="1" applyBorder="1" applyAlignment="1">
      <alignment horizontal="center" vertical="center" wrapText="1"/>
    </xf>
    <xf numFmtId="44" fontId="43" fillId="19" borderId="6" xfId="1" applyFont="1" applyFill="1" applyBorder="1" applyAlignment="1">
      <alignment horizontal="center" vertical="center"/>
    </xf>
    <xf numFmtId="44" fontId="4" fillId="0" borderId="0" xfId="1" applyFont="1" applyBorder="1" applyAlignment="1">
      <alignment horizontal="center" vertical="center" wrapText="1"/>
    </xf>
    <xf numFmtId="0" fontId="14" fillId="0" borderId="0" xfId="0" applyFont="1" applyBorder="1"/>
    <xf numFmtId="44" fontId="43" fillId="20" borderId="6" xfId="1" applyFont="1" applyFill="1" applyBorder="1" applyAlignment="1">
      <alignment horizontal="center" vertical="center" wrapText="1"/>
    </xf>
    <xf numFmtId="0" fontId="14" fillId="0" borderId="0" xfId="0" applyFont="1" applyBorder="1" applyAlignment="1">
      <alignment horizontal="center" vertical="center"/>
    </xf>
    <xf numFmtId="8" fontId="11" fillId="21" borderId="6" xfId="0" applyNumberFormat="1" applyFont="1" applyFill="1" applyBorder="1" applyAlignment="1" applyProtection="1">
      <alignment horizontal="center" vertical="center"/>
      <protection locked="0"/>
    </xf>
    <xf numFmtId="0" fontId="11" fillId="21" borderId="6" xfId="0" applyFont="1" applyFill="1" applyBorder="1" applyAlignment="1" applyProtection="1">
      <alignment horizontal="left" vertical="center" wrapText="1"/>
      <protection locked="0"/>
    </xf>
    <xf numFmtId="0" fontId="11" fillId="22" borderId="6" xfId="0" applyFont="1" applyFill="1" applyBorder="1" applyAlignment="1" applyProtection="1">
      <alignment horizontal="left" vertical="center" wrapText="1"/>
      <protection locked="0"/>
    </xf>
    <xf numFmtId="164" fontId="11" fillId="22" borderId="6" xfId="0" applyNumberFormat="1" applyFont="1" applyFill="1" applyBorder="1" applyAlignment="1" applyProtection="1">
      <alignment horizontal="center" vertical="center"/>
      <protection locked="0"/>
    </xf>
    <xf numFmtId="0" fontId="11" fillId="22" borderId="6" xfId="0" applyFont="1" applyFill="1" applyBorder="1" applyAlignment="1" applyProtection="1">
      <alignment horizontal="center" vertical="center" wrapText="1"/>
      <protection locked="0"/>
    </xf>
    <xf numFmtId="0" fontId="13" fillId="22" borderId="6" xfId="0" applyFont="1" applyFill="1" applyBorder="1" applyAlignment="1" applyProtection="1">
      <alignment horizontal="left" vertical="center" wrapText="1"/>
      <protection locked="0"/>
    </xf>
    <xf numFmtId="14" fontId="11" fillId="21" borderId="6" xfId="0" applyNumberFormat="1" applyFont="1" applyFill="1" applyBorder="1" applyAlignment="1" applyProtection="1">
      <alignment horizontal="center" vertical="center"/>
      <protection locked="0"/>
    </xf>
    <xf numFmtId="14" fontId="11" fillId="22" borderId="6" xfId="0" applyNumberFormat="1" applyFont="1" applyFill="1" applyBorder="1" applyAlignment="1" applyProtection="1">
      <alignment horizontal="center" vertical="center"/>
      <protection locked="0"/>
    </xf>
    <xf numFmtId="0" fontId="9" fillId="0" borderId="0" xfId="0" applyFont="1" applyBorder="1" applyAlignment="1">
      <alignment horizontal="center"/>
    </xf>
    <xf numFmtId="44" fontId="11" fillId="21" borderId="6" xfId="1" applyFont="1" applyFill="1" applyBorder="1" applyAlignment="1" applyProtection="1">
      <alignment horizontal="center" vertical="center"/>
      <protection locked="0"/>
    </xf>
    <xf numFmtId="44" fontId="11" fillId="22" borderId="6" xfId="1" applyFont="1" applyFill="1" applyBorder="1" applyAlignment="1" applyProtection="1">
      <alignment horizontal="center" vertical="center"/>
      <protection locked="0"/>
    </xf>
    <xf numFmtId="0" fontId="11" fillId="21" borderId="7" xfId="0" applyFont="1" applyFill="1" applyBorder="1" applyAlignment="1" applyProtection="1">
      <alignment horizontal="center" vertical="center"/>
      <protection locked="0"/>
    </xf>
    <xf numFmtId="44" fontId="11" fillId="21" borderId="7" xfId="1" applyFont="1" applyFill="1" applyBorder="1" applyAlignment="1" applyProtection="1">
      <alignment horizontal="center" vertical="center"/>
      <protection locked="0"/>
    </xf>
    <xf numFmtId="0" fontId="0" fillId="0" borderId="6" xfId="0" applyBorder="1" applyAlignment="1">
      <alignment horizontal="center" vertical="center"/>
    </xf>
    <xf numFmtId="0" fontId="10" fillId="0" borderId="6" xfId="0" applyFont="1" applyBorder="1" applyAlignment="1">
      <alignment horizontal="center" vertical="center" wrapText="1"/>
    </xf>
    <xf numFmtId="0" fontId="10" fillId="0" borderId="6" xfId="0" applyFont="1" applyBorder="1" applyAlignment="1">
      <alignment horizontal="center" vertical="center"/>
    </xf>
    <xf numFmtId="0" fontId="16" fillId="7" borderId="6" xfId="0" applyFont="1" applyFill="1" applyBorder="1" applyAlignment="1">
      <alignment horizontal="center" vertical="center" wrapText="1"/>
    </xf>
    <xf numFmtId="8" fontId="12" fillId="6" borderId="6" xfId="0" applyNumberFormat="1" applyFont="1" applyFill="1" applyBorder="1" applyAlignment="1">
      <alignment horizontal="center" vertical="center"/>
    </xf>
    <xf numFmtId="0" fontId="16" fillId="2" borderId="6" xfId="0" applyFont="1" applyFill="1" applyBorder="1" applyAlignment="1">
      <alignment horizontal="center" vertical="center" wrapText="1"/>
    </xf>
    <xf numFmtId="8" fontId="12" fillId="3" borderId="6" xfId="0" applyNumberFormat="1" applyFont="1" applyFill="1" applyBorder="1" applyAlignment="1">
      <alignment horizontal="center" vertical="center"/>
    </xf>
    <xf numFmtId="8" fontId="12" fillId="3" borderId="12" xfId="0" applyNumberFormat="1" applyFont="1" applyFill="1" applyBorder="1" applyAlignment="1">
      <alignment horizontal="center" vertical="center"/>
    </xf>
    <xf numFmtId="0" fontId="0" fillId="0" borderId="12" xfId="0" applyBorder="1" applyAlignment="1">
      <alignment horizontal="center" vertical="center"/>
    </xf>
    <xf numFmtId="0" fontId="12" fillId="0" borderId="6" xfId="0" applyFont="1" applyBorder="1" applyAlignment="1">
      <alignment horizontal="center" vertical="center"/>
    </xf>
    <xf numFmtId="0" fontId="0" fillId="0" borderId="6" xfId="0" applyBorder="1"/>
    <xf numFmtId="0" fontId="9" fillId="0" borderId="6" xfId="0" applyFont="1" applyBorder="1"/>
    <xf numFmtId="0" fontId="6" fillId="0" borderId="6" xfId="0" applyFont="1" applyBorder="1"/>
    <xf numFmtId="0" fontId="0" fillId="0" borderId="6" xfId="0" applyBorder="1" applyAlignment="1">
      <alignment vertical="center"/>
    </xf>
    <xf numFmtId="0" fontId="0" fillId="0" borderId="6" xfId="0" applyFill="1" applyBorder="1" applyAlignment="1">
      <alignment vertical="center"/>
    </xf>
    <xf numFmtId="164" fontId="9" fillId="0" borderId="6" xfId="0" applyNumberFormat="1" applyFont="1" applyBorder="1" applyAlignment="1">
      <alignment horizontal="center"/>
    </xf>
    <xf numFmtId="0" fontId="12" fillId="0" borderId="0" xfId="0" applyFont="1"/>
    <xf numFmtId="0" fontId="56" fillId="0" borderId="0" xfId="0" applyFont="1" applyAlignment="1">
      <alignment horizontal="center" vertical="center"/>
    </xf>
    <xf numFmtId="0" fontId="6" fillId="0" borderId="6" xfId="0" applyFont="1" applyBorder="1" applyAlignment="1">
      <alignment vertical="center"/>
    </xf>
    <xf numFmtId="0" fontId="5" fillId="0" borderId="6" xfId="0" applyFont="1" applyFill="1" applyBorder="1" applyAlignment="1">
      <alignment horizontal="left" vertical="center"/>
    </xf>
    <xf numFmtId="0" fontId="0" fillId="0" borderId="6" xfId="0" applyFont="1" applyBorder="1" applyAlignment="1">
      <alignment horizontal="right"/>
    </xf>
    <xf numFmtId="0" fontId="57" fillId="0" borderId="6" xfId="0" applyFont="1" applyFill="1" applyBorder="1" applyAlignment="1">
      <alignment horizontal="center" vertical="center" wrapText="1"/>
    </xf>
    <xf numFmtId="9" fontId="11" fillId="21" borderId="6" xfId="2" applyFont="1" applyFill="1" applyBorder="1" applyAlignment="1" applyProtection="1">
      <alignment horizontal="center" vertical="center"/>
      <protection locked="0"/>
    </xf>
    <xf numFmtId="9" fontId="11" fillId="22" borderId="6" xfId="2" applyFont="1" applyFill="1" applyBorder="1" applyAlignment="1" applyProtection="1">
      <alignment horizontal="center" vertical="center"/>
      <protection locked="0"/>
    </xf>
    <xf numFmtId="0" fontId="11" fillId="21" borderId="6" xfId="0" applyNumberFormat="1" applyFont="1" applyFill="1" applyBorder="1" applyAlignment="1" applyProtection="1">
      <alignment horizontal="center" vertical="center"/>
      <protection locked="0"/>
    </xf>
    <xf numFmtId="0" fontId="11" fillId="22" borderId="6" xfId="0" applyNumberFormat="1" applyFont="1" applyFill="1" applyBorder="1" applyAlignment="1" applyProtection="1">
      <alignment horizontal="center" vertical="center"/>
      <protection locked="0"/>
    </xf>
    <xf numFmtId="0" fontId="11" fillId="0" borderId="0" xfId="0" applyFont="1"/>
    <xf numFmtId="0" fontId="15" fillId="0" borderId="0" xfId="0" applyFont="1"/>
    <xf numFmtId="0" fontId="43" fillId="20" borderId="13" xfId="0" applyFont="1" applyFill="1" applyBorder="1" applyAlignment="1">
      <alignment horizontal="center" vertical="center" wrapText="1"/>
    </xf>
    <xf numFmtId="0" fontId="9" fillId="0" borderId="6" xfId="0" applyFont="1" applyBorder="1" applyAlignment="1">
      <alignment vertical="center"/>
    </xf>
    <xf numFmtId="0" fontId="0" fillId="0" borderId="12" xfId="0" applyBorder="1" applyAlignment="1">
      <alignment vertical="center"/>
    </xf>
    <xf numFmtId="0" fontId="15" fillId="0" borderId="6" xfId="0" applyFont="1" applyBorder="1" applyAlignment="1">
      <alignment horizontal="left" vertical="center"/>
    </xf>
    <xf numFmtId="164" fontId="0" fillId="0" borderId="6" xfId="0" applyNumberFormat="1" applyBorder="1" applyAlignment="1">
      <alignment vertical="center"/>
    </xf>
    <xf numFmtId="167" fontId="43" fillId="20" borderId="6" xfId="2" applyNumberFormat="1" applyFont="1" applyFill="1" applyBorder="1" applyAlignment="1">
      <alignment horizontal="center" vertical="center" wrapText="1"/>
    </xf>
    <xf numFmtId="0" fontId="9" fillId="0" borderId="3" xfId="0" applyFont="1" applyBorder="1" applyAlignment="1">
      <alignment vertical="center"/>
    </xf>
    <xf numFmtId="164" fontId="9" fillId="0" borderId="6" xfId="0" applyNumberFormat="1" applyFont="1" applyBorder="1" applyAlignment="1">
      <alignment horizontal="center" vertical="center"/>
    </xf>
    <xf numFmtId="164" fontId="9" fillId="0" borderId="0" xfId="0" applyNumberFormat="1" applyFont="1" applyBorder="1" applyAlignment="1">
      <alignment horizontal="center" vertical="center"/>
    </xf>
    <xf numFmtId="0" fontId="0" fillId="0" borderId="7" xfId="0" applyBorder="1" applyAlignment="1">
      <alignment vertical="center"/>
    </xf>
    <xf numFmtId="14" fontId="43" fillId="20" borderId="6" xfId="1" applyNumberFormat="1" applyFont="1" applyFill="1" applyBorder="1" applyAlignment="1" applyProtection="1">
      <alignment horizontal="center" vertical="center" wrapText="1"/>
      <protection locked="0"/>
    </xf>
    <xf numFmtId="0" fontId="2" fillId="16" borderId="6" xfId="0" applyFont="1" applyFill="1" applyBorder="1" applyAlignment="1">
      <alignment horizontal="center" vertical="center"/>
    </xf>
    <xf numFmtId="0" fontId="11" fillId="17" borderId="6" xfId="0" applyFont="1" applyFill="1" applyBorder="1" applyAlignment="1" applyProtection="1">
      <alignment horizontal="center" vertical="center"/>
      <protection locked="0"/>
    </xf>
    <xf numFmtId="0" fontId="0" fillId="17" borderId="6" xfId="0" applyFill="1" applyBorder="1" applyAlignment="1" applyProtection="1">
      <alignment horizontal="center" vertical="center"/>
      <protection locked="0"/>
    </xf>
    <xf numFmtId="14" fontId="0" fillId="17" borderId="6" xfId="0" applyNumberFormat="1" applyFill="1" applyBorder="1" applyAlignment="1" applyProtection="1">
      <alignment horizontal="center" vertical="center"/>
      <protection locked="0"/>
    </xf>
    <xf numFmtId="0" fontId="0" fillId="18" borderId="6" xfId="0" applyFill="1" applyBorder="1" applyAlignment="1" applyProtection="1">
      <alignment horizontal="center" vertical="center"/>
      <protection locked="0"/>
    </xf>
    <xf numFmtId="14" fontId="0" fillId="18" borderId="6" xfId="0" applyNumberFormat="1" applyFill="1" applyBorder="1" applyAlignment="1" applyProtection="1">
      <alignment horizontal="center" vertical="center"/>
      <protection locked="0"/>
    </xf>
    <xf numFmtId="44" fontId="0" fillId="17" borderId="11" xfId="1" applyFont="1" applyFill="1" applyBorder="1" applyAlignment="1" applyProtection="1">
      <alignment vertical="center"/>
      <protection locked="0"/>
    </xf>
    <xf numFmtId="44" fontId="0" fillId="17" borderId="16" xfId="1" applyFont="1" applyFill="1" applyBorder="1" applyAlignment="1" applyProtection="1">
      <alignment vertical="center"/>
      <protection locked="0"/>
    </xf>
    <xf numFmtId="0" fontId="58" fillId="0" borderId="0" xfId="0" applyFont="1" applyAlignment="1">
      <alignment horizontal="center" vertical="center"/>
    </xf>
    <xf numFmtId="0" fontId="58" fillId="0" borderId="0" xfId="0" applyFont="1" applyBorder="1" applyAlignment="1">
      <alignment horizontal="center" vertical="center"/>
    </xf>
    <xf numFmtId="0" fontId="58" fillId="0" borderId="3" xfId="0" applyFont="1" applyBorder="1" applyAlignment="1">
      <alignment horizontal="center" vertical="center"/>
    </xf>
    <xf numFmtId="0" fontId="43" fillId="16" borderId="6" xfId="0" applyFont="1" applyFill="1" applyBorder="1" applyAlignment="1">
      <alignment horizontal="center" vertical="center" wrapText="1"/>
    </xf>
    <xf numFmtId="0" fontId="43" fillId="16" borderId="6" xfId="0" applyFont="1" applyFill="1" applyBorder="1" applyAlignment="1">
      <alignment horizontal="center" vertical="center"/>
    </xf>
    <xf numFmtId="1" fontId="4" fillId="17" borderId="6" xfId="0" applyNumberFormat="1" applyFont="1" applyFill="1" applyBorder="1" applyAlignment="1">
      <alignment horizontal="center" vertical="center"/>
    </xf>
    <xf numFmtId="1" fontId="0" fillId="18" borderId="6" xfId="0" applyNumberFormat="1" applyFont="1" applyFill="1" applyBorder="1" applyAlignment="1">
      <alignment horizontal="center" vertical="center"/>
    </xf>
    <xf numFmtId="1" fontId="0" fillId="17" borderId="6" xfId="0" applyNumberFormat="1" applyFont="1" applyFill="1" applyBorder="1" applyAlignment="1">
      <alignment horizontal="center" vertical="center"/>
    </xf>
    <xf numFmtId="0" fontId="43" fillId="16" borderId="6" xfId="0" applyFont="1" applyFill="1" applyBorder="1" applyAlignment="1">
      <alignment horizontal="center" vertical="center" wrapText="1"/>
    </xf>
    <xf numFmtId="0" fontId="0" fillId="0" borderId="0" xfId="0" applyNumberFormat="1" applyFill="1" applyBorder="1"/>
    <xf numFmtId="14" fontId="43" fillId="16" borderId="6" xfId="0" applyNumberFormat="1" applyFont="1" applyFill="1" applyBorder="1" applyAlignment="1">
      <alignment horizontal="center" vertical="center"/>
    </xf>
    <xf numFmtId="14" fontId="0" fillId="0" borderId="0" xfId="0" applyNumberFormat="1" applyFill="1" applyBorder="1"/>
    <xf numFmtId="0" fontId="0" fillId="0" borderId="6" xfId="0" applyFill="1" applyBorder="1"/>
    <xf numFmtId="0" fontId="0" fillId="0" borderId="12" xfId="0" applyBorder="1"/>
    <xf numFmtId="0" fontId="0" fillId="0" borderId="6" xfId="0" applyBorder="1" applyAlignment="1">
      <alignment wrapText="1"/>
    </xf>
    <xf numFmtId="0" fontId="0" fillId="0" borderId="6" xfId="0" applyBorder="1" applyAlignment="1">
      <alignment horizontal="left" vertical="center"/>
    </xf>
    <xf numFmtId="0" fontId="2" fillId="16" borderId="6" xfId="0" applyFont="1" applyFill="1" applyBorder="1" applyAlignment="1">
      <alignment horizontal="center" vertical="center" wrapText="1"/>
    </xf>
    <xf numFmtId="0" fontId="10" fillId="0" borderId="6" xfId="0" applyFont="1" applyBorder="1" applyAlignment="1">
      <alignment horizontal="left" vertical="center"/>
    </xf>
    <xf numFmtId="165" fontId="11" fillId="0" borderId="18" xfId="0" applyNumberFormat="1" applyFont="1" applyFill="1" applyBorder="1" applyAlignment="1">
      <alignment horizontal="center" vertical="center"/>
    </xf>
    <xf numFmtId="14" fontId="43" fillId="16" borderId="18" xfId="0" applyNumberFormat="1" applyFont="1" applyFill="1" applyBorder="1" applyAlignment="1">
      <alignment horizontal="center" vertical="center"/>
    </xf>
    <xf numFmtId="0" fontId="43" fillId="16" borderId="6" xfId="0" applyFont="1" applyFill="1" applyBorder="1" applyAlignment="1" applyProtection="1">
      <alignment horizontal="center" vertical="center" wrapText="1"/>
      <protection locked="0"/>
    </xf>
    <xf numFmtId="1" fontId="0" fillId="17" borderId="6" xfId="0" applyNumberFormat="1" applyFont="1" applyFill="1" applyBorder="1" applyAlignment="1" applyProtection="1">
      <alignment horizontal="center" vertical="center"/>
      <protection locked="0"/>
    </xf>
    <xf numFmtId="0" fontId="0" fillId="17" borderId="6" xfId="0" applyNumberFormat="1" applyFont="1" applyFill="1" applyBorder="1" applyAlignment="1" applyProtection="1">
      <alignment horizontal="center" vertical="center"/>
      <protection locked="0"/>
    </xf>
    <xf numFmtId="14" fontId="0" fillId="17" borderId="6" xfId="0" applyNumberFormat="1" applyFont="1" applyFill="1" applyBorder="1" applyAlignment="1" applyProtection="1">
      <alignment horizontal="center" vertical="center"/>
      <protection locked="0"/>
    </xf>
    <xf numFmtId="1" fontId="0" fillId="18" borderId="6" xfId="0" applyNumberFormat="1" applyFont="1" applyFill="1" applyBorder="1" applyAlignment="1" applyProtection="1">
      <alignment horizontal="center" vertical="center"/>
      <protection locked="0"/>
    </xf>
    <xf numFmtId="0" fontId="0" fillId="18" borderId="6" xfId="0" applyNumberFormat="1" applyFont="1" applyFill="1" applyBorder="1" applyAlignment="1" applyProtection="1">
      <alignment horizontal="center" vertical="center"/>
      <protection locked="0"/>
    </xf>
    <xf numFmtId="14" fontId="0" fillId="18" borderId="6" xfId="0" applyNumberFormat="1" applyFont="1" applyFill="1" applyBorder="1" applyAlignment="1" applyProtection="1">
      <alignment horizontal="center" vertical="center"/>
      <protection locked="0"/>
    </xf>
    <xf numFmtId="0" fontId="28" fillId="0" borderId="6" xfId="0" applyFont="1" applyBorder="1" applyAlignment="1">
      <alignment horizontal="center" vertical="center" wrapText="1"/>
    </xf>
    <xf numFmtId="44" fontId="43" fillId="16" borderId="6" xfId="1" applyFont="1" applyFill="1" applyBorder="1" applyAlignment="1">
      <alignment horizontal="center" vertical="center" wrapText="1"/>
    </xf>
    <xf numFmtId="0" fontId="0" fillId="17" borderId="6" xfId="0" applyFill="1" applyBorder="1" applyAlignment="1" applyProtection="1">
      <protection locked="0"/>
    </xf>
    <xf numFmtId="0" fontId="0" fillId="18" borderId="6" xfId="0" applyFill="1" applyBorder="1" applyAlignment="1" applyProtection="1">
      <alignment vertical="center"/>
      <protection locked="0"/>
    </xf>
    <xf numFmtId="0" fontId="0" fillId="18" borderId="6" xfId="0" applyFill="1" applyBorder="1" applyProtection="1">
      <protection locked="0"/>
    </xf>
    <xf numFmtId="0" fontId="0" fillId="17" borderId="6" xfId="0" applyFill="1" applyBorder="1" applyAlignment="1" applyProtection="1">
      <alignment horizontal="center" vertical="center" wrapText="1"/>
      <protection locked="0"/>
    </xf>
    <xf numFmtId="0" fontId="0" fillId="18" borderId="6" xfId="0" applyFill="1" applyBorder="1" applyAlignment="1" applyProtection="1">
      <alignment horizontal="center" vertical="center"/>
      <protection locked="0"/>
    </xf>
    <xf numFmtId="44" fontId="2" fillId="16" borderId="6" xfId="1" applyFont="1" applyFill="1" applyBorder="1" applyAlignment="1">
      <alignment horizontal="center" vertical="center" wrapText="1"/>
    </xf>
    <xf numFmtId="0" fontId="45" fillId="0" borderId="6" xfId="0" applyFont="1" applyBorder="1" applyAlignment="1">
      <alignment horizontal="center" vertical="center"/>
    </xf>
    <xf numFmtId="44" fontId="0" fillId="18" borderId="6" xfId="1" applyFont="1" applyFill="1" applyBorder="1" applyAlignment="1" applyProtection="1">
      <alignment vertical="center"/>
      <protection locked="0"/>
    </xf>
    <xf numFmtId="14" fontId="0" fillId="18" borderId="6" xfId="0" applyNumberFormat="1" applyFill="1" applyBorder="1" applyAlignment="1" applyProtection="1">
      <alignment horizontal="left" vertical="center"/>
      <protection locked="0"/>
    </xf>
    <xf numFmtId="14" fontId="0" fillId="18" borderId="11" xfId="0" applyNumberFormat="1" applyFill="1" applyBorder="1" applyAlignment="1" applyProtection="1">
      <alignment vertical="center"/>
      <protection locked="0"/>
    </xf>
    <xf numFmtId="0" fontId="63" fillId="16" borderId="6" xfId="0" applyFont="1" applyFill="1" applyBorder="1" applyAlignment="1">
      <alignment horizontal="center" vertical="center" wrapText="1"/>
    </xf>
    <xf numFmtId="0" fontId="43" fillId="16" borderId="6" xfId="0" applyFont="1" applyFill="1" applyBorder="1" applyAlignment="1">
      <alignment vertical="center" textRotation="90" wrapText="1"/>
    </xf>
    <xf numFmtId="0" fontId="43" fillId="16" borderId="6" xfId="0" applyFont="1" applyFill="1" applyBorder="1" applyAlignment="1" applyProtection="1">
      <alignment horizontal="center" vertical="center" wrapText="1"/>
    </xf>
    <xf numFmtId="44" fontId="3" fillId="17" borderId="6" xfId="1" applyFont="1" applyFill="1" applyBorder="1" applyAlignment="1" applyProtection="1">
      <alignment horizontal="right" vertical="center" wrapText="1"/>
    </xf>
    <xf numFmtId="0" fontId="3" fillId="17" borderId="6" xfId="0" applyFont="1" applyFill="1" applyBorder="1" applyAlignment="1" applyProtection="1">
      <alignment horizontal="center" vertical="center" wrapText="1"/>
    </xf>
    <xf numFmtId="44" fontId="3" fillId="17" borderId="6" xfId="1" applyFont="1" applyFill="1" applyBorder="1" applyAlignment="1" applyProtection="1">
      <alignment horizontal="center" vertical="center" wrapText="1"/>
    </xf>
    <xf numFmtId="44" fontId="0" fillId="17" borderId="6" xfId="1" applyFont="1" applyFill="1" applyBorder="1" applyAlignment="1" applyProtection="1">
      <alignment horizontal="center" vertical="center" wrapText="1"/>
      <protection locked="0"/>
    </xf>
    <xf numFmtId="44" fontId="0" fillId="18" borderId="6" xfId="1" applyFont="1" applyFill="1" applyBorder="1" applyAlignment="1" applyProtection="1">
      <alignment horizontal="center" vertical="center"/>
      <protection locked="0"/>
    </xf>
    <xf numFmtId="0" fontId="2" fillId="16" borderId="6" xfId="0" applyFont="1" applyFill="1" applyBorder="1" applyAlignment="1">
      <alignment horizontal="center" vertical="center"/>
    </xf>
    <xf numFmtId="0" fontId="0" fillId="10" borderId="0" xfId="0" applyFill="1" applyBorder="1" applyAlignment="1">
      <alignment horizontal="left" vertical="center"/>
    </xf>
    <xf numFmtId="0" fontId="3" fillId="17" borderId="6" xfId="0" applyFont="1" applyFill="1" applyBorder="1" applyAlignment="1" applyProtection="1">
      <alignment horizontal="center" vertical="center" wrapText="1"/>
      <protection locked="0"/>
    </xf>
    <xf numFmtId="0" fontId="3" fillId="18" borderId="6" xfId="0" applyFont="1" applyFill="1" applyBorder="1" applyAlignment="1" applyProtection="1">
      <alignment horizontal="center" vertical="center"/>
      <protection locked="0"/>
    </xf>
    <xf numFmtId="0" fontId="25" fillId="18" borderId="6" xfId="0" applyFont="1" applyFill="1" applyBorder="1" applyAlignment="1" applyProtection="1">
      <alignment horizontal="center" vertical="center"/>
      <protection locked="0"/>
    </xf>
    <xf numFmtId="0" fontId="41" fillId="0" borderId="6" xfId="0" applyFont="1" applyBorder="1" applyAlignment="1">
      <alignment horizontal="center" vertical="center" wrapText="1"/>
    </xf>
    <xf numFmtId="0" fontId="32" fillId="0" borderId="6" xfId="0" applyFont="1" applyBorder="1" applyAlignment="1">
      <alignment horizontal="center" vertical="center" wrapText="1"/>
    </xf>
    <xf numFmtId="0" fontId="0" fillId="0" borderId="0" xfId="0" applyFont="1" applyAlignment="1">
      <alignment horizontal="center" vertical="center" wrapText="1"/>
    </xf>
    <xf numFmtId="0" fontId="3" fillId="0" borderId="0" xfId="0" applyFont="1" applyAlignment="1">
      <alignment horizontal="center" vertical="center" wrapText="1"/>
    </xf>
    <xf numFmtId="0" fontId="14" fillId="0" borderId="0" xfId="0" applyFont="1" applyAlignment="1">
      <alignment horizontal="center" vertical="center" wrapText="1"/>
    </xf>
    <xf numFmtId="0" fontId="65" fillId="13" borderId="6" xfId="0" applyFont="1" applyFill="1" applyBorder="1" applyAlignment="1">
      <alignment horizontal="center" vertical="center" wrapText="1"/>
    </xf>
    <xf numFmtId="0" fontId="4" fillId="14" borderId="6" xfId="0" applyFont="1" applyFill="1" applyBorder="1" applyAlignment="1">
      <alignment horizontal="center" vertical="center" wrapText="1"/>
    </xf>
    <xf numFmtId="0" fontId="0" fillId="12" borderId="6" xfId="0" applyFont="1" applyFill="1" applyBorder="1" applyAlignment="1" applyProtection="1">
      <alignment horizontal="center" vertical="center" wrapText="1"/>
      <protection locked="0"/>
    </xf>
    <xf numFmtId="0" fontId="0" fillId="0" borderId="0" xfId="0" applyFont="1" applyProtection="1">
      <protection locked="0"/>
    </xf>
    <xf numFmtId="0" fontId="0" fillId="0" borderId="0" xfId="0" applyFont="1" applyProtection="1"/>
    <xf numFmtId="0" fontId="24" fillId="14" borderId="6" xfId="0" applyFont="1" applyFill="1" applyBorder="1" applyAlignment="1">
      <alignment horizontal="center" vertical="center" wrapText="1"/>
    </xf>
    <xf numFmtId="9" fontId="24" fillId="14" borderId="6" xfId="0" applyNumberFormat="1" applyFont="1" applyFill="1" applyBorder="1" applyAlignment="1">
      <alignment horizontal="center" vertical="center" wrapText="1"/>
    </xf>
    <xf numFmtId="0" fontId="43" fillId="24" borderId="6" xfId="0" applyFont="1" applyFill="1" applyBorder="1" applyAlignment="1">
      <alignment horizontal="center" vertical="center" wrapText="1"/>
    </xf>
    <xf numFmtId="0" fontId="43" fillId="13" borderId="6" xfId="0" applyFont="1" applyFill="1" applyBorder="1" applyAlignment="1">
      <alignment horizontal="center" vertical="center" wrapText="1"/>
    </xf>
    <xf numFmtId="0" fontId="43" fillId="13" borderId="6" xfId="0" applyFont="1" applyFill="1" applyBorder="1" applyAlignment="1">
      <alignment horizontal="center" vertical="center"/>
    </xf>
    <xf numFmtId="0" fontId="23" fillId="23" borderId="6" xfId="0" applyFont="1" applyFill="1" applyBorder="1" applyAlignment="1" applyProtection="1">
      <alignment horizontal="center" vertical="center" wrapText="1"/>
      <protection locked="0"/>
    </xf>
    <xf numFmtId="0" fontId="54" fillId="23" borderId="6" xfId="0" applyFont="1" applyFill="1" applyBorder="1" applyAlignment="1" applyProtection="1">
      <alignment horizontal="center" vertical="center" wrapText="1"/>
      <protection locked="0"/>
    </xf>
    <xf numFmtId="14" fontId="54" fillId="23" borderId="6" xfId="0" applyNumberFormat="1" applyFont="1" applyFill="1" applyBorder="1" applyAlignment="1" applyProtection="1">
      <alignment horizontal="center" vertical="center" wrapText="1"/>
      <protection locked="0"/>
    </xf>
    <xf numFmtId="44" fontId="54" fillId="23" borderId="6" xfId="1" applyFont="1" applyFill="1" applyBorder="1" applyAlignment="1" applyProtection="1">
      <alignment horizontal="center" vertical="center" wrapText="1"/>
      <protection locked="0"/>
    </xf>
    <xf numFmtId="9" fontId="54" fillId="23" borderId="6" xfId="0" applyNumberFormat="1" applyFont="1" applyFill="1" applyBorder="1" applyAlignment="1" applyProtection="1">
      <alignment horizontal="center" vertical="center" wrapText="1"/>
      <protection locked="0"/>
    </xf>
    <xf numFmtId="0" fontId="54" fillId="12" borderId="6" xfId="0" applyFont="1" applyFill="1" applyBorder="1" applyAlignment="1" applyProtection="1">
      <alignment horizontal="center" vertical="center" wrapText="1"/>
      <protection locked="0"/>
    </xf>
    <xf numFmtId="14" fontId="54" fillId="12" borderId="6" xfId="0" applyNumberFormat="1" applyFont="1" applyFill="1" applyBorder="1" applyAlignment="1" applyProtection="1">
      <alignment horizontal="center" vertical="center" wrapText="1"/>
      <protection locked="0"/>
    </xf>
    <xf numFmtId="44" fontId="54" fillId="12" borderId="6" xfId="1" applyFont="1" applyFill="1" applyBorder="1" applyAlignment="1" applyProtection="1">
      <alignment horizontal="center" vertical="center" wrapText="1"/>
      <protection locked="0"/>
    </xf>
    <xf numFmtId="9" fontId="54" fillId="12" borderId="6" xfId="0" applyNumberFormat="1" applyFont="1" applyFill="1" applyBorder="1" applyAlignment="1" applyProtection="1">
      <alignment horizontal="center" vertical="center" wrapText="1"/>
      <protection locked="0"/>
    </xf>
    <xf numFmtId="0" fontId="0" fillId="10" borderId="20" xfId="0" applyFont="1" applyFill="1" applyBorder="1" applyAlignment="1">
      <alignment horizontal="left" vertical="center"/>
    </xf>
    <xf numFmtId="0" fontId="0" fillId="4" borderId="15" xfId="0" applyFill="1" applyBorder="1"/>
    <xf numFmtId="0" fontId="0" fillId="4" borderId="16" xfId="0" applyFill="1" applyBorder="1"/>
    <xf numFmtId="0" fontId="10" fillId="4" borderId="16" xfId="0" applyFont="1" applyFill="1" applyBorder="1" applyAlignment="1">
      <alignment vertical="center" wrapText="1"/>
    </xf>
    <xf numFmtId="0" fontId="0" fillId="4" borderId="19" xfId="0" applyFill="1" applyBorder="1"/>
    <xf numFmtId="0" fontId="0" fillId="4" borderId="20" xfId="0" applyFill="1" applyBorder="1"/>
    <xf numFmtId="0" fontId="0" fillId="4" borderId="21" xfId="0" applyFill="1" applyBorder="1"/>
    <xf numFmtId="0" fontId="0" fillId="4" borderId="8" xfId="0" applyFill="1" applyBorder="1"/>
    <xf numFmtId="0" fontId="0" fillId="4" borderId="9" xfId="0" applyFill="1" applyBorder="1"/>
    <xf numFmtId="0" fontId="0" fillId="4" borderId="10" xfId="0" applyFill="1" applyBorder="1"/>
    <xf numFmtId="0" fontId="0" fillId="10" borderId="0" xfId="0" applyFont="1" applyFill="1" applyBorder="1" applyAlignment="1">
      <alignment horizontal="left" vertical="center"/>
    </xf>
    <xf numFmtId="0" fontId="0" fillId="8" borderId="8" xfId="0" applyFill="1" applyBorder="1" applyAlignment="1">
      <alignment horizontal="left"/>
    </xf>
    <xf numFmtId="0" fontId="0" fillId="8" borderId="10" xfId="0" applyFill="1" applyBorder="1" applyAlignment="1">
      <alignment horizontal="left"/>
    </xf>
    <xf numFmtId="0" fontId="0" fillId="4" borderId="0" xfId="0" applyFill="1" applyAlignment="1">
      <alignment horizontal="left"/>
    </xf>
    <xf numFmtId="0" fontId="0" fillId="4" borderId="20" xfId="0" applyFill="1" applyBorder="1" applyAlignment="1">
      <alignment horizontal="left"/>
    </xf>
    <xf numFmtId="0" fontId="0" fillId="4" borderId="0" xfId="0" applyFill="1" applyBorder="1" applyAlignment="1">
      <alignment horizontal="left"/>
    </xf>
    <xf numFmtId="0" fontId="0" fillId="4" borderId="21" xfId="0" applyFill="1" applyBorder="1" applyAlignment="1">
      <alignment horizontal="left"/>
    </xf>
    <xf numFmtId="0" fontId="0" fillId="8" borderId="15" xfId="0" applyFill="1" applyBorder="1" applyAlignment="1">
      <alignment horizontal="left"/>
    </xf>
    <xf numFmtId="0" fontId="0" fillId="8" borderId="16" xfId="0" applyFill="1" applyBorder="1" applyAlignment="1">
      <alignment horizontal="left"/>
    </xf>
    <xf numFmtId="0" fontId="0" fillId="8" borderId="19" xfId="0" applyFill="1" applyBorder="1" applyAlignment="1">
      <alignment horizontal="left"/>
    </xf>
    <xf numFmtId="0" fontId="0" fillId="10" borderId="20" xfId="0" applyFill="1" applyBorder="1" applyAlignment="1">
      <alignment horizontal="left" vertical="center"/>
    </xf>
    <xf numFmtId="0" fontId="0" fillId="10" borderId="21" xfId="0" applyFill="1" applyBorder="1" applyAlignment="1">
      <alignment horizontal="left" vertical="center"/>
    </xf>
    <xf numFmtId="0" fontId="0" fillId="25" borderId="15" xfId="0" applyFill="1" applyBorder="1" applyAlignment="1">
      <alignment horizontal="left"/>
    </xf>
    <xf numFmtId="0" fontId="0" fillId="3" borderId="19" xfId="0" applyFill="1" applyBorder="1" applyAlignment="1">
      <alignment horizontal="left"/>
    </xf>
    <xf numFmtId="0" fontId="0" fillId="25" borderId="20" xfId="0" applyFill="1" applyBorder="1" applyAlignment="1">
      <alignment horizontal="left"/>
    </xf>
    <xf numFmtId="0" fontId="0" fillId="3" borderId="21" xfId="0" applyFill="1" applyBorder="1" applyAlignment="1">
      <alignment horizontal="left"/>
    </xf>
    <xf numFmtId="0" fontId="0" fillId="25" borderId="8" xfId="0" applyFill="1" applyBorder="1" applyAlignment="1">
      <alignment horizontal="left"/>
    </xf>
    <xf numFmtId="0" fontId="0" fillId="25" borderId="10" xfId="0" applyFill="1" applyBorder="1" applyAlignment="1">
      <alignment horizontal="left"/>
    </xf>
    <xf numFmtId="0" fontId="0" fillId="3" borderId="8" xfId="0" applyFill="1" applyBorder="1" applyAlignment="1">
      <alignment horizontal="left"/>
    </xf>
    <xf numFmtId="0" fontId="0" fillId="3" borderId="10" xfId="0" applyFill="1" applyBorder="1" applyAlignment="1">
      <alignment horizontal="left"/>
    </xf>
    <xf numFmtId="0" fontId="0" fillId="8" borderId="0" xfId="0" applyFill="1" applyBorder="1" applyAlignment="1">
      <alignment horizontal="left" vertical="center"/>
    </xf>
    <xf numFmtId="0" fontId="0" fillId="8" borderId="1" xfId="0" applyFill="1" applyBorder="1" applyAlignment="1" applyProtection="1">
      <alignment horizontal="left" vertical="center"/>
      <protection locked="0"/>
    </xf>
    <xf numFmtId="0" fontId="0" fillId="9" borderId="20" xfId="0" applyFill="1" applyBorder="1" applyAlignment="1">
      <alignment horizontal="left" vertical="center"/>
    </xf>
    <xf numFmtId="0" fontId="0" fillId="9" borderId="21" xfId="0" applyFill="1" applyBorder="1" applyAlignment="1">
      <alignment horizontal="left" vertical="center"/>
    </xf>
    <xf numFmtId="0" fontId="0" fillId="8" borderId="20" xfId="0" applyFill="1" applyBorder="1" applyAlignment="1">
      <alignment horizontal="left" vertical="center"/>
    </xf>
    <xf numFmtId="0" fontId="0" fillId="8" borderId="21" xfId="0" applyFill="1" applyBorder="1" applyAlignment="1">
      <alignment horizontal="left" vertical="center"/>
    </xf>
    <xf numFmtId="0" fontId="0" fillId="8" borderId="8" xfId="0" applyFill="1" applyBorder="1" applyAlignment="1">
      <alignment horizontal="left" vertical="center"/>
    </xf>
    <xf numFmtId="0" fontId="0" fillId="8" borderId="10" xfId="0" applyFill="1" applyBorder="1" applyAlignment="1">
      <alignment horizontal="left" vertical="center"/>
    </xf>
    <xf numFmtId="0" fontId="0" fillId="4" borderId="0" xfId="0" applyFill="1" applyAlignment="1">
      <alignment horizontal="left" vertical="center"/>
    </xf>
    <xf numFmtId="0" fontId="0" fillId="4" borderId="20" xfId="0" applyFill="1" applyBorder="1" applyAlignment="1">
      <alignment horizontal="left" vertical="center"/>
    </xf>
    <xf numFmtId="0" fontId="0" fillId="4" borderId="0" xfId="0" applyFill="1" applyBorder="1" applyAlignment="1">
      <alignment horizontal="left" vertical="center"/>
    </xf>
    <xf numFmtId="0" fontId="0" fillId="8" borderId="15" xfId="0" applyFill="1" applyBorder="1" applyAlignment="1">
      <alignment horizontal="left" vertical="center"/>
    </xf>
    <xf numFmtId="0" fontId="0" fillId="8" borderId="16" xfId="0" applyFill="1" applyBorder="1" applyAlignment="1">
      <alignment horizontal="left" vertical="center"/>
    </xf>
    <xf numFmtId="0" fontId="0" fillId="8" borderId="19" xfId="0" applyFill="1" applyBorder="1" applyAlignment="1">
      <alignment horizontal="left" vertical="center"/>
    </xf>
    <xf numFmtId="0" fontId="0" fillId="4" borderId="21" xfId="0" applyFill="1" applyBorder="1" applyAlignment="1">
      <alignment horizontal="left" vertical="center"/>
    </xf>
    <xf numFmtId="0" fontId="0" fillId="8" borderId="9" xfId="0" applyFill="1" applyBorder="1" applyAlignment="1">
      <alignment horizontal="left" vertical="center"/>
    </xf>
    <xf numFmtId="0" fontId="0" fillId="10" borderId="15" xfId="0" applyFill="1" applyBorder="1" applyAlignment="1">
      <alignment horizontal="left" vertical="center"/>
    </xf>
    <xf numFmtId="0" fontId="0" fillId="10" borderId="16" xfId="0" applyFill="1" applyBorder="1" applyAlignment="1">
      <alignment horizontal="left" vertical="center"/>
    </xf>
    <xf numFmtId="0" fontId="0" fillId="10" borderId="19" xfId="0" applyFill="1" applyBorder="1" applyAlignment="1">
      <alignment horizontal="left" vertical="center"/>
    </xf>
    <xf numFmtId="0" fontId="0" fillId="10" borderId="8" xfId="0" applyFill="1" applyBorder="1" applyAlignment="1">
      <alignment horizontal="left" vertical="center"/>
    </xf>
    <xf numFmtId="0" fontId="0" fillId="10" borderId="9" xfId="0" applyFill="1" applyBorder="1" applyAlignment="1">
      <alignment horizontal="left" vertical="center"/>
    </xf>
    <xf numFmtId="0" fontId="0" fillId="10" borderId="10" xfId="0" applyFill="1" applyBorder="1" applyAlignment="1">
      <alignment horizontal="left" vertical="center"/>
    </xf>
    <xf numFmtId="0" fontId="0" fillId="25" borderId="15" xfId="0" applyFill="1" applyBorder="1" applyAlignment="1">
      <alignment horizontal="left" vertical="center"/>
    </xf>
    <xf numFmtId="0" fontId="0" fillId="25" borderId="16" xfId="0" applyFill="1" applyBorder="1" applyAlignment="1">
      <alignment horizontal="left" vertical="center"/>
    </xf>
    <xf numFmtId="0" fontId="0" fillId="25" borderId="19" xfId="0" applyFill="1" applyBorder="1" applyAlignment="1">
      <alignment horizontal="left" vertical="center"/>
    </xf>
    <xf numFmtId="0" fontId="0" fillId="9" borderId="15" xfId="0" applyFill="1" applyBorder="1" applyAlignment="1">
      <alignment horizontal="left" vertical="center"/>
    </xf>
    <xf numFmtId="0" fontId="0" fillId="9" borderId="16" xfId="0" applyFill="1" applyBorder="1" applyAlignment="1">
      <alignment horizontal="left" vertical="center"/>
    </xf>
    <xf numFmtId="0" fontId="0" fillId="9" borderId="19" xfId="0" applyFill="1" applyBorder="1" applyAlignment="1">
      <alignment horizontal="left" vertical="center"/>
    </xf>
    <xf numFmtId="0" fontId="0" fillId="3" borderId="15" xfId="0" applyFill="1" applyBorder="1" applyAlignment="1">
      <alignment horizontal="left" vertical="center"/>
    </xf>
    <xf numFmtId="0" fontId="0" fillId="3" borderId="16" xfId="0" applyFill="1" applyBorder="1" applyAlignment="1">
      <alignment horizontal="left" vertical="center"/>
    </xf>
    <xf numFmtId="0" fontId="0" fillId="3" borderId="19" xfId="0" applyFill="1" applyBorder="1" applyAlignment="1">
      <alignment horizontal="left" vertical="center"/>
    </xf>
    <xf numFmtId="0" fontId="0" fillId="25" borderId="20" xfId="0" applyFill="1" applyBorder="1" applyAlignment="1">
      <alignment horizontal="left" vertical="center"/>
    </xf>
    <xf numFmtId="0" fontId="0" fillId="25" borderId="0" xfId="0" applyFill="1" applyBorder="1" applyAlignment="1">
      <alignment horizontal="left" vertical="center"/>
    </xf>
    <xf numFmtId="0" fontId="0" fillId="25" borderId="21" xfId="0" applyFill="1" applyBorder="1" applyAlignment="1">
      <alignment horizontal="left" vertical="center"/>
    </xf>
    <xf numFmtId="0" fontId="0" fillId="3" borderId="20" xfId="0" applyFill="1" applyBorder="1" applyAlignment="1">
      <alignment horizontal="left" vertical="center"/>
    </xf>
    <xf numFmtId="0" fontId="0" fillId="3" borderId="0" xfId="0" applyFill="1" applyBorder="1" applyAlignment="1">
      <alignment horizontal="left" vertical="center"/>
    </xf>
    <xf numFmtId="0" fontId="0" fillId="3" borderId="21" xfId="0" applyFill="1" applyBorder="1" applyAlignment="1">
      <alignment horizontal="left" vertical="center"/>
    </xf>
    <xf numFmtId="0" fontId="0" fillId="25" borderId="8" xfId="0" applyFill="1" applyBorder="1" applyAlignment="1">
      <alignment horizontal="left" vertical="center"/>
    </xf>
    <xf numFmtId="0" fontId="0" fillId="25" borderId="10" xfId="0" applyFill="1" applyBorder="1" applyAlignment="1">
      <alignment horizontal="left" vertical="center"/>
    </xf>
    <xf numFmtId="0" fontId="0" fillId="3" borderId="8" xfId="0" applyFill="1" applyBorder="1" applyAlignment="1">
      <alignment horizontal="left" vertical="center"/>
    </xf>
    <xf numFmtId="0" fontId="0" fillId="3" borderId="10" xfId="0" applyFill="1" applyBorder="1" applyAlignment="1">
      <alignment horizontal="left" vertical="center"/>
    </xf>
    <xf numFmtId="0" fontId="0" fillId="0" borderId="6" xfId="0" applyFill="1" applyBorder="1" applyAlignment="1">
      <alignment horizontal="center" vertical="center" wrapText="1"/>
    </xf>
    <xf numFmtId="0" fontId="40" fillId="0" borderId="6" xfId="0" applyFont="1" applyFill="1" applyBorder="1" applyAlignment="1">
      <alignment horizontal="center" vertical="center" wrapText="1"/>
    </xf>
    <xf numFmtId="0" fontId="37" fillId="0" borderId="6"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26" fillId="15" borderId="6" xfId="0" applyFont="1" applyFill="1" applyBorder="1" applyAlignment="1">
      <alignment horizontal="center" vertical="center" wrapText="1"/>
    </xf>
    <xf numFmtId="0" fontId="0" fillId="0" borderId="6" xfId="0" applyBorder="1" applyAlignment="1">
      <alignment horizontal="center" vertical="center" wrapText="1"/>
    </xf>
    <xf numFmtId="0" fontId="0" fillId="26" borderId="6" xfId="0" applyFill="1" applyBorder="1" applyAlignment="1">
      <alignment horizontal="center" vertical="center" wrapText="1"/>
    </xf>
    <xf numFmtId="0" fontId="0" fillId="0" borderId="0" xfId="0" applyAlignment="1" applyProtection="1">
      <alignment horizontal="center" vertical="center" wrapText="1"/>
    </xf>
    <xf numFmtId="0" fontId="0" fillId="26" borderId="6" xfId="0" applyFill="1" applyBorder="1" applyAlignment="1" applyProtection="1">
      <alignment vertical="center" wrapText="1"/>
      <protection locked="0"/>
    </xf>
    <xf numFmtId="0" fontId="32" fillId="0" borderId="0" xfId="0" applyFont="1" applyBorder="1" applyAlignment="1">
      <alignment horizontal="center" vertical="center" wrapText="1"/>
    </xf>
    <xf numFmtId="0" fontId="67" fillId="15" borderId="6" xfId="0" applyFont="1" applyFill="1" applyBorder="1" applyAlignment="1">
      <alignment horizontal="center" vertical="center" wrapText="1"/>
    </xf>
    <xf numFmtId="0" fontId="29" fillId="26" borderId="6" xfId="0" applyFont="1" applyFill="1" applyBorder="1" applyAlignment="1">
      <alignment horizontal="center" vertical="center" wrapText="1"/>
    </xf>
    <xf numFmtId="0" fontId="35" fillId="26" borderId="6" xfId="0" applyFont="1" applyFill="1" applyBorder="1" applyAlignment="1" applyProtection="1">
      <alignment horizontal="center" vertical="center" wrapText="1"/>
      <protection locked="0"/>
    </xf>
    <xf numFmtId="0" fontId="36" fillId="26" borderId="6" xfId="0" applyFont="1" applyFill="1" applyBorder="1" applyAlignment="1" applyProtection="1">
      <alignment horizontal="center" vertical="center" wrapText="1"/>
      <protection locked="0"/>
    </xf>
    <xf numFmtId="0" fontId="20" fillId="4" borderId="6" xfId="0" applyFont="1" applyFill="1" applyBorder="1"/>
    <xf numFmtId="0" fontId="0" fillId="4" borderId="2" xfId="0" applyFont="1" applyFill="1" applyBorder="1" applyAlignment="1">
      <alignment vertical="center"/>
    </xf>
    <xf numFmtId="0" fontId="0" fillId="4" borderId="3" xfId="0" applyFont="1" applyFill="1" applyBorder="1" applyAlignment="1">
      <alignment vertical="center"/>
    </xf>
    <xf numFmtId="0" fontId="0" fillId="4" borderId="0" xfId="0" applyFont="1" applyFill="1" applyAlignment="1">
      <alignment vertical="center"/>
    </xf>
    <xf numFmtId="0" fontId="0" fillId="4" borderId="4" xfId="0" applyFont="1" applyFill="1" applyBorder="1"/>
    <xf numFmtId="0" fontId="0" fillId="4" borderId="0" xfId="0" applyFont="1" applyFill="1" applyBorder="1"/>
    <xf numFmtId="0" fontId="0" fillId="4" borderId="0" xfId="0" applyFont="1" applyFill="1"/>
    <xf numFmtId="0" fontId="0" fillId="4" borderId="4" xfId="0" applyFont="1" applyFill="1" applyBorder="1" applyAlignment="1">
      <alignment vertical="center"/>
    </xf>
    <xf numFmtId="0" fontId="0" fillId="4" borderId="0" xfId="0" applyFont="1" applyFill="1" applyBorder="1" applyAlignment="1">
      <alignment vertical="center"/>
    </xf>
    <xf numFmtId="0" fontId="14" fillId="26" borderId="6" xfId="0" applyFont="1" applyFill="1" applyBorder="1" applyAlignment="1" applyProtection="1">
      <alignment horizontal="center" vertical="center" wrapText="1"/>
      <protection locked="0"/>
    </xf>
    <xf numFmtId="0" fontId="16" fillId="2" borderId="11" xfId="0" applyFont="1" applyFill="1" applyBorder="1" applyAlignment="1">
      <alignment horizontal="center" vertical="center" wrapText="1"/>
    </xf>
    <xf numFmtId="44" fontId="68" fillId="15" borderId="6" xfId="1" applyFont="1" applyFill="1" applyBorder="1" applyAlignment="1">
      <alignment horizontal="center" vertical="center" wrapText="1"/>
    </xf>
    <xf numFmtId="0" fontId="14" fillId="27" borderId="6" xfId="0" applyFont="1" applyFill="1" applyBorder="1" applyAlignment="1" applyProtection="1">
      <alignment horizontal="center" vertical="center" wrapText="1"/>
      <protection locked="0"/>
    </xf>
    <xf numFmtId="14" fontId="14" fillId="27" borderId="6" xfId="0" applyNumberFormat="1" applyFont="1" applyFill="1" applyBorder="1" applyAlignment="1" applyProtection="1">
      <alignment horizontal="center" vertical="center" wrapText="1"/>
      <protection locked="0"/>
    </xf>
    <xf numFmtId="44" fontId="14" fillId="27" borderId="6" xfId="1" applyFont="1" applyFill="1" applyBorder="1" applyAlignment="1" applyProtection="1">
      <alignment horizontal="center" vertical="center" wrapText="1"/>
      <protection locked="0"/>
    </xf>
    <xf numFmtId="0" fontId="0" fillId="4" borderId="6" xfId="0" applyFill="1" applyBorder="1"/>
    <xf numFmtId="0" fontId="0" fillId="4" borderId="6" xfId="0" applyFill="1" applyBorder="1" applyAlignment="1">
      <alignment vertical="center"/>
    </xf>
    <xf numFmtId="0" fontId="20" fillId="4" borderId="6" xfId="0" applyFont="1" applyFill="1" applyBorder="1" applyAlignment="1">
      <alignment vertical="center"/>
    </xf>
    <xf numFmtId="0" fontId="10" fillId="4" borderId="6" xfId="0" applyFont="1" applyFill="1" applyBorder="1" applyAlignment="1">
      <alignment vertical="center"/>
    </xf>
    <xf numFmtId="0" fontId="11" fillId="22" borderId="6" xfId="1" applyNumberFormat="1" applyFont="1" applyFill="1" applyBorder="1" applyAlignment="1" applyProtection="1">
      <alignment horizontal="center" vertical="center"/>
      <protection locked="0"/>
    </xf>
    <xf numFmtId="0" fontId="11" fillId="21" borderId="6" xfId="1" applyNumberFormat="1" applyFont="1" applyFill="1" applyBorder="1" applyAlignment="1" applyProtection="1">
      <alignment horizontal="center" vertical="center"/>
      <protection locked="0"/>
    </xf>
    <xf numFmtId="14" fontId="11" fillId="28" borderId="6" xfId="0" applyNumberFormat="1" applyFont="1" applyFill="1" applyBorder="1" applyAlignment="1" applyProtection="1">
      <alignment horizontal="center" vertical="center"/>
      <protection locked="0"/>
    </xf>
    <xf numFmtId="0" fontId="21" fillId="0" borderId="6" xfId="0" applyFont="1" applyFill="1" applyBorder="1" applyAlignment="1">
      <alignment vertical="center"/>
    </xf>
    <xf numFmtId="0" fontId="14" fillId="4" borderId="0" xfId="0" applyFont="1" applyFill="1"/>
    <xf numFmtId="0" fontId="14" fillId="30" borderId="22" xfId="0" applyFont="1" applyFill="1" applyBorder="1"/>
    <xf numFmtId="0" fontId="26" fillId="11" borderId="6" xfId="0" applyFont="1" applyFill="1" applyBorder="1" applyAlignment="1">
      <alignment horizontal="center" vertical="center" wrapText="1"/>
    </xf>
    <xf numFmtId="0" fontId="39" fillId="0" borderId="6" xfId="0" applyFont="1" applyBorder="1" applyAlignment="1">
      <alignment horizontal="center" vertical="center" wrapText="1"/>
    </xf>
    <xf numFmtId="0" fontId="31" fillId="0" borderId="6" xfId="0" applyFont="1" applyBorder="1" applyAlignment="1">
      <alignment horizontal="center" vertical="center" wrapText="1"/>
    </xf>
    <xf numFmtId="0" fontId="29" fillId="0" borderId="6" xfId="0" applyFont="1" applyBorder="1" applyAlignment="1">
      <alignment horizontal="center" vertical="center" wrapText="1"/>
    </xf>
    <xf numFmtId="0" fontId="43" fillId="11" borderId="6" xfId="0" applyFont="1" applyFill="1" applyBorder="1" applyAlignment="1">
      <alignment horizontal="center" vertical="center" wrapText="1"/>
    </xf>
    <xf numFmtId="0" fontId="14" fillId="29" borderId="6" xfId="0" applyFont="1" applyFill="1" applyBorder="1" applyAlignment="1" applyProtection="1">
      <alignment vertical="center" wrapText="1"/>
      <protection locked="0"/>
    </xf>
    <xf numFmtId="0" fontId="14" fillId="30" borderId="6" xfId="0" applyFont="1" applyFill="1" applyBorder="1" applyAlignment="1" applyProtection="1">
      <alignment vertical="center" wrapText="1"/>
      <protection locked="0"/>
    </xf>
    <xf numFmtId="0" fontId="5" fillId="29" borderId="6" xfId="0" applyFont="1" applyFill="1" applyBorder="1" applyAlignment="1" applyProtection="1">
      <alignment horizontal="center" vertical="center" wrapText="1"/>
      <protection locked="0"/>
    </xf>
    <xf numFmtId="0" fontId="14" fillId="29" borderId="6" xfId="0" applyFont="1" applyFill="1" applyBorder="1" applyAlignment="1" applyProtection="1">
      <alignment horizontal="left" vertical="center" wrapText="1"/>
      <protection locked="0"/>
    </xf>
    <xf numFmtId="0" fontId="5" fillId="30" borderId="6" xfId="0" applyFont="1" applyFill="1" applyBorder="1" applyAlignment="1" applyProtection="1">
      <alignment horizontal="center" vertical="center" wrapText="1"/>
      <protection locked="0"/>
    </xf>
    <xf numFmtId="0" fontId="14" fillId="30" borderId="6" xfId="0" applyFont="1" applyFill="1" applyBorder="1" applyAlignment="1" applyProtection="1">
      <alignment horizontal="left" vertical="center" wrapText="1"/>
      <protection locked="0"/>
    </xf>
    <xf numFmtId="0" fontId="69" fillId="30" borderId="6" xfId="0" applyFont="1" applyFill="1" applyBorder="1" applyAlignment="1" applyProtection="1">
      <alignment horizontal="center" vertical="center" wrapText="1"/>
      <protection locked="0"/>
    </xf>
    <xf numFmtId="0" fontId="70" fillId="30" borderId="6" xfId="0" applyFont="1" applyFill="1" applyBorder="1" applyAlignment="1" applyProtection="1">
      <alignment horizontal="center" vertical="center" wrapText="1"/>
      <protection locked="0"/>
    </xf>
    <xf numFmtId="0" fontId="14" fillId="30" borderId="6" xfId="0" applyFont="1" applyFill="1" applyBorder="1" applyAlignment="1" applyProtection="1">
      <alignment horizontal="center" vertical="center" textRotation="90"/>
      <protection locked="0"/>
    </xf>
    <xf numFmtId="0" fontId="4" fillId="29" borderId="6" xfId="0" applyFont="1" applyFill="1" applyBorder="1" applyAlignment="1" applyProtection="1">
      <alignment horizontal="center" vertical="center" wrapText="1"/>
      <protection locked="0"/>
    </xf>
    <xf numFmtId="0" fontId="4" fillId="30" borderId="6" xfId="0" applyFont="1" applyFill="1" applyBorder="1" applyAlignment="1" applyProtection="1">
      <alignment horizontal="center" vertical="center" wrapText="1"/>
      <protection locked="0"/>
    </xf>
    <xf numFmtId="0" fontId="22" fillId="0" borderId="6" xfId="0" applyFont="1" applyFill="1" applyBorder="1" applyAlignment="1">
      <alignment vertical="center"/>
    </xf>
    <xf numFmtId="0" fontId="2" fillId="11" borderId="6" xfId="0" applyFont="1" applyFill="1" applyBorder="1" applyAlignment="1">
      <alignment horizontal="center" vertical="center"/>
    </xf>
    <xf numFmtId="44" fontId="43" fillId="20" borderId="6" xfId="1" applyFont="1" applyFill="1" applyBorder="1" applyAlignment="1">
      <alignment horizontal="center" vertical="center" wrapText="1"/>
    </xf>
    <xf numFmtId="0" fontId="6" fillId="0" borderId="6" xfId="0" applyFont="1" applyBorder="1" applyAlignment="1" applyProtection="1">
      <alignment horizontal="center" vertical="center"/>
    </xf>
    <xf numFmtId="0" fontId="0" fillId="0" borderId="6" xfId="0" applyBorder="1" applyAlignment="1" applyProtection="1">
      <alignment horizontal="center" vertical="center"/>
    </xf>
    <xf numFmtId="0" fontId="0" fillId="0" borderId="6" xfId="0" applyBorder="1" applyAlignment="1" applyProtection="1">
      <alignment vertical="center"/>
    </xf>
    <xf numFmtId="0" fontId="14" fillId="0" borderId="6" xfId="0" applyFont="1" applyBorder="1" applyAlignment="1" applyProtection="1">
      <alignment horizontal="center" vertical="center"/>
    </xf>
    <xf numFmtId="0" fontId="17" fillId="0" borderId="6" xfId="0" applyFont="1" applyFill="1" applyBorder="1" applyAlignment="1" applyProtection="1">
      <alignment vertical="center"/>
    </xf>
    <xf numFmtId="0" fontId="14" fillId="0" borderId="6" xfId="0" applyFont="1" applyBorder="1" applyAlignment="1" applyProtection="1">
      <alignment vertical="center"/>
    </xf>
    <xf numFmtId="0" fontId="4" fillId="0" borderId="6" xfId="0" applyFont="1" applyBorder="1" applyAlignment="1" applyProtection="1">
      <alignment horizontal="center" vertical="center"/>
    </xf>
    <xf numFmtId="8" fontId="13" fillId="0" borderId="6" xfId="0" applyNumberFormat="1" applyFont="1" applyFill="1" applyBorder="1" applyAlignment="1" applyProtection="1">
      <alignment vertical="center"/>
    </xf>
    <xf numFmtId="0" fontId="4" fillId="0" borderId="6" xfId="0" applyFont="1" applyBorder="1" applyAlignment="1" applyProtection="1">
      <alignment vertical="center"/>
    </xf>
    <xf numFmtId="0" fontId="6" fillId="0" borderId="6" xfId="0" applyFont="1" applyFill="1" applyBorder="1" applyAlignment="1" applyProtection="1">
      <alignment horizontal="center" vertical="center"/>
    </xf>
    <xf numFmtId="0" fontId="7" fillId="0" borderId="6" xfId="0" applyFont="1" applyFill="1" applyBorder="1" applyAlignment="1" applyProtection="1">
      <alignment horizontal="center" vertical="center"/>
    </xf>
    <xf numFmtId="0" fontId="9" fillId="0" borderId="6" xfId="0" applyFont="1" applyBorder="1" applyAlignment="1" applyProtection="1">
      <alignment horizontal="center" vertical="center" wrapText="1"/>
    </xf>
    <xf numFmtId="0" fontId="10" fillId="0" borderId="6" xfId="0" applyFont="1" applyFill="1" applyBorder="1" applyAlignment="1" applyProtection="1">
      <alignment vertical="center"/>
    </xf>
    <xf numFmtId="0" fontId="0" fillId="0" borderId="6" xfId="0" applyFill="1" applyBorder="1" applyAlignment="1" applyProtection="1">
      <alignment vertical="center"/>
    </xf>
    <xf numFmtId="0" fontId="11" fillId="0" borderId="6" xfId="0" applyFont="1" applyBorder="1" applyAlignment="1" applyProtection="1">
      <alignment horizontal="center" vertical="center"/>
    </xf>
    <xf numFmtId="0" fontId="11" fillId="0" borderId="6" xfId="0" applyFont="1" applyBorder="1" applyAlignment="1" applyProtection="1">
      <alignment vertical="center"/>
    </xf>
    <xf numFmtId="0" fontId="15" fillId="0" borderId="6" xfId="0" applyFont="1" applyBorder="1" applyAlignment="1" applyProtection="1">
      <alignment horizontal="left" vertical="center"/>
    </xf>
    <xf numFmtId="0" fontId="9" fillId="0" borderId="6" xfId="0" applyFont="1" applyBorder="1" applyAlignment="1" applyProtection="1">
      <alignment horizontal="center" vertical="center"/>
    </xf>
    <xf numFmtId="0" fontId="10" fillId="0" borderId="12" xfId="0" applyFont="1" applyFill="1" applyBorder="1" applyAlignment="1" applyProtection="1">
      <alignment vertical="center"/>
    </xf>
    <xf numFmtId="0" fontId="11" fillId="0" borderId="12" xfId="0" applyFont="1" applyFill="1" applyBorder="1" applyAlignment="1" applyProtection="1">
      <alignment vertical="center"/>
    </xf>
    <xf numFmtId="0" fontId="11" fillId="0" borderId="12" xfId="0" applyFont="1" applyBorder="1" applyAlignment="1" applyProtection="1">
      <alignment vertical="center"/>
    </xf>
    <xf numFmtId="0" fontId="14" fillId="0" borderId="12" xfId="0" applyFont="1" applyBorder="1" applyAlignment="1" applyProtection="1">
      <alignment vertical="center"/>
    </xf>
    <xf numFmtId="0" fontId="4" fillId="0" borderId="12" xfId="0" applyFont="1" applyBorder="1" applyAlignment="1" applyProtection="1">
      <alignment vertical="center"/>
    </xf>
    <xf numFmtId="0" fontId="6" fillId="0" borderId="6" xfId="0" applyFont="1" applyBorder="1" applyAlignment="1" applyProtection="1">
      <alignment vertical="center"/>
    </xf>
    <xf numFmtId="0" fontId="32" fillId="0" borderId="6" xfId="0" applyFont="1" applyBorder="1" applyAlignment="1">
      <alignment horizontal="center" vertical="center" wrapText="1"/>
    </xf>
    <xf numFmtId="0" fontId="39" fillId="0" borderId="6" xfId="0" applyFont="1" applyBorder="1" applyAlignment="1">
      <alignment horizontal="center" vertical="center" wrapText="1"/>
    </xf>
    <xf numFmtId="0" fontId="26" fillId="11" borderId="6" xfId="0" applyFont="1" applyFill="1" applyBorder="1" applyAlignment="1">
      <alignment horizontal="center" vertical="center" wrapText="1"/>
    </xf>
    <xf numFmtId="164" fontId="43" fillId="19" borderId="6" xfId="0" applyNumberFormat="1" applyFont="1" applyFill="1" applyBorder="1" applyAlignment="1">
      <alignment horizontal="center" vertical="center"/>
    </xf>
    <xf numFmtId="0" fontId="43" fillId="20" borderId="11" xfId="0" applyFont="1" applyFill="1" applyBorder="1" applyAlignment="1">
      <alignment horizontal="left" vertical="center" wrapText="1"/>
    </xf>
    <xf numFmtId="0" fontId="43" fillId="20" borderId="12" xfId="0" applyFont="1" applyFill="1" applyBorder="1" applyAlignment="1">
      <alignment horizontal="left" vertical="center" wrapText="1"/>
    </xf>
    <xf numFmtId="164" fontId="11" fillId="21" borderId="11" xfId="0" applyNumberFormat="1" applyFont="1" applyFill="1" applyBorder="1" applyAlignment="1" applyProtection="1">
      <alignment horizontal="center" vertical="center"/>
      <protection locked="0"/>
    </xf>
    <xf numFmtId="164" fontId="11" fillId="21" borderId="14" xfId="0" applyNumberFormat="1" applyFont="1" applyFill="1" applyBorder="1" applyAlignment="1" applyProtection="1">
      <alignment horizontal="center" vertical="center"/>
      <protection locked="0"/>
    </xf>
    <xf numFmtId="164" fontId="11" fillId="21" borderId="12" xfId="0" applyNumberFormat="1" applyFont="1" applyFill="1" applyBorder="1" applyAlignment="1" applyProtection="1">
      <alignment horizontal="center" vertical="center"/>
      <protection locked="0"/>
    </xf>
    <xf numFmtId="9" fontId="11" fillId="21" borderId="11" xfId="2" applyFont="1" applyFill="1" applyBorder="1" applyAlignment="1" applyProtection="1">
      <alignment horizontal="center" vertical="center"/>
      <protection locked="0"/>
    </xf>
    <xf numFmtId="9" fontId="11" fillId="21" borderId="14" xfId="2" applyFont="1" applyFill="1" applyBorder="1" applyAlignment="1" applyProtection="1">
      <alignment horizontal="center" vertical="center"/>
      <protection locked="0"/>
    </xf>
    <xf numFmtId="9" fontId="11" fillId="21" borderId="12" xfId="2" applyFont="1" applyFill="1" applyBorder="1" applyAlignment="1" applyProtection="1">
      <alignment horizontal="center" vertical="center"/>
      <protection locked="0"/>
    </xf>
    <xf numFmtId="0" fontId="11" fillId="21" borderId="7" xfId="0" applyNumberFormat="1" applyFont="1" applyFill="1" applyBorder="1" applyAlignment="1" applyProtection="1">
      <alignment horizontal="center" vertical="center"/>
      <protection locked="0"/>
    </xf>
    <xf numFmtId="0" fontId="11" fillId="21" borderId="17" xfId="0" applyNumberFormat="1" applyFont="1" applyFill="1" applyBorder="1" applyAlignment="1" applyProtection="1">
      <alignment horizontal="center" vertical="center"/>
      <protection locked="0"/>
    </xf>
    <xf numFmtId="0" fontId="11" fillId="21" borderId="13" xfId="0" applyNumberFormat="1" applyFont="1" applyFill="1" applyBorder="1" applyAlignment="1" applyProtection="1">
      <alignment horizontal="center" vertical="center"/>
      <protection locked="0"/>
    </xf>
    <xf numFmtId="0" fontId="48" fillId="0" borderId="6" xfId="0" applyFont="1" applyBorder="1" applyAlignment="1">
      <alignment horizontal="center" vertical="center" wrapText="1"/>
    </xf>
    <xf numFmtId="44" fontId="43" fillId="20" borderId="6" xfId="1" applyFont="1" applyFill="1" applyBorder="1" applyAlignment="1">
      <alignment horizontal="center" vertical="center" wrapText="1"/>
    </xf>
    <xf numFmtId="44" fontId="43" fillId="20" borderId="11" xfId="1" applyFont="1" applyFill="1" applyBorder="1" applyAlignment="1">
      <alignment horizontal="center" vertical="center" wrapText="1"/>
    </xf>
    <xf numFmtId="44" fontId="43" fillId="20" borderId="12" xfId="1" applyFont="1" applyFill="1" applyBorder="1" applyAlignment="1">
      <alignment horizontal="center" vertical="center" wrapText="1"/>
    </xf>
    <xf numFmtId="0" fontId="43" fillId="19" borderId="6" xfId="0" applyFont="1" applyFill="1" applyBorder="1" applyAlignment="1">
      <alignment horizontal="center" vertical="center"/>
    </xf>
    <xf numFmtId="0" fontId="43" fillId="20" borderId="6" xfId="0" applyFont="1" applyFill="1" applyBorder="1" applyAlignment="1">
      <alignment horizontal="center" vertical="center"/>
    </xf>
    <xf numFmtId="0" fontId="11" fillId="21" borderId="6" xfId="0" applyFont="1" applyFill="1" applyBorder="1" applyAlignment="1" applyProtection="1">
      <alignment horizontal="center" vertical="center"/>
      <protection locked="0"/>
    </xf>
    <xf numFmtId="0" fontId="11" fillId="22" borderId="6" xfId="0" applyFont="1" applyFill="1" applyBorder="1" applyAlignment="1" applyProtection="1">
      <alignment horizontal="center" vertical="center"/>
      <protection locked="0"/>
    </xf>
    <xf numFmtId="0" fontId="43" fillId="20" borderId="8" xfId="0" applyFont="1" applyFill="1" applyBorder="1" applyAlignment="1">
      <alignment horizontal="center" vertical="center" wrapText="1"/>
    </xf>
    <xf numFmtId="0" fontId="43" fillId="20" borderId="9" xfId="0" applyFont="1" applyFill="1" applyBorder="1" applyAlignment="1">
      <alignment horizontal="center" vertical="center" wrapText="1"/>
    </xf>
    <xf numFmtId="0" fontId="43" fillId="20" borderId="10" xfId="0" applyFont="1" applyFill="1" applyBorder="1" applyAlignment="1">
      <alignment horizontal="center" vertical="center" wrapText="1"/>
    </xf>
    <xf numFmtId="0" fontId="48" fillId="0" borderId="0" xfId="0" applyFont="1" applyBorder="1" applyAlignment="1">
      <alignment horizontal="center" vertical="center" wrapText="1"/>
    </xf>
    <xf numFmtId="0" fontId="3" fillId="0" borderId="0" xfId="0" applyFont="1" applyFill="1" applyBorder="1" applyAlignment="1">
      <alignment horizontal="center"/>
    </xf>
    <xf numFmtId="0" fontId="43" fillId="20" borderId="6" xfId="0" applyFont="1" applyFill="1" applyBorder="1" applyAlignment="1">
      <alignment horizontal="center" vertical="center" wrapText="1"/>
    </xf>
    <xf numFmtId="0" fontId="43" fillId="19" borderId="11" xfId="0" applyFont="1" applyFill="1" applyBorder="1" applyAlignment="1">
      <alignment horizontal="center" vertical="center" wrapText="1"/>
    </xf>
    <xf numFmtId="0" fontId="43" fillId="19" borderId="14" xfId="0" applyFont="1" applyFill="1" applyBorder="1" applyAlignment="1">
      <alignment horizontal="center" vertical="center" wrapText="1"/>
    </xf>
    <xf numFmtId="0" fontId="43" fillId="19" borderId="12" xfId="0" applyFont="1" applyFill="1" applyBorder="1" applyAlignment="1">
      <alignment horizontal="center" vertical="center" wrapText="1"/>
    </xf>
    <xf numFmtId="0" fontId="49" fillId="0" borderId="6" xfId="0" applyFont="1" applyBorder="1" applyAlignment="1">
      <alignment horizontal="center" vertical="center" wrapText="1"/>
    </xf>
    <xf numFmtId="0" fontId="15" fillId="6" borderId="6" xfId="0" applyFont="1" applyFill="1" applyBorder="1" applyAlignment="1">
      <alignment horizontal="center" vertical="center" wrapText="1"/>
    </xf>
    <xf numFmtId="165" fontId="0" fillId="0" borderId="6" xfId="0" applyNumberFormat="1" applyBorder="1" applyAlignment="1">
      <alignment horizontal="center" vertical="center"/>
    </xf>
    <xf numFmtId="0" fontId="15" fillId="5" borderId="6" xfId="0" applyFont="1" applyFill="1" applyBorder="1" applyAlignment="1">
      <alignment horizontal="center" vertical="center" wrapText="1"/>
    </xf>
    <xf numFmtId="0" fontId="15" fillId="5" borderId="7" xfId="0" applyFont="1" applyFill="1" applyBorder="1" applyAlignment="1">
      <alignment horizontal="center" vertical="center" wrapText="1"/>
    </xf>
    <xf numFmtId="165" fontId="0" fillId="0" borderId="12" xfId="0" applyNumberFormat="1" applyBorder="1" applyAlignment="1">
      <alignment horizontal="center" vertical="center"/>
    </xf>
    <xf numFmtId="0" fontId="15" fillId="0" borderId="0" xfId="0" applyFont="1" applyBorder="1" applyAlignment="1">
      <alignment horizontal="left" wrapText="1"/>
    </xf>
    <xf numFmtId="0" fontId="15" fillId="0" borderId="0" xfId="0" applyFont="1" applyAlignment="1">
      <alignment horizontal="left"/>
    </xf>
    <xf numFmtId="164" fontId="43" fillId="20" borderId="6" xfId="0" applyNumberFormat="1" applyFont="1" applyFill="1" applyBorder="1" applyAlignment="1" applyProtection="1">
      <alignment horizontal="center" vertical="center"/>
    </xf>
    <xf numFmtId="0" fontId="43" fillId="20" borderId="6" xfId="0" applyFont="1" applyFill="1" applyBorder="1" applyAlignment="1" applyProtection="1">
      <alignment horizontal="center" vertical="center"/>
    </xf>
    <xf numFmtId="164" fontId="54" fillId="21" borderId="6" xfId="0" applyNumberFormat="1" applyFont="1" applyFill="1" applyBorder="1" applyAlignment="1" applyProtection="1">
      <alignment horizontal="center" vertical="center"/>
      <protection locked="0"/>
    </xf>
    <xf numFmtId="164" fontId="54" fillId="22" borderId="6" xfId="0" applyNumberFormat="1" applyFont="1" applyFill="1" applyBorder="1" applyAlignment="1" applyProtection="1">
      <alignment horizontal="center" vertical="center"/>
      <protection locked="0"/>
    </xf>
    <xf numFmtId="14" fontId="54" fillId="22" borderId="6" xfId="0" applyNumberFormat="1" applyFont="1" applyFill="1" applyBorder="1" applyAlignment="1" applyProtection="1">
      <alignment horizontal="center" vertical="center"/>
      <protection locked="0"/>
    </xf>
    <xf numFmtId="0" fontId="53" fillId="0" borderId="0" xfId="0" applyFont="1" applyFill="1" applyBorder="1" applyAlignment="1" applyProtection="1">
      <alignment horizontal="center" vertical="center" wrapText="1"/>
    </xf>
    <xf numFmtId="0" fontId="15" fillId="0" borderId="0" xfId="0" applyFont="1" applyAlignment="1" applyProtection="1">
      <alignment horizontal="left" vertical="center"/>
    </xf>
    <xf numFmtId="0" fontId="48" fillId="0" borderId="0" xfId="0" applyFont="1" applyFill="1" applyBorder="1" applyAlignment="1">
      <alignment horizontal="center" vertical="center" wrapText="1"/>
    </xf>
    <xf numFmtId="0" fontId="48" fillId="0" borderId="0" xfId="0" applyFont="1" applyFill="1" applyBorder="1" applyAlignment="1">
      <alignment horizontal="center" vertical="center"/>
    </xf>
    <xf numFmtId="0" fontId="48" fillId="0" borderId="0" xfId="0" applyFont="1" applyBorder="1" applyAlignment="1">
      <alignment horizontal="center" vertical="center"/>
    </xf>
    <xf numFmtId="14" fontId="60" fillId="16" borderId="14" xfId="0" applyNumberFormat="1" applyFont="1" applyFill="1" applyBorder="1" applyAlignment="1" applyProtection="1">
      <alignment horizontal="center" vertical="center"/>
      <protection locked="0"/>
    </xf>
    <xf numFmtId="14" fontId="60" fillId="16" borderId="12" xfId="0" applyNumberFormat="1" applyFont="1" applyFill="1" applyBorder="1" applyAlignment="1" applyProtection="1">
      <alignment horizontal="center" vertical="center"/>
      <protection locked="0"/>
    </xf>
    <xf numFmtId="0" fontId="3" fillId="18" borderId="14" xfId="0" applyFont="1" applyFill="1" applyBorder="1" applyAlignment="1" applyProtection="1">
      <alignment horizontal="left" vertical="center" wrapText="1"/>
      <protection locked="0"/>
    </xf>
    <xf numFmtId="0" fontId="3" fillId="18" borderId="12" xfId="0" applyFont="1" applyFill="1" applyBorder="1" applyAlignment="1" applyProtection="1">
      <alignment horizontal="left" vertical="center" wrapText="1"/>
      <protection locked="0"/>
    </xf>
    <xf numFmtId="14" fontId="3" fillId="17" borderId="14" xfId="0" applyNumberFormat="1" applyFont="1" applyFill="1" applyBorder="1" applyAlignment="1" applyProtection="1">
      <alignment horizontal="left" vertical="center" wrapText="1"/>
      <protection locked="0"/>
    </xf>
    <xf numFmtId="14" fontId="3" fillId="17" borderId="12" xfId="0" applyNumberFormat="1" applyFont="1" applyFill="1" applyBorder="1" applyAlignment="1" applyProtection="1">
      <alignment horizontal="left" vertical="center" wrapText="1"/>
      <protection locked="0"/>
    </xf>
    <xf numFmtId="14" fontId="60" fillId="16" borderId="9" xfId="0" applyNumberFormat="1" applyFont="1" applyFill="1" applyBorder="1" applyAlignment="1" applyProtection="1">
      <alignment horizontal="center" vertical="center"/>
      <protection locked="0"/>
    </xf>
    <xf numFmtId="14" fontId="60" fillId="16" borderId="10" xfId="0" applyNumberFormat="1" applyFont="1" applyFill="1" applyBorder="1" applyAlignment="1" applyProtection="1">
      <alignment horizontal="center" vertical="center"/>
      <protection locked="0"/>
    </xf>
    <xf numFmtId="14" fontId="43" fillId="16" borderId="14" xfId="0" applyNumberFormat="1" applyFont="1" applyFill="1" applyBorder="1" applyAlignment="1" applyProtection="1">
      <alignment horizontal="center" vertical="center" wrapText="1"/>
      <protection locked="0"/>
    </xf>
    <xf numFmtId="14" fontId="43" fillId="16" borderId="12" xfId="0" applyNumberFormat="1" applyFont="1" applyFill="1" applyBorder="1" applyAlignment="1" applyProtection="1">
      <alignment horizontal="center" vertical="center" wrapText="1"/>
      <protection locked="0"/>
    </xf>
    <xf numFmtId="0" fontId="61" fillId="18" borderId="14" xfId="0" applyFont="1" applyFill="1" applyBorder="1" applyAlignment="1" applyProtection="1">
      <alignment horizontal="center" vertical="center"/>
      <protection locked="0"/>
    </xf>
    <xf numFmtId="0" fontId="61" fillId="18" borderId="12" xfId="0" applyFont="1" applyFill="1" applyBorder="1" applyAlignment="1" applyProtection="1">
      <alignment horizontal="center" vertical="center"/>
      <protection locked="0"/>
    </xf>
    <xf numFmtId="14" fontId="3" fillId="17" borderId="14" xfId="0" applyNumberFormat="1" applyFont="1" applyFill="1" applyBorder="1" applyAlignment="1" applyProtection="1">
      <alignment horizontal="center" vertical="center" wrapText="1"/>
      <protection locked="0"/>
    </xf>
    <xf numFmtId="14" fontId="3" fillId="17" borderId="12" xfId="0" applyNumberFormat="1" applyFont="1" applyFill="1" applyBorder="1" applyAlignment="1" applyProtection="1">
      <alignment horizontal="center" vertical="center" wrapText="1"/>
      <protection locked="0"/>
    </xf>
    <xf numFmtId="0" fontId="3" fillId="18" borderId="14" xfId="0" applyFont="1" applyFill="1" applyBorder="1" applyAlignment="1" applyProtection="1">
      <alignment horizontal="left" vertical="center"/>
      <protection locked="0"/>
    </xf>
    <xf numFmtId="0" fontId="3" fillId="18" borderId="12" xfId="0" applyFont="1" applyFill="1" applyBorder="1" applyAlignment="1" applyProtection="1">
      <alignment horizontal="left" vertical="center"/>
      <protection locked="0"/>
    </xf>
    <xf numFmtId="0" fontId="45" fillId="0" borderId="6" xfId="0" applyFont="1" applyFill="1" applyBorder="1" applyAlignment="1">
      <alignment horizontal="center" vertical="center" wrapText="1"/>
    </xf>
    <xf numFmtId="0" fontId="2" fillId="16" borderId="6" xfId="0" applyFont="1" applyFill="1" applyBorder="1" applyAlignment="1">
      <alignment horizontal="center" vertical="center"/>
    </xf>
    <xf numFmtId="0" fontId="43" fillId="16" borderId="11" xfId="0" applyFont="1" applyFill="1" applyBorder="1" applyAlignment="1">
      <alignment horizontal="center" vertical="center" wrapText="1"/>
    </xf>
    <xf numFmtId="0" fontId="43" fillId="16" borderId="14" xfId="0" applyFont="1" applyFill="1" applyBorder="1" applyAlignment="1">
      <alignment horizontal="center" vertical="center" wrapText="1"/>
    </xf>
    <xf numFmtId="0" fontId="43" fillId="16" borderId="12"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43" fillId="16" borderId="11" xfId="0" applyFont="1" applyFill="1" applyBorder="1" applyAlignment="1">
      <alignment horizontal="center" vertical="center"/>
    </xf>
    <xf numFmtId="0" fontId="43" fillId="16" borderId="14" xfId="0" applyFont="1" applyFill="1" applyBorder="1" applyAlignment="1">
      <alignment horizontal="center" vertical="center"/>
    </xf>
    <xf numFmtId="0" fontId="2" fillId="16" borderId="11" xfId="0" applyFont="1" applyFill="1" applyBorder="1" applyAlignment="1">
      <alignment horizontal="center" vertical="center" wrapText="1"/>
    </xf>
    <xf numFmtId="0" fontId="2" fillId="16" borderId="14" xfId="0" applyFont="1" applyFill="1" applyBorder="1" applyAlignment="1">
      <alignment horizontal="center" vertical="center" wrapText="1"/>
    </xf>
    <xf numFmtId="14" fontId="0" fillId="17" borderId="11" xfId="0" applyNumberFormat="1" applyFill="1" applyBorder="1" applyAlignment="1" applyProtection="1">
      <alignment horizontal="center" vertical="center"/>
      <protection locked="0"/>
    </xf>
    <xf numFmtId="14" fontId="0" fillId="17" borderId="12" xfId="0" applyNumberFormat="1" applyFill="1" applyBorder="1" applyAlignment="1" applyProtection="1">
      <alignment horizontal="center" vertical="center"/>
      <protection locked="0"/>
    </xf>
    <xf numFmtId="0" fontId="0" fillId="0" borderId="6" xfId="0" applyBorder="1" applyAlignment="1">
      <alignment horizontal="center"/>
    </xf>
    <xf numFmtId="0" fontId="43" fillId="16" borderId="6" xfId="0" applyFont="1" applyFill="1" applyBorder="1" applyAlignment="1">
      <alignment horizontal="center" vertical="center"/>
    </xf>
    <xf numFmtId="0" fontId="45" fillId="0" borderId="6" xfId="0" applyFont="1" applyFill="1" applyBorder="1" applyAlignment="1">
      <alignment horizontal="center" vertical="center"/>
    </xf>
    <xf numFmtId="0" fontId="59" fillId="16" borderId="11" xfId="0" applyFont="1" applyFill="1" applyBorder="1" applyAlignment="1">
      <alignment horizontal="center" vertical="center" wrapText="1"/>
    </xf>
    <xf numFmtId="0" fontId="59" fillId="16" borderId="14" xfId="0" applyFont="1" applyFill="1" applyBorder="1" applyAlignment="1">
      <alignment horizontal="center" vertical="center" wrapText="1"/>
    </xf>
    <xf numFmtId="0" fontId="59" fillId="16" borderId="12" xfId="0" applyFont="1" applyFill="1" applyBorder="1" applyAlignment="1">
      <alignment horizontal="center" vertical="center" wrapText="1"/>
    </xf>
    <xf numFmtId="0" fontId="43" fillId="16" borderId="6" xfId="0" applyFont="1" applyFill="1" applyBorder="1" applyAlignment="1">
      <alignment horizontal="center" vertical="center" wrapText="1"/>
    </xf>
    <xf numFmtId="0" fontId="3" fillId="18" borderId="14" xfId="0" applyFont="1" applyFill="1" applyBorder="1" applyAlignment="1" applyProtection="1">
      <alignment horizontal="center" vertical="center" wrapText="1"/>
      <protection locked="0"/>
    </xf>
    <xf numFmtId="0" fontId="3" fillId="18" borderId="12" xfId="0" applyFont="1" applyFill="1" applyBorder="1" applyAlignment="1" applyProtection="1">
      <alignment horizontal="center" vertical="center" wrapText="1"/>
      <protection locked="0"/>
    </xf>
    <xf numFmtId="14" fontId="3" fillId="18" borderId="14" xfId="0" applyNumberFormat="1" applyFont="1" applyFill="1" applyBorder="1" applyAlignment="1" applyProtection="1">
      <alignment horizontal="center" vertical="center" wrapText="1"/>
      <protection locked="0"/>
    </xf>
    <xf numFmtId="14" fontId="3" fillId="18" borderId="12" xfId="0" applyNumberFormat="1" applyFont="1" applyFill="1" applyBorder="1" applyAlignment="1" applyProtection="1">
      <alignment horizontal="center" vertical="center" wrapText="1"/>
      <protection locked="0"/>
    </xf>
    <xf numFmtId="14" fontId="3" fillId="17" borderId="11" xfId="0" applyNumberFormat="1" applyFont="1" applyFill="1" applyBorder="1" applyAlignment="1" applyProtection="1">
      <alignment horizontal="center" vertical="center" wrapText="1"/>
      <protection locked="0"/>
    </xf>
    <xf numFmtId="0" fontId="59" fillId="16" borderId="6" xfId="0" applyFont="1" applyFill="1" applyBorder="1" applyAlignment="1">
      <alignment horizontal="center" vertical="center" wrapText="1"/>
    </xf>
    <xf numFmtId="0" fontId="46" fillId="0" borderId="6" xfId="0" applyFont="1" applyBorder="1" applyAlignment="1">
      <alignment horizontal="center" vertical="center" wrapText="1"/>
    </xf>
    <xf numFmtId="14" fontId="33" fillId="17" borderId="18" xfId="0" applyNumberFormat="1" applyFont="1" applyFill="1" applyBorder="1" applyAlignment="1">
      <alignment horizontal="center" vertical="center" wrapText="1"/>
    </xf>
    <xf numFmtId="165" fontId="0" fillId="0" borderId="18" xfId="0" applyNumberFormat="1" applyBorder="1" applyAlignment="1">
      <alignment horizontal="center"/>
    </xf>
    <xf numFmtId="0" fontId="3" fillId="17" borderId="6" xfId="0" applyNumberFormat="1" applyFont="1" applyFill="1" applyBorder="1" applyAlignment="1" applyProtection="1">
      <alignment horizontal="center" vertical="center" wrapText="1"/>
      <protection locked="0"/>
    </xf>
    <xf numFmtId="0" fontId="27" fillId="18" borderId="6" xfId="0" applyFont="1" applyFill="1" applyBorder="1" applyAlignment="1" applyProtection="1">
      <alignment horizontal="left" vertical="center" wrapText="1"/>
      <protection locked="0"/>
    </xf>
    <xf numFmtId="14" fontId="60" fillId="16" borderId="6" xfId="0" applyNumberFormat="1" applyFont="1" applyFill="1" applyBorder="1" applyAlignment="1" applyProtection="1">
      <alignment horizontal="center" vertical="center"/>
      <protection locked="0"/>
    </xf>
    <xf numFmtId="14" fontId="43" fillId="16" borderId="6" xfId="0" applyNumberFormat="1" applyFont="1" applyFill="1" applyBorder="1" applyAlignment="1" applyProtection="1">
      <alignment horizontal="center" vertical="center" wrapText="1"/>
      <protection locked="0"/>
    </xf>
    <xf numFmtId="0" fontId="0" fillId="17" borderId="6" xfId="0" applyFill="1" applyBorder="1" applyAlignment="1" applyProtection="1">
      <alignment horizontal="center"/>
      <protection locked="0"/>
    </xf>
    <xf numFmtId="0" fontId="45" fillId="0" borderId="6" xfId="0" applyFont="1" applyBorder="1" applyAlignment="1">
      <alignment horizontal="center" vertical="center" wrapText="1"/>
    </xf>
    <xf numFmtId="0" fontId="45" fillId="0" borderId="6" xfId="0" applyFont="1" applyBorder="1" applyAlignment="1">
      <alignment horizontal="center" vertical="center"/>
    </xf>
    <xf numFmtId="0" fontId="2" fillId="16" borderId="6" xfId="0" applyNumberFormat="1" applyFont="1" applyFill="1" applyBorder="1" applyAlignment="1">
      <alignment horizontal="center" vertical="center" wrapText="1"/>
    </xf>
    <xf numFmtId="0" fontId="0" fillId="18" borderId="6" xfId="0" applyFill="1" applyBorder="1" applyAlignment="1" applyProtection="1">
      <alignment horizontal="center"/>
      <protection locked="0"/>
    </xf>
    <xf numFmtId="0" fontId="47" fillId="0" borderId="6" xfId="0" applyFont="1" applyBorder="1" applyAlignment="1">
      <alignment horizontal="center" vertical="center" wrapText="1"/>
    </xf>
    <xf numFmtId="0" fontId="3" fillId="17" borderId="11" xfId="0" applyFont="1" applyFill="1" applyBorder="1" applyAlignment="1" applyProtection="1">
      <alignment horizontal="center" vertical="center" wrapText="1"/>
    </xf>
    <xf numFmtId="0" fontId="3" fillId="17" borderId="14" xfId="0" applyFont="1" applyFill="1" applyBorder="1" applyAlignment="1" applyProtection="1">
      <alignment horizontal="center" vertical="center" wrapText="1"/>
    </xf>
    <xf numFmtId="0" fontId="3" fillId="17" borderId="12" xfId="0" applyFont="1" applyFill="1" applyBorder="1" applyAlignment="1" applyProtection="1">
      <alignment horizontal="center" vertical="center" wrapText="1"/>
    </xf>
    <xf numFmtId="0" fontId="0" fillId="18" borderId="6" xfId="0" applyFill="1" applyBorder="1" applyAlignment="1" applyProtection="1">
      <alignment horizontal="center" vertical="center"/>
      <protection locked="0"/>
    </xf>
    <xf numFmtId="0" fontId="43" fillId="16" borderId="6" xfId="0" applyFont="1" applyFill="1" applyBorder="1" applyAlignment="1" applyProtection="1">
      <alignment horizontal="center" vertical="center" wrapText="1"/>
    </xf>
    <xf numFmtId="44" fontId="3" fillId="17" borderId="11" xfId="1" applyFont="1" applyFill="1" applyBorder="1" applyAlignment="1" applyProtection="1">
      <alignment horizontal="center" vertical="center" wrapText="1"/>
    </xf>
    <xf numFmtId="44" fontId="3" fillId="17" borderId="12" xfId="1" applyFont="1" applyFill="1" applyBorder="1" applyAlignment="1" applyProtection="1">
      <alignment horizontal="center" vertical="center" wrapText="1"/>
    </xf>
    <xf numFmtId="0" fontId="0" fillId="18" borderId="11" xfId="0" applyFill="1" applyBorder="1" applyAlignment="1" applyProtection="1">
      <alignment horizontal="center" vertical="center"/>
      <protection locked="0"/>
    </xf>
    <xf numFmtId="0" fontId="0" fillId="18" borderId="14" xfId="0" applyFill="1" applyBorder="1" applyAlignment="1" applyProtection="1">
      <alignment horizontal="center" vertical="center"/>
      <protection locked="0"/>
    </xf>
    <xf numFmtId="0" fontId="0" fillId="18" borderId="12" xfId="0" applyFill="1" applyBorder="1" applyAlignment="1" applyProtection="1">
      <alignment horizontal="center" vertical="center"/>
      <protection locked="0"/>
    </xf>
    <xf numFmtId="0" fontId="0" fillId="17" borderId="11" xfId="0" applyFill="1" applyBorder="1" applyAlignment="1" applyProtection="1">
      <alignment horizontal="center" vertical="center" wrapText="1"/>
      <protection locked="0"/>
    </xf>
    <xf numFmtId="0" fontId="0" fillId="17" borderId="14" xfId="0" applyFill="1" applyBorder="1" applyAlignment="1" applyProtection="1">
      <alignment horizontal="center" vertical="center" wrapText="1"/>
      <protection locked="0"/>
    </xf>
    <xf numFmtId="0" fontId="0" fillId="17" borderId="12" xfId="0" applyFill="1" applyBorder="1" applyAlignment="1" applyProtection="1">
      <alignment horizontal="center" vertical="center" wrapText="1"/>
      <protection locked="0"/>
    </xf>
    <xf numFmtId="0" fontId="62" fillId="16" borderId="6" xfId="0" applyFont="1" applyFill="1" applyBorder="1" applyAlignment="1">
      <alignment horizontal="center" vertical="center" wrapText="1"/>
    </xf>
    <xf numFmtId="0" fontId="2" fillId="16" borderId="12" xfId="0" applyFont="1" applyFill="1" applyBorder="1" applyAlignment="1">
      <alignment horizontal="center" vertical="center" wrapText="1"/>
    </xf>
    <xf numFmtId="0" fontId="25" fillId="18" borderId="6" xfId="0" applyFont="1" applyFill="1" applyBorder="1" applyAlignment="1" applyProtection="1">
      <alignment horizontal="center" vertical="center" wrapText="1"/>
      <protection locked="0"/>
    </xf>
    <xf numFmtId="0" fontId="2" fillId="16" borderId="6" xfId="0" applyFont="1" applyFill="1" applyBorder="1" applyAlignment="1">
      <alignment horizontal="center" vertical="center" textRotation="90"/>
    </xf>
    <xf numFmtId="0" fontId="3" fillId="17" borderId="7" xfId="0" applyFont="1" applyFill="1" applyBorder="1" applyAlignment="1" applyProtection="1">
      <alignment horizontal="center" vertical="center" wrapText="1"/>
      <protection locked="0"/>
    </xf>
    <xf numFmtId="0" fontId="3" fillId="17" borderId="13" xfId="0" applyFont="1" applyFill="1" applyBorder="1" applyAlignment="1" applyProtection="1">
      <alignment horizontal="center" vertical="center" wrapText="1"/>
      <protection locked="0"/>
    </xf>
    <xf numFmtId="0" fontId="20" fillId="16" borderId="6" xfId="0" applyFont="1" applyFill="1" applyBorder="1" applyAlignment="1">
      <alignment horizontal="center" vertical="center" wrapText="1"/>
    </xf>
    <xf numFmtId="0" fontId="32" fillId="0" borderId="6" xfId="0" applyFont="1" applyBorder="1" applyAlignment="1">
      <alignment horizontal="center" vertical="center" wrapText="1"/>
    </xf>
    <xf numFmtId="0" fontId="40" fillId="2" borderId="6" xfId="0" applyFont="1" applyFill="1" applyBorder="1" applyAlignment="1">
      <alignment horizontal="center" vertical="center" wrapText="1"/>
    </xf>
    <xf numFmtId="0" fontId="0" fillId="26" borderId="6" xfId="0" applyFill="1" applyBorder="1" applyAlignment="1" applyProtection="1">
      <alignment horizontal="center" vertical="center" wrapText="1"/>
      <protection locked="0"/>
    </xf>
    <xf numFmtId="0" fontId="37" fillId="2" borderId="6" xfId="0" applyFont="1" applyFill="1" applyBorder="1" applyAlignment="1">
      <alignment horizontal="center" vertical="center" wrapText="1"/>
    </xf>
    <xf numFmtId="0" fontId="26" fillId="15" borderId="6" xfId="0" applyFont="1" applyFill="1" applyBorder="1" applyAlignment="1">
      <alignment horizontal="center" vertical="center" wrapText="1"/>
    </xf>
    <xf numFmtId="0" fontId="0" fillId="26" borderId="6" xfId="0" applyFill="1" applyBorder="1" applyAlignment="1">
      <alignment horizontal="center" vertical="center" wrapText="1"/>
    </xf>
    <xf numFmtId="0" fontId="3" fillId="26" borderId="6" xfId="0" applyFont="1" applyFill="1" applyBorder="1" applyAlignment="1">
      <alignment horizontal="center" vertical="center" wrapText="1"/>
    </xf>
    <xf numFmtId="0" fontId="38" fillId="2" borderId="6" xfId="0" applyFont="1" applyFill="1" applyBorder="1" applyAlignment="1">
      <alignment horizontal="center" vertical="center" wrapText="1"/>
    </xf>
    <xf numFmtId="0" fontId="66" fillId="2" borderId="6" xfId="0" applyFont="1" applyFill="1" applyBorder="1" applyAlignment="1">
      <alignment horizontal="center" vertical="center" wrapText="1"/>
    </xf>
    <xf numFmtId="0" fontId="0" fillId="26" borderId="8" xfId="0" applyFont="1" applyFill="1" applyBorder="1" applyAlignment="1" applyProtection="1">
      <alignment horizontal="center" vertical="center" wrapText="1"/>
      <protection locked="0"/>
    </xf>
    <xf numFmtId="0" fontId="0" fillId="26" borderId="9" xfId="0" applyFont="1" applyFill="1" applyBorder="1" applyAlignment="1" applyProtection="1">
      <alignment horizontal="center" vertical="center" wrapText="1"/>
      <protection locked="0"/>
    </xf>
    <xf numFmtId="0" fontId="0" fillId="26" borderId="10" xfId="0" applyFont="1" applyFill="1" applyBorder="1" applyAlignment="1" applyProtection="1">
      <alignment horizontal="center" vertical="center" wrapText="1"/>
      <protection locked="0"/>
    </xf>
    <xf numFmtId="0" fontId="14" fillId="26" borderId="6" xfId="0" applyFont="1" applyFill="1" applyBorder="1" applyAlignment="1" applyProtection="1">
      <alignment horizontal="center" vertical="center" wrapText="1"/>
      <protection locked="0"/>
    </xf>
    <xf numFmtId="0" fontId="14" fillId="27" borderId="6" xfId="0" applyFont="1" applyFill="1" applyBorder="1" applyAlignment="1" applyProtection="1">
      <alignment horizontal="center" vertical="center" wrapText="1"/>
      <protection locked="0"/>
    </xf>
    <xf numFmtId="0" fontId="14" fillId="26" borderId="11" xfId="0" applyFont="1" applyFill="1" applyBorder="1" applyAlignment="1" applyProtection="1">
      <alignment horizontal="center" vertical="center" wrapText="1"/>
      <protection locked="0"/>
    </xf>
    <xf numFmtId="0" fontId="14" fillId="26" borderId="14" xfId="0" applyFont="1" applyFill="1" applyBorder="1" applyAlignment="1" applyProtection="1">
      <alignment horizontal="center" vertical="center" wrapText="1"/>
      <protection locked="0"/>
    </xf>
    <xf numFmtId="0" fontId="14" fillId="26" borderId="12" xfId="0" applyFont="1" applyFill="1" applyBorder="1" applyAlignment="1" applyProtection="1">
      <alignment horizontal="center" vertical="center" wrapText="1"/>
      <protection locked="0"/>
    </xf>
    <xf numFmtId="0" fontId="0" fillId="25" borderId="5" xfId="0" applyFill="1" applyBorder="1" applyAlignment="1" applyProtection="1">
      <alignment horizontal="left" vertical="center"/>
      <protection locked="0"/>
    </xf>
    <xf numFmtId="0" fontId="0" fillId="3" borderId="5" xfId="0" applyFill="1" applyBorder="1" applyAlignment="1" applyProtection="1">
      <alignment horizontal="left" vertical="center"/>
      <protection locked="0"/>
    </xf>
    <xf numFmtId="0" fontId="0" fillId="10" borderId="1" xfId="0" applyFont="1" applyFill="1" applyBorder="1" applyAlignment="1" applyProtection="1">
      <alignment horizontal="left" vertical="center"/>
      <protection locked="0"/>
    </xf>
    <xf numFmtId="0" fontId="0" fillId="9" borderId="1" xfId="0" applyFill="1" applyBorder="1" applyAlignment="1" applyProtection="1">
      <alignment horizontal="left" vertical="center"/>
      <protection locked="0"/>
    </xf>
    <xf numFmtId="0" fontId="0" fillId="9" borderId="0" xfId="0" applyFill="1" applyBorder="1" applyAlignment="1">
      <alignment horizontal="left" vertical="center"/>
    </xf>
    <xf numFmtId="0" fontId="0" fillId="8" borderId="1" xfId="0" applyFill="1" applyBorder="1" applyAlignment="1" applyProtection="1">
      <alignment horizontal="left" vertical="center"/>
      <protection locked="0"/>
    </xf>
    <xf numFmtId="0" fontId="0" fillId="25" borderId="9" xfId="0" applyFill="1" applyBorder="1" applyAlignment="1">
      <alignment horizontal="left"/>
    </xf>
    <xf numFmtId="0" fontId="0" fillId="8" borderId="9" xfId="0" applyFill="1" applyBorder="1" applyAlignment="1">
      <alignment horizontal="left"/>
    </xf>
    <xf numFmtId="0" fontId="0" fillId="3" borderId="9" xfId="0" applyFill="1" applyBorder="1" applyAlignment="1">
      <alignment horizontal="left"/>
    </xf>
    <xf numFmtId="0" fontId="0" fillId="25" borderId="9" xfId="0" applyFill="1" applyBorder="1" applyAlignment="1">
      <alignment horizontal="left" vertical="center"/>
    </xf>
    <xf numFmtId="0" fontId="0" fillId="8" borderId="9" xfId="0" applyFill="1" applyBorder="1" applyAlignment="1">
      <alignment horizontal="left" vertical="center"/>
    </xf>
    <xf numFmtId="0" fontId="0" fillId="3" borderId="9" xfId="0" applyFill="1" applyBorder="1" applyAlignment="1">
      <alignment horizontal="left" vertical="center"/>
    </xf>
    <xf numFmtId="0" fontId="23" fillId="0" borderId="0" xfId="0" applyFont="1" applyBorder="1" applyAlignment="1">
      <alignment horizontal="right"/>
    </xf>
    <xf numFmtId="0" fontId="10" fillId="0" borderId="6" xfId="0" applyFont="1" applyBorder="1" applyAlignment="1">
      <alignment horizontal="center" vertical="center" wrapText="1"/>
    </xf>
    <xf numFmtId="0" fontId="23" fillId="23" borderId="11" xfId="0" applyFont="1" applyFill="1" applyBorder="1" applyAlignment="1" applyProtection="1">
      <alignment horizontal="center" vertical="center" wrapText="1"/>
      <protection locked="0"/>
    </xf>
    <xf numFmtId="0" fontId="23" fillId="23" borderId="14" xfId="0" applyFont="1" applyFill="1" applyBorder="1" applyAlignment="1" applyProtection="1">
      <alignment horizontal="center" vertical="center" wrapText="1"/>
      <protection locked="0"/>
    </xf>
    <xf numFmtId="0" fontId="23" fillId="23" borderId="12" xfId="0" applyFont="1" applyFill="1" applyBorder="1" applyAlignment="1" applyProtection="1">
      <alignment horizontal="center" vertical="center" wrapText="1"/>
      <protection locked="0"/>
    </xf>
    <xf numFmtId="0" fontId="63" fillId="24" borderId="6" xfId="0" applyFont="1" applyFill="1" applyBorder="1" applyAlignment="1">
      <alignment horizontal="center" vertical="center" wrapText="1"/>
    </xf>
    <xf numFmtId="0" fontId="0" fillId="12" borderId="6" xfId="0" applyFont="1" applyFill="1" applyBorder="1" applyAlignment="1" applyProtection="1">
      <alignment horizontal="center" vertical="center" wrapText="1"/>
      <protection locked="0"/>
    </xf>
    <xf numFmtId="0" fontId="41" fillId="0" borderId="6" xfId="0" applyFont="1" applyBorder="1" applyAlignment="1">
      <alignment horizontal="center" vertical="center" wrapText="1"/>
    </xf>
    <xf numFmtId="0" fontId="43" fillId="13" borderId="6" xfId="0" applyFont="1" applyFill="1" applyBorder="1" applyAlignment="1">
      <alignment horizontal="center" vertical="center" wrapText="1"/>
    </xf>
    <xf numFmtId="0" fontId="3" fillId="12" borderId="6" xfId="0" applyFont="1" applyFill="1" applyBorder="1" applyAlignment="1" applyProtection="1">
      <alignment horizontal="center" vertical="center" wrapText="1"/>
      <protection locked="0"/>
    </xf>
    <xf numFmtId="0" fontId="65" fillId="13" borderId="6" xfId="0" applyFont="1" applyFill="1" applyBorder="1" applyAlignment="1">
      <alignment horizontal="center" vertical="center" wrapText="1"/>
    </xf>
    <xf numFmtId="0" fontId="0" fillId="0" borderId="0" xfId="0" applyFont="1" applyAlignment="1" applyProtection="1">
      <alignment horizontal="center"/>
      <protection locked="0"/>
    </xf>
    <xf numFmtId="0" fontId="42" fillId="0" borderId="6" xfId="0" applyFont="1" applyBorder="1" applyAlignment="1">
      <alignment horizontal="center" vertical="center" wrapText="1"/>
    </xf>
    <xf numFmtId="0" fontId="26" fillId="11" borderId="6" xfId="0" applyFont="1" applyFill="1" applyBorder="1" applyAlignment="1">
      <alignment horizontal="center" vertical="center" wrapText="1"/>
    </xf>
    <xf numFmtId="0" fontId="14" fillId="29" borderId="6" xfId="0" applyFont="1" applyFill="1" applyBorder="1" applyAlignment="1" applyProtection="1">
      <alignment horizontal="center" vertical="center" wrapText="1"/>
      <protection locked="0"/>
    </xf>
    <xf numFmtId="0" fontId="14" fillId="30" borderId="6" xfId="0" applyFont="1" applyFill="1" applyBorder="1" applyAlignment="1" applyProtection="1">
      <alignment horizontal="center" vertical="center" wrapText="1"/>
      <protection locked="0"/>
    </xf>
    <xf numFmtId="0" fontId="37" fillId="11" borderId="6" xfId="0" applyFont="1" applyFill="1" applyBorder="1" applyAlignment="1">
      <alignment horizontal="center" vertical="center" wrapText="1"/>
    </xf>
    <xf numFmtId="0" fontId="40" fillId="11" borderId="6" xfId="0" applyFont="1" applyFill="1" applyBorder="1" applyAlignment="1">
      <alignment horizontal="center" vertical="center" wrapText="1"/>
    </xf>
    <xf numFmtId="0" fontId="39" fillId="0" borderId="6" xfId="0" applyFont="1" applyBorder="1" applyAlignment="1">
      <alignment horizontal="center" vertical="center" wrapText="1"/>
    </xf>
    <xf numFmtId="0" fontId="21" fillId="0" borderId="6" xfId="0" applyFont="1" applyFill="1" applyBorder="1" applyAlignment="1">
      <alignment horizontal="center" vertical="center"/>
    </xf>
    <xf numFmtId="0" fontId="4" fillId="30" borderId="11" xfId="0" applyFont="1" applyFill="1" applyBorder="1" applyAlignment="1" applyProtection="1">
      <alignment horizontal="center" vertical="center" wrapText="1"/>
      <protection locked="0"/>
    </xf>
    <xf numFmtId="0" fontId="4" fillId="30" borderId="14" xfId="0" applyFont="1" applyFill="1" applyBorder="1" applyAlignment="1" applyProtection="1">
      <alignment horizontal="center" vertical="center" wrapText="1"/>
      <protection locked="0"/>
    </xf>
    <xf numFmtId="0" fontId="4" fillId="30" borderId="12" xfId="0" applyFont="1" applyFill="1" applyBorder="1" applyAlignment="1" applyProtection="1">
      <alignment horizontal="center" vertical="center" wrapText="1"/>
      <protection locked="0"/>
    </xf>
    <xf numFmtId="0" fontId="4" fillId="29" borderId="15" xfId="0" applyFont="1" applyFill="1" applyBorder="1" applyAlignment="1" applyProtection="1">
      <alignment horizontal="center" vertical="center" wrapText="1"/>
      <protection locked="0"/>
    </xf>
    <xf numFmtId="0" fontId="4" fillId="29" borderId="16" xfId="0" applyFont="1" applyFill="1" applyBorder="1" applyAlignment="1" applyProtection="1">
      <alignment horizontal="center" vertical="center" wrapText="1"/>
      <protection locked="0"/>
    </xf>
    <xf numFmtId="0" fontId="4" fillId="29" borderId="19" xfId="0" applyFont="1" applyFill="1" applyBorder="1" applyAlignment="1" applyProtection="1">
      <alignment horizontal="center" vertical="center" wrapText="1"/>
      <protection locked="0"/>
    </xf>
    <xf numFmtId="0" fontId="4" fillId="29" borderId="8" xfId="0" applyFont="1" applyFill="1" applyBorder="1" applyAlignment="1" applyProtection="1">
      <alignment horizontal="center" vertical="center" wrapText="1"/>
      <protection locked="0"/>
    </xf>
    <xf numFmtId="0" fontId="4" fillId="29" borderId="9" xfId="0" applyFont="1" applyFill="1" applyBorder="1" applyAlignment="1" applyProtection="1">
      <alignment horizontal="center" vertical="center" wrapText="1"/>
      <protection locked="0"/>
    </xf>
    <xf numFmtId="0" fontId="4" fillId="29" borderId="10" xfId="0" applyFont="1" applyFill="1" applyBorder="1" applyAlignment="1" applyProtection="1">
      <alignment horizontal="center" vertical="center" wrapText="1"/>
      <protection locked="0"/>
    </xf>
    <xf numFmtId="0" fontId="2" fillId="11" borderId="0" xfId="0" applyFont="1" applyFill="1" applyBorder="1" applyAlignment="1">
      <alignment horizontal="center" vertical="center"/>
    </xf>
    <xf numFmtId="0" fontId="2" fillId="11" borderId="9" xfId="0" applyFont="1" applyFill="1" applyBorder="1" applyAlignment="1">
      <alignment horizontal="center" vertical="center"/>
    </xf>
    <xf numFmtId="0" fontId="4" fillId="29" borderId="6" xfId="0" applyFont="1" applyFill="1" applyBorder="1" applyAlignment="1" applyProtection="1">
      <alignment horizontal="center" vertical="center" wrapText="1"/>
      <protection locked="0"/>
    </xf>
    <xf numFmtId="0" fontId="4" fillId="30" borderId="6" xfId="0" applyFont="1" applyFill="1" applyBorder="1" applyAlignment="1" applyProtection="1">
      <alignment horizontal="center" vertical="center" wrapText="1"/>
      <protection locked="0"/>
    </xf>
    <xf numFmtId="0" fontId="4" fillId="30" borderId="8" xfId="0" applyFont="1" applyFill="1" applyBorder="1" applyAlignment="1" applyProtection="1">
      <alignment horizontal="center" vertical="center" wrapText="1"/>
      <protection locked="0"/>
    </xf>
    <xf numFmtId="0" fontId="4" fillId="30" borderId="9" xfId="0" applyFont="1" applyFill="1" applyBorder="1" applyAlignment="1" applyProtection="1">
      <alignment horizontal="center" vertical="center" wrapText="1"/>
      <protection locked="0"/>
    </xf>
    <xf numFmtId="0" fontId="4" fillId="30" borderId="10" xfId="0" applyFont="1" applyFill="1" applyBorder="1" applyAlignment="1" applyProtection="1">
      <alignment horizontal="center" vertical="center" wrapText="1"/>
      <protection locked="0"/>
    </xf>
    <xf numFmtId="0" fontId="4" fillId="29" borderId="11" xfId="0" applyFont="1" applyFill="1" applyBorder="1" applyAlignment="1" applyProtection="1">
      <alignment horizontal="center" vertical="center" wrapText="1"/>
      <protection locked="0"/>
    </xf>
    <xf numFmtId="0" fontId="4" fillId="29" borderId="14" xfId="0" applyFont="1" applyFill="1" applyBorder="1" applyAlignment="1" applyProtection="1">
      <alignment horizontal="center" vertical="center" wrapText="1"/>
      <protection locked="0"/>
    </xf>
    <xf numFmtId="0" fontId="4" fillId="29" borderId="12" xfId="0" applyFont="1" applyFill="1" applyBorder="1" applyAlignment="1" applyProtection="1">
      <alignment horizontal="center" vertical="center" wrapText="1"/>
      <protection locked="0"/>
    </xf>
    <xf numFmtId="0" fontId="4" fillId="29" borderId="15" xfId="0" applyFont="1" applyFill="1" applyBorder="1" applyAlignment="1" applyProtection="1">
      <alignment horizontal="center" vertical="center" wrapText="1"/>
    </xf>
    <xf numFmtId="0" fontId="4" fillId="29" borderId="16" xfId="0" applyFont="1" applyFill="1" applyBorder="1" applyAlignment="1" applyProtection="1">
      <alignment horizontal="center" vertical="center" wrapText="1"/>
    </xf>
    <xf numFmtId="0" fontId="4" fillId="29" borderId="19" xfId="0" applyFont="1" applyFill="1" applyBorder="1" applyAlignment="1" applyProtection="1">
      <alignment horizontal="center" vertical="center" wrapText="1"/>
    </xf>
    <xf numFmtId="0" fontId="4" fillId="29" borderId="20" xfId="0" applyFont="1" applyFill="1" applyBorder="1" applyAlignment="1" applyProtection="1">
      <alignment horizontal="center" vertical="center" wrapText="1"/>
    </xf>
    <xf numFmtId="0" fontId="4" fillId="29" borderId="0" xfId="0" applyFont="1" applyFill="1" applyBorder="1" applyAlignment="1" applyProtection="1">
      <alignment horizontal="center" vertical="center" wrapText="1"/>
    </xf>
    <xf numFmtId="0" fontId="4" fillId="29" borderId="21" xfId="0" applyFont="1" applyFill="1" applyBorder="1" applyAlignment="1" applyProtection="1">
      <alignment horizontal="center" vertical="center" wrapText="1"/>
    </xf>
    <xf numFmtId="0" fontId="2" fillId="11" borderId="6" xfId="0" applyFont="1" applyFill="1" applyBorder="1" applyAlignment="1">
      <alignment horizontal="center" vertical="center"/>
    </xf>
  </cellXfs>
  <cellStyles count="3">
    <cellStyle name="Moeda" xfId="1" builtinId="4"/>
    <cellStyle name="Normal" xfId="0" builtinId="0"/>
    <cellStyle name="Porcentagem" xfId="2" builtinId="5"/>
  </cellStyles>
  <dxfs count="20">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s>
  <tableStyles count="0" defaultTableStyle="TableStyleMedium2" defaultPivotStyle="PivotStyleLight16"/>
  <colors>
    <mruColors>
      <color rgb="FFFFE1E1"/>
      <color rgb="FFFF7C80"/>
      <color rgb="FFFFD1D1"/>
      <color rgb="FFFFBDBD"/>
      <color rgb="FFFFA3A3"/>
      <color rgb="FFFF4B4B"/>
      <color rgb="FFFF5050"/>
      <color rgb="FFA2CD85"/>
      <color rgb="FFC6E0B4"/>
      <color rgb="FFCDF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'CGU Planilha'!$B$6</c:f>
          <c:strCache>
            <c:ptCount val="1"/>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'CGU Planilha'!$C$9</c:f>
              <c:strCache>
                <c:ptCount val="1"/>
                <c:pt idx="0">
                  <c:v>Tributo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Planilha'!$D$9:$J$9</c:f>
              <c:numCache>
                <c:formatCode>"R$"\ #,##0.00</c:formatCode>
                <c:ptCount val="7"/>
              </c:numCache>
            </c:numRef>
          </c:val>
        </c:ser>
        <c:ser>
          <c:idx val="1"/>
          <c:order val="1"/>
          <c:tx>
            <c:strRef>
              <c:f>'CGU Planilha'!$C$8</c:f>
              <c:strCache>
                <c:ptCount val="1"/>
                <c:pt idx="0">
                  <c:v>Custo variável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Planilha'!$D$8:$J$8</c:f>
              <c:numCache>
                <c:formatCode>"R$"\ #,##0.00</c:formatCode>
                <c:ptCount val="7"/>
              </c:numCache>
            </c:numRef>
          </c:val>
        </c:ser>
        <c:ser>
          <c:idx val="2"/>
          <c:order val="2"/>
          <c:tx>
            <c:strRef>
              <c:f>'CGU Planilha'!$C$6</c:f>
              <c:strCache>
                <c:ptCount val="1"/>
                <c:pt idx="0">
                  <c:v>Ganho unitário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Planilha'!$D$6:$J$6</c:f>
              <c:numCache>
                <c:formatCode>_("R$"* #,##0.00_);_("R$"* \(#,##0.00\);_("R$"* "-"??_);_(@_)</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overlap val="100"/>
        <c:axId val="255467696"/>
        <c:axId val="255471224"/>
      </c:barChart>
      <c:lineChart>
        <c:grouping val="standard"/>
        <c:varyColors val="0"/>
        <c:ser>
          <c:idx val="3"/>
          <c:order val="3"/>
          <c:tx>
            <c:strRef>
              <c:f>'CGU Planilha'!$C$7</c:f>
              <c:strCache>
                <c:ptCount val="1"/>
                <c:pt idx="0">
                  <c:v>Preço de venda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val>
            <c:numRef>
              <c:f>'CGU Planilha'!$D$7:$J$7</c:f>
              <c:numCache>
                <c:formatCode>"R$"\ #,##0.00</c:formatCode>
                <c:ptCount val="7"/>
              </c:numCache>
            </c:numRef>
          </c:val>
          <c:smooth val="0"/>
        </c:ser>
        <c:dLbls>
          <c:showLegendKey val="0"/>
          <c:showVal val="0"/>
          <c:showCatName val="0"/>
          <c:showSerName val="0"/>
          <c:showPercent val="0"/>
          <c:showBubbleSize val="0"/>
        </c:dLbls>
        <c:marker val="1"/>
        <c:smooth val="0"/>
        <c:axId val="273914856"/>
        <c:axId val="273911720"/>
      </c:lineChart>
      <c:catAx>
        <c:axId val="255467696"/>
        <c:scaling>
          <c:orientation val="minMax"/>
        </c:scaling>
        <c:delete val="0"/>
        <c:axPos val="b"/>
        <c:numFmt formatCode="m/d/yyyy"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55471224"/>
        <c:crosses val="autoZero"/>
        <c:auto val="0"/>
        <c:lblAlgn val="ctr"/>
        <c:lblOffset val="100"/>
        <c:noMultiLvlLbl val="1"/>
      </c:catAx>
      <c:valAx>
        <c:axId val="255471224"/>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55467696"/>
        <c:crosses val="autoZero"/>
        <c:crossBetween val="between"/>
      </c:valAx>
      <c:valAx>
        <c:axId val="273911720"/>
        <c:scaling>
          <c:orientation val="minMax"/>
        </c:scaling>
        <c:delete val="0"/>
        <c:axPos val="r"/>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73914856"/>
        <c:crosses val="max"/>
        <c:crossBetween val="between"/>
      </c:valAx>
      <c:catAx>
        <c:axId val="273914856"/>
        <c:scaling>
          <c:orientation val="minMax"/>
        </c:scaling>
        <c:delete val="1"/>
        <c:axPos val="b"/>
        <c:numFmt formatCode="General" sourceLinked="1"/>
        <c:majorTickMark val="none"/>
        <c:minorTickMark val="none"/>
        <c:tickLblPos val="nextTo"/>
        <c:crossAx val="273911720"/>
        <c:crosses val="autoZero"/>
        <c:auto val="0"/>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paperSize="9" orientation="landscape" horizontalDpi="300" verticalDpi="300"/>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'CDG Planilha'!$B$39:$C$39</c:f>
          <c:strCache>
            <c:ptCount val="2"/>
            <c:pt idx="0">
              <c:v>NECESSIDADE DE CAPITAL DE GIRO</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2"/>
          <c:order val="2"/>
          <c:tx>
            <c:strRef>
              <c:f>'CDG Planilha'!$B$39</c:f>
              <c:strCache>
                <c:ptCount val="1"/>
                <c:pt idx="0">
                  <c:v>NECESSIDADE DE CAPITAL DE GIRO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'CDG Planilha'!$D$7:$I$7</c:f>
              <c:numCache>
                <c:formatCode>m/d/yyyy</c:formatCode>
                <c:ptCount val="6"/>
              </c:numCache>
            </c:numRef>
          </c:cat>
          <c:val>
            <c:numRef>
              <c:f>'CDG Planilha'!$D$39:$I$39</c:f>
              <c:numCache>
                <c:formatCode>_("R$"* #,##0.00_);_("R$"* \(#,##0.00\);_("R$"* "-"??_);_(@_)</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axId val="347547408"/>
        <c:axId val="347547800"/>
      </c:barChart>
      <c:lineChart>
        <c:grouping val="standard"/>
        <c:varyColors val="0"/>
        <c:ser>
          <c:idx val="0"/>
          <c:order val="0"/>
          <c:tx>
            <c:strRef>
              <c:f>'CDG Planilha'!$B$7</c:f>
              <c:strCache>
                <c:ptCount val="1"/>
                <c:pt idx="0">
                  <c:v>APLICAÇÕES DO CAPITAL DE GIRO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numRef>
              <c:f>'CDG Planilha'!$D$7:$I$7</c:f>
              <c:numCache>
                <c:formatCode>m/d/yyyy</c:formatCode>
                <c:ptCount val="6"/>
              </c:numCache>
            </c:numRef>
          </c:cat>
          <c:val>
            <c:numRef>
              <c:f>'CDG Planilha'!$D$18:$I$18</c:f>
              <c:numCache>
                <c:formatCode>_("R$"* #,##0.00_);_("R$"* \(#,##0.00\);_("R$"* "-"??_);_(@_)</c:formatCode>
                <c:ptCount val="6"/>
                <c:pt idx="0">
                  <c:v>0</c:v>
                </c:pt>
                <c:pt idx="1">
                  <c:v>0</c:v>
                </c:pt>
                <c:pt idx="2">
                  <c:v>0</c:v>
                </c:pt>
                <c:pt idx="3">
                  <c:v>0</c:v>
                </c:pt>
                <c:pt idx="4">
                  <c:v>0</c:v>
                </c:pt>
                <c:pt idx="5">
                  <c:v>0</c:v>
                </c:pt>
              </c:numCache>
            </c:numRef>
          </c:val>
          <c:smooth val="0"/>
        </c:ser>
        <c:ser>
          <c:idx val="1"/>
          <c:order val="1"/>
          <c:tx>
            <c:strRef>
              <c:f>'CDG Planilha'!$B$20</c:f>
              <c:strCache>
                <c:ptCount val="1"/>
                <c:pt idx="0">
                  <c:v>GASTOS A PAGAR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numRef>
              <c:f>'CDG Planilha'!$D$7:$I$7</c:f>
              <c:numCache>
                <c:formatCode>m/d/yyyy</c:formatCode>
                <c:ptCount val="6"/>
              </c:numCache>
            </c:numRef>
          </c:cat>
          <c:val>
            <c:numRef>
              <c:f>'CDG Planilha'!$D$37:$I$37</c:f>
              <c:numCache>
                <c:formatCode>_("R$"* #,##0.00_);_("R$"* \(#,##0.00\);_("R$"* "-"??_);_(@_)</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347547408"/>
        <c:axId val="347547800"/>
      </c:lineChart>
      <c:catAx>
        <c:axId val="347547408"/>
        <c:scaling>
          <c:orientation val="minMax"/>
        </c:scaling>
        <c:delete val="0"/>
        <c:axPos val="b"/>
        <c:numFmt formatCode="m/d/yyyy"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547800"/>
        <c:crosses val="autoZero"/>
        <c:auto val="0"/>
        <c:lblAlgn val="ctr"/>
        <c:lblOffset val="100"/>
        <c:noMultiLvlLbl val="1"/>
      </c:catAx>
      <c:valAx>
        <c:axId val="347547800"/>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54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'GDE Planilha'!$B$7</c:f>
          <c:strCache>
            <c:ptCount val="1"/>
            <c:pt idx="0">
              <c:v>Valor mensal do estoque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'GDE Planilha'!$B$7</c:f>
              <c:strCache>
                <c:ptCount val="1"/>
                <c:pt idx="0">
                  <c:v>Valor mensal do estoque</c:v>
                </c:pt>
              </c:strCache>
            </c:strRef>
          </c:tx>
          <c:spPr>
            <a:ln w="28575" cap="rnd">
              <a:solidFill>
                <a:schemeClr val="accent1"/>
              </a:solidFill>
              <a:round/>
            </a:ln>
            <a:effectLst>
              <a:outerShdw blurRad="50800" dist="38100" dir="2700000" algn="tl" rotWithShape="0">
                <a:prstClr val="black">
                  <a:alpha val="40000"/>
                </a:prstClr>
              </a:outerShdw>
            </a:effectLst>
          </c:spPr>
          <c:marker>
            <c:symbol val="circle"/>
            <c:size val="5"/>
            <c:spPr>
              <a:solidFill>
                <a:schemeClr val="accent1"/>
              </a:solidFill>
              <a:ln w="9525">
                <a:solidFill>
                  <a:schemeClr val="accent1"/>
                </a:solidFill>
              </a:ln>
              <a:effectLst>
                <a:outerShdw blurRad="50800" dist="38100" dir="2700000" algn="tl" rotWithShape="0">
                  <a:prstClr val="black">
                    <a:alpha val="40000"/>
                  </a:prstClr>
                </a:outerShdw>
              </a:effectLst>
            </c:spPr>
          </c:marker>
          <c:cat>
            <c:strRef>
              <c:f>'GDE Planilha'!$C$9:$N$9</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'GDE Planilha'!$C$7:$N$7</c:f>
              <c:numCache>
                <c:formatCode>_("R$"* #,##0.00_);_("R$"* \(#,##0.00\);_("R$"*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347622888"/>
        <c:axId val="347623280"/>
      </c:lineChart>
      <c:catAx>
        <c:axId val="347622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623280"/>
        <c:crosses val="autoZero"/>
        <c:auto val="1"/>
        <c:lblAlgn val="ctr"/>
        <c:lblOffset val="100"/>
        <c:noMultiLvlLbl val="0"/>
      </c:catAx>
      <c:valAx>
        <c:axId val="347623280"/>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622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2"/>
          <c:tx>
            <c:strRef>
              <c:f>'DR Planilha'!$B$44</c:f>
              <c:strCache>
                <c:ptCount val="1"/>
                <c:pt idx="0">
                  <c:v>RESULTADO PERÍODO</c:v>
                </c:pt>
              </c:strCache>
            </c:strRef>
          </c:tx>
          <c:spPr>
            <a:solidFill>
              <a:schemeClr val="accent1">
                <a:lumMod val="75000"/>
              </a:schemeClr>
            </a:solidFill>
            <a:ln>
              <a:noFill/>
            </a:ln>
            <a:effectLst/>
          </c:spPr>
          <c:invertIfNegative val="0"/>
          <c:cat>
            <c:strRef>
              <c:f>'DR Planilha'!$C$4:$N$4</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'DR Planilha'!$C$44:$N$44</c:f>
              <c:numCache>
                <c:formatCode>_("R$"* #,##0.00_);_("R$"* \(#,##0.00\);_("R$"*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219"/>
        <c:axId val="347624456"/>
        <c:axId val="347624848"/>
      </c:barChart>
      <c:lineChart>
        <c:grouping val="standard"/>
        <c:varyColors val="0"/>
        <c:ser>
          <c:idx val="0"/>
          <c:order val="0"/>
          <c:tx>
            <c:strRef>
              <c:f>'DR Planilha'!$B$4</c:f>
              <c:strCache>
                <c:ptCount val="1"/>
                <c:pt idx="0">
                  <c:v>ENTRADAS (RECEITAS)</c:v>
                </c:pt>
              </c:strCache>
            </c:strRef>
          </c:tx>
          <c:spPr>
            <a:ln w="28575" cap="rnd">
              <a:solidFill>
                <a:schemeClr val="accent6">
                  <a:lumMod val="75000"/>
                </a:schemeClr>
              </a:solidFill>
              <a:round/>
            </a:ln>
            <a:effectLst/>
          </c:spPr>
          <c:marker>
            <c:symbol val="square"/>
            <c:size val="7"/>
            <c:spPr>
              <a:solidFill>
                <a:schemeClr val="accent6">
                  <a:lumMod val="75000"/>
                </a:schemeClr>
              </a:solidFill>
              <a:ln w="9525">
                <a:solidFill>
                  <a:schemeClr val="accent6">
                    <a:lumMod val="75000"/>
                  </a:schemeClr>
                </a:solidFill>
              </a:ln>
              <a:effectLst/>
            </c:spPr>
          </c:marker>
          <c:cat>
            <c:strRef>
              <c:f>'DR Planilha'!$C$4:$N$4</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'DR Planilha'!$C$15:$N$15</c:f>
              <c:numCache>
                <c:formatCode>_("R$"* #,##0.00_);_("R$"* \(#,##0.00\);_("R$"*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1"/>
          <c:order val="1"/>
          <c:tx>
            <c:strRef>
              <c:f>'DR Planilha'!$B$17</c:f>
              <c:strCache>
                <c:ptCount val="1"/>
                <c:pt idx="0">
                  <c:v>SAÍDAS (GASTOS)</c:v>
                </c:pt>
              </c:strCache>
            </c:strRef>
          </c:tx>
          <c:spPr>
            <a:ln w="28575" cap="rnd">
              <a:solidFill>
                <a:srgbClr val="FF0000"/>
              </a:solidFill>
              <a:round/>
            </a:ln>
            <a:effectLst/>
          </c:spPr>
          <c:marker>
            <c:symbol val="circle"/>
            <c:size val="7"/>
            <c:spPr>
              <a:solidFill>
                <a:srgbClr val="FF0000"/>
              </a:solidFill>
              <a:ln w="9525">
                <a:solidFill>
                  <a:srgbClr val="FF0000"/>
                </a:solidFill>
              </a:ln>
              <a:effectLst/>
            </c:spPr>
          </c:marker>
          <c:cat>
            <c:strRef>
              <c:f>'DR Planilha'!$C$4:$N$4</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'DR Planilha'!$C$42:$N$42</c:f>
              <c:numCache>
                <c:formatCode>_("R$"* #,##0.00_);_("R$"* \(#,##0.00\);_("R$"*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347624456"/>
        <c:axId val="347624848"/>
      </c:lineChart>
      <c:catAx>
        <c:axId val="347624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624848"/>
        <c:crosses val="autoZero"/>
        <c:auto val="0"/>
        <c:lblAlgn val="ctr"/>
        <c:lblOffset val="100"/>
        <c:noMultiLvlLbl val="1"/>
      </c:catAx>
      <c:valAx>
        <c:axId val="347624848"/>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624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pt-BR"/>
              <a:t>Diário de</a:t>
            </a:r>
            <a:r>
              <a:rPr lang="pt-BR" baseline="0"/>
              <a:t> caixa</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pt-BR"/>
        </a:p>
      </c:txPr>
    </c:title>
    <c:autoTitleDeleted val="0"/>
    <c:plotArea>
      <c:layout/>
      <c:barChart>
        <c:barDir val="col"/>
        <c:grouping val="clustered"/>
        <c:varyColors val="0"/>
        <c:ser>
          <c:idx val="2"/>
          <c:order val="2"/>
          <c:tx>
            <c:strRef>
              <c:f>'DC Planilha'!$B$29</c:f>
              <c:strCache>
                <c:ptCount val="1"/>
                <c:pt idx="0">
                  <c:v>SALDO DE CAIXA DIÁRIO</c:v>
                </c:pt>
              </c:strCache>
            </c:strRef>
          </c:tx>
          <c:spPr>
            <a:solidFill>
              <a:srgbClr val="0070C0"/>
            </a:solidFill>
            <a:ln>
              <a:noFill/>
            </a:ln>
            <a:effectLst>
              <a:outerShdw blurRad="50800" dist="38100" dir="2700000" algn="tl" rotWithShape="0">
                <a:prstClr val="black">
                  <a:alpha val="40000"/>
                </a:prstClr>
              </a:outerShdw>
            </a:effectLst>
          </c:spPr>
          <c:invertIfNegative val="0"/>
          <c:cat>
            <c:numRef>
              <c:f>'DC Planilha'!$C$7:$AG$7</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'DC Planilha'!$C$29:$AG$29</c:f>
              <c:numCache>
                <c:formatCode>"R$"\ #,##0.00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er>
        <c:dLbls>
          <c:showLegendKey val="0"/>
          <c:showVal val="0"/>
          <c:showCatName val="0"/>
          <c:showSerName val="0"/>
          <c:showPercent val="0"/>
          <c:showBubbleSize val="0"/>
        </c:dLbls>
        <c:gapWidth val="150"/>
        <c:axId val="348284224"/>
        <c:axId val="348284616"/>
      </c:barChart>
      <c:lineChart>
        <c:grouping val="standard"/>
        <c:varyColors val="0"/>
        <c:ser>
          <c:idx val="0"/>
          <c:order val="0"/>
          <c:tx>
            <c:strRef>
              <c:f>'DC Planilha'!$B$16</c:f>
              <c:strCache>
                <c:ptCount val="1"/>
                <c:pt idx="0">
                  <c:v>TOTAL ENTRADAS </c:v>
                </c:pt>
              </c:strCache>
            </c:strRef>
          </c:tx>
          <c:spPr>
            <a:ln w="28575" cap="rnd">
              <a:solidFill>
                <a:srgbClr val="006600"/>
              </a:solidFill>
              <a:round/>
            </a:ln>
            <a:effectLst/>
          </c:spPr>
          <c:marker>
            <c:symbol val="circle"/>
            <c:size val="5"/>
            <c:spPr>
              <a:solidFill>
                <a:srgbClr val="006600"/>
              </a:solidFill>
              <a:ln w="9525">
                <a:solidFill>
                  <a:srgbClr val="006600"/>
                </a:solidFill>
              </a:ln>
              <a:effectLst/>
            </c:spPr>
          </c:marker>
          <c:cat>
            <c:numRef>
              <c:f>'DC Planilha'!$C$7:$AG$7</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'DC Planilha'!$C$16:$AG$16</c:f>
              <c:numCache>
                <c:formatCode>"R$"\ #,##0.00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'DC Planilha'!$B$27</c:f>
              <c:strCache>
                <c:ptCount val="1"/>
                <c:pt idx="0">
                  <c:v>TOTAL SAÍDAS</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numRef>
              <c:f>'DC Planilha'!$C$7:$AG$7</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'DC Planilha'!$C$27:$AG$27</c:f>
              <c:numCache>
                <c:formatCode>"R$"\ #,##0.00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marker val="1"/>
        <c:smooth val="0"/>
        <c:axId val="348284224"/>
        <c:axId val="348284616"/>
      </c:lineChart>
      <c:catAx>
        <c:axId val="34828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BR"/>
          </a:p>
        </c:txPr>
        <c:crossAx val="348284616"/>
        <c:crosses val="autoZero"/>
        <c:auto val="1"/>
        <c:lblAlgn val="ctr"/>
        <c:lblOffset val="100"/>
        <c:noMultiLvlLbl val="1"/>
      </c:catAx>
      <c:valAx>
        <c:axId val="348284616"/>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BR"/>
          </a:p>
        </c:txPr>
        <c:crossAx val="348284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BR"/>
        </a:p>
      </c:txPr>
    </c:legend>
    <c:plotVisOnly val="1"/>
    <c:dispBlanksAs val="zero"/>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ysClr val="windowText" lastClr="000000"/>
          </a:solidFill>
        </a:defRPr>
      </a:pPr>
      <a:endParaRPr lang="pt-BR"/>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Relação entre entradas e saídas do caixa e entradas a receber</a:t>
            </a:r>
          </a:p>
        </c:rich>
      </c:tx>
      <c:layout>
        <c:manualLayout>
          <c:xMode val="edge"/>
          <c:yMode val="edge"/>
          <c:x val="0.25898604058304719"/>
          <c:y val="2.60343987913479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pt-BR"/>
        </a:p>
      </c:txPr>
    </c:title>
    <c:autoTitleDeleted val="0"/>
    <c:plotArea>
      <c:layout/>
      <c:barChart>
        <c:barDir val="col"/>
        <c:grouping val="stacked"/>
        <c:varyColors val="0"/>
        <c:ser>
          <c:idx val="0"/>
          <c:order val="0"/>
          <c:tx>
            <c:strRef>
              <c:f>'DC Planilha'!$B$10</c:f>
              <c:strCache>
                <c:ptCount val="1"/>
                <c:pt idx="0">
                  <c:v>ENTRADAS NO CAIXA (RECEITAS)</c:v>
                </c:pt>
              </c:strCache>
            </c:strRef>
          </c:tx>
          <c:spPr>
            <a:solidFill>
              <a:srgbClr val="0070C0"/>
            </a:solidFill>
            <a:ln>
              <a:noFill/>
            </a:ln>
            <a:effectLst>
              <a:outerShdw blurRad="50800" dist="38100" dir="2700000" algn="tl" rotWithShape="0">
                <a:prstClr val="black">
                  <a:alpha val="40000"/>
                </a:prstClr>
              </a:outerShdw>
            </a:effectLst>
          </c:spPr>
          <c:invertIfNegative val="0"/>
          <c:cat>
            <c:numRef>
              <c:f>'DC Planilha'!$C$7:$AG$7</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'DC Planilha'!$C$16:$AG$16</c:f>
              <c:numCache>
                <c:formatCode>"R$"\ #,##0.00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er>
        <c:ser>
          <c:idx val="2"/>
          <c:order val="1"/>
          <c:tx>
            <c:strRef>
              <c:f>'DC Planilha'!$B$31</c:f>
              <c:strCache>
                <c:ptCount val="1"/>
                <c:pt idx="0">
                  <c:v>ENTRADAS A RECEBER</c:v>
                </c:pt>
              </c:strCache>
            </c:strRef>
          </c:tx>
          <c:spPr>
            <a:solidFill>
              <a:srgbClr val="FFC000"/>
            </a:solidFill>
            <a:ln>
              <a:noFill/>
            </a:ln>
            <a:effectLst>
              <a:outerShdw blurRad="50800" dist="38100" dir="2700000" algn="tl" rotWithShape="0">
                <a:prstClr val="black">
                  <a:alpha val="40000"/>
                </a:prstClr>
              </a:outerShdw>
            </a:effectLst>
          </c:spPr>
          <c:invertIfNegative val="0"/>
          <c:cat>
            <c:numRef>
              <c:f>'DC Planilha'!$C$7:$AG$7</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'DC Planilha'!$C$36:$AG$36</c:f>
              <c:numCache>
                <c:formatCode>"R$"\ #,##0.00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er>
        <c:dLbls>
          <c:showLegendKey val="0"/>
          <c:showVal val="0"/>
          <c:showCatName val="0"/>
          <c:showSerName val="0"/>
          <c:showPercent val="0"/>
          <c:showBubbleSize val="0"/>
        </c:dLbls>
        <c:gapWidth val="150"/>
        <c:overlap val="100"/>
        <c:axId val="348285400"/>
        <c:axId val="348285792"/>
      </c:barChart>
      <c:lineChart>
        <c:grouping val="standard"/>
        <c:varyColors val="0"/>
        <c:ser>
          <c:idx val="1"/>
          <c:order val="2"/>
          <c:tx>
            <c:strRef>
              <c:f>'DC Planilha'!$B$18</c:f>
              <c:strCache>
                <c:ptCount val="1"/>
                <c:pt idx="0">
                  <c:v>SAÍDAS DO CAIXA (GASTOS)</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numRef>
              <c:f>'DC Planilha'!$C$7:$AG$7</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'DC Planilha'!$C$27:$AG$27</c:f>
              <c:numCache>
                <c:formatCode>"R$"\ #,##0.00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marker val="1"/>
        <c:smooth val="0"/>
        <c:axId val="348285400"/>
        <c:axId val="348285792"/>
      </c:lineChart>
      <c:catAx>
        <c:axId val="348285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BR"/>
          </a:p>
        </c:txPr>
        <c:crossAx val="348285792"/>
        <c:crosses val="autoZero"/>
        <c:auto val="1"/>
        <c:lblAlgn val="ctr"/>
        <c:lblOffset val="100"/>
        <c:noMultiLvlLbl val="1"/>
      </c:catAx>
      <c:valAx>
        <c:axId val="348285792"/>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BR"/>
          </a:p>
        </c:txPr>
        <c:crossAx val="348285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BR"/>
        </a:p>
      </c:txPr>
    </c:legend>
    <c:plotVisOnly val="1"/>
    <c:dispBlanksAs val="zero"/>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ysClr val="windowText" lastClr="000000"/>
          </a:solidFill>
        </a:defRPr>
      </a:pPr>
      <a:endParaRPr lang="pt-BR"/>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Entradas</a:t>
            </a:r>
            <a:r>
              <a:rPr lang="en-US" baseline="0"/>
              <a:t> e Saídas</a:t>
            </a:r>
            <a:endParaRPr lang="en-US"/>
          </a:p>
        </c:rich>
      </c:tx>
      <c:layout>
        <c:manualLayout>
          <c:xMode val="edge"/>
          <c:yMode val="edge"/>
          <c:x val="0.42937109439731441"/>
          <c:y val="2.97535986186833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'FC Planilha'!$B$15</c:f>
              <c:strCache>
                <c:ptCount val="1"/>
                <c:pt idx="0">
                  <c:v>TOTAL - ENTRADAS PREVISTAS</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'FC Planilha'!$C$7:$Q$7</c:f>
              <c:strCache>
                <c:ptCount val="15"/>
                <c:pt idx="0">
                  <c:v>semana 1</c:v>
                </c:pt>
                <c:pt idx="1">
                  <c:v>semana 2</c:v>
                </c:pt>
                <c:pt idx="2">
                  <c:v>semana 3</c:v>
                </c:pt>
                <c:pt idx="3">
                  <c:v>semana 4</c:v>
                </c:pt>
                <c:pt idx="4">
                  <c:v>semana 5</c:v>
                </c:pt>
                <c:pt idx="5">
                  <c:v>semana 6</c:v>
                </c:pt>
                <c:pt idx="6">
                  <c:v>semana 7</c:v>
                </c:pt>
                <c:pt idx="7">
                  <c:v>semana 8</c:v>
                </c:pt>
                <c:pt idx="8">
                  <c:v>semana 9</c:v>
                </c:pt>
                <c:pt idx="9">
                  <c:v>semana 10</c:v>
                </c:pt>
                <c:pt idx="10">
                  <c:v>semana 11</c:v>
                </c:pt>
                <c:pt idx="11">
                  <c:v>semana 12</c:v>
                </c:pt>
                <c:pt idx="12">
                  <c:v>semana 13</c:v>
                </c:pt>
                <c:pt idx="13">
                  <c:v>semana 14</c:v>
                </c:pt>
                <c:pt idx="14">
                  <c:v>semana 15</c:v>
                </c:pt>
              </c:strCache>
            </c:strRef>
          </c:cat>
          <c:val>
            <c:numRef>
              <c:f>'FC Planilha'!$C$15:$Q$15</c:f>
              <c:numCache>
                <c:formatCode>"R$"\ #,##0.00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ser>
        <c:ser>
          <c:idx val="1"/>
          <c:order val="1"/>
          <c:tx>
            <c:strRef>
              <c:f>'FC Planilha'!$B$28</c:f>
              <c:strCache>
                <c:ptCount val="1"/>
                <c:pt idx="0">
                  <c:v>TOTAL - SAÍDAS PREVISTAS</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'FC Planilha'!$C$7:$Q$7</c:f>
              <c:strCache>
                <c:ptCount val="15"/>
                <c:pt idx="0">
                  <c:v>semana 1</c:v>
                </c:pt>
                <c:pt idx="1">
                  <c:v>semana 2</c:v>
                </c:pt>
                <c:pt idx="2">
                  <c:v>semana 3</c:v>
                </c:pt>
                <c:pt idx="3">
                  <c:v>semana 4</c:v>
                </c:pt>
                <c:pt idx="4">
                  <c:v>semana 5</c:v>
                </c:pt>
                <c:pt idx="5">
                  <c:v>semana 6</c:v>
                </c:pt>
                <c:pt idx="6">
                  <c:v>semana 7</c:v>
                </c:pt>
                <c:pt idx="7">
                  <c:v>semana 8</c:v>
                </c:pt>
                <c:pt idx="8">
                  <c:v>semana 9</c:v>
                </c:pt>
                <c:pt idx="9">
                  <c:v>semana 10</c:v>
                </c:pt>
                <c:pt idx="10">
                  <c:v>semana 11</c:v>
                </c:pt>
                <c:pt idx="11">
                  <c:v>semana 12</c:v>
                </c:pt>
                <c:pt idx="12">
                  <c:v>semana 13</c:v>
                </c:pt>
                <c:pt idx="13">
                  <c:v>semana 14</c:v>
                </c:pt>
                <c:pt idx="14">
                  <c:v>semana 15</c:v>
                </c:pt>
              </c:strCache>
            </c:strRef>
          </c:cat>
          <c:val>
            <c:numRef>
              <c:f>'FC Planilha'!$C$28:$Q$28</c:f>
              <c:numCache>
                <c:formatCode>"R$"\ #,##0.00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ser>
        <c:dLbls>
          <c:showLegendKey val="0"/>
          <c:showVal val="0"/>
          <c:showCatName val="0"/>
          <c:showSerName val="0"/>
          <c:showPercent val="0"/>
          <c:showBubbleSize val="0"/>
        </c:dLbls>
        <c:marker val="1"/>
        <c:smooth val="0"/>
        <c:axId val="348286576"/>
        <c:axId val="348286968"/>
      </c:lineChart>
      <c:catAx>
        <c:axId val="34828657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8286968"/>
        <c:crosses val="autoZero"/>
        <c:auto val="1"/>
        <c:lblAlgn val="ctr"/>
        <c:lblOffset val="100"/>
        <c:noMultiLvlLbl val="1"/>
      </c:catAx>
      <c:valAx>
        <c:axId val="348286968"/>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8286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zero"/>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Fluxo de caixa</a:t>
            </a:r>
          </a:p>
        </c:rich>
      </c:tx>
      <c:layout>
        <c:manualLayout>
          <c:xMode val="edge"/>
          <c:yMode val="edge"/>
          <c:x val="0.43696630829454935"/>
          <c:y val="2.97535986186833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2"/>
          <c:order val="0"/>
          <c:tx>
            <c:strRef>
              <c:f>'FC Planilha'!$B$30</c:f>
              <c:strCache>
                <c:ptCount val="1"/>
                <c:pt idx="0">
                  <c:v>SALDO FLUXO DE CAIXA  </c:v>
                </c:pt>
              </c:strCache>
            </c:strRef>
          </c:tx>
          <c:spPr>
            <a:solidFill>
              <a:srgbClr val="0070C0"/>
            </a:solidFill>
            <a:ln>
              <a:solidFill>
                <a:srgbClr val="002060"/>
              </a:solidFill>
            </a:ln>
            <a:effectLst>
              <a:outerShdw blurRad="50800" dist="38100" dir="2700000" algn="tl" rotWithShape="0">
                <a:prstClr val="black">
                  <a:alpha val="40000"/>
                </a:prstClr>
              </a:outerShdw>
            </a:effectLst>
          </c:spPr>
          <c:invertIfNegative val="0"/>
          <c:cat>
            <c:strRef>
              <c:f>'FC Planilha'!$C$7:$Q$7</c:f>
              <c:strCache>
                <c:ptCount val="15"/>
                <c:pt idx="0">
                  <c:v>semana 1</c:v>
                </c:pt>
                <c:pt idx="1">
                  <c:v>semana 2</c:v>
                </c:pt>
                <c:pt idx="2">
                  <c:v>semana 3</c:v>
                </c:pt>
                <c:pt idx="3">
                  <c:v>semana 4</c:v>
                </c:pt>
                <c:pt idx="4">
                  <c:v>semana 5</c:v>
                </c:pt>
                <c:pt idx="5">
                  <c:v>semana 6</c:v>
                </c:pt>
                <c:pt idx="6">
                  <c:v>semana 7</c:v>
                </c:pt>
                <c:pt idx="7">
                  <c:v>semana 8</c:v>
                </c:pt>
                <c:pt idx="8">
                  <c:v>semana 9</c:v>
                </c:pt>
                <c:pt idx="9">
                  <c:v>semana 10</c:v>
                </c:pt>
                <c:pt idx="10">
                  <c:v>semana 11</c:v>
                </c:pt>
                <c:pt idx="11">
                  <c:v>semana 12</c:v>
                </c:pt>
                <c:pt idx="12">
                  <c:v>semana 13</c:v>
                </c:pt>
                <c:pt idx="13">
                  <c:v>semana 14</c:v>
                </c:pt>
                <c:pt idx="14">
                  <c:v>semana 15</c:v>
                </c:pt>
              </c:strCache>
            </c:strRef>
          </c:cat>
          <c:val>
            <c:numRef>
              <c:f>'FC Planilha'!$C$30:$Q$30</c:f>
              <c:numCache>
                <c:formatCode>"R$"#,##0.00_);[Red]\("R$"#,##0.00\)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0"/>
          <c:showCatName val="0"/>
          <c:showSerName val="0"/>
          <c:showPercent val="0"/>
          <c:showBubbleSize val="0"/>
        </c:dLbls>
        <c:gapWidth val="100"/>
        <c:axId val="348287752"/>
        <c:axId val="344581608"/>
      </c:barChart>
      <c:catAx>
        <c:axId val="348287752"/>
        <c:scaling>
          <c:orientation val="minMax"/>
        </c:scaling>
        <c:delete val="0"/>
        <c:axPos val="b"/>
        <c:numFmt formatCode="General" sourceLinked="1"/>
        <c:majorTickMark val="none"/>
        <c:minorTickMark val="none"/>
        <c:tickLblPos val="low"/>
        <c:spPr>
          <a:noFill/>
          <a:ln w="9525" cap="flat" cmpd="sng" algn="ctr">
            <a:solidFill>
              <a:srgbClr val="00206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4581608"/>
        <c:crosses val="autoZero"/>
        <c:auto val="1"/>
        <c:lblAlgn val="ctr"/>
        <c:lblOffset val="100"/>
        <c:noMultiLvlLbl val="1"/>
      </c:catAx>
      <c:valAx>
        <c:axId val="344581608"/>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00_);[Red]\(&quot;R$&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828775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pt-BR" sz="1400"/>
              <a:t>Número de Clientes por Volume</a:t>
            </a:r>
            <a:r>
              <a:rPr lang="pt-BR" sz="1400" baseline="0"/>
              <a:t> de Consumo (Gasto)</a:t>
            </a:r>
            <a:endParaRPr lang="pt-BR" sz="1400"/>
          </a:p>
        </c:rich>
      </c:tx>
      <c:overlay val="0"/>
    </c:title>
    <c:autoTitleDeleted val="0"/>
    <c:plotArea>
      <c:layout/>
      <c:barChart>
        <c:barDir val="col"/>
        <c:grouping val="clustered"/>
        <c:varyColors val="0"/>
        <c:ser>
          <c:idx val="0"/>
          <c:order val="0"/>
          <c:tx>
            <c:strRef>
              <c:f>'CDC Analítico'!$C$8</c:f>
              <c:strCache>
                <c:ptCount val="1"/>
                <c:pt idx="0">
                  <c:v>Baixo</c:v>
                </c:pt>
              </c:strCache>
            </c:strRef>
          </c:tx>
          <c:invertIfNegative val="0"/>
          <c:cat>
            <c:strRef>
              <c:f>'CDC Analítico'!$D$7:$O$7</c:f>
              <c:strCache>
                <c:ptCount val="12"/>
                <c:pt idx="0">
                  <c:v>Informe a data inicial</c:v>
                </c:pt>
                <c:pt idx="1">
                  <c:v>Informe a data inicial</c:v>
                </c:pt>
                <c:pt idx="2">
                  <c:v>Informe a data inicial</c:v>
                </c:pt>
                <c:pt idx="3">
                  <c:v>Informe a data inicial</c:v>
                </c:pt>
                <c:pt idx="4">
                  <c:v>Informe a data inicial</c:v>
                </c:pt>
                <c:pt idx="5">
                  <c:v>Informe a data inicial</c:v>
                </c:pt>
                <c:pt idx="6">
                  <c:v>Informe a data inicial</c:v>
                </c:pt>
                <c:pt idx="7">
                  <c:v>Informe a data inicial</c:v>
                </c:pt>
                <c:pt idx="8">
                  <c:v>Informe a data inicial</c:v>
                </c:pt>
                <c:pt idx="9">
                  <c:v>Informe a data inicial</c:v>
                </c:pt>
                <c:pt idx="10">
                  <c:v>Informe a data inicial</c:v>
                </c:pt>
                <c:pt idx="11">
                  <c:v>Informe a data inicial</c:v>
                </c:pt>
              </c:strCache>
            </c:strRef>
          </c:cat>
          <c:val>
            <c:numRef>
              <c:f>'CDC Analítico'!$D$8:$O$8</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'CDC Analítico'!$C$9</c:f>
              <c:strCache>
                <c:ptCount val="1"/>
                <c:pt idx="0">
                  <c:v>Médio</c:v>
                </c:pt>
              </c:strCache>
            </c:strRef>
          </c:tx>
          <c:invertIfNegative val="0"/>
          <c:cat>
            <c:strRef>
              <c:f>'CDC Analítico'!$D$7:$O$7</c:f>
              <c:strCache>
                <c:ptCount val="12"/>
                <c:pt idx="0">
                  <c:v>Informe a data inicial</c:v>
                </c:pt>
                <c:pt idx="1">
                  <c:v>Informe a data inicial</c:v>
                </c:pt>
                <c:pt idx="2">
                  <c:v>Informe a data inicial</c:v>
                </c:pt>
                <c:pt idx="3">
                  <c:v>Informe a data inicial</c:v>
                </c:pt>
                <c:pt idx="4">
                  <c:v>Informe a data inicial</c:v>
                </c:pt>
                <c:pt idx="5">
                  <c:v>Informe a data inicial</c:v>
                </c:pt>
                <c:pt idx="6">
                  <c:v>Informe a data inicial</c:v>
                </c:pt>
                <c:pt idx="7">
                  <c:v>Informe a data inicial</c:v>
                </c:pt>
                <c:pt idx="8">
                  <c:v>Informe a data inicial</c:v>
                </c:pt>
                <c:pt idx="9">
                  <c:v>Informe a data inicial</c:v>
                </c:pt>
                <c:pt idx="10">
                  <c:v>Informe a data inicial</c:v>
                </c:pt>
                <c:pt idx="11">
                  <c:v>Informe a data inicial</c:v>
                </c:pt>
              </c:strCache>
            </c:strRef>
          </c:cat>
          <c:val>
            <c:numRef>
              <c:f>'CDC Analítico'!$D$9:$O$9</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
          <c:order val="2"/>
          <c:tx>
            <c:strRef>
              <c:f>'CDC Analítico'!$C$10</c:f>
              <c:strCache>
                <c:ptCount val="1"/>
                <c:pt idx="0">
                  <c:v>Alto</c:v>
                </c:pt>
              </c:strCache>
            </c:strRef>
          </c:tx>
          <c:invertIfNegative val="0"/>
          <c:cat>
            <c:strRef>
              <c:f>'CDC Analítico'!$D$7:$O$7</c:f>
              <c:strCache>
                <c:ptCount val="12"/>
                <c:pt idx="0">
                  <c:v>Informe a data inicial</c:v>
                </c:pt>
                <c:pt idx="1">
                  <c:v>Informe a data inicial</c:v>
                </c:pt>
                <c:pt idx="2">
                  <c:v>Informe a data inicial</c:v>
                </c:pt>
                <c:pt idx="3">
                  <c:v>Informe a data inicial</c:v>
                </c:pt>
                <c:pt idx="4">
                  <c:v>Informe a data inicial</c:v>
                </c:pt>
                <c:pt idx="5">
                  <c:v>Informe a data inicial</c:v>
                </c:pt>
                <c:pt idx="6">
                  <c:v>Informe a data inicial</c:v>
                </c:pt>
                <c:pt idx="7">
                  <c:v>Informe a data inicial</c:v>
                </c:pt>
                <c:pt idx="8">
                  <c:v>Informe a data inicial</c:v>
                </c:pt>
                <c:pt idx="9">
                  <c:v>Informe a data inicial</c:v>
                </c:pt>
                <c:pt idx="10">
                  <c:v>Informe a data inicial</c:v>
                </c:pt>
                <c:pt idx="11">
                  <c:v>Informe a data inicial</c:v>
                </c:pt>
              </c:strCache>
            </c:strRef>
          </c:cat>
          <c:val>
            <c:numRef>
              <c:f>'CDC Analítico'!$D$10:$O$10</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axId val="344582392"/>
        <c:axId val="344582784"/>
      </c:barChart>
      <c:catAx>
        <c:axId val="344582392"/>
        <c:scaling>
          <c:orientation val="minMax"/>
        </c:scaling>
        <c:delete val="0"/>
        <c:axPos val="b"/>
        <c:numFmt formatCode="General" sourceLinked="0"/>
        <c:majorTickMark val="out"/>
        <c:minorTickMark val="none"/>
        <c:tickLblPos val="nextTo"/>
        <c:crossAx val="344582784"/>
        <c:crosses val="autoZero"/>
        <c:auto val="1"/>
        <c:lblAlgn val="ctr"/>
        <c:lblOffset val="100"/>
        <c:noMultiLvlLbl val="0"/>
      </c:catAx>
      <c:valAx>
        <c:axId val="344582784"/>
        <c:scaling>
          <c:orientation val="minMax"/>
        </c:scaling>
        <c:delete val="0"/>
        <c:axPos val="l"/>
        <c:majorGridlines/>
        <c:numFmt formatCode="0" sourceLinked="1"/>
        <c:majorTickMark val="out"/>
        <c:minorTickMark val="none"/>
        <c:tickLblPos val="nextTo"/>
        <c:crossAx val="344582392"/>
        <c:crosses val="autoZero"/>
        <c:crossBetween val="between"/>
      </c:valAx>
    </c:plotArea>
    <c:legend>
      <c:legendPos val="b"/>
      <c:overlay val="0"/>
    </c:legend>
    <c:plotVisOnly val="1"/>
    <c:dispBlanksAs val="gap"/>
    <c:showDLblsOverMax val="0"/>
  </c:chart>
  <c:spPr>
    <a:ln>
      <a:noFill/>
    </a:ln>
  </c:spPr>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pt-BR" sz="1400"/>
              <a:t>Número de Clientes por Frequência de Consumo</a:t>
            </a:r>
          </a:p>
        </c:rich>
      </c:tx>
      <c:overlay val="0"/>
    </c:title>
    <c:autoTitleDeleted val="0"/>
    <c:plotArea>
      <c:layout/>
      <c:barChart>
        <c:barDir val="col"/>
        <c:grouping val="clustered"/>
        <c:varyColors val="0"/>
        <c:ser>
          <c:idx val="3"/>
          <c:order val="0"/>
          <c:tx>
            <c:strRef>
              <c:f>'CDC Analítico'!$B$12:$C$12</c:f>
              <c:strCache>
                <c:ptCount val="2"/>
                <c:pt idx="0">
                  <c:v>Frequência</c:v>
                </c:pt>
                <c:pt idx="1">
                  <c:v>Ocasional</c:v>
                </c:pt>
              </c:strCache>
            </c:strRef>
          </c:tx>
          <c:invertIfNegative val="0"/>
          <c:cat>
            <c:multiLvlStrRef>
              <c:f>'CDC Analítico'!$D$6:$O$7</c:f>
              <c:multiLvlStrCache>
                <c:ptCount val="12"/>
                <c:lvl>
                  <c:pt idx="0">
                    <c:v>Informe a data inicial</c:v>
                  </c:pt>
                  <c:pt idx="1">
                    <c:v>Informe a data inicial</c:v>
                  </c:pt>
                  <c:pt idx="2">
                    <c:v>Informe a data inicial</c:v>
                  </c:pt>
                  <c:pt idx="3">
                    <c:v>Informe a data inicial</c:v>
                  </c:pt>
                  <c:pt idx="4">
                    <c:v>Informe a data inicial</c:v>
                  </c:pt>
                  <c:pt idx="5">
                    <c:v>Informe a data inicial</c:v>
                  </c:pt>
                  <c:pt idx="6">
                    <c:v>Informe a data inicial</c:v>
                  </c:pt>
                  <c:pt idx="7">
                    <c:v>Informe a data inicial</c:v>
                  </c:pt>
                  <c:pt idx="8">
                    <c:v>Informe a data inicial</c:v>
                  </c:pt>
                  <c:pt idx="9">
                    <c:v>Informe a data inicial</c:v>
                  </c:pt>
                  <c:pt idx="10">
                    <c:v>Informe a data inicial</c:v>
                  </c:pt>
                  <c:pt idx="11">
                    <c:v>Informe a data inicial</c:v>
                  </c:pt>
                </c:lvl>
                <c:lvl>
                  <c:pt idx="0">
                    <c:v>Mês</c:v>
                  </c:pt>
                </c:lvl>
              </c:multiLvlStrCache>
            </c:multiLvlStrRef>
          </c:cat>
          <c:val>
            <c:numRef>
              <c:f>'CDC Analítico'!$D$12:$O$12</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4"/>
          <c:order val="1"/>
          <c:tx>
            <c:strRef>
              <c:f>'CDC Analítico'!$B$13:$C$13</c:f>
              <c:strCache>
                <c:ptCount val="2"/>
                <c:pt idx="0">
                  <c:v>Frequência</c:v>
                </c:pt>
                <c:pt idx="1">
                  <c:v>Mensal</c:v>
                </c:pt>
              </c:strCache>
            </c:strRef>
          </c:tx>
          <c:invertIfNegative val="0"/>
          <c:cat>
            <c:multiLvlStrRef>
              <c:f>'CDC Analítico'!$D$6:$O$7</c:f>
              <c:multiLvlStrCache>
                <c:ptCount val="12"/>
                <c:lvl>
                  <c:pt idx="0">
                    <c:v>Informe a data inicial</c:v>
                  </c:pt>
                  <c:pt idx="1">
                    <c:v>Informe a data inicial</c:v>
                  </c:pt>
                  <c:pt idx="2">
                    <c:v>Informe a data inicial</c:v>
                  </c:pt>
                  <c:pt idx="3">
                    <c:v>Informe a data inicial</c:v>
                  </c:pt>
                  <c:pt idx="4">
                    <c:v>Informe a data inicial</c:v>
                  </c:pt>
                  <c:pt idx="5">
                    <c:v>Informe a data inicial</c:v>
                  </c:pt>
                  <c:pt idx="6">
                    <c:v>Informe a data inicial</c:v>
                  </c:pt>
                  <c:pt idx="7">
                    <c:v>Informe a data inicial</c:v>
                  </c:pt>
                  <c:pt idx="8">
                    <c:v>Informe a data inicial</c:v>
                  </c:pt>
                  <c:pt idx="9">
                    <c:v>Informe a data inicial</c:v>
                  </c:pt>
                  <c:pt idx="10">
                    <c:v>Informe a data inicial</c:v>
                  </c:pt>
                  <c:pt idx="11">
                    <c:v>Informe a data inicial</c:v>
                  </c:pt>
                </c:lvl>
                <c:lvl>
                  <c:pt idx="0">
                    <c:v>Mês</c:v>
                  </c:pt>
                </c:lvl>
              </c:multiLvlStrCache>
            </c:multiLvlStrRef>
          </c:cat>
          <c:val>
            <c:numRef>
              <c:f>'CDC Analítico'!$D$13:$O$13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5"/>
          <c:order val="2"/>
          <c:tx>
            <c:strRef>
              <c:f>'CDC Analítico'!$B$14:$C$14</c:f>
              <c:strCache>
                <c:ptCount val="2"/>
                <c:pt idx="0">
                  <c:v>Frequência</c:v>
                </c:pt>
                <c:pt idx="1">
                  <c:v>Semanal</c:v>
                </c:pt>
              </c:strCache>
            </c:strRef>
          </c:tx>
          <c:invertIfNegative val="0"/>
          <c:cat>
            <c:multiLvlStrRef>
              <c:f>'CDC Analítico'!$D$6:$O$7</c:f>
              <c:multiLvlStrCache>
                <c:ptCount val="12"/>
                <c:lvl>
                  <c:pt idx="0">
                    <c:v>Informe a data inicial</c:v>
                  </c:pt>
                  <c:pt idx="1">
                    <c:v>Informe a data inicial</c:v>
                  </c:pt>
                  <c:pt idx="2">
                    <c:v>Informe a data inicial</c:v>
                  </c:pt>
                  <c:pt idx="3">
                    <c:v>Informe a data inicial</c:v>
                  </c:pt>
                  <c:pt idx="4">
                    <c:v>Informe a data inicial</c:v>
                  </c:pt>
                  <c:pt idx="5">
                    <c:v>Informe a data inicial</c:v>
                  </c:pt>
                  <c:pt idx="6">
                    <c:v>Informe a data inicial</c:v>
                  </c:pt>
                  <c:pt idx="7">
                    <c:v>Informe a data inicial</c:v>
                  </c:pt>
                  <c:pt idx="8">
                    <c:v>Informe a data inicial</c:v>
                  </c:pt>
                  <c:pt idx="9">
                    <c:v>Informe a data inicial</c:v>
                  </c:pt>
                  <c:pt idx="10">
                    <c:v>Informe a data inicial</c:v>
                  </c:pt>
                  <c:pt idx="11">
                    <c:v>Informe a data inicial</c:v>
                  </c:pt>
                </c:lvl>
                <c:lvl>
                  <c:pt idx="0">
                    <c:v>Mês</c:v>
                  </c:pt>
                </c:lvl>
              </c:multiLvlStrCache>
            </c:multiLvlStrRef>
          </c:cat>
          <c:val>
            <c:numRef>
              <c:f>'CDC Analítico'!$D$14:$O$14</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6"/>
          <c:order val="3"/>
          <c:tx>
            <c:strRef>
              <c:f>'CDC Analítico'!$B$15:$C$15</c:f>
              <c:strCache>
                <c:ptCount val="2"/>
                <c:pt idx="0">
                  <c:v>Frequência</c:v>
                </c:pt>
                <c:pt idx="1">
                  <c:v>Diária</c:v>
                </c:pt>
              </c:strCache>
            </c:strRef>
          </c:tx>
          <c:invertIfNegative val="0"/>
          <c:cat>
            <c:multiLvlStrRef>
              <c:f>'CDC Analítico'!$D$6:$O$7</c:f>
              <c:multiLvlStrCache>
                <c:ptCount val="12"/>
                <c:lvl>
                  <c:pt idx="0">
                    <c:v>Informe a data inicial</c:v>
                  </c:pt>
                  <c:pt idx="1">
                    <c:v>Informe a data inicial</c:v>
                  </c:pt>
                  <c:pt idx="2">
                    <c:v>Informe a data inicial</c:v>
                  </c:pt>
                  <c:pt idx="3">
                    <c:v>Informe a data inicial</c:v>
                  </c:pt>
                  <c:pt idx="4">
                    <c:v>Informe a data inicial</c:v>
                  </c:pt>
                  <c:pt idx="5">
                    <c:v>Informe a data inicial</c:v>
                  </c:pt>
                  <c:pt idx="6">
                    <c:v>Informe a data inicial</c:v>
                  </c:pt>
                  <c:pt idx="7">
                    <c:v>Informe a data inicial</c:v>
                  </c:pt>
                  <c:pt idx="8">
                    <c:v>Informe a data inicial</c:v>
                  </c:pt>
                  <c:pt idx="9">
                    <c:v>Informe a data inicial</c:v>
                  </c:pt>
                  <c:pt idx="10">
                    <c:v>Informe a data inicial</c:v>
                  </c:pt>
                  <c:pt idx="11">
                    <c:v>Informe a data inicial</c:v>
                  </c:pt>
                </c:lvl>
                <c:lvl>
                  <c:pt idx="0">
                    <c:v>Mês</c:v>
                  </c:pt>
                </c:lvl>
              </c:multiLvlStrCache>
            </c:multiLvlStrRef>
          </c:cat>
          <c:val>
            <c:numRef>
              <c:f>'CDC Analítico'!$D$15:$O$15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axId val="344583568"/>
        <c:axId val="344583960"/>
      </c:barChart>
      <c:catAx>
        <c:axId val="344583568"/>
        <c:scaling>
          <c:orientation val="minMax"/>
        </c:scaling>
        <c:delete val="0"/>
        <c:axPos val="b"/>
        <c:numFmt formatCode="General" sourceLinked="0"/>
        <c:majorTickMark val="out"/>
        <c:minorTickMark val="none"/>
        <c:tickLblPos val="nextTo"/>
        <c:crossAx val="344583960"/>
        <c:crosses val="autoZero"/>
        <c:auto val="1"/>
        <c:lblAlgn val="ctr"/>
        <c:lblOffset val="100"/>
        <c:noMultiLvlLbl val="0"/>
      </c:catAx>
      <c:valAx>
        <c:axId val="344583960"/>
        <c:scaling>
          <c:orientation val="minMax"/>
        </c:scaling>
        <c:delete val="0"/>
        <c:axPos val="l"/>
        <c:majorGridlines/>
        <c:numFmt formatCode="0" sourceLinked="1"/>
        <c:majorTickMark val="out"/>
        <c:minorTickMark val="none"/>
        <c:tickLblPos val="nextTo"/>
        <c:crossAx val="344583568"/>
        <c:crosses val="autoZero"/>
        <c:crossBetween val="between"/>
      </c:valAx>
    </c:plotArea>
    <c:legend>
      <c:legendPos val="b"/>
      <c:overlay val="0"/>
    </c:legend>
    <c:plotVisOnly val="1"/>
    <c:dispBlanksAs val="gap"/>
    <c:showDLblsOverMax val="0"/>
  </c:chart>
  <c:spPr>
    <a:ln>
      <a:noFill/>
    </a:ln>
  </c:spPr>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pt-BR" sz="1400"/>
              <a:t>Numero Total de Clientes</a:t>
            </a:r>
          </a:p>
        </c:rich>
      </c:tx>
      <c:overlay val="0"/>
    </c:title>
    <c:autoTitleDeleted val="0"/>
    <c:plotArea>
      <c:layout/>
      <c:lineChart>
        <c:grouping val="standard"/>
        <c:varyColors val="0"/>
        <c:ser>
          <c:idx val="0"/>
          <c:order val="0"/>
          <c:tx>
            <c:strRef>
              <c:f>'CDC Analítico'!$B$11</c:f>
              <c:strCache>
                <c:ptCount val="1"/>
                <c:pt idx="0">
                  <c:v>Quantidade Total de Clientes</c:v>
                </c:pt>
              </c:strCache>
            </c:strRef>
          </c:tx>
          <c:cat>
            <c:strRef>
              <c:f>'CDC Analítico'!$D$7:$O$7</c:f>
              <c:strCache>
                <c:ptCount val="12"/>
                <c:pt idx="0">
                  <c:v>Informe a data inicial</c:v>
                </c:pt>
                <c:pt idx="1">
                  <c:v>Informe a data inicial</c:v>
                </c:pt>
                <c:pt idx="2">
                  <c:v>Informe a data inicial</c:v>
                </c:pt>
                <c:pt idx="3">
                  <c:v>Informe a data inicial</c:v>
                </c:pt>
                <c:pt idx="4">
                  <c:v>Informe a data inicial</c:v>
                </c:pt>
                <c:pt idx="5">
                  <c:v>Informe a data inicial</c:v>
                </c:pt>
                <c:pt idx="6">
                  <c:v>Informe a data inicial</c:v>
                </c:pt>
                <c:pt idx="7">
                  <c:v>Informe a data inicial</c:v>
                </c:pt>
                <c:pt idx="8">
                  <c:v>Informe a data inicial</c:v>
                </c:pt>
                <c:pt idx="9">
                  <c:v>Informe a data inicial</c:v>
                </c:pt>
                <c:pt idx="10">
                  <c:v>Informe a data inicial</c:v>
                </c:pt>
                <c:pt idx="11">
                  <c:v>Informe a data inicial</c:v>
                </c:pt>
              </c:strCache>
            </c:strRef>
          </c:cat>
          <c:val>
            <c:numRef>
              <c:f>'CDC Analítico'!$D$11:$O$11</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344584744"/>
        <c:axId val="344585136"/>
      </c:lineChart>
      <c:catAx>
        <c:axId val="344584744"/>
        <c:scaling>
          <c:orientation val="minMax"/>
        </c:scaling>
        <c:delete val="0"/>
        <c:axPos val="b"/>
        <c:numFmt formatCode="General" sourceLinked="0"/>
        <c:majorTickMark val="out"/>
        <c:minorTickMark val="none"/>
        <c:tickLblPos val="nextTo"/>
        <c:crossAx val="344585136"/>
        <c:crosses val="autoZero"/>
        <c:auto val="1"/>
        <c:lblAlgn val="ctr"/>
        <c:lblOffset val="100"/>
        <c:noMultiLvlLbl val="0"/>
      </c:catAx>
      <c:valAx>
        <c:axId val="344585136"/>
        <c:scaling>
          <c:orientation val="minMax"/>
        </c:scaling>
        <c:delete val="0"/>
        <c:axPos val="l"/>
        <c:numFmt formatCode="0" sourceLinked="1"/>
        <c:majorTickMark val="out"/>
        <c:minorTickMark val="none"/>
        <c:tickLblPos val="nextTo"/>
        <c:crossAx val="344584744"/>
        <c:crosses val="autoZero"/>
        <c:crossBetween val="between"/>
      </c:valAx>
      <c:spPr>
        <a:noFill/>
        <a:ln w="25400">
          <a:noFill/>
        </a:ln>
      </c:spPr>
    </c:plotArea>
    <c:legend>
      <c:legendPos val="b"/>
      <c:overlay val="0"/>
    </c:legend>
    <c:plotVisOnly val="1"/>
    <c:dispBlanksAs val="gap"/>
    <c:showDLblsOverMax val="0"/>
  </c:chart>
  <c:spPr>
    <a:ln>
      <a:noFill/>
    </a:ln>
  </c:sp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'CGU Planilha'!$B$22</c:f>
          <c:strCache>
            <c:ptCount val="1"/>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'CGU Planilha'!$C$25</c:f>
              <c:strCache>
                <c:ptCount val="1"/>
                <c:pt idx="0">
                  <c:v>Tributo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Planilha'!$D$25:$J$25</c:f>
              <c:numCache>
                <c:formatCode>"R$"\ #,##0.00</c:formatCode>
                <c:ptCount val="7"/>
              </c:numCache>
            </c:numRef>
          </c:val>
        </c:ser>
        <c:ser>
          <c:idx val="1"/>
          <c:order val="1"/>
          <c:tx>
            <c:strRef>
              <c:f>'CGU Planilha'!$C$24</c:f>
              <c:strCache>
                <c:ptCount val="1"/>
                <c:pt idx="0">
                  <c:v>Custo variável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Planilha'!$D$24:$J$24</c:f>
              <c:numCache>
                <c:formatCode>"R$"\ #,##0.00</c:formatCode>
                <c:ptCount val="7"/>
              </c:numCache>
            </c:numRef>
          </c:val>
        </c:ser>
        <c:ser>
          <c:idx val="2"/>
          <c:order val="2"/>
          <c:tx>
            <c:strRef>
              <c:f>'CGU Planilha'!$C$22</c:f>
              <c:strCache>
                <c:ptCount val="1"/>
                <c:pt idx="0">
                  <c:v>Ganho unitário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Planilha'!$D$22:$J$22</c:f>
              <c:numCache>
                <c:formatCode>_("R$"* #,##0.00_);_("R$"* \(#,##0.00\);_("R$"* "-"??_);_(@_)</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overlap val="100"/>
        <c:axId val="347273936"/>
        <c:axId val="347274328"/>
      </c:barChart>
      <c:lineChart>
        <c:grouping val="standard"/>
        <c:varyColors val="0"/>
        <c:ser>
          <c:idx val="3"/>
          <c:order val="3"/>
          <c:tx>
            <c:strRef>
              <c:f>'CGU Planilha'!$C$23</c:f>
              <c:strCache>
                <c:ptCount val="1"/>
                <c:pt idx="0">
                  <c:v>Preço de venda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val>
            <c:numRef>
              <c:f>'CGU Planilha'!$D$23:$J$23</c:f>
              <c:numCache>
                <c:formatCode>"R$"\ #,##0.00</c:formatCode>
                <c:ptCount val="7"/>
              </c:numCache>
            </c:numRef>
          </c:val>
          <c:smooth val="0"/>
        </c:ser>
        <c:dLbls>
          <c:showLegendKey val="0"/>
          <c:showVal val="0"/>
          <c:showCatName val="0"/>
          <c:showSerName val="0"/>
          <c:showPercent val="0"/>
          <c:showBubbleSize val="0"/>
        </c:dLbls>
        <c:marker val="1"/>
        <c:smooth val="0"/>
        <c:axId val="347275112"/>
        <c:axId val="347274720"/>
      </c:lineChart>
      <c:catAx>
        <c:axId val="347273936"/>
        <c:scaling>
          <c:orientation val="minMax"/>
        </c:scaling>
        <c:delete val="0"/>
        <c:axPos val="b"/>
        <c:numFmt formatCode="m/d/yyyy"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274328"/>
        <c:crosses val="autoZero"/>
        <c:auto val="0"/>
        <c:lblAlgn val="ctr"/>
        <c:lblOffset val="100"/>
        <c:noMultiLvlLbl val="1"/>
      </c:catAx>
      <c:valAx>
        <c:axId val="347274328"/>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273936"/>
        <c:crosses val="autoZero"/>
        <c:crossBetween val="between"/>
      </c:valAx>
      <c:valAx>
        <c:axId val="347274720"/>
        <c:scaling>
          <c:orientation val="minMax"/>
        </c:scaling>
        <c:delete val="0"/>
        <c:axPos val="r"/>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275112"/>
        <c:crosses val="max"/>
        <c:crossBetween val="between"/>
      </c:valAx>
      <c:catAx>
        <c:axId val="347275112"/>
        <c:scaling>
          <c:orientation val="minMax"/>
        </c:scaling>
        <c:delete val="1"/>
        <c:axPos val="b"/>
        <c:numFmt formatCode="General" sourceLinked="1"/>
        <c:majorTickMark val="none"/>
        <c:minorTickMark val="none"/>
        <c:tickLblPos val="nextTo"/>
        <c:crossAx val="347274720"/>
        <c:crosses val="autoZero"/>
        <c:auto val="0"/>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'CF Planilha'!$C$16</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'CF Planilha'!$B$19</c:f>
              <c:strCache>
                <c:ptCount val="1"/>
                <c:pt idx="0">
                  <c:v>Valor unitário</c:v>
                </c:pt>
              </c:strCache>
            </c:strRef>
          </c:tx>
          <c:spPr>
            <a:ln w="28575" cap="rnd">
              <a:solidFill>
                <a:schemeClr val="accent1"/>
              </a:solidFill>
              <a:round/>
            </a:ln>
            <a:effectLst>
              <a:outerShdw blurRad="50800" dist="38100" dir="2700000" algn="tl" rotWithShape="0">
                <a:prstClr val="black">
                  <a:alpha val="40000"/>
                </a:prstClr>
              </a:outerShdw>
            </a:effectLst>
          </c:spPr>
          <c:marker>
            <c:symbol val="circle"/>
            <c:size val="5"/>
            <c:spPr>
              <a:solidFill>
                <a:schemeClr val="accent1"/>
              </a:solidFill>
              <a:ln w="9525">
                <a:solidFill>
                  <a:schemeClr val="accent1"/>
                </a:solidFill>
              </a:ln>
              <a:effectLst>
                <a:outerShdw blurRad="50800" dist="38100" dir="2700000" algn="tl" rotWithShape="0">
                  <a:prstClr val="black">
                    <a:alpha val="40000"/>
                  </a:prst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'CF Planilha'!$C$17:$Q$17</c:f>
              <c:numCache>
                <c:formatCode>m/d/yyyy</c:formatCode>
                <c:ptCount val="15"/>
              </c:numCache>
            </c:numRef>
          </c:cat>
          <c:val>
            <c:numRef>
              <c:f>'CF Planilha'!$C$19:$Q$19</c:f>
              <c:numCache>
                <c:formatCode>_("R$"* #,##0.00_);_("R$"* \(#,##0.00\);_("R$"* "-"??_);_(@_)</c:formatCode>
                <c:ptCount val="15"/>
              </c:numCache>
            </c:numRef>
          </c:val>
          <c:smooth val="0"/>
        </c:ser>
        <c:dLbls>
          <c:dLblPos val="t"/>
          <c:showLegendKey val="0"/>
          <c:showVal val="1"/>
          <c:showCatName val="0"/>
          <c:showSerName val="0"/>
          <c:showPercent val="0"/>
          <c:showBubbleSize val="0"/>
        </c:dLbls>
        <c:marker val="1"/>
        <c:smooth val="0"/>
        <c:axId val="350206208"/>
        <c:axId val="350206600"/>
      </c:lineChart>
      <c:catAx>
        <c:axId val="35020620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0206600"/>
        <c:crosses val="autoZero"/>
        <c:auto val="1"/>
        <c:lblAlgn val="ctr"/>
        <c:lblOffset val="100"/>
        <c:noMultiLvlLbl val="1"/>
      </c:catAx>
      <c:valAx>
        <c:axId val="350206600"/>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020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'CF Planilha'!$C$21</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'CF Planilha'!$B$24</c:f>
              <c:strCache>
                <c:ptCount val="1"/>
                <c:pt idx="0">
                  <c:v>Valor unitário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a:outerShdw blurRad="50800" dist="38100" dir="2700000" algn="tl" rotWithShape="0">
                  <a:prstClr val="black">
                    <a:alpha val="40000"/>
                  </a:prst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'CF Planilha'!$C$22:$Q$22</c:f>
              <c:numCache>
                <c:formatCode>m/d/yyyy</c:formatCode>
                <c:ptCount val="15"/>
              </c:numCache>
            </c:numRef>
          </c:cat>
          <c:val>
            <c:numRef>
              <c:f>'CF Planilha'!$C$24:$Q$24</c:f>
              <c:numCache>
                <c:formatCode>_("R$"* #,##0.00_);_("R$"* \(#,##0.00\);_("R$"* "-"??_);_(@_)</c:formatCode>
                <c:ptCount val="15"/>
              </c:numCache>
            </c:numRef>
          </c:val>
          <c:smooth val="0"/>
        </c:ser>
        <c:dLbls>
          <c:dLblPos val="t"/>
          <c:showLegendKey val="0"/>
          <c:showVal val="1"/>
          <c:showCatName val="0"/>
          <c:showSerName val="0"/>
          <c:showPercent val="0"/>
          <c:showBubbleSize val="0"/>
        </c:dLbls>
        <c:marker val="1"/>
        <c:smooth val="0"/>
        <c:axId val="350207384"/>
        <c:axId val="350207776"/>
      </c:lineChart>
      <c:catAx>
        <c:axId val="35020738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0207776"/>
        <c:crosses val="autoZero"/>
        <c:auto val="1"/>
        <c:lblAlgn val="ctr"/>
        <c:lblOffset val="100"/>
        <c:noMultiLvlLbl val="1"/>
      </c:catAx>
      <c:valAx>
        <c:axId val="350207776"/>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0207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'CF Planilha'!$C$26</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'CF Planilha'!$B$29</c:f>
              <c:strCache>
                <c:ptCount val="1"/>
                <c:pt idx="0">
                  <c:v>Valor unitário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a:outerShdw blurRad="50800" dist="38100" dir="2700000" algn="tl" rotWithShape="0">
                  <a:prstClr val="black">
                    <a:alpha val="40000"/>
                  </a:prst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'CF Planilha'!$C$27:$Q$27</c:f>
              <c:numCache>
                <c:formatCode>m/d/yyyy</c:formatCode>
                <c:ptCount val="15"/>
              </c:numCache>
            </c:numRef>
          </c:cat>
          <c:val>
            <c:numRef>
              <c:f>'CF Planilha'!$C$29:$Q$29</c:f>
              <c:numCache>
                <c:formatCode>_("R$"* #,##0.00_);_("R$"* \(#,##0.00\);_("R$"* "-"??_);_(@_)</c:formatCode>
                <c:ptCount val="15"/>
              </c:numCache>
            </c:numRef>
          </c:val>
          <c:smooth val="0"/>
        </c:ser>
        <c:dLbls>
          <c:dLblPos val="t"/>
          <c:showLegendKey val="0"/>
          <c:showVal val="1"/>
          <c:showCatName val="0"/>
          <c:showSerName val="0"/>
          <c:showPercent val="0"/>
          <c:showBubbleSize val="0"/>
        </c:dLbls>
        <c:marker val="1"/>
        <c:smooth val="0"/>
        <c:axId val="350208560"/>
        <c:axId val="350208952"/>
      </c:lineChart>
      <c:catAx>
        <c:axId val="35020856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0208952"/>
        <c:crosses val="autoZero"/>
        <c:auto val="1"/>
        <c:lblAlgn val="ctr"/>
        <c:lblOffset val="100"/>
        <c:noMultiLvlLbl val="1"/>
      </c:catAx>
      <c:valAx>
        <c:axId val="35020895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0208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'CF Planilha'!$C$31</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'CF Planilha'!$B$34</c:f>
              <c:strCache>
                <c:ptCount val="1"/>
                <c:pt idx="0">
                  <c:v>Valor unitário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a:outerShdw blurRad="50800" dist="38100" dir="2700000" algn="tl" rotWithShape="0">
                  <a:prstClr val="black">
                    <a:alpha val="40000"/>
                  </a:prst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'CF Planilha'!$C$32:$Q$32</c:f>
              <c:numCache>
                <c:formatCode>m/d/yyyy</c:formatCode>
                <c:ptCount val="15"/>
              </c:numCache>
            </c:numRef>
          </c:cat>
          <c:val>
            <c:numRef>
              <c:f>'CF Planilha'!$C$34:$Q$34</c:f>
              <c:numCache>
                <c:formatCode>_("R$"* #,##0.00_);_("R$"* \(#,##0.00\);_("R$"* "-"??_);_(@_)</c:formatCode>
                <c:ptCount val="15"/>
              </c:numCache>
            </c:numRef>
          </c:val>
          <c:smooth val="0"/>
        </c:ser>
        <c:dLbls>
          <c:dLblPos val="t"/>
          <c:showLegendKey val="0"/>
          <c:showVal val="1"/>
          <c:showCatName val="0"/>
          <c:showSerName val="0"/>
          <c:showPercent val="0"/>
          <c:showBubbleSize val="0"/>
        </c:dLbls>
        <c:marker val="1"/>
        <c:smooth val="0"/>
        <c:axId val="350209736"/>
        <c:axId val="350210128"/>
      </c:lineChart>
      <c:catAx>
        <c:axId val="35020973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0210128"/>
        <c:crosses val="autoZero"/>
        <c:auto val="1"/>
        <c:lblAlgn val="ctr"/>
        <c:lblOffset val="100"/>
        <c:noMultiLvlLbl val="1"/>
      </c:catAx>
      <c:valAx>
        <c:axId val="350210128"/>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0209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'CF Planilha'!$C$36</c:f>
          <c:strCache>
            <c:ptCount val="1"/>
          </c:strCache>
        </c:strRef>
      </c:tx>
      <c:layout>
        <c:manualLayout>
          <c:xMode val="edge"/>
          <c:yMode val="edge"/>
          <c:x val="0.43227189197125343"/>
          <c:y val="4.01002347995047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'CF Planilha'!$B$39</c:f>
              <c:strCache>
                <c:ptCount val="1"/>
                <c:pt idx="0">
                  <c:v>Valor unitário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a:outerShdw blurRad="50800" dist="38100" dir="2700000" algn="tl" rotWithShape="0">
                  <a:prstClr val="black">
                    <a:alpha val="40000"/>
                  </a:prst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'CF Planilha'!$C$37:$Q$37</c:f>
              <c:numCache>
                <c:formatCode>m/d/yyyy</c:formatCode>
                <c:ptCount val="15"/>
              </c:numCache>
            </c:numRef>
          </c:cat>
          <c:val>
            <c:numRef>
              <c:f>'CF Planilha'!$C$39:$Q$39</c:f>
              <c:numCache>
                <c:formatCode>_("R$"* #,##0.00_);_("R$"* \(#,##0.00\);_("R$"* "-"??_);_(@_)</c:formatCode>
                <c:ptCount val="15"/>
              </c:numCache>
            </c:numRef>
          </c:val>
          <c:smooth val="0"/>
        </c:ser>
        <c:dLbls>
          <c:dLblPos val="t"/>
          <c:showLegendKey val="0"/>
          <c:showVal val="1"/>
          <c:showCatName val="0"/>
          <c:showSerName val="0"/>
          <c:showPercent val="0"/>
          <c:showBubbleSize val="0"/>
        </c:dLbls>
        <c:marker val="1"/>
        <c:smooth val="0"/>
        <c:axId val="350210912"/>
        <c:axId val="350211304"/>
      </c:lineChart>
      <c:catAx>
        <c:axId val="35021091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0211304"/>
        <c:crosses val="autoZero"/>
        <c:auto val="1"/>
        <c:lblAlgn val="ctr"/>
        <c:lblOffset val="100"/>
        <c:noMultiLvlLbl val="1"/>
      </c:catAx>
      <c:valAx>
        <c:axId val="350211304"/>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0210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'CF Planilha'!$C$41</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'CF Planilha'!$B$44</c:f>
              <c:strCache>
                <c:ptCount val="1"/>
                <c:pt idx="0">
                  <c:v>Valor unitário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a:outerShdw blurRad="50800" dist="38100" dir="2700000" algn="tl" rotWithShape="0">
                  <a:prstClr val="black">
                    <a:alpha val="40000"/>
                  </a:prst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'CF Planilha'!$C$42:$Q$42</c:f>
              <c:numCache>
                <c:formatCode>m/d/yyyy</c:formatCode>
                <c:ptCount val="15"/>
              </c:numCache>
            </c:numRef>
          </c:cat>
          <c:val>
            <c:numRef>
              <c:f>'CF Planilha'!$C$44:$Q$44</c:f>
              <c:numCache>
                <c:formatCode>_("R$"* #,##0.00_);_("R$"* \(#,##0.00\);_("R$"* "-"??_);_(@_)</c:formatCode>
                <c:ptCount val="15"/>
              </c:numCache>
            </c:numRef>
          </c:val>
          <c:smooth val="0"/>
        </c:ser>
        <c:dLbls>
          <c:dLblPos val="t"/>
          <c:showLegendKey val="0"/>
          <c:showVal val="1"/>
          <c:showCatName val="0"/>
          <c:showSerName val="0"/>
          <c:showPercent val="0"/>
          <c:showBubbleSize val="0"/>
        </c:dLbls>
        <c:marker val="1"/>
        <c:smooth val="0"/>
        <c:axId val="344973400"/>
        <c:axId val="344973792"/>
      </c:lineChart>
      <c:catAx>
        <c:axId val="344973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4973792"/>
        <c:crosses val="autoZero"/>
        <c:auto val="1"/>
        <c:lblAlgn val="ctr"/>
        <c:lblOffset val="100"/>
        <c:noMultiLvlLbl val="1"/>
      </c:catAx>
      <c:valAx>
        <c:axId val="34497379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4973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'CF Planilha'!$C$46</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'CF Planilha'!$B$49</c:f>
              <c:strCache>
                <c:ptCount val="1"/>
                <c:pt idx="0">
                  <c:v>Valor unitário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a:outerShdw blurRad="50800" dist="38100" dir="2700000" algn="tl" rotWithShape="0">
                  <a:prstClr val="black">
                    <a:alpha val="40000"/>
                  </a:prst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'CF Planilha'!$C$47:$Q$47</c:f>
              <c:numCache>
                <c:formatCode>m/d/yyyy</c:formatCode>
                <c:ptCount val="15"/>
              </c:numCache>
            </c:numRef>
          </c:cat>
          <c:val>
            <c:numRef>
              <c:f>'CF Planilha'!$C$49:$Q$49</c:f>
              <c:numCache>
                <c:formatCode>_("R$"* #,##0.00_);_("R$"* \(#,##0.00\);_("R$"* "-"??_);_(@_)</c:formatCode>
                <c:ptCount val="15"/>
              </c:numCache>
            </c:numRef>
          </c:val>
          <c:smooth val="0"/>
        </c:ser>
        <c:dLbls>
          <c:dLblPos val="t"/>
          <c:showLegendKey val="0"/>
          <c:showVal val="1"/>
          <c:showCatName val="0"/>
          <c:showSerName val="0"/>
          <c:showPercent val="0"/>
          <c:showBubbleSize val="0"/>
        </c:dLbls>
        <c:marker val="1"/>
        <c:smooth val="0"/>
        <c:axId val="344974576"/>
        <c:axId val="344974968"/>
      </c:lineChart>
      <c:catAx>
        <c:axId val="34497457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4974968"/>
        <c:crosses val="autoZero"/>
        <c:auto val="1"/>
        <c:lblAlgn val="ctr"/>
        <c:lblOffset val="100"/>
        <c:noMultiLvlLbl val="1"/>
      </c:catAx>
      <c:valAx>
        <c:axId val="344974968"/>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4974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'CF Planilha'!$C$51</c:f>
          <c:strCache>
            <c:ptCount val="1"/>
          </c:strCache>
        </c:strRef>
      </c:tx>
      <c:layout>
        <c:manualLayout>
          <c:xMode val="edge"/>
          <c:yMode val="edge"/>
          <c:x val="0.43227189197125343"/>
          <c:y val="4.01002347995047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'CF Planilha'!$B$54</c:f>
              <c:strCache>
                <c:ptCount val="1"/>
                <c:pt idx="0">
                  <c:v>Valor unitário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a:outerShdw blurRad="50800" dist="38100" dir="2700000" algn="tl" rotWithShape="0">
                  <a:prstClr val="black">
                    <a:alpha val="40000"/>
                  </a:prst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'CF Planilha'!$C$52:$Q$52</c:f>
              <c:numCache>
                <c:formatCode>m/d/yyyy</c:formatCode>
                <c:ptCount val="15"/>
              </c:numCache>
            </c:numRef>
          </c:cat>
          <c:val>
            <c:numRef>
              <c:f>'CF Planilha'!$C$54:$Q$54</c:f>
              <c:numCache>
                <c:formatCode>_("R$"* #,##0.00_);_("R$"* \(#,##0.00\);_("R$"* "-"??_);_(@_)</c:formatCode>
                <c:ptCount val="15"/>
              </c:numCache>
            </c:numRef>
          </c:val>
          <c:smooth val="0"/>
        </c:ser>
        <c:dLbls>
          <c:dLblPos val="t"/>
          <c:showLegendKey val="0"/>
          <c:showVal val="1"/>
          <c:showCatName val="0"/>
          <c:showSerName val="0"/>
          <c:showPercent val="0"/>
          <c:showBubbleSize val="0"/>
        </c:dLbls>
        <c:marker val="1"/>
        <c:smooth val="0"/>
        <c:axId val="344975752"/>
        <c:axId val="344976144"/>
      </c:lineChart>
      <c:catAx>
        <c:axId val="3449757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4976144"/>
        <c:crosses val="autoZero"/>
        <c:auto val="1"/>
        <c:lblAlgn val="ctr"/>
        <c:lblOffset val="100"/>
        <c:noMultiLvlLbl val="1"/>
      </c:catAx>
      <c:valAx>
        <c:axId val="344976144"/>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4975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'CGU Planilha'!$B$14</c:f>
          <c:strCache>
            <c:ptCount val="1"/>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'CGU Planilha'!$C$17</c:f>
              <c:strCache>
                <c:ptCount val="1"/>
                <c:pt idx="0">
                  <c:v>Tributo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Planilha'!$D$17:$J$17</c:f>
              <c:numCache>
                <c:formatCode>"R$"\ #,##0.00</c:formatCode>
                <c:ptCount val="7"/>
              </c:numCache>
            </c:numRef>
          </c:val>
        </c:ser>
        <c:ser>
          <c:idx val="1"/>
          <c:order val="1"/>
          <c:tx>
            <c:strRef>
              <c:f>'CGU Planilha'!$C$16</c:f>
              <c:strCache>
                <c:ptCount val="1"/>
                <c:pt idx="0">
                  <c:v>Custo variável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Planilha'!$D$16:$J$16</c:f>
              <c:numCache>
                <c:formatCode>"R$"\ #,##0.00</c:formatCode>
                <c:ptCount val="7"/>
              </c:numCache>
            </c:numRef>
          </c:val>
        </c:ser>
        <c:ser>
          <c:idx val="2"/>
          <c:order val="2"/>
          <c:tx>
            <c:strRef>
              <c:f>'CGU Planilha'!$C$14</c:f>
              <c:strCache>
                <c:ptCount val="1"/>
                <c:pt idx="0">
                  <c:v>Ganho unitário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Planilha'!$D$14:$J$14</c:f>
              <c:numCache>
                <c:formatCode>_("R$"* #,##0.00_);_("R$"* \(#,##0.00\);_("R$"* "-"??_);_(@_)</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overlap val="100"/>
        <c:axId val="347276288"/>
        <c:axId val="347276680"/>
      </c:barChart>
      <c:lineChart>
        <c:grouping val="standard"/>
        <c:varyColors val="0"/>
        <c:ser>
          <c:idx val="3"/>
          <c:order val="3"/>
          <c:tx>
            <c:strRef>
              <c:f>'CGU Planilha'!$C$15</c:f>
              <c:strCache>
                <c:ptCount val="1"/>
                <c:pt idx="0">
                  <c:v>Preço de venda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val>
            <c:numRef>
              <c:f>'CGU Planilha'!$D$15:$J$15</c:f>
              <c:numCache>
                <c:formatCode>"R$"\ #,##0.00</c:formatCode>
                <c:ptCount val="7"/>
              </c:numCache>
            </c:numRef>
          </c:val>
          <c:smooth val="0"/>
        </c:ser>
        <c:dLbls>
          <c:showLegendKey val="0"/>
          <c:showVal val="0"/>
          <c:showCatName val="0"/>
          <c:showSerName val="0"/>
          <c:showPercent val="0"/>
          <c:showBubbleSize val="0"/>
        </c:dLbls>
        <c:marker val="1"/>
        <c:smooth val="0"/>
        <c:axId val="347277464"/>
        <c:axId val="347277072"/>
      </c:lineChart>
      <c:catAx>
        <c:axId val="347276288"/>
        <c:scaling>
          <c:orientation val="minMax"/>
        </c:scaling>
        <c:delete val="0"/>
        <c:axPos val="b"/>
        <c:numFmt formatCode="m/d/yyyy"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276680"/>
        <c:crosses val="autoZero"/>
        <c:auto val="0"/>
        <c:lblAlgn val="ctr"/>
        <c:lblOffset val="100"/>
        <c:noMultiLvlLbl val="1"/>
      </c:catAx>
      <c:valAx>
        <c:axId val="347276680"/>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276288"/>
        <c:crosses val="autoZero"/>
        <c:crossBetween val="between"/>
      </c:valAx>
      <c:valAx>
        <c:axId val="347277072"/>
        <c:scaling>
          <c:orientation val="minMax"/>
        </c:scaling>
        <c:delete val="0"/>
        <c:axPos val="r"/>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277464"/>
        <c:crosses val="max"/>
        <c:crossBetween val="between"/>
      </c:valAx>
      <c:catAx>
        <c:axId val="347277464"/>
        <c:scaling>
          <c:orientation val="minMax"/>
        </c:scaling>
        <c:delete val="1"/>
        <c:axPos val="b"/>
        <c:numFmt formatCode="General" sourceLinked="1"/>
        <c:majorTickMark val="none"/>
        <c:minorTickMark val="none"/>
        <c:tickLblPos val="nextTo"/>
        <c:crossAx val="347277072"/>
        <c:crosses val="autoZero"/>
        <c:auto val="0"/>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'CGU Planilha'!$B$26</c:f>
          <c:strCache>
            <c:ptCount val="1"/>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'CGU Planilha'!$C$29</c:f>
              <c:strCache>
                <c:ptCount val="1"/>
                <c:pt idx="0">
                  <c:v>Tributo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Planilha'!$D$29:$J$29</c:f>
              <c:numCache>
                <c:formatCode>"R$"\ #,##0.00</c:formatCode>
                <c:ptCount val="7"/>
              </c:numCache>
            </c:numRef>
          </c:val>
        </c:ser>
        <c:ser>
          <c:idx val="1"/>
          <c:order val="1"/>
          <c:tx>
            <c:strRef>
              <c:f>'CGU Planilha'!$C$28</c:f>
              <c:strCache>
                <c:ptCount val="1"/>
                <c:pt idx="0">
                  <c:v>Custo variável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Planilha'!$D$28:$J$28</c:f>
              <c:numCache>
                <c:formatCode>"R$"\ #,##0.00</c:formatCode>
                <c:ptCount val="7"/>
              </c:numCache>
            </c:numRef>
          </c:val>
        </c:ser>
        <c:ser>
          <c:idx val="2"/>
          <c:order val="2"/>
          <c:tx>
            <c:strRef>
              <c:f>'CGU Planilha'!$C$26</c:f>
              <c:strCache>
                <c:ptCount val="1"/>
                <c:pt idx="0">
                  <c:v>Ganho unitário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Planilha'!$D$26:$J$26</c:f>
              <c:numCache>
                <c:formatCode>_("R$"* #,##0.00_);_("R$"* \(#,##0.00\);_("R$"* "-"??_);_(@_)</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overlap val="100"/>
        <c:axId val="347337728"/>
        <c:axId val="347338120"/>
      </c:barChart>
      <c:lineChart>
        <c:grouping val="standard"/>
        <c:varyColors val="0"/>
        <c:ser>
          <c:idx val="3"/>
          <c:order val="3"/>
          <c:tx>
            <c:strRef>
              <c:f>'CGU Planilha'!$C$27</c:f>
              <c:strCache>
                <c:ptCount val="1"/>
                <c:pt idx="0">
                  <c:v>Preço de venda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val>
            <c:numRef>
              <c:f>'CGU Planilha'!$D$27:$J$27</c:f>
              <c:numCache>
                <c:formatCode>"R$"\ #,##0.00</c:formatCode>
                <c:ptCount val="7"/>
              </c:numCache>
            </c:numRef>
          </c:val>
          <c:smooth val="0"/>
        </c:ser>
        <c:dLbls>
          <c:showLegendKey val="0"/>
          <c:showVal val="0"/>
          <c:showCatName val="0"/>
          <c:showSerName val="0"/>
          <c:showPercent val="0"/>
          <c:showBubbleSize val="0"/>
        </c:dLbls>
        <c:marker val="1"/>
        <c:smooth val="0"/>
        <c:axId val="347338904"/>
        <c:axId val="347338512"/>
      </c:lineChart>
      <c:catAx>
        <c:axId val="347337728"/>
        <c:scaling>
          <c:orientation val="minMax"/>
        </c:scaling>
        <c:delete val="0"/>
        <c:axPos val="b"/>
        <c:numFmt formatCode="m/d/yyyy"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338120"/>
        <c:crosses val="autoZero"/>
        <c:auto val="0"/>
        <c:lblAlgn val="ctr"/>
        <c:lblOffset val="100"/>
        <c:noMultiLvlLbl val="1"/>
      </c:catAx>
      <c:valAx>
        <c:axId val="347338120"/>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337728"/>
        <c:crosses val="autoZero"/>
        <c:crossBetween val="between"/>
      </c:valAx>
      <c:valAx>
        <c:axId val="347338512"/>
        <c:scaling>
          <c:orientation val="minMax"/>
        </c:scaling>
        <c:delete val="0"/>
        <c:axPos val="r"/>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338904"/>
        <c:crosses val="max"/>
        <c:crossBetween val="between"/>
      </c:valAx>
      <c:catAx>
        <c:axId val="347338904"/>
        <c:scaling>
          <c:orientation val="minMax"/>
        </c:scaling>
        <c:delete val="1"/>
        <c:axPos val="b"/>
        <c:numFmt formatCode="General" sourceLinked="1"/>
        <c:majorTickMark val="none"/>
        <c:minorTickMark val="none"/>
        <c:tickLblPos val="nextTo"/>
        <c:crossAx val="347338512"/>
        <c:crosses val="autoZero"/>
        <c:auto val="0"/>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paperSize="9" orientation="landscape"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'CGU Planilha'!$B$30</c:f>
          <c:strCache>
            <c:ptCount val="1"/>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'CGU Planilha'!$C$33</c:f>
              <c:strCache>
                <c:ptCount val="1"/>
                <c:pt idx="0">
                  <c:v>Tributo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Planilha'!$D$33:$J$33</c:f>
              <c:numCache>
                <c:formatCode>"R$"\ #,##0.00</c:formatCode>
                <c:ptCount val="7"/>
              </c:numCache>
            </c:numRef>
          </c:val>
        </c:ser>
        <c:ser>
          <c:idx val="1"/>
          <c:order val="1"/>
          <c:tx>
            <c:strRef>
              <c:f>'CGU Planilha'!$C$32</c:f>
              <c:strCache>
                <c:ptCount val="1"/>
                <c:pt idx="0">
                  <c:v>Custo variável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Planilha'!$D$32:$J$32</c:f>
              <c:numCache>
                <c:formatCode>"R$"\ #,##0.00</c:formatCode>
                <c:ptCount val="7"/>
              </c:numCache>
            </c:numRef>
          </c:val>
        </c:ser>
        <c:ser>
          <c:idx val="2"/>
          <c:order val="2"/>
          <c:tx>
            <c:strRef>
              <c:f>'CGU Planilha'!$C$30</c:f>
              <c:strCache>
                <c:ptCount val="1"/>
                <c:pt idx="0">
                  <c:v>Ganho unitário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Planilha'!$D$30:$J$30</c:f>
              <c:numCache>
                <c:formatCode>_("R$"* #,##0.00_);_("R$"* \(#,##0.00\);_("R$"* "-"??_);_(@_)</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overlap val="100"/>
        <c:axId val="347688432"/>
        <c:axId val="347688824"/>
      </c:barChart>
      <c:lineChart>
        <c:grouping val="standard"/>
        <c:varyColors val="0"/>
        <c:ser>
          <c:idx val="3"/>
          <c:order val="3"/>
          <c:tx>
            <c:strRef>
              <c:f>'CGU Planilha'!$C$31</c:f>
              <c:strCache>
                <c:ptCount val="1"/>
                <c:pt idx="0">
                  <c:v>Preço de venda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val>
            <c:numRef>
              <c:f>'CGU Planilha'!$D$31:$J$31</c:f>
              <c:numCache>
                <c:formatCode>"R$"\ #,##0.00</c:formatCode>
                <c:ptCount val="7"/>
              </c:numCache>
            </c:numRef>
          </c:val>
          <c:smooth val="0"/>
        </c:ser>
        <c:dLbls>
          <c:showLegendKey val="0"/>
          <c:showVal val="0"/>
          <c:showCatName val="0"/>
          <c:showSerName val="0"/>
          <c:showPercent val="0"/>
          <c:showBubbleSize val="0"/>
        </c:dLbls>
        <c:marker val="1"/>
        <c:smooth val="0"/>
        <c:axId val="347689608"/>
        <c:axId val="347689216"/>
      </c:lineChart>
      <c:catAx>
        <c:axId val="347688432"/>
        <c:scaling>
          <c:orientation val="minMax"/>
        </c:scaling>
        <c:delete val="0"/>
        <c:axPos val="b"/>
        <c:numFmt formatCode="m/d/yyyy"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688824"/>
        <c:crosses val="autoZero"/>
        <c:auto val="0"/>
        <c:lblAlgn val="ctr"/>
        <c:lblOffset val="100"/>
        <c:noMultiLvlLbl val="1"/>
      </c:catAx>
      <c:valAx>
        <c:axId val="347688824"/>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688432"/>
        <c:crosses val="autoZero"/>
        <c:crossBetween val="between"/>
      </c:valAx>
      <c:valAx>
        <c:axId val="347689216"/>
        <c:scaling>
          <c:orientation val="minMax"/>
        </c:scaling>
        <c:delete val="0"/>
        <c:axPos val="r"/>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689608"/>
        <c:crosses val="max"/>
        <c:crossBetween val="between"/>
      </c:valAx>
      <c:catAx>
        <c:axId val="347689608"/>
        <c:scaling>
          <c:orientation val="minMax"/>
        </c:scaling>
        <c:delete val="1"/>
        <c:axPos val="b"/>
        <c:numFmt formatCode="General" sourceLinked="1"/>
        <c:majorTickMark val="none"/>
        <c:minorTickMark val="none"/>
        <c:tickLblPos val="nextTo"/>
        <c:crossAx val="347689216"/>
        <c:crosses val="autoZero"/>
        <c:auto val="0"/>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'CGU Planilha'!$B$34</c:f>
          <c:strCache>
            <c:ptCount val="1"/>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'CGU Planilha'!$C$37</c:f>
              <c:strCache>
                <c:ptCount val="1"/>
                <c:pt idx="0">
                  <c:v>Tributo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Planilha'!$D$37:$J$37</c:f>
              <c:numCache>
                <c:formatCode>"R$"\ #,##0.00</c:formatCode>
                <c:ptCount val="7"/>
              </c:numCache>
            </c:numRef>
          </c:val>
        </c:ser>
        <c:ser>
          <c:idx val="1"/>
          <c:order val="1"/>
          <c:tx>
            <c:strRef>
              <c:f>'CGU Planilha'!$C$36</c:f>
              <c:strCache>
                <c:ptCount val="1"/>
                <c:pt idx="0">
                  <c:v>Custo variável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Planilha'!$D$36:$J$36</c:f>
              <c:numCache>
                <c:formatCode>"R$"\ #,##0.00</c:formatCode>
                <c:ptCount val="7"/>
              </c:numCache>
            </c:numRef>
          </c:val>
        </c:ser>
        <c:ser>
          <c:idx val="2"/>
          <c:order val="2"/>
          <c:tx>
            <c:strRef>
              <c:f>'CGU Planilha'!$C$34</c:f>
              <c:strCache>
                <c:ptCount val="1"/>
                <c:pt idx="0">
                  <c:v>Ganho unitário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Planilha'!$D$34:$J$34</c:f>
              <c:numCache>
                <c:formatCode>_("R$"* #,##0.00_);_("R$"* \(#,##0.00\);_("R$"* "-"??_);_(@_)</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overlap val="100"/>
        <c:axId val="347690784"/>
        <c:axId val="347691176"/>
      </c:barChart>
      <c:lineChart>
        <c:grouping val="standard"/>
        <c:varyColors val="0"/>
        <c:ser>
          <c:idx val="3"/>
          <c:order val="3"/>
          <c:tx>
            <c:strRef>
              <c:f>'CGU Planilha'!$C$35</c:f>
              <c:strCache>
                <c:ptCount val="1"/>
                <c:pt idx="0">
                  <c:v>Preço de venda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val>
            <c:numRef>
              <c:f>'CGU Planilha'!$D$35:$J$35</c:f>
              <c:numCache>
                <c:formatCode>"R$"\ #,##0.00</c:formatCode>
                <c:ptCount val="7"/>
              </c:numCache>
            </c:numRef>
          </c:val>
          <c:smooth val="0"/>
        </c:ser>
        <c:dLbls>
          <c:showLegendKey val="0"/>
          <c:showVal val="0"/>
          <c:showCatName val="0"/>
          <c:showSerName val="0"/>
          <c:showPercent val="0"/>
          <c:showBubbleSize val="0"/>
        </c:dLbls>
        <c:marker val="1"/>
        <c:smooth val="0"/>
        <c:axId val="347336944"/>
        <c:axId val="347337336"/>
      </c:lineChart>
      <c:catAx>
        <c:axId val="347690784"/>
        <c:scaling>
          <c:orientation val="minMax"/>
        </c:scaling>
        <c:delete val="0"/>
        <c:axPos val="b"/>
        <c:numFmt formatCode="m/d/yyyy"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691176"/>
        <c:crosses val="autoZero"/>
        <c:auto val="0"/>
        <c:lblAlgn val="ctr"/>
        <c:lblOffset val="100"/>
        <c:noMultiLvlLbl val="1"/>
      </c:catAx>
      <c:valAx>
        <c:axId val="347691176"/>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690784"/>
        <c:crosses val="autoZero"/>
        <c:crossBetween val="between"/>
      </c:valAx>
      <c:valAx>
        <c:axId val="347337336"/>
        <c:scaling>
          <c:orientation val="minMax"/>
        </c:scaling>
        <c:delete val="0"/>
        <c:axPos val="r"/>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336944"/>
        <c:crosses val="max"/>
        <c:crossBetween val="between"/>
      </c:valAx>
      <c:catAx>
        <c:axId val="347336944"/>
        <c:scaling>
          <c:orientation val="minMax"/>
        </c:scaling>
        <c:delete val="1"/>
        <c:axPos val="b"/>
        <c:numFmt formatCode="General" sourceLinked="1"/>
        <c:majorTickMark val="none"/>
        <c:minorTickMark val="none"/>
        <c:tickLblPos val="nextTo"/>
        <c:crossAx val="347337336"/>
        <c:crosses val="autoZero"/>
        <c:auto val="0"/>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'CGU Planilha'!$B$38</c:f>
          <c:strCache>
            <c:ptCount val="1"/>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'CGU Planilha'!$C$41</c:f>
              <c:strCache>
                <c:ptCount val="1"/>
                <c:pt idx="0">
                  <c:v>Tributo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Planilha'!$D$41:$J$41</c:f>
              <c:numCache>
                <c:formatCode>"R$"\ #,##0.00</c:formatCode>
                <c:ptCount val="7"/>
              </c:numCache>
            </c:numRef>
          </c:val>
        </c:ser>
        <c:ser>
          <c:idx val="1"/>
          <c:order val="1"/>
          <c:tx>
            <c:strRef>
              <c:f>'CGU Planilha'!$C$40</c:f>
              <c:strCache>
                <c:ptCount val="1"/>
                <c:pt idx="0">
                  <c:v>Custo variável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Planilha'!$D$40:$J$40</c:f>
              <c:numCache>
                <c:formatCode>"R$"\ #,##0.00</c:formatCode>
                <c:ptCount val="7"/>
              </c:numCache>
            </c:numRef>
          </c:val>
        </c:ser>
        <c:ser>
          <c:idx val="2"/>
          <c:order val="2"/>
          <c:tx>
            <c:strRef>
              <c:f>'CGU Planilha'!$C$38</c:f>
              <c:strCache>
                <c:ptCount val="1"/>
                <c:pt idx="0">
                  <c:v>Ganho unitário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Planilha'!$D$38:$J$38</c:f>
              <c:numCache>
                <c:formatCode>_("R$"* #,##0.00_);_("R$"* \(#,##0.00\);_("R$"* "-"??_);_(@_)</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overlap val="100"/>
        <c:axId val="346331896"/>
        <c:axId val="346332288"/>
      </c:barChart>
      <c:lineChart>
        <c:grouping val="standard"/>
        <c:varyColors val="0"/>
        <c:ser>
          <c:idx val="3"/>
          <c:order val="3"/>
          <c:tx>
            <c:strRef>
              <c:f>'CGU Planilha'!$C$39</c:f>
              <c:strCache>
                <c:ptCount val="1"/>
                <c:pt idx="0">
                  <c:v>Preço de venda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val>
            <c:numRef>
              <c:f>'CGU Planilha'!$D$39:$J$39</c:f>
              <c:numCache>
                <c:formatCode>"R$"\ #,##0.00</c:formatCode>
                <c:ptCount val="7"/>
              </c:numCache>
            </c:numRef>
          </c:val>
          <c:smooth val="0"/>
        </c:ser>
        <c:dLbls>
          <c:showLegendKey val="0"/>
          <c:showVal val="0"/>
          <c:showCatName val="0"/>
          <c:showSerName val="0"/>
          <c:showPercent val="0"/>
          <c:showBubbleSize val="0"/>
        </c:dLbls>
        <c:marker val="1"/>
        <c:smooth val="0"/>
        <c:axId val="346333072"/>
        <c:axId val="346332680"/>
      </c:lineChart>
      <c:catAx>
        <c:axId val="346331896"/>
        <c:scaling>
          <c:orientation val="minMax"/>
        </c:scaling>
        <c:delete val="0"/>
        <c:axPos val="b"/>
        <c:numFmt formatCode="m/d/yyyy"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6332288"/>
        <c:crosses val="autoZero"/>
        <c:auto val="0"/>
        <c:lblAlgn val="ctr"/>
        <c:lblOffset val="100"/>
        <c:noMultiLvlLbl val="1"/>
      </c:catAx>
      <c:valAx>
        <c:axId val="346332288"/>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6331896"/>
        <c:crosses val="autoZero"/>
        <c:crossBetween val="between"/>
      </c:valAx>
      <c:valAx>
        <c:axId val="346332680"/>
        <c:scaling>
          <c:orientation val="minMax"/>
        </c:scaling>
        <c:delete val="0"/>
        <c:axPos val="r"/>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6333072"/>
        <c:crosses val="max"/>
        <c:crossBetween val="between"/>
      </c:valAx>
      <c:catAx>
        <c:axId val="346333072"/>
        <c:scaling>
          <c:orientation val="minMax"/>
        </c:scaling>
        <c:delete val="1"/>
        <c:axPos val="b"/>
        <c:numFmt formatCode="General" sourceLinked="1"/>
        <c:majorTickMark val="none"/>
        <c:minorTickMark val="none"/>
        <c:tickLblPos val="nextTo"/>
        <c:crossAx val="3463326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paperSize="9" orientation="landscape" horizontalDpi="300" verticalDpi="300"/>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'CGU Planilha'!$B$10</c:f>
          <c:strCache>
            <c:ptCount val="1"/>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'CGU Planilha'!$C$13</c:f>
              <c:strCache>
                <c:ptCount val="1"/>
                <c:pt idx="0">
                  <c:v>Tributo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Planilha'!$D$13:$J$13</c:f>
              <c:numCache>
                <c:formatCode>"R$"\ #,##0.00</c:formatCode>
                <c:ptCount val="7"/>
              </c:numCache>
            </c:numRef>
          </c:val>
        </c:ser>
        <c:ser>
          <c:idx val="1"/>
          <c:order val="1"/>
          <c:tx>
            <c:strRef>
              <c:f>'CGU Planilha'!$C$12</c:f>
              <c:strCache>
                <c:ptCount val="1"/>
                <c:pt idx="0">
                  <c:v>Custo variável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Planilha'!$D$12:$J$12</c:f>
              <c:numCache>
                <c:formatCode>"R$"\ #,##0.00</c:formatCode>
                <c:ptCount val="7"/>
              </c:numCache>
            </c:numRef>
          </c:val>
        </c:ser>
        <c:ser>
          <c:idx val="2"/>
          <c:order val="2"/>
          <c:tx>
            <c:strRef>
              <c:f>'CGU Planilha'!$C$10</c:f>
              <c:strCache>
                <c:ptCount val="1"/>
                <c:pt idx="0">
                  <c:v>Ganho unitário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Planilha'!$D$10:$J$10</c:f>
              <c:numCache>
                <c:formatCode>_("R$"* #,##0.00_);_("R$"* \(#,##0.00\);_("R$"* "-"??_);_(@_)</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overlap val="100"/>
        <c:axId val="346334248"/>
        <c:axId val="346334640"/>
      </c:barChart>
      <c:lineChart>
        <c:grouping val="standard"/>
        <c:varyColors val="0"/>
        <c:ser>
          <c:idx val="3"/>
          <c:order val="3"/>
          <c:tx>
            <c:strRef>
              <c:f>'CGU Planilha'!$C$11</c:f>
              <c:strCache>
                <c:ptCount val="1"/>
                <c:pt idx="0">
                  <c:v>Preço de venda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val>
            <c:numRef>
              <c:f>'CGU Planilha'!$D$11:$J$11</c:f>
              <c:numCache>
                <c:formatCode>"R$"\ #,##0.00</c:formatCode>
                <c:ptCount val="7"/>
              </c:numCache>
            </c:numRef>
          </c:val>
          <c:smooth val="0"/>
        </c:ser>
        <c:dLbls>
          <c:showLegendKey val="0"/>
          <c:showVal val="0"/>
          <c:showCatName val="0"/>
          <c:showSerName val="0"/>
          <c:showPercent val="0"/>
          <c:showBubbleSize val="0"/>
        </c:dLbls>
        <c:marker val="1"/>
        <c:smooth val="0"/>
        <c:axId val="346335424"/>
        <c:axId val="346335032"/>
      </c:lineChart>
      <c:catAx>
        <c:axId val="346334248"/>
        <c:scaling>
          <c:orientation val="minMax"/>
        </c:scaling>
        <c:delete val="0"/>
        <c:axPos val="b"/>
        <c:numFmt formatCode="m/d/yyyy"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6334640"/>
        <c:crosses val="autoZero"/>
        <c:auto val="0"/>
        <c:lblAlgn val="ctr"/>
        <c:lblOffset val="100"/>
        <c:noMultiLvlLbl val="1"/>
      </c:catAx>
      <c:valAx>
        <c:axId val="346334640"/>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6334248"/>
        <c:crosses val="autoZero"/>
        <c:crossBetween val="between"/>
      </c:valAx>
      <c:valAx>
        <c:axId val="346335032"/>
        <c:scaling>
          <c:orientation val="minMax"/>
        </c:scaling>
        <c:delete val="0"/>
        <c:axPos val="r"/>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6335424"/>
        <c:crosses val="max"/>
        <c:crossBetween val="between"/>
      </c:valAx>
      <c:catAx>
        <c:axId val="346335424"/>
        <c:scaling>
          <c:orientation val="minMax"/>
        </c:scaling>
        <c:delete val="1"/>
        <c:axPos val="b"/>
        <c:numFmt formatCode="General" sourceLinked="1"/>
        <c:majorTickMark val="none"/>
        <c:minorTickMark val="none"/>
        <c:tickLblPos val="nextTo"/>
        <c:crossAx val="34633503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paperSize="9" orientation="landscape" horizontalDpi="300" verticalDpi="300"/>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'CGU Planilha'!$B$18</c:f>
          <c:strCache>
            <c:ptCount val="1"/>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'CGU Planilha'!$C$21</c:f>
              <c:strCache>
                <c:ptCount val="1"/>
                <c:pt idx="0">
                  <c:v>Tributo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Planilha'!$D$21:$J$21</c:f>
              <c:numCache>
                <c:formatCode>"R$"\ #,##0.00</c:formatCode>
                <c:ptCount val="7"/>
              </c:numCache>
            </c:numRef>
          </c:val>
        </c:ser>
        <c:ser>
          <c:idx val="1"/>
          <c:order val="1"/>
          <c:tx>
            <c:strRef>
              <c:f>'CGU Planilha'!$C$20</c:f>
              <c:strCache>
                <c:ptCount val="1"/>
                <c:pt idx="0">
                  <c:v>Custo variável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Planilha'!$D$20:$J$20</c:f>
              <c:numCache>
                <c:formatCode>"R$"\ #,##0.00</c:formatCode>
                <c:ptCount val="7"/>
              </c:numCache>
            </c:numRef>
          </c:val>
        </c:ser>
        <c:ser>
          <c:idx val="2"/>
          <c:order val="2"/>
          <c:tx>
            <c:strRef>
              <c:f>'CGU Planilha'!$C$18</c:f>
              <c:strCache>
                <c:ptCount val="1"/>
                <c:pt idx="0">
                  <c:v>Ganho unitário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'CGU Planilha'!$D$5:$J$5</c:f>
              <c:numCache>
                <c:formatCode>m/d/yyyy</c:formatCode>
                <c:ptCount val="7"/>
              </c:numCache>
            </c:numRef>
          </c:cat>
          <c:val>
            <c:numRef>
              <c:f>'CGU Planilha'!$D$18:$J$18</c:f>
              <c:numCache>
                <c:formatCode>_("R$"* #,##0.00_);_("R$"* \(#,##0.00\);_("R$"* "-"??_);_(@_)</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overlap val="100"/>
        <c:axId val="347545056"/>
        <c:axId val="347545448"/>
      </c:barChart>
      <c:lineChart>
        <c:grouping val="standard"/>
        <c:varyColors val="0"/>
        <c:ser>
          <c:idx val="3"/>
          <c:order val="3"/>
          <c:tx>
            <c:strRef>
              <c:f>'CGU Planilha'!$C$19</c:f>
              <c:strCache>
                <c:ptCount val="1"/>
                <c:pt idx="0">
                  <c:v>Preço de venda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val>
            <c:numRef>
              <c:f>'CGU Planilha'!$D$19:$J$19</c:f>
              <c:numCache>
                <c:formatCode>"R$"\ #,##0.00</c:formatCode>
                <c:ptCount val="7"/>
              </c:numCache>
            </c:numRef>
          </c:val>
          <c:smooth val="0"/>
        </c:ser>
        <c:dLbls>
          <c:showLegendKey val="0"/>
          <c:showVal val="0"/>
          <c:showCatName val="0"/>
          <c:showSerName val="0"/>
          <c:showPercent val="0"/>
          <c:showBubbleSize val="0"/>
        </c:dLbls>
        <c:marker val="1"/>
        <c:smooth val="0"/>
        <c:axId val="347546232"/>
        <c:axId val="347545840"/>
      </c:lineChart>
      <c:catAx>
        <c:axId val="347545056"/>
        <c:scaling>
          <c:orientation val="minMax"/>
        </c:scaling>
        <c:delete val="0"/>
        <c:axPos val="b"/>
        <c:numFmt formatCode="m/d/yyyy"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545448"/>
        <c:crosses val="autoZero"/>
        <c:auto val="0"/>
        <c:lblAlgn val="ctr"/>
        <c:lblOffset val="100"/>
        <c:noMultiLvlLbl val="1"/>
      </c:catAx>
      <c:valAx>
        <c:axId val="347545448"/>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545056"/>
        <c:crosses val="autoZero"/>
        <c:crossBetween val="between"/>
      </c:valAx>
      <c:valAx>
        <c:axId val="347545840"/>
        <c:scaling>
          <c:orientation val="minMax"/>
        </c:scaling>
        <c:delete val="0"/>
        <c:axPos val="r"/>
        <c:numFmt formatCode="_(&quot;R$&quot;* #,##0.00_);_(&quot;R$&quot;* \(#,##0.00\);_(&quot;R$&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47546232"/>
        <c:crosses val="max"/>
        <c:crossBetween val="between"/>
      </c:valAx>
      <c:catAx>
        <c:axId val="347546232"/>
        <c:scaling>
          <c:orientation val="minMax"/>
        </c:scaling>
        <c:delete val="1"/>
        <c:axPos val="b"/>
        <c:numFmt formatCode="General" sourceLinked="1"/>
        <c:majorTickMark val="none"/>
        <c:minorTickMark val="none"/>
        <c:tickLblPos val="nextTo"/>
        <c:crossAx val="347545840"/>
        <c:crosses val="autoZero"/>
        <c:auto val="0"/>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paperSize="9" orientation="landscape" horizontalDpi="300" verticalDpi="300"/>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iagrams/colors1.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0.xml><?xml version="1.0" encoding="utf-8"?>
<dgm:colorsDef xmlns:dgm="http://schemas.openxmlformats.org/drawingml/2006/diagram" xmlns:a="http://schemas.openxmlformats.org/drawingml/2006/main" uniqueId="urn:microsoft.com/office/officeart/2005/8/colors/accent2_1">
  <dgm:title val=""/>
  <dgm:desc val=""/>
  <dgm:catLst>
    <dgm:cat type="accent2" pri="11100"/>
  </dgm:catLst>
  <dgm:styleLbl name="node0">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2">
        <a:shade val="80000"/>
      </a:schemeClr>
    </dgm:linClrLst>
    <dgm:effectClrLst/>
    <dgm:txLinClrLst/>
    <dgm:txFillClrLst/>
    <dgm:txEffectClrLst/>
  </dgm:styleLbl>
  <dgm:styleLbl name="node2">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fgImgPlace1">
    <dgm:fillClrLst meth="repeat">
      <a:schemeClr val="accent2">
        <a:tint val="40000"/>
      </a:schemeClr>
    </dgm:fillClrLst>
    <dgm:linClrLst meth="repeat">
      <a:schemeClr val="accent2">
        <a:shade val="80000"/>
      </a:schemeClr>
    </dgm:linClrLst>
    <dgm:effectClrLst/>
    <dgm:txLinClrLst/>
    <dgm:txFillClrLst meth="repeat">
      <a:schemeClr val="lt1"/>
    </dgm:txFillClrLst>
    <dgm:txEffectClrLst/>
  </dgm:styleLbl>
  <dgm:styleLbl name="alignImgPlace1">
    <dgm:fillClrLst meth="repeat">
      <a:schemeClr val="accent2">
        <a:tint val="40000"/>
      </a:schemeClr>
    </dgm:fillClrLst>
    <dgm:linClrLst meth="repeat">
      <a:schemeClr val="accent2">
        <a:shade val="80000"/>
      </a:schemeClr>
    </dgm:linClrLst>
    <dgm:effectClrLst/>
    <dgm:txLinClrLst/>
    <dgm:txFillClrLst meth="repeat">
      <a:schemeClr val="lt1"/>
    </dgm:txFillClrLst>
    <dgm:txEffectClrLst/>
  </dgm:styleLbl>
  <dgm:styleLbl name="bgImgPlace1">
    <dgm:fillClrLst meth="repeat">
      <a:schemeClr val="accent2">
        <a:tint val="40000"/>
      </a:schemeClr>
    </dgm:fillClrLst>
    <dgm:linClrLst meth="repeat">
      <a:schemeClr val="accent2">
        <a:shade val="80000"/>
      </a:schemeClr>
    </dgm:linClrLst>
    <dgm:effectClrLst/>
    <dgm:txLinClrLst/>
    <dgm:txFillClrLst meth="repeat">
      <a:schemeClr val="lt1"/>
    </dgm:txFillClrLst>
    <dgm:txEffectClrLst/>
  </dgm:styleLbl>
  <dgm:styleLbl name="sibTrans2D1">
    <dgm:fillClrLst meth="repeat">
      <a:schemeClr val="accent2">
        <a:tint val="60000"/>
      </a:schemeClr>
    </dgm:fillClrLst>
    <dgm:linClrLst meth="repeat">
      <a:schemeClr val="accent2">
        <a:tint val="60000"/>
      </a:schemeClr>
    </dgm:linClrLst>
    <dgm:effectClrLst/>
    <dgm:txLinClrLst/>
    <dgm:txFillClrLst meth="repeat">
      <a:schemeClr val="dk1"/>
    </dgm:txFillClrLst>
    <dgm:txEffectClrLst/>
  </dgm:styleLbl>
  <dgm:styleLbl name="fgSibTrans2D1">
    <dgm:fillClrLst meth="repeat">
      <a:schemeClr val="accent2">
        <a:tint val="60000"/>
      </a:schemeClr>
    </dgm:fillClrLst>
    <dgm:linClrLst meth="repeat">
      <a:schemeClr val="accent2">
        <a:tint val="60000"/>
      </a:schemeClr>
    </dgm:linClrLst>
    <dgm:effectClrLst/>
    <dgm:txLinClrLst/>
    <dgm:txFillClrLst meth="repeat">
      <a:schemeClr val="dk1"/>
    </dgm:txFillClrLst>
    <dgm:txEffectClrLst/>
  </dgm:styleLbl>
  <dgm:styleLbl name="bgSibTrans2D1">
    <dgm:fillClrLst meth="repeat">
      <a:schemeClr val="accent2">
        <a:tint val="60000"/>
      </a:schemeClr>
    </dgm:fillClrLst>
    <dgm:linClrLst meth="repeat">
      <a:schemeClr val="accent2">
        <a:tint val="60000"/>
      </a:schemeClr>
    </dgm:linClrLst>
    <dgm:effectClrLst/>
    <dgm:txLinClrLst/>
    <dgm:txFillClrLst meth="repeat">
      <a:schemeClr val="dk1"/>
    </dgm:txFillClrLst>
    <dgm:txEffectClrLst/>
  </dgm:styleLbl>
  <dgm:styleLbl name="sibTrans1D1">
    <dgm:fillClrLst meth="repeat">
      <a:schemeClr val="accent2"/>
    </dgm:fillClrLst>
    <dgm:linClrLst meth="repeat">
      <a:schemeClr val="accent2"/>
    </dgm:linClrLst>
    <dgm:effectClrLst/>
    <dgm:txLinClrLst/>
    <dgm:txFillClrLst meth="repeat">
      <a:schemeClr val="tx1"/>
    </dgm:txFillClrLst>
    <dgm:txEffectClrLst/>
  </dgm:styleLbl>
  <dgm:styleLbl name="callout">
    <dgm:fillClrLst meth="repeat">
      <a:schemeClr val="accent2"/>
    </dgm:fillClrLst>
    <dgm:linClrLst meth="repeat">
      <a:schemeClr val="accent2"/>
    </dgm:linClrLst>
    <dgm:effectClrLst/>
    <dgm:txLinClrLst/>
    <dgm:txFillClrLst meth="repeat">
      <a:schemeClr val="tx1"/>
    </dgm:txFillClrLst>
    <dgm:txEffectClrLst/>
  </dgm:styleLbl>
  <dgm:styleLbl name="asst0">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parChTrans2D1">
    <dgm:fillClrLst meth="repeat">
      <a:schemeClr val="accent2">
        <a:tint val="60000"/>
      </a:schemeClr>
    </dgm:fillClrLst>
    <dgm:linClrLst meth="repeat">
      <a:schemeClr val="accent2">
        <a:tint val="60000"/>
      </a:schemeClr>
    </dgm:linClrLst>
    <dgm:effectClrLst/>
    <dgm:txLinClrLst/>
    <dgm:txFillClrLst/>
    <dgm:txEffectClrLst/>
  </dgm:styleLbl>
  <dgm:styleLbl name="parChTrans2D2">
    <dgm:fillClrLst meth="repeat">
      <a:schemeClr val="accent2"/>
    </dgm:fillClrLst>
    <dgm:linClrLst meth="repeat">
      <a:schemeClr val="accent2"/>
    </dgm:linClrLst>
    <dgm:effectClrLst/>
    <dgm:txLinClrLst/>
    <dgm:txFillClrLst/>
    <dgm:txEffectClrLst/>
  </dgm:styleLbl>
  <dgm:styleLbl name="parChTrans2D3">
    <dgm:fillClrLst meth="repeat">
      <a:schemeClr val="accent2"/>
    </dgm:fillClrLst>
    <dgm:linClrLst meth="repeat">
      <a:schemeClr val="accent2"/>
    </dgm:linClrLst>
    <dgm:effectClrLst/>
    <dgm:txLinClrLst/>
    <dgm:txFillClrLst/>
    <dgm:txEffectClrLst/>
  </dgm:styleLbl>
  <dgm:styleLbl name="parChTrans2D4">
    <dgm:fillClrLst meth="repeat">
      <a:schemeClr val="accent2"/>
    </dgm:fillClrLst>
    <dgm:linClrLst meth="repeat">
      <a:schemeClr val="accent2"/>
    </dgm:linClrLst>
    <dgm:effectClrLst/>
    <dgm:txLinClrLst/>
    <dgm:txFillClrLst meth="repeat">
      <a:schemeClr val="lt1"/>
    </dgm:txFillClrLst>
    <dgm:txEffectClrLst/>
  </dgm:styleLbl>
  <dgm:styleLbl name="parChTrans1D1">
    <dgm:fillClrLst meth="repeat">
      <a:schemeClr val="accent2"/>
    </dgm:fillClrLst>
    <dgm:linClrLst meth="repeat">
      <a:schemeClr val="accent2">
        <a:shade val="60000"/>
      </a:schemeClr>
    </dgm:linClrLst>
    <dgm:effectClrLst/>
    <dgm:txLinClrLst/>
    <dgm:txFillClrLst meth="repeat">
      <a:schemeClr val="tx1"/>
    </dgm:txFillClrLst>
    <dgm:txEffectClrLst/>
  </dgm:styleLbl>
  <dgm:styleLbl name="parChTrans1D2">
    <dgm:fillClrLst meth="repeat">
      <a:schemeClr val="accent2"/>
    </dgm:fillClrLst>
    <dgm:linClrLst meth="repeat">
      <a:schemeClr val="accent2">
        <a:shade val="60000"/>
      </a:schemeClr>
    </dgm:linClrLst>
    <dgm:effectClrLst/>
    <dgm:txLinClrLst/>
    <dgm:txFillClrLst meth="repeat">
      <a:schemeClr val="tx1"/>
    </dgm:txFillClrLst>
    <dgm:txEffectClrLst/>
  </dgm:styleLbl>
  <dgm:styleLbl name="parChTrans1D3">
    <dgm:fillClrLst meth="repeat">
      <a:schemeClr val="accent2"/>
    </dgm:fillClrLst>
    <dgm:linClrLst meth="repeat">
      <a:schemeClr val="accent2">
        <a:shade val="80000"/>
      </a:schemeClr>
    </dgm:linClrLst>
    <dgm:effectClrLst/>
    <dgm:txLinClrLst/>
    <dgm:txFillClrLst meth="repeat">
      <a:schemeClr val="tx1"/>
    </dgm:txFillClrLst>
    <dgm:txEffectClrLst/>
  </dgm:styleLbl>
  <dgm:styleLbl name="parChTrans1D4">
    <dgm:fillClrLst meth="repeat">
      <a:schemeClr val="accent2"/>
    </dgm:fillClrLst>
    <dgm:linClrLst meth="repeat">
      <a:schemeClr val="accent2">
        <a:shade val="80000"/>
      </a:schemeClr>
    </dgm:linClrLst>
    <dgm:effectClrLst/>
    <dgm:txLinClrLst/>
    <dgm:txFillClrLst meth="repeat">
      <a:schemeClr val="tx1"/>
    </dgm:txFillClrLst>
    <dgm:txEffectClrLst/>
  </dgm:styleLbl>
  <dgm:styleLbl name="fgAcc1">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conFgAcc1">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alignAcc1">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trAlignAcc1">
    <dgm:fillClrLst meth="repeat">
      <a:schemeClr val="accent2">
        <a:alpha val="40000"/>
        <a:tint val="40000"/>
      </a:schemeClr>
    </dgm:fillClrLst>
    <dgm:linClrLst meth="repeat">
      <a:schemeClr val="accent2"/>
    </dgm:linClrLst>
    <dgm:effectClrLst/>
    <dgm:txLinClrLst/>
    <dgm:txFillClrLst meth="repeat">
      <a:schemeClr val="dk1"/>
    </dgm:txFillClrLst>
    <dgm:txEffectClrLst/>
  </dgm:styleLbl>
  <dgm:styleLbl name="bgAcc1">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solidFgAcc1">
    <dgm:fillClrLst meth="repeat">
      <a:schemeClr val="lt1"/>
    </dgm:fillClrLst>
    <dgm:linClrLst meth="repeat">
      <a:schemeClr val="accent2"/>
    </dgm:linClrLst>
    <dgm:effectClrLst/>
    <dgm:txLinClrLst/>
    <dgm:txFillClrLst meth="repeat">
      <a:schemeClr val="dk1"/>
    </dgm:txFillClrLst>
    <dgm:txEffectClrLst/>
  </dgm:styleLbl>
  <dgm:styleLbl name="solidAlignAcc1">
    <dgm:fillClrLst meth="repeat">
      <a:schemeClr val="lt1"/>
    </dgm:fillClrLst>
    <dgm:linClrLst meth="repeat">
      <a:schemeClr val="accent2"/>
    </dgm:linClrLst>
    <dgm:effectClrLst/>
    <dgm:txLinClrLst/>
    <dgm:txFillClrLst meth="repeat">
      <a:schemeClr val="dk1"/>
    </dgm:txFillClrLst>
    <dgm:txEffectClrLst/>
  </dgm:styleLbl>
  <dgm:styleLbl name="solidBgAcc1">
    <dgm:fillClrLst meth="repeat">
      <a:schemeClr val="lt1"/>
    </dgm:fillClrLst>
    <dgm:linClrLst meth="repeat">
      <a:schemeClr val="accent2"/>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2">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2">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2">
        <a:alpha val="90000"/>
      </a:schemeClr>
    </dgm:linClrLst>
    <dgm:effectClrLst/>
    <dgm:txLinClrLst/>
    <dgm:txFillClrLst meth="repeat">
      <a:schemeClr val="dk1"/>
    </dgm:txFillClrLst>
    <dgm:txEffectClrLst/>
  </dgm:styleLbl>
  <dgm:styleLbl name="fgAcc0">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fgAcc2">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fgAcc3">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fgAcc4">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accent2"/>
    </dgm:linClrLst>
    <dgm:effectClrLst/>
    <dgm:txLinClrLst/>
    <dgm:txFillClrLst meth="repeat">
      <a:schemeClr val="dk1"/>
    </dgm:txFillClrLst>
    <dgm:txEffectClrLst/>
  </dgm:styleLbl>
  <dgm:styleLbl name="dkBgShp">
    <dgm:fillClrLst meth="repeat">
      <a:schemeClr val="accent2">
        <a:shade val="80000"/>
      </a:schemeClr>
    </dgm:fillClrLst>
    <dgm:linClrLst meth="repeat">
      <a:schemeClr val="accent2"/>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1.xml><?xml version="1.0" encoding="utf-8"?>
<dgm:colorsDef xmlns:dgm="http://schemas.openxmlformats.org/drawingml/2006/diagram" xmlns:a="http://schemas.openxmlformats.org/drawingml/2006/main" uniqueId="urn:microsoft.com/office/officeart/2005/8/colors/accent2_1">
  <dgm:title val=""/>
  <dgm:desc val=""/>
  <dgm:catLst>
    <dgm:cat type="accent2" pri="11100"/>
  </dgm:catLst>
  <dgm:styleLbl name="node0">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2">
        <a:shade val="80000"/>
      </a:schemeClr>
    </dgm:linClrLst>
    <dgm:effectClrLst/>
    <dgm:txLinClrLst/>
    <dgm:txFillClrLst/>
    <dgm:txEffectClrLst/>
  </dgm:styleLbl>
  <dgm:styleLbl name="node2">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fgImgPlace1">
    <dgm:fillClrLst meth="repeat">
      <a:schemeClr val="accent2">
        <a:tint val="40000"/>
      </a:schemeClr>
    </dgm:fillClrLst>
    <dgm:linClrLst meth="repeat">
      <a:schemeClr val="accent2">
        <a:shade val="80000"/>
      </a:schemeClr>
    </dgm:linClrLst>
    <dgm:effectClrLst/>
    <dgm:txLinClrLst/>
    <dgm:txFillClrLst meth="repeat">
      <a:schemeClr val="lt1"/>
    </dgm:txFillClrLst>
    <dgm:txEffectClrLst/>
  </dgm:styleLbl>
  <dgm:styleLbl name="alignImgPlace1">
    <dgm:fillClrLst meth="repeat">
      <a:schemeClr val="accent2">
        <a:tint val="40000"/>
      </a:schemeClr>
    </dgm:fillClrLst>
    <dgm:linClrLst meth="repeat">
      <a:schemeClr val="accent2">
        <a:shade val="80000"/>
      </a:schemeClr>
    </dgm:linClrLst>
    <dgm:effectClrLst/>
    <dgm:txLinClrLst/>
    <dgm:txFillClrLst meth="repeat">
      <a:schemeClr val="lt1"/>
    </dgm:txFillClrLst>
    <dgm:txEffectClrLst/>
  </dgm:styleLbl>
  <dgm:styleLbl name="bgImgPlace1">
    <dgm:fillClrLst meth="repeat">
      <a:schemeClr val="accent2">
        <a:tint val="40000"/>
      </a:schemeClr>
    </dgm:fillClrLst>
    <dgm:linClrLst meth="repeat">
      <a:schemeClr val="accent2">
        <a:shade val="80000"/>
      </a:schemeClr>
    </dgm:linClrLst>
    <dgm:effectClrLst/>
    <dgm:txLinClrLst/>
    <dgm:txFillClrLst meth="repeat">
      <a:schemeClr val="lt1"/>
    </dgm:txFillClrLst>
    <dgm:txEffectClrLst/>
  </dgm:styleLbl>
  <dgm:styleLbl name="sibTrans2D1">
    <dgm:fillClrLst meth="repeat">
      <a:schemeClr val="accent2">
        <a:tint val="60000"/>
      </a:schemeClr>
    </dgm:fillClrLst>
    <dgm:linClrLst meth="repeat">
      <a:schemeClr val="accent2">
        <a:tint val="60000"/>
      </a:schemeClr>
    </dgm:linClrLst>
    <dgm:effectClrLst/>
    <dgm:txLinClrLst/>
    <dgm:txFillClrLst meth="repeat">
      <a:schemeClr val="dk1"/>
    </dgm:txFillClrLst>
    <dgm:txEffectClrLst/>
  </dgm:styleLbl>
  <dgm:styleLbl name="fgSibTrans2D1">
    <dgm:fillClrLst meth="repeat">
      <a:schemeClr val="accent2">
        <a:tint val="60000"/>
      </a:schemeClr>
    </dgm:fillClrLst>
    <dgm:linClrLst meth="repeat">
      <a:schemeClr val="accent2">
        <a:tint val="60000"/>
      </a:schemeClr>
    </dgm:linClrLst>
    <dgm:effectClrLst/>
    <dgm:txLinClrLst/>
    <dgm:txFillClrLst meth="repeat">
      <a:schemeClr val="dk1"/>
    </dgm:txFillClrLst>
    <dgm:txEffectClrLst/>
  </dgm:styleLbl>
  <dgm:styleLbl name="bgSibTrans2D1">
    <dgm:fillClrLst meth="repeat">
      <a:schemeClr val="accent2">
        <a:tint val="60000"/>
      </a:schemeClr>
    </dgm:fillClrLst>
    <dgm:linClrLst meth="repeat">
      <a:schemeClr val="accent2">
        <a:tint val="60000"/>
      </a:schemeClr>
    </dgm:linClrLst>
    <dgm:effectClrLst/>
    <dgm:txLinClrLst/>
    <dgm:txFillClrLst meth="repeat">
      <a:schemeClr val="dk1"/>
    </dgm:txFillClrLst>
    <dgm:txEffectClrLst/>
  </dgm:styleLbl>
  <dgm:styleLbl name="sibTrans1D1">
    <dgm:fillClrLst meth="repeat">
      <a:schemeClr val="accent2"/>
    </dgm:fillClrLst>
    <dgm:linClrLst meth="repeat">
      <a:schemeClr val="accent2"/>
    </dgm:linClrLst>
    <dgm:effectClrLst/>
    <dgm:txLinClrLst/>
    <dgm:txFillClrLst meth="repeat">
      <a:schemeClr val="tx1"/>
    </dgm:txFillClrLst>
    <dgm:txEffectClrLst/>
  </dgm:styleLbl>
  <dgm:styleLbl name="callout">
    <dgm:fillClrLst meth="repeat">
      <a:schemeClr val="accent2"/>
    </dgm:fillClrLst>
    <dgm:linClrLst meth="repeat">
      <a:schemeClr val="accent2"/>
    </dgm:linClrLst>
    <dgm:effectClrLst/>
    <dgm:txLinClrLst/>
    <dgm:txFillClrLst meth="repeat">
      <a:schemeClr val="tx1"/>
    </dgm:txFillClrLst>
    <dgm:txEffectClrLst/>
  </dgm:styleLbl>
  <dgm:styleLbl name="asst0">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parChTrans2D1">
    <dgm:fillClrLst meth="repeat">
      <a:schemeClr val="accent2">
        <a:tint val="60000"/>
      </a:schemeClr>
    </dgm:fillClrLst>
    <dgm:linClrLst meth="repeat">
      <a:schemeClr val="accent2">
        <a:tint val="60000"/>
      </a:schemeClr>
    </dgm:linClrLst>
    <dgm:effectClrLst/>
    <dgm:txLinClrLst/>
    <dgm:txFillClrLst/>
    <dgm:txEffectClrLst/>
  </dgm:styleLbl>
  <dgm:styleLbl name="parChTrans2D2">
    <dgm:fillClrLst meth="repeat">
      <a:schemeClr val="accent2"/>
    </dgm:fillClrLst>
    <dgm:linClrLst meth="repeat">
      <a:schemeClr val="accent2"/>
    </dgm:linClrLst>
    <dgm:effectClrLst/>
    <dgm:txLinClrLst/>
    <dgm:txFillClrLst/>
    <dgm:txEffectClrLst/>
  </dgm:styleLbl>
  <dgm:styleLbl name="parChTrans2D3">
    <dgm:fillClrLst meth="repeat">
      <a:schemeClr val="accent2"/>
    </dgm:fillClrLst>
    <dgm:linClrLst meth="repeat">
      <a:schemeClr val="accent2"/>
    </dgm:linClrLst>
    <dgm:effectClrLst/>
    <dgm:txLinClrLst/>
    <dgm:txFillClrLst/>
    <dgm:txEffectClrLst/>
  </dgm:styleLbl>
  <dgm:styleLbl name="parChTrans2D4">
    <dgm:fillClrLst meth="repeat">
      <a:schemeClr val="accent2"/>
    </dgm:fillClrLst>
    <dgm:linClrLst meth="repeat">
      <a:schemeClr val="accent2"/>
    </dgm:linClrLst>
    <dgm:effectClrLst/>
    <dgm:txLinClrLst/>
    <dgm:txFillClrLst meth="repeat">
      <a:schemeClr val="lt1"/>
    </dgm:txFillClrLst>
    <dgm:txEffectClrLst/>
  </dgm:styleLbl>
  <dgm:styleLbl name="parChTrans1D1">
    <dgm:fillClrLst meth="repeat">
      <a:schemeClr val="accent2"/>
    </dgm:fillClrLst>
    <dgm:linClrLst meth="repeat">
      <a:schemeClr val="accent2">
        <a:shade val="60000"/>
      </a:schemeClr>
    </dgm:linClrLst>
    <dgm:effectClrLst/>
    <dgm:txLinClrLst/>
    <dgm:txFillClrLst meth="repeat">
      <a:schemeClr val="tx1"/>
    </dgm:txFillClrLst>
    <dgm:txEffectClrLst/>
  </dgm:styleLbl>
  <dgm:styleLbl name="parChTrans1D2">
    <dgm:fillClrLst meth="repeat">
      <a:schemeClr val="accent2"/>
    </dgm:fillClrLst>
    <dgm:linClrLst meth="repeat">
      <a:schemeClr val="accent2">
        <a:shade val="60000"/>
      </a:schemeClr>
    </dgm:linClrLst>
    <dgm:effectClrLst/>
    <dgm:txLinClrLst/>
    <dgm:txFillClrLst meth="repeat">
      <a:schemeClr val="tx1"/>
    </dgm:txFillClrLst>
    <dgm:txEffectClrLst/>
  </dgm:styleLbl>
  <dgm:styleLbl name="parChTrans1D3">
    <dgm:fillClrLst meth="repeat">
      <a:schemeClr val="accent2"/>
    </dgm:fillClrLst>
    <dgm:linClrLst meth="repeat">
      <a:schemeClr val="accent2">
        <a:shade val="80000"/>
      </a:schemeClr>
    </dgm:linClrLst>
    <dgm:effectClrLst/>
    <dgm:txLinClrLst/>
    <dgm:txFillClrLst meth="repeat">
      <a:schemeClr val="tx1"/>
    </dgm:txFillClrLst>
    <dgm:txEffectClrLst/>
  </dgm:styleLbl>
  <dgm:styleLbl name="parChTrans1D4">
    <dgm:fillClrLst meth="repeat">
      <a:schemeClr val="accent2"/>
    </dgm:fillClrLst>
    <dgm:linClrLst meth="repeat">
      <a:schemeClr val="accent2">
        <a:shade val="80000"/>
      </a:schemeClr>
    </dgm:linClrLst>
    <dgm:effectClrLst/>
    <dgm:txLinClrLst/>
    <dgm:txFillClrLst meth="repeat">
      <a:schemeClr val="tx1"/>
    </dgm:txFillClrLst>
    <dgm:txEffectClrLst/>
  </dgm:styleLbl>
  <dgm:styleLbl name="fgAcc1">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conFgAcc1">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alignAcc1">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trAlignAcc1">
    <dgm:fillClrLst meth="repeat">
      <a:schemeClr val="accent2">
        <a:alpha val="40000"/>
        <a:tint val="40000"/>
      </a:schemeClr>
    </dgm:fillClrLst>
    <dgm:linClrLst meth="repeat">
      <a:schemeClr val="accent2"/>
    </dgm:linClrLst>
    <dgm:effectClrLst/>
    <dgm:txLinClrLst/>
    <dgm:txFillClrLst meth="repeat">
      <a:schemeClr val="dk1"/>
    </dgm:txFillClrLst>
    <dgm:txEffectClrLst/>
  </dgm:styleLbl>
  <dgm:styleLbl name="bgAcc1">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solidFgAcc1">
    <dgm:fillClrLst meth="repeat">
      <a:schemeClr val="lt1"/>
    </dgm:fillClrLst>
    <dgm:linClrLst meth="repeat">
      <a:schemeClr val="accent2"/>
    </dgm:linClrLst>
    <dgm:effectClrLst/>
    <dgm:txLinClrLst/>
    <dgm:txFillClrLst meth="repeat">
      <a:schemeClr val="dk1"/>
    </dgm:txFillClrLst>
    <dgm:txEffectClrLst/>
  </dgm:styleLbl>
  <dgm:styleLbl name="solidAlignAcc1">
    <dgm:fillClrLst meth="repeat">
      <a:schemeClr val="lt1"/>
    </dgm:fillClrLst>
    <dgm:linClrLst meth="repeat">
      <a:schemeClr val="accent2"/>
    </dgm:linClrLst>
    <dgm:effectClrLst/>
    <dgm:txLinClrLst/>
    <dgm:txFillClrLst meth="repeat">
      <a:schemeClr val="dk1"/>
    </dgm:txFillClrLst>
    <dgm:txEffectClrLst/>
  </dgm:styleLbl>
  <dgm:styleLbl name="solidBgAcc1">
    <dgm:fillClrLst meth="repeat">
      <a:schemeClr val="lt1"/>
    </dgm:fillClrLst>
    <dgm:linClrLst meth="repeat">
      <a:schemeClr val="accent2"/>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2">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2">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2">
        <a:alpha val="90000"/>
      </a:schemeClr>
    </dgm:linClrLst>
    <dgm:effectClrLst/>
    <dgm:txLinClrLst/>
    <dgm:txFillClrLst meth="repeat">
      <a:schemeClr val="dk1"/>
    </dgm:txFillClrLst>
    <dgm:txEffectClrLst/>
  </dgm:styleLbl>
  <dgm:styleLbl name="fgAcc0">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fgAcc2">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fgAcc3">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fgAcc4">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accent2"/>
    </dgm:linClrLst>
    <dgm:effectClrLst/>
    <dgm:txLinClrLst/>
    <dgm:txFillClrLst meth="repeat">
      <a:schemeClr val="dk1"/>
    </dgm:txFillClrLst>
    <dgm:txEffectClrLst/>
  </dgm:styleLbl>
  <dgm:styleLbl name="dkBgShp">
    <dgm:fillClrLst meth="repeat">
      <a:schemeClr val="accent2">
        <a:shade val="80000"/>
      </a:schemeClr>
    </dgm:fillClrLst>
    <dgm:linClrLst meth="repeat">
      <a:schemeClr val="accent2"/>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8.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9.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386B5B8-F30B-4522-A629-8997514B1AF4}" type="doc">
      <dgm:prSet loTypeId="urn:microsoft.com/office/officeart/2009/3/layout/SnapshotPictureList" loCatId="picture" qsTypeId="urn:microsoft.com/office/officeart/2005/8/quickstyle/simple1" qsCatId="simple" csTypeId="urn:microsoft.com/office/officeart/2005/8/colors/accent1_1" csCatId="accent1" phldr="1"/>
      <dgm:spPr/>
      <dgm:t>
        <a:bodyPr/>
        <a:lstStyle/>
        <a:p>
          <a:endParaRPr lang="pt-BR"/>
        </a:p>
      </dgm:t>
    </dgm:pt>
    <dgm:pt modelId="{AB10A133-1B4F-4223-8BA8-6C160CFA95A4}">
      <dgm:prSet phldrT="[Texto]" custT="1"/>
      <dgm:spPr/>
      <dgm:t>
        <a:bodyPr/>
        <a:lstStyle/>
        <a:p>
          <a:pPr algn="ctr"/>
          <a:r>
            <a:rPr lang="pt-BR" sz="1600" b="1"/>
            <a:t>ANTES</a:t>
          </a:r>
          <a:endParaRPr lang="pt-BR" sz="1100" b="1"/>
        </a:p>
      </dgm:t>
    </dgm:pt>
    <dgm:pt modelId="{FB15FDF5-58C7-4319-8A83-718572725E52}" type="parTrans" cxnId="{31FC1794-5D0E-4DA9-B1FB-FF7A01FE1120}">
      <dgm:prSet/>
      <dgm:spPr/>
      <dgm:t>
        <a:bodyPr/>
        <a:lstStyle/>
        <a:p>
          <a:endParaRPr lang="pt-BR"/>
        </a:p>
      </dgm:t>
    </dgm:pt>
    <dgm:pt modelId="{10B7951B-356E-405B-9894-CE704D88E6A0}" type="sibTrans" cxnId="{31FC1794-5D0E-4DA9-B1FB-FF7A01FE1120}">
      <dgm:prSet/>
      <dgm:spPr/>
      <dgm:t>
        <a:bodyPr/>
        <a:lstStyle/>
        <a:p>
          <a:endParaRPr lang="pt-BR"/>
        </a:p>
      </dgm:t>
    </dgm:pt>
    <dgm:pt modelId="{FE85D5B5-D1E3-4C81-89DC-A11C90C5DC2F}" type="pres">
      <dgm:prSet presAssocID="{2386B5B8-F30B-4522-A629-8997514B1AF4}" presName="Name0" presStyleCnt="0">
        <dgm:presLayoutVars>
          <dgm:chMax/>
          <dgm:chPref/>
          <dgm:dir/>
          <dgm:animLvl val="lvl"/>
        </dgm:presLayoutVars>
      </dgm:prSet>
      <dgm:spPr/>
      <dgm:t>
        <a:bodyPr/>
        <a:lstStyle/>
        <a:p>
          <a:endParaRPr lang="pt-BR"/>
        </a:p>
      </dgm:t>
    </dgm:pt>
    <dgm:pt modelId="{154702E1-8F6B-4B89-BA00-B874D028B14D}" type="pres">
      <dgm:prSet presAssocID="{AB10A133-1B4F-4223-8BA8-6C160CFA95A4}" presName="composite" presStyleCnt="0"/>
      <dgm:spPr/>
    </dgm:pt>
    <dgm:pt modelId="{FBB259E5-76F6-4210-80F5-759BABE4C233}" type="pres">
      <dgm:prSet presAssocID="{AB10A133-1B4F-4223-8BA8-6C160CFA95A4}" presName="ParentAccentShape" presStyleLbl="trBgShp" presStyleIdx="0" presStyleCnt="1" custScaleX="161709" custScaleY="151873" custLinFactNeighborX="10109" custLinFactNeighborY="-60229"/>
      <dgm:spPr/>
      <dgm:t>
        <a:bodyPr/>
        <a:lstStyle/>
        <a:p>
          <a:endParaRPr lang="pt-BR"/>
        </a:p>
      </dgm:t>
    </dgm:pt>
    <dgm:pt modelId="{F838CAF9-7ADF-417F-9F65-548A15F2A064}" type="pres">
      <dgm:prSet presAssocID="{AB10A133-1B4F-4223-8BA8-6C160CFA95A4}" presName="ParentText" presStyleLbl="revTx" presStyleIdx="0" presStyleCnt="2" custScaleX="187601" custScaleY="128234" custLinFactY="300000" custLinFactNeighborX="1634" custLinFactNeighborY="337719">
        <dgm:presLayoutVars>
          <dgm:chMax val="1"/>
          <dgm:chPref val="1"/>
          <dgm:bulletEnabled val="1"/>
        </dgm:presLayoutVars>
      </dgm:prSet>
      <dgm:spPr/>
      <dgm:t>
        <a:bodyPr/>
        <a:lstStyle/>
        <a:p>
          <a:endParaRPr lang="pt-BR"/>
        </a:p>
      </dgm:t>
    </dgm:pt>
    <dgm:pt modelId="{03AC028C-6E46-42BF-BC86-3CF263A81983}" type="pres">
      <dgm:prSet presAssocID="{AB10A133-1B4F-4223-8BA8-6C160CFA95A4}" presName="ChildText" presStyleLbl="revTx" presStyleIdx="1" presStyleCnt="2">
        <dgm:presLayoutVars>
          <dgm:chMax val="0"/>
          <dgm:chPref val="0"/>
        </dgm:presLayoutVars>
      </dgm:prSet>
      <dgm:spPr/>
      <dgm:t>
        <a:bodyPr/>
        <a:lstStyle/>
        <a:p>
          <a:endParaRPr lang="pt-BR"/>
        </a:p>
      </dgm:t>
    </dgm:pt>
    <dgm:pt modelId="{BB464E26-D6BE-4CA0-AE99-3E5C91D0DBDC}" type="pres">
      <dgm:prSet presAssocID="{AB10A133-1B4F-4223-8BA8-6C160CFA95A4}" presName="ChildAccentShape" presStyleLbl="trBgShp" presStyleIdx="0" presStyleCnt="1"/>
      <dgm:spPr/>
    </dgm:pt>
    <dgm:pt modelId="{DF5A8509-87E0-4A27-A414-264D7D91A7AB}" type="pres">
      <dgm:prSet presAssocID="{AB10A133-1B4F-4223-8BA8-6C160CFA95A4}" presName="Image" presStyleLbl="alignImgPlace1" presStyleIdx="0" presStyleCnt="1" custScaleX="211355" custScaleY="280713" custLinFactNeighborX="8944" custLinFactNeighborY="-53993"/>
      <dgm:spPr>
        <a:ln>
          <a:noFill/>
        </a:ln>
      </dgm:spPr>
    </dgm:pt>
  </dgm:ptLst>
  <dgm:cxnLst>
    <dgm:cxn modelId="{31FC1794-5D0E-4DA9-B1FB-FF7A01FE1120}" srcId="{2386B5B8-F30B-4522-A629-8997514B1AF4}" destId="{AB10A133-1B4F-4223-8BA8-6C160CFA95A4}" srcOrd="0" destOrd="0" parTransId="{FB15FDF5-58C7-4319-8A83-718572725E52}" sibTransId="{10B7951B-356E-405B-9894-CE704D88E6A0}"/>
    <dgm:cxn modelId="{D3D44C8E-85A5-4639-AD4D-7DAABD0C72BA}" type="presOf" srcId="{2386B5B8-F30B-4522-A629-8997514B1AF4}" destId="{FE85D5B5-D1E3-4C81-89DC-A11C90C5DC2F}" srcOrd="0" destOrd="0" presId="urn:microsoft.com/office/officeart/2009/3/layout/SnapshotPictureList"/>
    <dgm:cxn modelId="{2755B0C0-0FA5-48A9-A097-5521AA171267}" type="presOf" srcId="{AB10A133-1B4F-4223-8BA8-6C160CFA95A4}" destId="{F838CAF9-7ADF-417F-9F65-548A15F2A064}" srcOrd="0" destOrd="0" presId="urn:microsoft.com/office/officeart/2009/3/layout/SnapshotPictureList"/>
    <dgm:cxn modelId="{337EF3E6-3198-4B96-A20E-94086849DC53}" type="presParOf" srcId="{FE85D5B5-D1E3-4C81-89DC-A11C90C5DC2F}" destId="{154702E1-8F6B-4B89-BA00-B874D028B14D}" srcOrd="0" destOrd="0" presId="urn:microsoft.com/office/officeart/2009/3/layout/SnapshotPictureList"/>
    <dgm:cxn modelId="{DE28B6A6-963F-4659-AF81-329C83B10971}" type="presParOf" srcId="{154702E1-8F6B-4B89-BA00-B874D028B14D}" destId="{FBB259E5-76F6-4210-80F5-759BABE4C233}" srcOrd="0" destOrd="0" presId="urn:microsoft.com/office/officeart/2009/3/layout/SnapshotPictureList"/>
    <dgm:cxn modelId="{46163E40-1A50-49D3-96FA-5E45CD33F178}" type="presParOf" srcId="{154702E1-8F6B-4B89-BA00-B874D028B14D}" destId="{F838CAF9-7ADF-417F-9F65-548A15F2A064}" srcOrd="1" destOrd="0" presId="urn:microsoft.com/office/officeart/2009/3/layout/SnapshotPictureList"/>
    <dgm:cxn modelId="{BC758CE9-F005-408F-A271-680B920F4006}" type="presParOf" srcId="{154702E1-8F6B-4B89-BA00-B874D028B14D}" destId="{03AC028C-6E46-42BF-BC86-3CF263A81983}" srcOrd="2" destOrd="0" presId="urn:microsoft.com/office/officeart/2009/3/layout/SnapshotPictureList"/>
    <dgm:cxn modelId="{9A386A52-2FCA-4922-A53D-5067C4396856}" type="presParOf" srcId="{154702E1-8F6B-4B89-BA00-B874D028B14D}" destId="{BB464E26-D6BE-4CA0-AE99-3E5C91D0DBDC}" srcOrd="3" destOrd="0" presId="urn:microsoft.com/office/officeart/2009/3/layout/SnapshotPictureList"/>
    <dgm:cxn modelId="{64ABC3DB-3E6C-44A4-9BB3-ECDB31096475}" type="presParOf" srcId="{154702E1-8F6B-4B89-BA00-B874D028B14D}" destId="{DF5A8509-87E0-4A27-A414-264D7D91A7AB}" srcOrd="4" destOrd="0" presId="urn:microsoft.com/office/officeart/2009/3/layout/SnapshotPictureList"/>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10.xml><?xml version="1.0" encoding="utf-8"?>
<dgm:dataModel xmlns:dgm="http://schemas.openxmlformats.org/drawingml/2006/diagram" xmlns:a="http://schemas.openxmlformats.org/drawingml/2006/main">
  <dgm:ptLst>
    <dgm:pt modelId="{2386B5B8-F30B-4522-A629-8997514B1AF4}" type="doc">
      <dgm:prSet loTypeId="urn:microsoft.com/office/officeart/2009/3/layout/SnapshotPictureList" loCatId="picture" qsTypeId="urn:microsoft.com/office/officeart/2005/8/quickstyle/simple1" qsCatId="simple" csTypeId="urn:microsoft.com/office/officeart/2005/8/colors/accent2_1" csCatId="accent2" phldr="1"/>
      <dgm:spPr/>
      <dgm:t>
        <a:bodyPr/>
        <a:lstStyle/>
        <a:p>
          <a:endParaRPr lang="pt-BR"/>
        </a:p>
      </dgm:t>
    </dgm:pt>
    <dgm:pt modelId="{AB10A133-1B4F-4223-8BA8-6C160CFA95A4}">
      <dgm:prSet phldrT="[Texto]" custT="1"/>
      <dgm:spPr/>
      <dgm:t>
        <a:bodyPr/>
        <a:lstStyle/>
        <a:p>
          <a:pPr algn="ctr"/>
          <a:endParaRPr lang="pt-BR" sz="1100" b="1"/>
        </a:p>
      </dgm:t>
    </dgm:pt>
    <dgm:pt modelId="{FB15FDF5-58C7-4319-8A83-718572725E52}" type="parTrans" cxnId="{31FC1794-5D0E-4DA9-B1FB-FF7A01FE1120}">
      <dgm:prSet/>
      <dgm:spPr/>
      <dgm:t>
        <a:bodyPr/>
        <a:lstStyle/>
        <a:p>
          <a:endParaRPr lang="pt-BR"/>
        </a:p>
      </dgm:t>
    </dgm:pt>
    <dgm:pt modelId="{10B7951B-356E-405B-9894-CE704D88E6A0}" type="sibTrans" cxnId="{31FC1794-5D0E-4DA9-B1FB-FF7A01FE1120}">
      <dgm:prSet/>
      <dgm:spPr/>
      <dgm:t>
        <a:bodyPr/>
        <a:lstStyle/>
        <a:p>
          <a:endParaRPr lang="pt-BR"/>
        </a:p>
      </dgm:t>
    </dgm:pt>
    <dgm:pt modelId="{FE85D5B5-D1E3-4C81-89DC-A11C90C5DC2F}" type="pres">
      <dgm:prSet presAssocID="{2386B5B8-F30B-4522-A629-8997514B1AF4}" presName="Name0" presStyleCnt="0">
        <dgm:presLayoutVars>
          <dgm:chMax/>
          <dgm:chPref/>
          <dgm:dir/>
          <dgm:animLvl val="lvl"/>
        </dgm:presLayoutVars>
      </dgm:prSet>
      <dgm:spPr/>
      <dgm:t>
        <a:bodyPr/>
        <a:lstStyle/>
        <a:p>
          <a:endParaRPr lang="pt-BR"/>
        </a:p>
      </dgm:t>
    </dgm:pt>
    <dgm:pt modelId="{154702E1-8F6B-4B89-BA00-B874D028B14D}" type="pres">
      <dgm:prSet presAssocID="{AB10A133-1B4F-4223-8BA8-6C160CFA95A4}" presName="composite" presStyleCnt="0"/>
      <dgm:spPr/>
      <dgm:t>
        <a:bodyPr/>
        <a:lstStyle/>
        <a:p>
          <a:endParaRPr lang="pt-BR"/>
        </a:p>
      </dgm:t>
    </dgm:pt>
    <dgm:pt modelId="{FBB259E5-76F6-4210-80F5-759BABE4C233}" type="pres">
      <dgm:prSet presAssocID="{AB10A133-1B4F-4223-8BA8-6C160CFA95A4}" presName="ParentAccentShape" presStyleLbl="trBgShp" presStyleIdx="0" presStyleCnt="1" custScaleX="161709" custScaleY="151873" custLinFactNeighborX="10109" custLinFactNeighborY="-60229"/>
      <dgm:spPr/>
      <dgm:t>
        <a:bodyPr/>
        <a:lstStyle/>
        <a:p>
          <a:endParaRPr lang="pt-BR"/>
        </a:p>
      </dgm:t>
    </dgm:pt>
    <dgm:pt modelId="{F838CAF9-7ADF-417F-9F65-548A15F2A064}" type="pres">
      <dgm:prSet presAssocID="{AB10A133-1B4F-4223-8BA8-6C160CFA95A4}" presName="ParentText" presStyleLbl="revTx" presStyleIdx="0" presStyleCnt="2" custScaleX="187601" custScaleY="128234" custLinFactY="59396" custLinFactNeighborX="1634" custLinFactNeighborY="100000">
        <dgm:presLayoutVars>
          <dgm:chMax val="1"/>
          <dgm:chPref val="1"/>
          <dgm:bulletEnabled val="1"/>
        </dgm:presLayoutVars>
      </dgm:prSet>
      <dgm:spPr/>
      <dgm:t>
        <a:bodyPr/>
        <a:lstStyle/>
        <a:p>
          <a:endParaRPr lang="pt-BR"/>
        </a:p>
      </dgm:t>
    </dgm:pt>
    <dgm:pt modelId="{03AC028C-6E46-42BF-BC86-3CF263A81983}" type="pres">
      <dgm:prSet presAssocID="{AB10A133-1B4F-4223-8BA8-6C160CFA95A4}" presName="ChildText" presStyleLbl="revTx" presStyleIdx="1" presStyleCnt="2">
        <dgm:presLayoutVars>
          <dgm:chMax val="0"/>
          <dgm:chPref val="0"/>
        </dgm:presLayoutVars>
      </dgm:prSet>
      <dgm:spPr/>
      <dgm:t>
        <a:bodyPr/>
        <a:lstStyle/>
        <a:p>
          <a:endParaRPr lang="pt-BR"/>
        </a:p>
      </dgm:t>
    </dgm:pt>
    <dgm:pt modelId="{BB464E26-D6BE-4CA0-AE99-3E5C91D0DBDC}" type="pres">
      <dgm:prSet presAssocID="{AB10A133-1B4F-4223-8BA8-6C160CFA95A4}" presName="ChildAccentShape" presStyleLbl="trBgShp" presStyleIdx="0" presStyleCnt="1"/>
      <dgm:spPr/>
      <dgm:t>
        <a:bodyPr/>
        <a:lstStyle/>
        <a:p>
          <a:endParaRPr lang="pt-BR"/>
        </a:p>
      </dgm:t>
    </dgm:pt>
    <dgm:pt modelId="{DF5A8509-87E0-4A27-A414-264D7D91A7AB}" type="pres">
      <dgm:prSet presAssocID="{AB10A133-1B4F-4223-8BA8-6C160CFA95A4}" presName="Image" presStyleLbl="alignImgPlace1" presStyleIdx="0" presStyleCnt="1" custScaleX="213537" custScaleY="302357" custLinFactX="-400000" custLinFactNeighborX="-426724" custLinFactNeighborY="-40919"/>
      <dgm:spPr/>
      <dgm:t>
        <a:bodyPr/>
        <a:lstStyle/>
        <a:p>
          <a:endParaRPr lang="pt-BR"/>
        </a:p>
      </dgm:t>
    </dgm:pt>
  </dgm:ptLst>
  <dgm:cxnLst>
    <dgm:cxn modelId="{31FC1794-5D0E-4DA9-B1FB-FF7A01FE1120}" srcId="{2386B5B8-F30B-4522-A629-8997514B1AF4}" destId="{AB10A133-1B4F-4223-8BA8-6C160CFA95A4}" srcOrd="0" destOrd="0" parTransId="{FB15FDF5-58C7-4319-8A83-718572725E52}" sibTransId="{10B7951B-356E-405B-9894-CE704D88E6A0}"/>
    <dgm:cxn modelId="{AC426600-2116-4859-B14D-A66BFB97DC78}" type="presOf" srcId="{2386B5B8-F30B-4522-A629-8997514B1AF4}" destId="{FE85D5B5-D1E3-4C81-89DC-A11C90C5DC2F}" srcOrd="0" destOrd="0" presId="urn:microsoft.com/office/officeart/2009/3/layout/SnapshotPictureList"/>
    <dgm:cxn modelId="{1D728C7E-5F1E-4DCF-AF60-14FED57116C8}" type="presOf" srcId="{AB10A133-1B4F-4223-8BA8-6C160CFA95A4}" destId="{F838CAF9-7ADF-417F-9F65-548A15F2A064}" srcOrd="0" destOrd="0" presId="urn:microsoft.com/office/officeart/2009/3/layout/SnapshotPictureList"/>
    <dgm:cxn modelId="{19408143-D6B9-4E0D-8AFE-C71D79DE73A5}" type="presParOf" srcId="{FE85D5B5-D1E3-4C81-89DC-A11C90C5DC2F}" destId="{154702E1-8F6B-4B89-BA00-B874D028B14D}" srcOrd="0" destOrd="0" presId="urn:microsoft.com/office/officeart/2009/3/layout/SnapshotPictureList"/>
    <dgm:cxn modelId="{DEF9E5C4-AE3F-47A0-A9AD-95363C3B46EE}" type="presParOf" srcId="{154702E1-8F6B-4B89-BA00-B874D028B14D}" destId="{FBB259E5-76F6-4210-80F5-759BABE4C233}" srcOrd="0" destOrd="0" presId="urn:microsoft.com/office/officeart/2009/3/layout/SnapshotPictureList"/>
    <dgm:cxn modelId="{33883E45-8D76-4E0E-9FDB-626D32D288C5}" type="presParOf" srcId="{154702E1-8F6B-4B89-BA00-B874D028B14D}" destId="{F838CAF9-7ADF-417F-9F65-548A15F2A064}" srcOrd="1" destOrd="0" presId="urn:microsoft.com/office/officeart/2009/3/layout/SnapshotPictureList"/>
    <dgm:cxn modelId="{F3CF2B7F-75A6-49CC-85A0-70E98345EA52}" type="presParOf" srcId="{154702E1-8F6B-4B89-BA00-B874D028B14D}" destId="{03AC028C-6E46-42BF-BC86-3CF263A81983}" srcOrd="2" destOrd="0" presId="urn:microsoft.com/office/officeart/2009/3/layout/SnapshotPictureList"/>
    <dgm:cxn modelId="{96DF7CA7-3B3D-4E04-B144-F79BB7BE956C}" type="presParOf" srcId="{154702E1-8F6B-4B89-BA00-B874D028B14D}" destId="{BB464E26-D6BE-4CA0-AE99-3E5C91D0DBDC}" srcOrd="3" destOrd="0" presId="urn:microsoft.com/office/officeart/2009/3/layout/SnapshotPictureList"/>
    <dgm:cxn modelId="{960FC384-A027-404C-BBE1-7427BAEC108D}" type="presParOf" srcId="{154702E1-8F6B-4B89-BA00-B874D028B14D}" destId="{DF5A8509-87E0-4A27-A414-264D7D91A7AB}" srcOrd="4" destOrd="0" presId="urn:microsoft.com/office/officeart/2009/3/layout/SnapshotPictureList"/>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11.xml><?xml version="1.0" encoding="utf-8"?>
<dgm:dataModel xmlns:dgm="http://schemas.openxmlformats.org/drawingml/2006/diagram" xmlns:a="http://schemas.openxmlformats.org/drawingml/2006/main">
  <dgm:ptLst>
    <dgm:pt modelId="{2386B5B8-F30B-4522-A629-8997514B1AF4}" type="doc">
      <dgm:prSet loTypeId="urn:microsoft.com/office/officeart/2009/3/layout/SnapshotPictureList" loCatId="picture" qsTypeId="urn:microsoft.com/office/officeart/2005/8/quickstyle/simple1" qsCatId="simple" csTypeId="urn:microsoft.com/office/officeart/2005/8/colors/accent2_1" csCatId="accent2" phldr="1"/>
      <dgm:spPr/>
      <dgm:t>
        <a:bodyPr/>
        <a:lstStyle/>
        <a:p>
          <a:endParaRPr lang="pt-BR"/>
        </a:p>
      </dgm:t>
    </dgm:pt>
    <dgm:pt modelId="{AB10A133-1B4F-4223-8BA8-6C160CFA95A4}">
      <dgm:prSet phldrT="[Texto]" custT="1"/>
      <dgm:spPr/>
      <dgm:t>
        <a:bodyPr/>
        <a:lstStyle/>
        <a:p>
          <a:pPr algn="ctr"/>
          <a:endParaRPr lang="pt-BR" sz="1100" b="1"/>
        </a:p>
      </dgm:t>
    </dgm:pt>
    <dgm:pt modelId="{FB15FDF5-58C7-4319-8A83-718572725E52}" type="parTrans" cxnId="{31FC1794-5D0E-4DA9-B1FB-FF7A01FE1120}">
      <dgm:prSet/>
      <dgm:spPr/>
      <dgm:t>
        <a:bodyPr/>
        <a:lstStyle/>
        <a:p>
          <a:endParaRPr lang="pt-BR"/>
        </a:p>
      </dgm:t>
    </dgm:pt>
    <dgm:pt modelId="{10B7951B-356E-405B-9894-CE704D88E6A0}" type="sibTrans" cxnId="{31FC1794-5D0E-4DA9-B1FB-FF7A01FE1120}">
      <dgm:prSet/>
      <dgm:spPr/>
      <dgm:t>
        <a:bodyPr/>
        <a:lstStyle/>
        <a:p>
          <a:endParaRPr lang="pt-BR"/>
        </a:p>
      </dgm:t>
    </dgm:pt>
    <dgm:pt modelId="{FE85D5B5-D1E3-4C81-89DC-A11C90C5DC2F}" type="pres">
      <dgm:prSet presAssocID="{2386B5B8-F30B-4522-A629-8997514B1AF4}" presName="Name0" presStyleCnt="0">
        <dgm:presLayoutVars>
          <dgm:chMax/>
          <dgm:chPref/>
          <dgm:dir/>
          <dgm:animLvl val="lvl"/>
        </dgm:presLayoutVars>
      </dgm:prSet>
      <dgm:spPr/>
      <dgm:t>
        <a:bodyPr/>
        <a:lstStyle/>
        <a:p>
          <a:endParaRPr lang="pt-BR"/>
        </a:p>
      </dgm:t>
    </dgm:pt>
    <dgm:pt modelId="{154702E1-8F6B-4B89-BA00-B874D028B14D}" type="pres">
      <dgm:prSet presAssocID="{AB10A133-1B4F-4223-8BA8-6C160CFA95A4}" presName="composite" presStyleCnt="0"/>
      <dgm:spPr/>
      <dgm:t>
        <a:bodyPr/>
        <a:lstStyle/>
        <a:p>
          <a:endParaRPr lang="pt-BR"/>
        </a:p>
      </dgm:t>
    </dgm:pt>
    <dgm:pt modelId="{FBB259E5-76F6-4210-80F5-759BABE4C233}" type="pres">
      <dgm:prSet presAssocID="{AB10A133-1B4F-4223-8BA8-6C160CFA95A4}" presName="ParentAccentShape" presStyleLbl="trBgShp" presStyleIdx="0" presStyleCnt="1" custScaleX="161709" custScaleY="151873" custLinFactNeighborX="10109" custLinFactNeighborY="-60229"/>
      <dgm:spPr/>
      <dgm:t>
        <a:bodyPr/>
        <a:lstStyle/>
        <a:p>
          <a:endParaRPr lang="pt-BR"/>
        </a:p>
      </dgm:t>
    </dgm:pt>
    <dgm:pt modelId="{F838CAF9-7ADF-417F-9F65-548A15F2A064}" type="pres">
      <dgm:prSet presAssocID="{AB10A133-1B4F-4223-8BA8-6C160CFA95A4}" presName="ParentText" presStyleLbl="revTx" presStyleIdx="0" presStyleCnt="2" custScaleX="187601" custScaleY="128234" custLinFactY="59396" custLinFactNeighborX="1634" custLinFactNeighborY="100000">
        <dgm:presLayoutVars>
          <dgm:chMax val="1"/>
          <dgm:chPref val="1"/>
          <dgm:bulletEnabled val="1"/>
        </dgm:presLayoutVars>
      </dgm:prSet>
      <dgm:spPr/>
      <dgm:t>
        <a:bodyPr/>
        <a:lstStyle/>
        <a:p>
          <a:endParaRPr lang="pt-BR"/>
        </a:p>
      </dgm:t>
    </dgm:pt>
    <dgm:pt modelId="{03AC028C-6E46-42BF-BC86-3CF263A81983}" type="pres">
      <dgm:prSet presAssocID="{AB10A133-1B4F-4223-8BA8-6C160CFA95A4}" presName="ChildText" presStyleLbl="revTx" presStyleIdx="1" presStyleCnt="2">
        <dgm:presLayoutVars>
          <dgm:chMax val="0"/>
          <dgm:chPref val="0"/>
        </dgm:presLayoutVars>
      </dgm:prSet>
      <dgm:spPr/>
      <dgm:t>
        <a:bodyPr/>
        <a:lstStyle/>
        <a:p>
          <a:endParaRPr lang="pt-BR"/>
        </a:p>
      </dgm:t>
    </dgm:pt>
    <dgm:pt modelId="{BB464E26-D6BE-4CA0-AE99-3E5C91D0DBDC}" type="pres">
      <dgm:prSet presAssocID="{AB10A133-1B4F-4223-8BA8-6C160CFA95A4}" presName="ChildAccentShape" presStyleLbl="trBgShp" presStyleIdx="0" presStyleCnt="1"/>
      <dgm:spPr/>
      <dgm:t>
        <a:bodyPr/>
        <a:lstStyle/>
        <a:p>
          <a:endParaRPr lang="pt-BR"/>
        </a:p>
      </dgm:t>
    </dgm:pt>
    <dgm:pt modelId="{DF5A8509-87E0-4A27-A414-264D7D91A7AB}" type="pres">
      <dgm:prSet presAssocID="{AB10A133-1B4F-4223-8BA8-6C160CFA95A4}" presName="Image" presStyleLbl="alignImgPlace1" presStyleIdx="0" presStyleCnt="1" custScaleX="213537" custScaleY="302357" custLinFactX="-400000" custLinFactNeighborX="-426724" custLinFactNeighborY="-40919"/>
      <dgm:spPr/>
      <dgm:t>
        <a:bodyPr/>
        <a:lstStyle/>
        <a:p>
          <a:endParaRPr lang="pt-BR"/>
        </a:p>
      </dgm:t>
    </dgm:pt>
  </dgm:ptLst>
  <dgm:cxnLst>
    <dgm:cxn modelId="{A88FA029-8091-4C34-AF7F-4FC7A2C39FF1}" type="presOf" srcId="{2386B5B8-F30B-4522-A629-8997514B1AF4}" destId="{FE85D5B5-D1E3-4C81-89DC-A11C90C5DC2F}" srcOrd="0" destOrd="0" presId="urn:microsoft.com/office/officeart/2009/3/layout/SnapshotPictureList"/>
    <dgm:cxn modelId="{31FC1794-5D0E-4DA9-B1FB-FF7A01FE1120}" srcId="{2386B5B8-F30B-4522-A629-8997514B1AF4}" destId="{AB10A133-1B4F-4223-8BA8-6C160CFA95A4}" srcOrd="0" destOrd="0" parTransId="{FB15FDF5-58C7-4319-8A83-718572725E52}" sibTransId="{10B7951B-356E-405B-9894-CE704D88E6A0}"/>
    <dgm:cxn modelId="{687240DB-87A0-4CDA-907A-42643584FCDA}" type="presOf" srcId="{AB10A133-1B4F-4223-8BA8-6C160CFA95A4}" destId="{F838CAF9-7ADF-417F-9F65-548A15F2A064}" srcOrd="0" destOrd="0" presId="urn:microsoft.com/office/officeart/2009/3/layout/SnapshotPictureList"/>
    <dgm:cxn modelId="{5427D17C-F6AC-4858-B309-57CA261262D3}" type="presParOf" srcId="{FE85D5B5-D1E3-4C81-89DC-A11C90C5DC2F}" destId="{154702E1-8F6B-4B89-BA00-B874D028B14D}" srcOrd="0" destOrd="0" presId="urn:microsoft.com/office/officeart/2009/3/layout/SnapshotPictureList"/>
    <dgm:cxn modelId="{091062C9-891F-4CA5-8D9C-041A70602E97}" type="presParOf" srcId="{154702E1-8F6B-4B89-BA00-B874D028B14D}" destId="{FBB259E5-76F6-4210-80F5-759BABE4C233}" srcOrd="0" destOrd="0" presId="urn:microsoft.com/office/officeart/2009/3/layout/SnapshotPictureList"/>
    <dgm:cxn modelId="{31C48C56-2882-4642-95FE-8252C8E98F5D}" type="presParOf" srcId="{154702E1-8F6B-4B89-BA00-B874D028B14D}" destId="{F838CAF9-7ADF-417F-9F65-548A15F2A064}" srcOrd="1" destOrd="0" presId="urn:microsoft.com/office/officeart/2009/3/layout/SnapshotPictureList"/>
    <dgm:cxn modelId="{9F1EAD5A-65D9-4ED6-B503-2B5A45ABCFD0}" type="presParOf" srcId="{154702E1-8F6B-4B89-BA00-B874D028B14D}" destId="{03AC028C-6E46-42BF-BC86-3CF263A81983}" srcOrd="2" destOrd="0" presId="urn:microsoft.com/office/officeart/2009/3/layout/SnapshotPictureList"/>
    <dgm:cxn modelId="{0CE051D0-7D34-4705-879E-11BE139C519C}" type="presParOf" srcId="{154702E1-8F6B-4B89-BA00-B874D028B14D}" destId="{BB464E26-D6BE-4CA0-AE99-3E5C91D0DBDC}" srcOrd="3" destOrd="0" presId="urn:microsoft.com/office/officeart/2009/3/layout/SnapshotPictureList"/>
    <dgm:cxn modelId="{D17BA00C-4F27-499C-8262-56819E79306D}" type="presParOf" srcId="{154702E1-8F6B-4B89-BA00-B874D028B14D}" destId="{DF5A8509-87E0-4A27-A414-264D7D91A7AB}" srcOrd="4" destOrd="0" presId="urn:microsoft.com/office/officeart/2009/3/layout/SnapshotPictureList"/>
  </dgm:cxnLst>
  <dgm:bg/>
  <dgm:whole/>
  <dgm:extLst>
    <a:ext uri="http://schemas.microsoft.com/office/drawing/2008/diagram">
      <dsp:dataModelExt xmlns:dsp="http://schemas.microsoft.com/office/drawing/2008/diagram" relId="rId12"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2386B5B8-F30B-4522-A629-8997514B1AF4}" type="doc">
      <dgm:prSet loTypeId="urn:microsoft.com/office/officeart/2009/3/layout/SnapshotPictureList" loCatId="picture" qsTypeId="urn:microsoft.com/office/officeart/2005/8/quickstyle/simple1" qsCatId="simple" csTypeId="urn:microsoft.com/office/officeart/2005/8/colors/accent1_1" csCatId="accent1" phldr="1"/>
      <dgm:spPr/>
      <dgm:t>
        <a:bodyPr/>
        <a:lstStyle/>
        <a:p>
          <a:endParaRPr lang="pt-BR"/>
        </a:p>
      </dgm:t>
    </dgm:pt>
    <dgm:pt modelId="{AB10A133-1B4F-4223-8BA8-6C160CFA95A4}">
      <dgm:prSet phldrT="[Texto]" custT="1"/>
      <dgm:spPr/>
      <dgm:t>
        <a:bodyPr/>
        <a:lstStyle/>
        <a:p>
          <a:pPr algn="ctr"/>
          <a:r>
            <a:rPr lang="pt-BR" sz="1600" b="1"/>
            <a:t>ANTES</a:t>
          </a:r>
          <a:endParaRPr lang="pt-BR" sz="1100" b="1"/>
        </a:p>
      </dgm:t>
    </dgm:pt>
    <dgm:pt modelId="{FB15FDF5-58C7-4319-8A83-718572725E52}" type="parTrans" cxnId="{31FC1794-5D0E-4DA9-B1FB-FF7A01FE1120}">
      <dgm:prSet/>
      <dgm:spPr/>
      <dgm:t>
        <a:bodyPr/>
        <a:lstStyle/>
        <a:p>
          <a:endParaRPr lang="pt-BR"/>
        </a:p>
      </dgm:t>
    </dgm:pt>
    <dgm:pt modelId="{10B7951B-356E-405B-9894-CE704D88E6A0}" type="sibTrans" cxnId="{31FC1794-5D0E-4DA9-B1FB-FF7A01FE1120}">
      <dgm:prSet/>
      <dgm:spPr/>
      <dgm:t>
        <a:bodyPr/>
        <a:lstStyle/>
        <a:p>
          <a:endParaRPr lang="pt-BR"/>
        </a:p>
      </dgm:t>
    </dgm:pt>
    <dgm:pt modelId="{FE85D5B5-D1E3-4C81-89DC-A11C90C5DC2F}" type="pres">
      <dgm:prSet presAssocID="{2386B5B8-F30B-4522-A629-8997514B1AF4}" presName="Name0" presStyleCnt="0">
        <dgm:presLayoutVars>
          <dgm:chMax/>
          <dgm:chPref/>
          <dgm:dir/>
          <dgm:animLvl val="lvl"/>
        </dgm:presLayoutVars>
      </dgm:prSet>
      <dgm:spPr/>
      <dgm:t>
        <a:bodyPr/>
        <a:lstStyle/>
        <a:p>
          <a:endParaRPr lang="pt-BR"/>
        </a:p>
      </dgm:t>
    </dgm:pt>
    <dgm:pt modelId="{154702E1-8F6B-4B89-BA00-B874D028B14D}" type="pres">
      <dgm:prSet presAssocID="{AB10A133-1B4F-4223-8BA8-6C160CFA95A4}" presName="composite" presStyleCnt="0"/>
      <dgm:spPr/>
    </dgm:pt>
    <dgm:pt modelId="{FBB259E5-76F6-4210-80F5-759BABE4C233}" type="pres">
      <dgm:prSet presAssocID="{AB10A133-1B4F-4223-8BA8-6C160CFA95A4}" presName="ParentAccentShape" presStyleLbl="trBgShp" presStyleIdx="0" presStyleCnt="1" custScaleX="161709" custScaleY="151873" custLinFactNeighborX="10109" custLinFactNeighborY="-60229"/>
      <dgm:spPr/>
      <dgm:t>
        <a:bodyPr/>
        <a:lstStyle/>
        <a:p>
          <a:endParaRPr lang="pt-BR"/>
        </a:p>
      </dgm:t>
    </dgm:pt>
    <dgm:pt modelId="{F838CAF9-7ADF-417F-9F65-548A15F2A064}" type="pres">
      <dgm:prSet presAssocID="{AB10A133-1B4F-4223-8BA8-6C160CFA95A4}" presName="ParentText" presStyleLbl="revTx" presStyleIdx="0" presStyleCnt="2" custScaleX="187601" custScaleY="128234" custLinFactY="300000" custLinFactNeighborX="1634" custLinFactNeighborY="337719">
        <dgm:presLayoutVars>
          <dgm:chMax val="1"/>
          <dgm:chPref val="1"/>
          <dgm:bulletEnabled val="1"/>
        </dgm:presLayoutVars>
      </dgm:prSet>
      <dgm:spPr/>
      <dgm:t>
        <a:bodyPr/>
        <a:lstStyle/>
        <a:p>
          <a:endParaRPr lang="pt-BR"/>
        </a:p>
      </dgm:t>
    </dgm:pt>
    <dgm:pt modelId="{03AC028C-6E46-42BF-BC86-3CF263A81983}" type="pres">
      <dgm:prSet presAssocID="{AB10A133-1B4F-4223-8BA8-6C160CFA95A4}" presName="ChildText" presStyleLbl="revTx" presStyleIdx="1" presStyleCnt="2">
        <dgm:presLayoutVars>
          <dgm:chMax val="0"/>
          <dgm:chPref val="0"/>
        </dgm:presLayoutVars>
      </dgm:prSet>
      <dgm:spPr/>
      <dgm:t>
        <a:bodyPr/>
        <a:lstStyle/>
        <a:p>
          <a:endParaRPr lang="pt-BR"/>
        </a:p>
      </dgm:t>
    </dgm:pt>
    <dgm:pt modelId="{BB464E26-D6BE-4CA0-AE99-3E5C91D0DBDC}" type="pres">
      <dgm:prSet presAssocID="{AB10A133-1B4F-4223-8BA8-6C160CFA95A4}" presName="ChildAccentShape" presStyleLbl="trBgShp" presStyleIdx="0" presStyleCnt="1"/>
      <dgm:spPr/>
    </dgm:pt>
    <dgm:pt modelId="{DF5A8509-87E0-4A27-A414-264D7D91A7AB}" type="pres">
      <dgm:prSet presAssocID="{AB10A133-1B4F-4223-8BA8-6C160CFA95A4}" presName="Image" presStyleLbl="alignImgPlace1" presStyleIdx="0" presStyleCnt="1" custScaleX="211355" custScaleY="280713" custLinFactNeighborX="8944" custLinFactNeighborY="-53993"/>
      <dgm:spPr>
        <a:ln>
          <a:noFill/>
        </a:ln>
      </dgm:spPr>
    </dgm:pt>
  </dgm:ptLst>
  <dgm:cxnLst>
    <dgm:cxn modelId="{31FC1794-5D0E-4DA9-B1FB-FF7A01FE1120}" srcId="{2386B5B8-F30B-4522-A629-8997514B1AF4}" destId="{AB10A133-1B4F-4223-8BA8-6C160CFA95A4}" srcOrd="0" destOrd="0" parTransId="{FB15FDF5-58C7-4319-8A83-718572725E52}" sibTransId="{10B7951B-356E-405B-9894-CE704D88E6A0}"/>
    <dgm:cxn modelId="{4664B382-A129-423B-8478-C6C414E23F47}" type="presOf" srcId="{2386B5B8-F30B-4522-A629-8997514B1AF4}" destId="{FE85D5B5-D1E3-4C81-89DC-A11C90C5DC2F}" srcOrd="0" destOrd="0" presId="urn:microsoft.com/office/officeart/2009/3/layout/SnapshotPictureList"/>
    <dgm:cxn modelId="{DF55A35E-FB0E-432D-8A87-A1CF64CD64F8}" type="presOf" srcId="{AB10A133-1B4F-4223-8BA8-6C160CFA95A4}" destId="{F838CAF9-7ADF-417F-9F65-548A15F2A064}" srcOrd="0" destOrd="0" presId="urn:microsoft.com/office/officeart/2009/3/layout/SnapshotPictureList"/>
    <dgm:cxn modelId="{C196121B-391C-4916-A65E-887A9B99439F}" type="presParOf" srcId="{FE85D5B5-D1E3-4C81-89DC-A11C90C5DC2F}" destId="{154702E1-8F6B-4B89-BA00-B874D028B14D}" srcOrd="0" destOrd="0" presId="urn:microsoft.com/office/officeart/2009/3/layout/SnapshotPictureList"/>
    <dgm:cxn modelId="{000163F2-FF0A-483F-8927-CE70509C80C4}" type="presParOf" srcId="{154702E1-8F6B-4B89-BA00-B874D028B14D}" destId="{FBB259E5-76F6-4210-80F5-759BABE4C233}" srcOrd="0" destOrd="0" presId="urn:microsoft.com/office/officeart/2009/3/layout/SnapshotPictureList"/>
    <dgm:cxn modelId="{0128DC80-6F22-4EDA-BF9D-711457D7BF2F}" type="presParOf" srcId="{154702E1-8F6B-4B89-BA00-B874D028B14D}" destId="{F838CAF9-7ADF-417F-9F65-548A15F2A064}" srcOrd="1" destOrd="0" presId="urn:microsoft.com/office/officeart/2009/3/layout/SnapshotPictureList"/>
    <dgm:cxn modelId="{84C36D7F-44B2-4E96-B893-205D7516B469}" type="presParOf" srcId="{154702E1-8F6B-4B89-BA00-B874D028B14D}" destId="{03AC028C-6E46-42BF-BC86-3CF263A81983}" srcOrd="2" destOrd="0" presId="urn:microsoft.com/office/officeart/2009/3/layout/SnapshotPictureList"/>
    <dgm:cxn modelId="{406890D2-0A58-466A-9F55-CE98264A1C25}" type="presParOf" srcId="{154702E1-8F6B-4B89-BA00-B874D028B14D}" destId="{BB464E26-D6BE-4CA0-AE99-3E5C91D0DBDC}" srcOrd="3" destOrd="0" presId="urn:microsoft.com/office/officeart/2009/3/layout/SnapshotPictureList"/>
    <dgm:cxn modelId="{B6DCA831-EEC0-4BBD-89B1-2E24FFAD1DB3}" type="presParOf" srcId="{154702E1-8F6B-4B89-BA00-B874D028B14D}" destId="{DF5A8509-87E0-4A27-A414-264D7D91A7AB}" srcOrd="4" destOrd="0" presId="urn:microsoft.com/office/officeart/2009/3/layout/SnapshotPictureList"/>
  </dgm:cxnLst>
  <dgm:bg/>
  <dgm:whole/>
  <dgm:extLst>
    <a:ext uri="http://schemas.microsoft.com/office/drawing/2008/diagram">
      <dsp:dataModelExt xmlns:dsp="http://schemas.microsoft.com/office/drawing/2008/diagram" relId="rId12"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2386B5B8-F30B-4522-A629-8997514B1AF4}" type="doc">
      <dgm:prSet loTypeId="urn:microsoft.com/office/officeart/2009/3/layout/SnapshotPictureList" loCatId="picture" qsTypeId="urn:microsoft.com/office/officeart/2005/8/quickstyle/simple1" qsCatId="simple" csTypeId="urn:microsoft.com/office/officeart/2005/8/colors/accent1_1" csCatId="accent1" phldr="1"/>
      <dgm:spPr/>
      <dgm:t>
        <a:bodyPr/>
        <a:lstStyle/>
        <a:p>
          <a:endParaRPr lang="pt-BR"/>
        </a:p>
      </dgm:t>
    </dgm:pt>
    <dgm:pt modelId="{AB10A133-1B4F-4223-8BA8-6C160CFA95A4}">
      <dgm:prSet phldrT="[Texto]" custT="1"/>
      <dgm:spPr/>
      <dgm:t>
        <a:bodyPr/>
        <a:lstStyle/>
        <a:p>
          <a:pPr algn="ctr"/>
          <a:r>
            <a:rPr lang="pt-BR" sz="1600" b="1"/>
            <a:t>DEPOIS</a:t>
          </a:r>
          <a:endParaRPr lang="pt-BR" sz="1100" b="1"/>
        </a:p>
      </dgm:t>
    </dgm:pt>
    <dgm:pt modelId="{FB15FDF5-58C7-4319-8A83-718572725E52}" type="parTrans" cxnId="{31FC1794-5D0E-4DA9-B1FB-FF7A01FE1120}">
      <dgm:prSet/>
      <dgm:spPr/>
      <dgm:t>
        <a:bodyPr/>
        <a:lstStyle/>
        <a:p>
          <a:endParaRPr lang="pt-BR"/>
        </a:p>
      </dgm:t>
    </dgm:pt>
    <dgm:pt modelId="{10B7951B-356E-405B-9894-CE704D88E6A0}" type="sibTrans" cxnId="{31FC1794-5D0E-4DA9-B1FB-FF7A01FE1120}">
      <dgm:prSet/>
      <dgm:spPr/>
      <dgm:t>
        <a:bodyPr/>
        <a:lstStyle/>
        <a:p>
          <a:endParaRPr lang="pt-BR"/>
        </a:p>
      </dgm:t>
    </dgm:pt>
    <dgm:pt modelId="{FE85D5B5-D1E3-4C81-89DC-A11C90C5DC2F}" type="pres">
      <dgm:prSet presAssocID="{2386B5B8-F30B-4522-A629-8997514B1AF4}" presName="Name0" presStyleCnt="0">
        <dgm:presLayoutVars>
          <dgm:chMax/>
          <dgm:chPref/>
          <dgm:dir/>
          <dgm:animLvl val="lvl"/>
        </dgm:presLayoutVars>
      </dgm:prSet>
      <dgm:spPr/>
      <dgm:t>
        <a:bodyPr/>
        <a:lstStyle/>
        <a:p>
          <a:endParaRPr lang="pt-BR"/>
        </a:p>
      </dgm:t>
    </dgm:pt>
    <dgm:pt modelId="{154702E1-8F6B-4B89-BA00-B874D028B14D}" type="pres">
      <dgm:prSet presAssocID="{AB10A133-1B4F-4223-8BA8-6C160CFA95A4}" presName="composite" presStyleCnt="0"/>
      <dgm:spPr/>
    </dgm:pt>
    <dgm:pt modelId="{FBB259E5-76F6-4210-80F5-759BABE4C233}" type="pres">
      <dgm:prSet presAssocID="{AB10A133-1B4F-4223-8BA8-6C160CFA95A4}" presName="ParentAccentShape" presStyleLbl="trBgShp" presStyleIdx="0" presStyleCnt="1" custScaleX="161709" custScaleY="151873" custLinFactNeighborX="10109" custLinFactNeighborY="-60229"/>
      <dgm:spPr/>
      <dgm:t>
        <a:bodyPr/>
        <a:lstStyle/>
        <a:p>
          <a:endParaRPr lang="pt-BR"/>
        </a:p>
      </dgm:t>
    </dgm:pt>
    <dgm:pt modelId="{F838CAF9-7ADF-417F-9F65-548A15F2A064}" type="pres">
      <dgm:prSet presAssocID="{AB10A133-1B4F-4223-8BA8-6C160CFA95A4}" presName="ParentText" presStyleLbl="revTx" presStyleIdx="0" presStyleCnt="2" custScaleX="187601" custScaleY="128234" custLinFactY="300000" custLinFactNeighborX="1634" custLinFactNeighborY="337719">
        <dgm:presLayoutVars>
          <dgm:chMax val="1"/>
          <dgm:chPref val="1"/>
          <dgm:bulletEnabled val="1"/>
        </dgm:presLayoutVars>
      </dgm:prSet>
      <dgm:spPr/>
      <dgm:t>
        <a:bodyPr/>
        <a:lstStyle/>
        <a:p>
          <a:endParaRPr lang="pt-BR"/>
        </a:p>
      </dgm:t>
    </dgm:pt>
    <dgm:pt modelId="{03AC028C-6E46-42BF-BC86-3CF263A81983}" type="pres">
      <dgm:prSet presAssocID="{AB10A133-1B4F-4223-8BA8-6C160CFA95A4}" presName="ChildText" presStyleLbl="revTx" presStyleIdx="1" presStyleCnt="2">
        <dgm:presLayoutVars>
          <dgm:chMax val="0"/>
          <dgm:chPref val="0"/>
        </dgm:presLayoutVars>
      </dgm:prSet>
      <dgm:spPr/>
      <dgm:t>
        <a:bodyPr/>
        <a:lstStyle/>
        <a:p>
          <a:endParaRPr lang="pt-BR"/>
        </a:p>
      </dgm:t>
    </dgm:pt>
    <dgm:pt modelId="{BB464E26-D6BE-4CA0-AE99-3E5C91D0DBDC}" type="pres">
      <dgm:prSet presAssocID="{AB10A133-1B4F-4223-8BA8-6C160CFA95A4}" presName="ChildAccentShape" presStyleLbl="trBgShp" presStyleIdx="0" presStyleCnt="1"/>
      <dgm:spPr/>
    </dgm:pt>
    <dgm:pt modelId="{DF5A8509-87E0-4A27-A414-264D7D91A7AB}" type="pres">
      <dgm:prSet presAssocID="{AB10A133-1B4F-4223-8BA8-6C160CFA95A4}" presName="Image" presStyleLbl="alignImgPlace1" presStyleIdx="0" presStyleCnt="1" custScaleX="211355" custScaleY="280713" custLinFactNeighborX="8944" custLinFactNeighborY="-53993"/>
      <dgm:spPr>
        <a:ln>
          <a:noFill/>
        </a:ln>
      </dgm:spPr>
    </dgm:pt>
  </dgm:ptLst>
  <dgm:cxnLst>
    <dgm:cxn modelId="{31FC1794-5D0E-4DA9-B1FB-FF7A01FE1120}" srcId="{2386B5B8-F30B-4522-A629-8997514B1AF4}" destId="{AB10A133-1B4F-4223-8BA8-6C160CFA95A4}" srcOrd="0" destOrd="0" parTransId="{FB15FDF5-58C7-4319-8A83-718572725E52}" sibTransId="{10B7951B-356E-405B-9894-CE704D88E6A0}"/>
    <dgm:cxn modelId="{BD2E3E5B-5CA8-46C9-AE67-26AE6C9E9926}" type="presOf" srcId="{AB10A133-1B4F-4223-8BA8-6C160CFA95A4}" destId="{F838CAF9-7ADF-417F-9F65-548A15F2A064}" srcOrd="0" destOrd="0" presId="urn:microsoft.com/office/officeart/2009/3/layout/SnapshotPictureList"/>
    <dgm:cxn modelId="{03A04BA6-D634-4910-8DD8-855AEB4B6393}" type="presOf" srcId="{2386B5B8-F30B-4522-A629-8997514B1AF4}" destId="{FE85D5B5-D1E3-4C81-89DC-A11C90C5DC2F}" srcOrd="0" destOrd="0" presId="urn:microsoft.com/office/officeart/2009/3/layout/SnapshotPictureList"/>
    <dgm:cxn modelId="{D4909BEC-B4A0-47AC-A214-577E2921CAB5}" type="presParOf" srcId="{FE85D5B5-D1E3-4C81-89DC-A11C90C5DC2F}" destId="{154702E1-8F6B-4B89-BA00-B874D028B14D}" srcOrd="0" destOrd="0" presId="urn:microsoft.com/office/officeart/2009/3/layout/SnapshotPictureList"/>
    <dgm:cxn modelId="{F7823903-3265-408D-A738-B1CA8CDD1CA3}" type="presParOf" srcId="{154702E1-8F6B-4B89-BA00-B874D028B14D}" destId="{FBB259E5-76F6-4210-80F5-759BABE4C233}" srcOrd="0" destOrd="0" presId="urn:microsoft.com/office/officeart/2009/3/layout/SnapshotPictureList"/>
    <dgm:cxn modelId="{AC2B83EC-43C3-4DE2-8A32-30187D043530}" type="presParOf" srcId="{154702E1-8F6B-4B89-BA00-B874D028B14D}" destId="{F838CAF9-7ADF-417F-9F65-548A15F2A064}" srcOrd="1" destOrd="0" presId="urn:microsoft.com/office/officeart/2009/3/layout/SnapshotPictureList"/>
    <dgm:cxn modelId="{E02F3AA1-4EE9-49A9-B4DF-95B6D3DD9595}" type="presParOf" srcId="{154702E1-8F6B-4B89-BA00-B874D028B14D}" destId="{03AC028C-6E46-42BF-BC86-3CF263A81983}" srcOrd="2" destOrd="0" presId="urn:microsoft.com/office/officeart/2009/3/layout/SnapshotPictureList"/>
    <dgm:cxn modelId="{140109DE-4A7C-47A3-A884-4CF145A36046}" type="presParOf" srcId="{154702E1-8F6B-4B89-BA00-B874D028B14D}" destId="{BB464E26-D6BE-4CA0-AE99-3E5C91D0DBDC}" srcOrd="3" destOrd="0" presId="urn:microsoft.com/office/officeart/2009/3/layout/SnapshotPictureList"/>
    <dgm:cxn modelId="{CB5D9DF4-AAB5-4B40-8AF0-BFAE6F655C85}" type="presParOf" srcId="{154702E1-8F6B-4B89-BA00-B874D028B14D}" destId="{DF5A8509-87E0-4A27-A414-264D7D91A7AB}" srcOrd="4" destOrd="0" presId="urn:microsoft.com/office/officeart/2009/3/layout/SnapshotPictureList"/>
  </dgm:cxnLst>
  <dgm:bg/>
  <dgm:whole/>
  <dgm:extLst>
    <a:ext uri="http://schemas.microsoft.com/office/drawing/2008/diagram">
      <dsp:dataModelExt xmlns:dsp="http://schemas.microsoft.com/office/drawing/2008/diagram" relId="rId17"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2386B5B8-F30B-4522-A629-8997514B1AF4}" type="doc">
      <dgm:prSet loTypeId="urn:microsoft.com/office/officeart/2009/3/layout/SnapshotPictureList" loCatId="picture" qsTypeId="urn:microsoft.com/office/officeart/2005/8/quickstyle/simple1" qsCatId="simple" csTypeId="urn:microsoft.com/office/officeart/2005/8/colors/accent1_1" csCatId="accent1" phldr="1"/>
      <dgm:spPr/>
      <dgm:t>
        <a:bodyPr/>
        <a:lstStyle/>
        <a:p>
          <a:endParaRPr lang="pt-BR"/>
        </a:p>
      </dgm:t>
    </dgm:pt>
    <dgm:pt modelId="{AB10A133-1B4F-4223-8BA8-6C160CFA95A4}">
      <dgm:prSet phldrT="[Texto]" custT="1"/>
      <dgm:spPr/>
      <dgm:t>
        <a:bodyPr/>
        <a:lstStyle/>
        <a:p>
          <a:pPr algn="ctr"/>
          <a:endParaRPr lang="pt-BR" sz="1100" b="1"/>
        </a:p>
      </dgm:t>
    </dgm:pt>
    <dgm:pt modelId="{FB15FDF5-58C7-4319-8A83-718572725E52}" type="parTrans" cxnId="{31FC1794-5D0E-4DA9-B1FB-FF7A01FE1120}">
      <dgm:prSet/>
      <dgm:spPr/>
      <dgm:t>
        <a:bodyPr/>
        <a:lstStyle/>
        <a:p>
          <a:endParaRPr lang="pt-BR"/>
        </a:p>
      </dgm:t>
    </dgm:pt>
    <dgm:pt modelId="{10B7951B-356E-405B-9894-CE704D88E6A0}" type="sibTrans" cxnId="{31FC1794-5D0E-4DA9-B1FB-FF7A01FE1120}">
      <dgm:prSet/>
      <dgm:spPr/>
      <dgm:t>
        <a:bodyPr/>
        <a:lstStyle/>
        <a:p>
          <a:endParaRPr lang="pt-BR"/>
        </a:p>
      </dgm:t>
    </dgm:pt>
    <dgm:pt modelId="{FE85D5B5-D1E3-4C81-89DC-A11C90C5DC2F}" type="pres">
      <dgm:prSet presAssocID="{2386B5B8-F30B-4522-A629-8997514B1AF4}" presName="Name0" presStyleCnt="0">
        <dgm:presLayoutVars>
          <dgm:chMax/>
          <dgm:chPref/>
          <dgm:dir/>
          <dgm:animLvl val="lvl"/>
        </dgm:presLayoutVars>
      </dgm:prSet>
      <dgm:spPr/>
      <dgm:t>
        <a:bodyPr/>
        <a:lstStyle/>
        <a:p>
          <a:endParaRPr lang="pt-BR"/>
        </a:p>
      </dgm:t>
    </dgm:pt>
    <dgm:pt modelId="{154702E1-8F6B-4B89-BA00-B874D028B14D}" type="pres">
      <dgm:prSet presAssocID="{AB10A133-1B4F-4223-8BA8-6C160CFA95A4}" presName="composite" presStyleCnt="0"/>
      <dgm:spPr/>
    </dgm:pt>
    <dgm:pt modelId="{FBB259E5-76F6-4210-80F5-759BABE4C233}" type="pres">
      <dgm:prSet presAssocID="{AB10A133-1B4F-4223-8BA8-6C160CFA95A4}" presName="ParentAccentShape" presStyleLbl="trBgShp" presStyleIdx="0" presStyleCnt="1" custScaleX="161709" custScaleY="151873" custLinFactNeighborX="10109" custLinFactNeighborY="-60229"/>
      <dgm:spPr/>
      <dgm:t>
        <a:bodyPr/>
        <a:lstStyle/>
        <a:p>
          <a:endParaRPr lang="pt-BR"/>
        </a:p>
      </dgm:t>
    </dgm:pt>
    <dgm:pt modelId="{F838CAF9-7ADF-417F-9F65-548A15F2A064}" type="pres">
      <dgm:prSet presAssocID="{AB10A133-1B4F-4223-8BA8-6C160CFA95A4}" presName="ParentText" presStyleLbl="revTx" presStyleIdx="0" presStyleCnt="2" custScaleX="187601" custScaleY="128234" custLinFactY="59396" custLinFactNeighborX="1634" custLinFactNeighborY="100000">
        <dgm:presLayoutVars>
          <dgm:chMax val="1"/>
          <dgm:chPref val="1"/>
          <dgm:bulletEnabled val="1"/>
        </dgm:presLayoutVars>
      </dgm:prSet>
      <dgm:spPr/>
      <dgm:t>
        <a:bodyPr/>
        <a:lstStyle/>
        <a:p>
          <a:endParaRPr lang="pt-BR"/>
        </a:p>
      </dgm:t>
    </dgm:pt>
    <dgm:pt modelId="{03AC028C-6E46-42BF-BC86-3CF263A81983}" type="pres">
      <dgm:prSet presAssocID="{AB10A133-1B4F-4223-8BA8-6C160CFA95A4}" presName="ChildText" presStyleLbl="revTx" presStyleIdx="1" presStyleCnt="2">
        <dgm:presLayoutVars>
          <dgm:chMax val="0"/>
          <dgm:chPref val="0"/>
        </dgm:presLayoutVars>
      </dgm:prSet>
      <dgm:spPr/>
      <dgm:t>
        <a:bodyPr/>
        <a:lstStyle/>
        <a:p>
          <a:endParaRPr lang="pt-BR"/>
        </a:p>
      </dgm:t>
    </dgm:pt>
    <dgm:pt modelId="{BB464E26-D6BE-4CA0-AE99-3E5C91D0DBDC}" type="pres">
      <dgm:prSet presAssocID="{AB10A133-1B4F-4223-8BA8-6C160CFA95A4}" presName="ChildAccentShape" presStyleLbl="trBgShp" presStyleIdx="0" presStyleCnt="1"/>
      <dgm:spPr/>
    </dgm:pt>
    <dgm:pt modelId="{DF5A8509-87E0-4A27-A414-264D7D91A7AB}" type="pres">
      <dgm:prSet presAssocID="{AB10A133-1B4F-4223-8BA8-6C160CFA95A4}" presName="Image" presStyleLbl="alignImgPlace1" presStyleIdx="0" presStyleCnt="1" custScaleX="213537" custScaleY="302357" custLinFactNeighborX="-3246" custLinFactNeighborY="-3851"/>
      <dgm:spPr>
        <a:ln>
          <a:noFill/>
        </a:ln>
      </dgm:spPr>
      <dgm:t>
        <a:bodyPr/>
        <a:lstStyle/>
        <a:p>
          <a:endParaRPr lang="pt-BR"/>
        </a:p>
      </dgm:t>
    </dgm:pt>
  </dgm:ptLst>
  <dgm:cxnLst>
    <dgm:cxn modelId="{31FC1794-5D0E-4DA9-B1FB-FF7A01FE1120}" srcId="{2386B5B8-F30B-4522-A629-8997514B1AF4}" destId="{AB10A133-1B4F-4223-8BA8-6C160CFA95A4}" srcOrd="0" destOrd="0" parTransId="{FB15FDF5-58C7-4319-8A83-718572725E52}" sibTransId="{10B7951B-356E-405B-9894-CE704D88E6A0}"/>
    <dgm:cxn modelId="{0E18913F-789A-409F-A227-D3EDB8651D3B}" type="presOf" srcId="{2386B5B8-F30B-4522-A629-8997514B1AF4}" destId="{FE85D5B5-D1E3-4C81-89DC-A11C90C5DC2F}" srcOrd="0" destOrd="0" presId="urn:microsoft.com/office/officeart/2009/3/layout/SnapshotPictureList"/>
    <dgm:cxn modelId="{04D309ED-ADCA-47B8-95EB-7F646B0A10F1}" type="presOf" srcId="{AB10A133-1B4F-4223-8BA8-6C160CFA95A4}" destId="{F838CAF9-7ADF-417F-9F65-548A15F2A064}" srcOrd="0" destOrd="0" presId="urn:microsoft.com/office/officeart/2009/3/layout/SnapshotPictureList"/>
    <dgm:cxn modelId="{3E027724-306E-45D9-8438-B34AFF5FFA16}" type="presParOf" srcId="{FE85D5B5-D1E3-4C81-89DC-A11C90C5DC2F}" destId="{154702E1-8F6B-4B89-BA00-B874D028B14D}" srcOrd="0" destOrd="0" presId="urn:microsoft.com/office/officeart/2009/3/layout/SnapshotPictureList"/>
    <dgm:cxn modelId="{9314352B-EBE3-4087-9608-13CB33D8B8F8}" type="presParOf" srcId="{154702E1-8F6B-4B89-BA00-B874D028B14D}" destId="{FBB259E5-76F6-4210-80F5-759BABE4C233}" srcOrd="0" destOrd="0" presId="urn:microsoft.com/office/officeart/2009/3/layout/SnapshotPictureList"/>
    <dgm:cxn modelId="{D9C384B1-4CED-4BE0-9BBB-0664AFA72920}" type="presParOf" srcId="{154702E1-8F6B-4B89-BA00-B874D028B14D}" destId="{F838CAF9-7ADF-417F-9F65-548A15F2A064}" srcOrd="1" destOrd="0" presId="urn:microsoft.com/office/officeart/2009/3/layout/SnapshotPictureList"/>
    <dgm:cxn modelId="{B15A129C-C55B-401F-B92F-AB16C76F3475}" type="presParOf" srcId="{154702E1-8F6B-4B89-BA00-B874D028B14D}" destId="{03AC028C-6E46-42BF-BC86-3CF263A81983}" srcOrd="2" destOrd="0" presId="urn:microsoft.com/office/officeart/2009/3/layout/SnapshotPictureList"/>
    <dgm:cxn modelId="{B82499CD-4CB1-4B91-84BF-E1320B65A6D3}" type="presParOf" srcId="{154702E1-8F6B-4B89-BA00-B874D028B14D}" destId="{BB464E26-D6BE-4CA0-AE99-3E5C91D0DBDC}" srcOrd="3" destOrd="0" presId="urn:microsoft.com/office/officeart/2009/3/layout/SnapshotPictureList"/>
    <dgm:cxn modelId="{039CD297-E23B-427A-980F-ED3E2408EE06}" type="presParOf" srcId="{154702E1-8F6B-4B89-BA00-B874D028B14D}" destId="{DF5A8509-87E0-4A27-A414-264D7D91A7AB}" srcOrd="4" destOrd="0" presId="urn:microsoft.com/office/officeart/2009/3/layout/SnapshotPictureList"/>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2386B5B8-F30B-4522-A629-8997514B1AF4}" type="doc">
      <dgm:prSet loTypeId="urn:microsoft.com/office/officeart/2009/3/layout/SnapshotPictureList" loCatId="picture" qsTypeId="urn:microsoft.com/office/officeart/2005/8/quickstyle/simple1" qsCatId="simple" csTypeId="urn:microsoft.com/office/officeart/2005/8/colors/accent1_1" csCatId="accent1" phldr="1"/>
      <dgm:spPr/>
      <dgm:t>
        <a:bodyPr/>
        <a:lstStyle/>
        <a:p>
          <a:endParaRPr lang="pt-BR"/>
        </a:p>
      </dgm:t>
    </dgm:pt>
    <dgm:pt modelId="{AB10A133-1B4F-4223-8BA8-6C160CFA95A4}">
      <dgm:prSet phldrT="[Texto]" custT="1"/>
      <dgm:spPr/>
      <dgm:t>
        <a:bodyPr/>
        <a:lstStyle/>
        <a:p>
          <a:pPr algn="ctr"/>
          <a:endParaRPr lang="pt-BR" sz="1100" b="1"/>
        </a:p>
      </dgm:t>
    </dgm:pt>
    <dgm:pt modelId="{FB15FDF5-58C7-4319-8A83-718572725E52}" type="parTrans" cxnId="{31FC1794-5D0E-4DA9-B1FB-FF7A01FE1120}">
      <dgm:prSet/>
      <dgm:spPr/>
      <dgm:t>
        <a:bodyPr/>
        <a:lstStyle/>
        <a:p>
          <a:endParaRPr lang="pt-BR"/>
        </a:p>
      </dgm:t>
    </dgm:pt>
    <dgm:pt modelId="{10B7951B-356E-405B-9894-CE704D88E6A0}" type="sibTrans" cxnId="{31FC1794-5D0E-4DA9-B1FB-FF7A01FE1120}">
      <dgm:prSet/>
      <dgm:spPr/>
      <dgm:t>
        <a:bodyPr/>
        <a:lstStyle/>
        <a:p>
          <a:endParaRPr lang="pt-BR"/>
        </a:p>
      </dgm:t>
    </dgm:pt>
    <dgm:pt modelId="{FE85D5B5-D1E3-4C81-89DC-A11C90C5DC2F}" type="pres">
      <dgm:prSet presAssocID="{2386B5B8-F30B-4522-A629-8997514B1AF4}" presName="Name0" presStyleCnt="0">
        <dgm:presLayoutVars>
          <dgm:chMax/>
          <dgm:chPref/>
          <dgm:dir/>
          <dgm:animLvl val="lvl"/>
        </dgm:presLayoutVars>
      </dgm:prSet>
      <dgm:spPr/>
      <dgm:t>
        <a:bodyPr/>
        <a:lstStyle/>
        <a:p>
          <a:endParaRPr lang="pt-BR"/>
        </a:p>
      </dgm:t>
    </dgm:pt>
    <dgm:pt modelId="{154702E1-8F6B-4B89-BA00-B874D028B14D}" type="pres">
      <dgm:prSet presAssocID="{AB10A133-1B4F-4223-8BA8-6C160CFA95A4}" presName="composite" presStyleCnt="0"/>
      <dgm:spPr/>
    </dgm:pt>
    <dgm:pt modelId="{FBB259E5-76F6-4210-80F5-759BABE4C233}" type="pres">
      <dgm:prSet presAssocID="{AB10A133-1B4F-4223-8BA8-6C160CFA95A4}" presName="ParentAccentShape" presStyleLbl="trBgShp" presStyleIdx="0" presStyleCnt="1" custScaleX="161709" custScaleY="151873" custLinFactNeighborX="10109" custLinFactNeighborY="-60229"/>
      <dgm:spPr/>
      <dgm:t>
        <a:bodyPr/>
        <a:lstStyle/>
        <a:p>
          <a:endParaRPr lang="pt-BR"/>
        </a:p>
      </dgm:t>
    </dgm:pt>
    <dgm:pt modelId="{F838CAF9-7ADF-417F-9F65-548A15F2A064}" type="pres">
      <dgm:prSet presAssocID="{AB10A133-1B4F-4223-8BA8-6C160CFA95A4}" presName="ParentText" presStyleLbl="revTx" presStyleIdx="0" presStyleCnt="2" custScaleX="187601" custScaleY="128234" custLinFactY="59396" custLinFactNeighborX="1634" custLinFactNeighborY="100000">
        <dgm:presLayoutVars>
          <dgm:chMax val="1"/>
          <dgm:chPref val="1"/>
          <dgm:bulletEnabled val="1"/>
        </dgm:presLayoutVars>
      </dgm:prSet>
      <dgm:spPr/>
      <dgm:t>
        <a:bodyPr/>
        <a:lstStyle/>
        <a:p>
          <a:endParaRPr lang="pt-BR"/>
        </a:p>
      </dgm:t>
    </dgm:pt>
    <dgm:pt modelId="{03AC028C-6E46-42BF-BC86-3CF263A81983}" type="pres">
      <dgm:prSet presAssocID="{AB10A133-1B4F-4223-8BA8-6C160CFA95A4}" presName="ChildText" presStyleLbl="revTx" presStyleIdx="1" presStyleCnt="2">
        <dgm:presLayoutVars>
          <dgm:chMax val="0"/>
          <dgm:chPref val="0"/>
        </dgm:presLayoutVars>
      </dgm:prSet>
      <dgm:spPr/>
      <dgm:t>
        <a:bodyPr/>
        <a:lstStyle/>
        <a:p>
          <a:endParaRPr lang="pt-BR"/>
        </a:p>
      </dgm:t>
    </dgm:pt>
    <dgm:pt modelId="{BB464E26-D6BE-4CA0-AE99-3E5C91D0DBDC}" type="pres">
      <dgm:prSet presAssocID="{AB10A133-1B4F-4223-8BA8-6C160CFA95A4}" presName="ChildAccentShape" presStyleLbl="trBgShp" presStyleIdx="0" presStyleCnt="1"/>
      <dgm:spPr/>
    </dgm:pt>
    <dgm:pt modelId="{DF5A8509-87E0-4A27-A414-264D7D91A7AB}" type="pres">
      <dgm:prSet presAssocID="{AB10A133-1B4F-4223-8BA8-6C160CFA95A4}" presName="Image" presStyleLbl="alignImgPlace1" presStyleIdx="0" presStyleCnt="1" custScaleX="213537" custScaleY="302357" custLinFactNeighborX="-3246" custLinFactNeighborY="-3851"/>
      <dgm:spPr>
        <a:ln>
          <a:noFill/>
        </a:ln>
      </dgm:spPr>
      <dgm:t>
        <a:bodyPr/>
        <a:lstStyle/>
        <a:p>
          <a:endParaRPr lang="pt-BR"/>
        </a:p>
      </dgm:t>
    </dgm:pt>
  </dgm:ptLst>
  <dgm:cxnLst>
    <dgm:cxn modelId="{31FC1794-5D0E-4DA9-B1FB-FF7A01FE1120}" srcId="{2386B5B8-F30B-4522-A629-8997514B1AF4}" destId="{AB10A133-1B4F-4223-8BA8-6C160CFA95A4}" srcOrd="0" destOrd="0" parTransId="{FB15FDF5-58C7-4319-8A83-718572725E52}" sibTransId="{10B7951B-356E-405B-9894-CE704D88E6A0}"/>
    <dgm:cxn modelId="{97519797-31E2-4688-B76C-9F45D68C22C2}" type="presOf" srcId="{AB10A133-1B4F-4223-8BA8-6C160CFA95A4}" destId="{F838CAF9-7ADF-417F-9F65-548A15F2A064}" srcOrd="0" destOrd="0" presId="urn:microsoft.com/office/officeart/2009/3/layout/SnapshotPictureList"/>
    <dgm:cxn modelId="{CE3BA8D5-1C94-4074-84C5-079FAA8F2E87}" type="presOf" srcId="{2386B5B8-F30B-4522-A629-8997514B1AF4}" destId="{FE85D5B5-D1E3-4C81-89DC-A11C90C5DC2F}" srcOrd="0" destOrd="0" presId="urn:microsoft.com/office/officeart/2009/3/layout/SnapshotPictureList"/>
    <dgm:cxn modelId="{E2CCA352-060B-4842-B0CA-CC8988F7A314}" type="presParOf" srcId="{FE85D5B5-D1E3-4C81-89DC-A11C90C5DC2F}" destId="{154702E1-8F6B-4B89-BA00-B874D028B14D}" srcOrd="0" destOrd="0" presId="urn:microsoft.com/office/officeart/2009/3/layout/SnapshotPictureList"/>
    <dgm:cxn modelId="{6F552381-0E67-4785-98F5-F9FE3233B1C7}" type="presParOf" srcId="{154702E1-8F6B-4B89-BA00-B874D028B14D}" destId="{FBB259E5-76F6-4210-80F5-759BABE4C233}" srcOrd="0" destOrd="0" presId="urn:microsoft.com/office/officeart/2009/3/layout/SnapshotPictureList"/>
    <dgm:cxn modelId="{AC3DB710-166D-4047-9F04-29A77C00B540}" type="presParOf" srcId="{154702E1-8F6B-4B89-BA00-B874D028B14D}" destId="{F838CAF9-7ADF-417F-9F65-548A15F2A064}" srcOrd="1" destOrd="0" presId="urn:microsoft.com/office/officeart/2009/3/layout/SnapshotPictureList"/>
    <dgm:cxn modelId="{95B2D045-9894-40FD-8524-CB383CE95757}" type="presParOf" srcId="{154702E1-8F6B-4B89-BA00-B874D028B14D}" destId="{03AC028C-6E46-42BF-BC86-3CF263A81983}" srcOrd="2" destOrd="0" presId="urn:microsoft.com/office/officeart/2009/3/layout/SnapshotPictureList"/>
    <dgm:cxn modelId="{26237865-4F2E-476B-8C28-D68B99021B9E}" type="presParOf" srcId="{154702E1-8F6B-4B89-BA00-B874D028B14D}" destId="{BB464E26-D6BE-4CA0-AE99-3E5C91D0DBDC}" srcOrd="3" destOrd="0" presId="urn:microsoft.com/office/officeart/2009/3/layout/SnapshotPictureList"/>
    <dgm:cxn modelId="{542217F9-6CBA-4FCC-990F-5B69AA7CD571}" type="presParOf" srcId="{154702E1-8F6B-4B89-BA00-B874D028B14D}" destId="{DF5A8509-87E0-4A27-A414-264D7D91A7AB}" srcOrd="4" destOrd="0" presId="urn:microsoft.com/office/officeart/2009/3/layout/SnapshotPictureList"/>
  </dgm:cxnLst>
  <dgm:bg/>
  <dgm:whole/>
  <dgm:extLst>
    <a:ext uri="http://schemas.microsoft.com/office/drawing/2008/diagram">
      <dsp:dataModelExt xmlns:dsp="http://schemas.microsoft.com/office/drawing/2008/diagram" relId="rId12"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2386B5B8-F30B-4522-A629-8997514B1AF4}" type="doc">
      <dgm:prSet loTypeId="urn:microsoft.com/office/officeart/2009/3/layout/SnapshotPictureList" loCatId="picture" qsTypeId="urn:microsoft.com/office/officeart/2005/8/quickstyle/simple1" qsCatId="simple" csTypeId="urn:microsoft.com/office/officeart/2005/8/colors/accent1_1" csCatId="accent1" phldr="1"/>
      <dgm:spPr/>
      <dgm:t>
        <a:bodyPr/>
        <a:lstStyle/>
        <a:p>
          <a:endParaRPr lang="pt-BR"/>
        </a:p>
      </dgm:t>
    </dgm:pt>
    <dgm:pt modelId="{AB10A133-1B4F-4223-8BA8-6C160CFA95A4}">
      <dgm:prSet phldrT="[Texto]" custT="1"/>
      <dgm:spPr/>
      <dgm:t>
        <a:bodyPr/>
        <a:lstStyle/>
        <a:p>
          <a:pPr algn="ctr"/>
          <a:endParaRPr lang="pt-BR" sz="1100" b="1"/>
        </a:p>
      </dgm:t>
    </dgm:pt>
    <dgm:pt modelId="{FB15FDF5-58C7-4319-8A83-718572725E52}" type="parTrans" cxnId="{31FC1794-5D0E-4DA9-B1FB-FF7A01FE1120}">
      <dgm:prSet/>
      <dgm:spPr/>
      <dgm:t>
        <a:bodyPr/>
        <a:lstStyle/>
        <a:p>
          <a:endParaRPr lang="pt-BR"/>
        </a:p>
      </dgm:t>
    </dgm:pt>
    <dgm:pt modelId="{10B7951B-356E-405B-9894-CE704D88E6A0}" type="sibTrans" cxnId="{31FC1794-5D0E-4DA9-B1FB-FF7A01FE1120}">
      <dgm:prSet/>
      <dgm:spPr/>
      <dgm:t>
        <a:bodyPr/>
        <a:lstStyle/>
        <a:p>
          <a:endParaRPr lang="pt-BR"/>
        </a:p>
      </dgm:t>
    </dgm:pt>
    <dgm:pt modelId="{FE85D5B5-D1E3-4C81-89DC-A11C90C5DC2F}" type="pres">
      <dgm:prSet presAssocID="{2386B5B8-F30B-4522-A629-8997514B1AF4}" presName="Name0" presStyleCnt="0">
        <dgm:presLayoutVars>
          <dgm:chMax/>
          <dgm:chPref/>
          <dgm:dir/>
          <dgm:animLvl val="lvl"/>
        </dgm:presLayoutVars>
      </dgm:prSet>
      <dgm:spPr/>
      <dgm:t>
        <a:bodyPr/>
        <a:lstStyle/>
        <a:p>
          <a:endParaRPr lang="pt-BR"/>
        </a:p>
      </dgm:t>
    </dgm:pt>
    <dgm:pt modelId="{154702E1-8F6B-4B89-BA00-B874D028B14D}" type="pres">
      <dgm:prSet presAssocID="{AB10A133-1B4F-4223-8BA8-6C160CFA95A4}" presName="composite" presStyleCnt="0"/>
      <dgm:spPr/>
    </dgm:pt>
    <dgm:pt modelId="{FBB259E5-76F6-4210-80F5-759BABE4C233}" type="pres">
      <dgm:prSet presAssocID="{AB10A133-1B4F-4223-8BA8-6C160CFA95A4}" presName="ParentAccentShape" presStyleLbl="trBgShp" presStyleIdx="0" presStyleCnt="1" custScaleX="161709" custScaleY="151873" custLinFactNeighborX="10109" custLinFactNeighborY="-60229"/>
      <dgm:spPr/>
      <dgm:t>
        <a:bodyPr/>
        <a:lstStyle/>
        <a:p>
          <a:endParaRPr lang="pt-BR"/>
        </a:p>
      </dgm:t>
    </dgm:pt>
    <dgm:pt modelId="{F838CAF9-7ADF-417F-9F65-548A15F2A064}" type="pres">
      <dgm:prSet presAssocID="{AB10A133-1B4F-4223-8BA8-6C160CFA95A4}" presName="ParentText" presStyleLbl="revTx" presStyleIdx="0" presStyleCnt="2" custScaleX="187601" custScaleY="128234" custLinFactY="59396" custLinFactNeighborX="1634" custLinFactNeighborY="100000">
        <dgm:presLayoutVars>
          <dgm:chMax val="1"/>
          <dgm:chPref val="1"/>
          <dgm:bulletEnabled val="1"/>
        </dgm:presLayoutVars>
      </dgm:prSet>
      <dgm:spPr/>
      <dgm:t>
        <a:bodyPr/>
        <a:lstStyle/>
        <a:p>
          <a:endParaRPr lang="pt-BR"/>
        </a:p>
      </dgm:t>
    </dgm:pt>
    <dgm:pt modelId="{03AC028C-6E46-42BF-BC86-3CF263A81983}" type="pres">
      <dgm:prSet presAssocID="{AB10A133-1B4F-4223-8BA8-6C160CFA95A4}" presName="ChildText" presStyleLbl="revTx" presStyleIdx="1" presStyleCnt="2">
        <dgm:presLayoutVars>
          <dgm:chMax val="0"/>
          <dgm:chPref val="0"/>
        </dgm:presLayoutVars>
      </dgm:prSet>
      <dgm:spPr/>
      <dgm:t>
        <a:bodyPr/>
        <a:lstStyle/>
        <a:p>
          <a:endParaRPr lang="pt-BR"/>
        </a:p>
      </dgm:t>
    </dgm:pt>
    <dgm:pt modelId="{BB464E26-D6BE-4CA0-AE99-3E5C91D0DBDC}" type="pres">
      <dgm:prSet presAssocID="{AB10A133-1B4F-4223-8BA8-6C160CFA95A4}" presName="ChildAccentShape" presStyleLbl="trBgShp" presStyleIdx="0" presStyleCnt="1"/>
      <dgm:spPr/>
    </dgm:pt>
    <dgm:pt modelId="{DF5A8509-87E0-4A27-A414-264D7D91A7AB}" type="pres">
      <dgm:prSet presAssocID="{AB10A133-1B4F-4223-8BA8-6C160CFA95A4}" presName="Image" presStyleLbl="alignImgPlace1" presStyleIdx="0" presStyleCnt="1" custScaleX="213537" custScaleY="302357" custLinFactNeighborX="-3246" custLinFactNeighborY="-3851"/>
      <dgm:spPr>
        <a:ln>
          <a:noFill/>
        </a:ln>
      </dgm:spPr>
      <dgm:t>
        <a:bodyPr/>
        <a:lstStyle/>
        <a:p>
          <a:endParaRPr lang="pt-BR"/>
        </a:p>
      </dgm:t>
    </dgm:pt>
  </dgm:ptLst>
  <dgm:cxnLst>
    <dgm:cxn modelId="{A592DE1B-3AAC-4C23-AD2E-98B22F29764F}" type="presOf" srcId="{2386B5B8-F30B-4522-A629-8997514B1AF4}" destId="{FE85D5B5-D1E3-4C81-89DC-A11C90C5DC2F}" srcOrd="0" destOrd="0" presId="urn:microsoft.com/office/officeart/2009/3/layout/SnapshotPictureList"/>
    <dgm:cxn modelId="{31FC1794-5D0E-4DA9-B1FB-FF7A01FE1120}" srcId="{2386B5B8-F30B-4522-A629-8997514B1AF4}" destId="{AB10A133-1B4F-4223-8BA8-6C160CFA95A4}" srcOrd="0" destOrd="0" parTransId="{FB15FDF5-58C7-4319-8A83-718572725E52}" sibTransId="{10B7951B-356E-405B-9894-CE704D88E6A0}"/>
    <dgm:cxn modelId="{8C5EA1C2-DEF1-4C91-A730-CB3F9248DBB4}" type="presOf" srcId="{AB10A133-1B4F-4223-8BA8-6C160CFA95A4}" destId="{F838CAF9-7ADF-417F-9F65-548A15F2A064}" srcOrd="0" destOrd="0" presId="urn:microsoft.com/office/officeart/2009/3/layout/SnapshotPictureList"/>
    <dgm:cxn modelId="{18351AC4-8E79-403A-96D7-4B14217B6B46}" type="presParOf" srcId="{FE85D5B5-D1E3-4C81-89DC-A11C90C5DC2F}" destId="{154702E1-8F6B-4B89-BA00-B874D028B14D}" srcOrd="0" destOrd="0" presId="urn:microsoft.com/office/officeart/2009/3/layout/SnapshotPictureList"/>
    <dgm:cxn modelId="{AC947030-0440-41FD-A7D0-EE351737E8A8}" type="presParOf" srcId="{154702E1-8F6B-4B89-BA00-B874D028B14D}" destId="{FBB259E5-76F6-4210-80F5-759BABE4C233}" srcOrd="0" destOrd="0" presId="urn:microsoft.com/office/officeart/2009/3/layout/SnapshotPictureList"/>
    <dgm:cxn modelId="{0B7FC36E-2CAC-4F68-9DEE-E50746BAB637}" type="presParOf" srcId="{154702E1-8F6B-4B89-BA00-B874D028B14D}" destId="{F838CAF9-7ADF-417F-9F65-548A15F2A064}" srcOrd="1" destOrd="0" presId="urn:microsoft.com/office/officeart/2009/3/layout/SnapshotPictureList"/>
    <dgm:cxn modelId="{C79DC652-3DD1-4BA1-89FC-311A6B9C134A}" type="presParOf" srcId="{154702E1-8F6B-4B89-BA00-B874D028B14D}" destId="{03AC028C-6E46-42BF-BC86-3CF263A81983}" srcOrd="2" destOrd="0" presId="urn:microsoft.com/office/officeart/2009/3/layout/SnapshotPictureList"/>
    <dgm:cxn modelId="{C0C1CBC7-6708-4DDE-979B-C493E9C75874}" type="presParOf" srcId="{154702E1-8F6B-4B89-BA00-B874D028B14D}" destId="{BB464E26-D6BE-4CA0-AE99-3E5C91D0DBDC}" srcOrd="3" destOrd="0" presId="urn:microsoft.com/office/officeart/2009/3/layout/SnapshotPictureList"/>
    <dgm:cxn modelId="{89184011-5800-435A-97B1-17B062A60CEE}" type="presParOf" srcId="{154702E1-8F6B-4B89-BA00-B874D028B14D}" destId="{DF5A8509-87E0-4A27-A414-264D7D91A7AB}" srcOrd="4" destOrd="0" presId="urn:microsoft.com/office/officeart/2009/3/layout/SnapshotPictureList"/>
  </dgm:cxnLst>
  <dgm:bg/>
  <dgm:whole/>
  <dgm:extLst>
    <a:ext uri="http://schemas.microsoft.com/office/drawing/2008/diagram">
      <dsp:dataModelExt xmlns:dsp="http://schemas.microsoft.com/office/drawing/2008/diagram" relId="rId17"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2386B5B8-F30B-4522-A629-8997514B1AF4}" type="doc">
      <dgm:prSet loTypeId="urn:microsoft.com/office/officeart/2009/3/layout/SnapshotPictureList" loCatId="picture" qsTypeId="urn:microsoft.com/office/officeart/2005/8/quickstyle/simple1" qsCatId="simple" csTypeId="urn:microsoft.com/office/officeart/2005/8/colors/accent1_1" csCatId="accent1" phldr="1"/>
      <dgm:spPr/>
      <dgm:t>
        <a:bodyPr/>
        <a:lstStyle/>
        <a:p>
          <a:endParaRPr lang="pt-BR"/>
        </a:p>
      </dgm:t>
    </dgm:pt>
    <dgm:pt modelId="{AB10A133-1B4F-4223-8BA8-6C160CFA95A4}">
      <dgm:prSet phldrT="[Texto]" custT="1"/>
      <dgm:spPr/>
      <dgm:t>
        <a:bodyPr/>
        <a:lstStyle/>
        <a:p>
          <a:pPr algn="ctr"/>
          <a:endParaRPr lang="pt-BR" sz="1100" b="1"/>
        </a:p>
      </dgm:t>
    </dgm:pt>
    <dgm:pt modelId="{FB15FDF5-58C7-4319-8A83-718572725E52}" type="parTrans" cxnId="{31FC1794-5D0E-4DA9-B1FB-FF7A01FE1120}">
      <dgm:prSet/>
      <dgm:spPr/>
      <dgm:t>
        <a:bodyPr/>
        <a:lstStyle/>
        <a:p>
          <a:endParaRPr lang="pt-BR"/>
        </a:p>
      </dgm:t>
    </dgm:pt>
    <dgm:pt modelId="{10B7951B-356E-405B-9894-CE704D88E6A0}" type="sibTrans" cxnId="{31FC1794-5D0E-4DA9-B1FB-FF7A01FE1120}">
      <dgm:prSet/>
      <dgm:spPr/>
      <dgm:t>
        <a:bodyPr/>
        <a:lstStyle/>
        <a:p>
          <a:endParaRPr lang="pt-BR"/>
        </a:p>
      </dgm:t>
    </dgm:pt>
    <dgm:pt modelId="{FE85D5B5-D1E3-4C81-89DC-A11C90C5DC2F}" type="pres">
      <dgm:prSet presAssocID="{2386B5B8-F30B-4522-A629-8997514B1AF4}" presName="Name0" presStyleCnt="0">
        <dgm:presLayoutVars>
          <dgm:chMax/>
          <dgm:chPref/>
          <dgm:dir/>
          <dgm:animLvl val="lvl"/>
        </dgm:presLayoutVars>
      </dgm:prSet>
      <dgm:spPr/>
      <dgm:t>
        <a:bodyPr/>
        <a:lstStyle/>
        <a:p>
          <a:endParaRPr lang="pt-BR"/>
        </a:p>
      </dgm:t>
    </dgm:pt>
    <dgm:pt modelId="{154702E1-8F6B-4B89-BA00-B874D028B14D}" type="pres">
      <dgm:prSet presAssocID="{AB10A133-1B4F-4223-8BA8-6C160CFA95A4}" presName="composite" presStyleCnt="0"/>
      <dgm:spPr/>
    </dgm:pt>
    <dgm:pt modelId="{FBB259E5-76F6-4210-80F5-759BABE4C233}" type="pres">
      <dgm:prSet presAssocID="{AB10A133-1B4F-4223-8BA8-6C160CFA95A4}" presName="ParentAccentShape" presStyleLbl="trBgShp" presStyleIdx="0" presStyleCnt="1" custScaleX="161709" custScaleY="151873" custLinFactNeighborX="10109" custLinFactNeighborY="-60229"/>
      <dgm:spPr/>
      <dgm:t>
        <a:bodyPr/>
        <a:lstStyle/>
        <a:p>
          <a:endParaRPr lang="pt-BR"/>
        </a:p>
      </dgm:t>
    </dgm:pt>
    <dgm:pt modelId="{F838CAF9-7ADF-417F-9F65-548A15F2A064}" type="pres">
      <dgm:prSet presAssocID="{AB10A133-1B4F-4223-8BA8-6C160CFA95A4}" presName="ParentText" presStyleLbl="revTx" presStyleIdx="0" presStyleCnt="2" custScaleX="187601" custScaleY="128234" custLinFactY="59396" custLinFactNeighborX="1634" custLinFactNeighborY="100000">
        <dgm:presLayoutVars>
          <dgm:chMax val="1"/>
          <dgm:chPref val="1"/>
          <dgm:bulletEnabled val="1"/>
        </dgm:presLayoutVars>
      </dgm:prSet>
      <dgm:spPr/>
      <dgm:t>
        <a:bodyPr/>
        <a:lstStyle/>
        <a:p>
          <a:endParaRPr lang="pt-BR"/>
        </a:p>
      </dgm:t>
    </dgm:pt>
    <dgm:pt modelId="{03AC028C-6E46-42BF-BC86-3CF263A81983}" type="pres">
      <dgm:prSet presAssocID="{AB10A133-1B4F-4223-8BA8-6C160CFA95A4}" presName="ChildText" presStyleLbl="revTx" presStyleIdx="1" presStyleCnt="2">
        <dgm:presLayoutVars>
          <dgm:chMax val="0"/>
          <dgm:chPref val="0"/>
        </dgm:presLayoutVars>
      </dgm:prSet>
      <dgm:spPr/>
      <dgm:t>
        <a:bodyPr/>
        <a:lstStyle/>
        <a:p>
          <a:endParaRPr lang="pt-BR"/>
        </a:p>
      </dgm:t>
    </dgm:pt>
    <dgm:pt modelId="{BB464E26-D6BE-4CA0-AE99-3E5C91D0DBDC}" type="pres">
      <dgm:prSet presAssocID="{AB10A133-1B4F-4223-8BA8-6C160CFA95A4}" presName="ChildAccentShape" presStyleLbl="trBgShp" presStyleIdx="0" presStyleCnt="1"/>
      <dgm:spPr/>
    </dgm:pt>
    <dgm:pt modelId="{DF5A8509-87E0-4A27-A414-264D7D91A7AB}" type="pres">
      <dgm:prSet presAssocID="{AB10A133-1B4F-4223-8BA8-6C160CFA95A4}" presName="Image" presStyleLbl="alignImgPlace1" presStyleIdx="0" presStyleCnt="1" custScaleX="213537" custScaleY="302357" custLinFactNeighborX="-3246" custLinFactNeighborY="-3851"/>
      <dgm:spPr>
        <a:ln>
          <a:noFill/>
        </a:ln>
      </dgm:spPr>
      <dgm:t>
        <a:bodyPr/>
        <a:lstStyle/>
        <a:p>
          <a:endParaRPr lang="pt-BR"/>
        </a:p>
      </dgm:t>
    </dgm:pt>
  </dgm:ptLst>
  <dgm:cxnLst>
    <dgm:cxn modelId="{C6C168A2-7AED-4B7A-86E7-FC39162A01D8}" type="presOf" srcId="{AB10A133-1B4F-4223-8BA8-6C160CFA95A4}" destId="{F838CAF9-7ADF-417F-9F65-548A15F2A064}" srcOrd="0" destOrd="0" presId="urn:microsoft.com/office/officeart/2009/3/layout/SnapshotPictureList"/>
    <dgm:cxn modelId="{31FC1794-5D0E-4DA9-B1FB-FF7A01FE1120}" srcId="{2386B5B8-F30B-4522-A629-8997514B1AF4}" destId="{AB10A133-1B4F-4223-8BA8-6C160CFA95A4}" srcOrd="0" destOrd="0" parTransId="{FB15FDF5-58C7-4319-8A83-718572725E52}" sibTransId="{10B7951B-356E-405B-9894-CE704D88E6A0}"/>
    <dgm:cxn modelId="{54CE4007-5E22-447D-AAEC-4815AE9D1309}" type="presOf" srcId="{2386B5B8-F30B-4522-A629-8997514B1AF4}" destId="{FE85D5B5-D1E3-4C81-89DC-A11C90C5DC2F}" srcOrd="0" destOrd="0" presId="urn:microsoft.com/office/officeart/2009/3/layout/SnapshotPictureList"/>
    <dgm:cxn modelId="{EE34292C-5682-436B-9B59-A2896BBB1426}" type="presParOf" srcId="{FE85D5B5-D1E3-4C81-89DC-A11C90C5DC2F}" destId="{154702E1-8F6B-4B89-BA00-B874D028B14D}" srcOrd="0" destOrd="0" presId="urn:microsoft.com/office/officeart/2009/3/layout/SnapshotPictureList"/>
    <dgm:cxn modelId="{2E0C876F-C29A-4E8E-938B-6CB37BAAA4CD}" type="presParOf" srcId="{154702E1-8F6B-4B89-BA00-B874D028B14D}" destId="{FBB259E5-76F6-4210-80F5-759BABE4C233}" srcOrd="0" destOrd="0" presId="urn:microsoft.com/office/officeart/2009/3/layout/SnapshotPictureList"/>
    <dgm:cxn modelId="{F095939B-BA33-4447-A3A3-C5C29DA4E3B3}" type="presParOf" srcId="{154702E1-8F6B-4B89-BA00-B874D028B14D}" destId="{F838CAF9-7ADF-417F-9F65-548A15F2A064}" srcOrd="1" destOrd="0" presId="urn:microsoft.com/office/officeart/2009/3/layout/SnapshotPictureList"/>
    <dgm:cxn modelId="{2CC8B33B-C450-4422-9A0C-8210451DB638}" type="presParOf" srcId="{154702E1-8F6B-4B89-BA00-B874D028B14D}" destId="{03AC028C-6E46-42BF-BC86-3CF263A81983}" srcOrd="2" destOrd="0" presId="urn:microsoft.com/office/officeart/2009/3/layout/SnapshotPictureList"/>
    <dgm:cxn modelId="{5E2F5872-95DB-427D-AA01-C0A855B31651}" type="presParOf" srcId="{154702E1-8F6B-4B89-BA00-B874D028B14D}" destId="{BB464E26-D6BE-4CA0-AE99-3E5C91D0DBDC}" srcOrd="3" destOrd="0" presId="urn:microsoft.com/office/officeart/2009/3/layout/SnapshotPictureList"/>
    <dgm:cxn modelId="{DEDF53EC-0C61-4E1C-9E68-F63F6DD30CAC}" type="presParOf" srcId="{154702E1-8F6B-4B89-BA00-B874D028B14D}" destId="{DF5A8509-87E0-4A27-A414-264D7D91A7AB}" srcOrd="4" destOrd="0" presId="urn:microsoft.com/office/officeart/2009/3/layout/SnapshotPictureList"/>
  </dgm:cxnLst>
  <dgm:bg/>
  <dgm:whole/>
  <dgm:extLst>
    <a:ext uri="http://schemas.microsoft.com/office/drawing/2008/diagram">
      <dsp:dataModelExt xmlns:dsp="http://schemas.microsoft.com/office/drawing/2008/diagram" relId="rId22" minVer="http://schemas.openxmlformats.org/drawingml/2006/diagram"/>
    </a:ext>
  </dgm:extLst>
</dgm:dataModel>
</file>

<file path=xl/diagrams/data8.xml><?xml version="1.0" encoding="utf-8"?>
<dgm:dataModel xmlns:dgm="http://schemas.openxmlformats.org/drawingml/2006/diagram" xmlns:a="http://schemas.openxmlformats.org/drawingml/2006/main">
  <dgm:ptLst>
    <dgm:pt modelId="{2386B5B8-F30B-4522-A629-8997514B1AF4}" type="doc">
      <dgm:prSet loTypeId="urn:microsoft.com/office/officeart/2009/3/layout/SnapshotPictureList" loCatId="picture" qsTypeId="urn:microsoft.com/office/officeart/2005/8/quickstyle/simple1" qsCatId="simple" csTypeId="urn:microsoft.com/office/officeart/2005/8/colors/accent1_1" csCatId="accent1" phldr="1"/>
      <dgm:spPr/>
      <dgm:t>
        <a:bodyPr/>
        <a:lstStyle/>
        <a:p>
          <a:endParaRPr lang="pt-BR"/>
        </a:p>
      </dgm:t>
    </dgm:pt>
    <dgm:pt modelId="{AB10A133-1B4F-4223-8BA8-6C160CFA95A4}">
      <dgm:prSet phldrT="[Texto]" custT="1"/>
      <dgm:spPr/>
      <dgm:t>
        <a:bodyPr/>
        <a:lstStyle/>
        <a:p>
          <a:pPr algn="ctr"/>
          <a:endParaRPr lang="pt-BR" sz="1100" b="1"/>
        </a:p>
      </dgm:t>
    </dgm:pt>
    <dgm:pt modelId="{FB15FDF5-58C7-4319-8A83-718572725E52}" type="parTrans" cxnId="{31FC1794-5D0E-4DA9-B1FB-FF7A01FE1120}">
      <dgm:prSet/>
      <dgm:spPr/>
      <dgm:t>
        <a:bodyPr/>
        <a:lstStyle/>
        <a:p>
          <a:endParaRPr lang="pt-BR"/>
        </a:p>
      </dgm:t>
    </dgm:pt>
    <dgm:pt modelId="{10B7951B-356E-405B-9894-CE704D88E6A0}" type="sibTrans" cxnId="{31FC1794-5D0E-4DA9-B1FB-FF7A01FE1120}">
      <dgm:prSet/>
      <dgm:spPr/>
      <dgm:t>
        <a:bodyPr/>
        <a:lstStyle/>
        <a:p>
          <a:endParaRPr lang="pt-BR"/>
        </a:p>
      </dgm:t>
    </dgm:pt>
    <dgm:pt modelId="{FE85D5B5-D1E3-4C81-89DC-A11C90C5DC2F}" type="pres">
      <dgm:prSet presAssocID="{2386B5B8-F30B-4522-A629-8997514B1AF4}" presName="Name0" presStyleCnt="0">
        <dgm:presLayoutVars>
          <dgm:chMax/>
          <dgm:chPref/>
          <dgm:dir/>
          <dgm:animLvl val="lvl"/>
        </dgm:presLayoutVars>
      </dgm:prSet>
      <dgm:spPr/>
      <dgm:t>
        <a:bodyPr/>
        <a:lstStyle/>
        <a:p>
          <a:endParaRPr lang="pt-BR"/>
        </a:p>
      </dgm:t>
    </dgm:pt>
    <dgm:pt modelId="{154702E1-8F6B-4B89-BA00-B874D028B14D}" type="pres">
      <dgm:prSet presAssocID="{AB10A133-1B4F-4223-8BA8-6C160CFA95A4}" presName="composite" presStyleCnt="0"/>
      <dgm:spPr/>
    </dgm:pt>
    <dgm:pt modelId="{FBB259E5-76F6-4210-80F5-759BABE4C233}" type="pres">
      <dgm:prSet presAssocID="{AB10A133-1B4F-4223-8BA8-6C160CFA95A4}" presName="ParentAccentShape" presStyleLbl="trBgShp" presStyleIdx="0" presStyleCnt="1" custScaleX="161709" custScaleY="151873" custLinFactNeighborX="10109" custLinFactNeighborY="-60229"/>
      <dgm:spPr/>
      <dgm:t>
        <a:bodyPr/>
        <a:lstStyle/>
        <a:p>
          <a:endParaRPr lang="pt-BR"/>
        </a:p>
      </dgm:t>
    </dgm:pt>
    <dgm:pt modelId="{F838CAF9-7ADF-417F-9F65-548A15F2A064}" type="pres">
      <dgm:prSet presAssocID="{AB10A133-1B4F-4223-8BA8-6C160CFA95A4}" presName="ParentText" presStyleLbl="revTx" presStyleIdx="0" presStyleCnt="2" custScaleX="187601" custScaleY="128234" custLinFactY="59396" custLinFactNeighborX="1634" custLinFactNeighborY="100000">
        <dgm:presLayoutVars>
          <dgm:chMax val="1"/>
          <dgm:chPref val="1"/>
          <dgm:bulletEnabled val="1"/>
        </dgm:presLayoutVars>
      </dgm:prSet>
      <dgm:spPr/>
      <dgm:t>
        <a:bodyPr/>
        <a:lstStyle/>
        <a:p>
          <a:endParaRPr lang="pt-BR"/>
        </a:p>
      </dgm:t>
    </dgm:pt>
    <dgm:pt modelId="{03AC028C-6E46-42BF-BC86-3CF263A81983}" type="pres">
      <dgm:prSet presAssocID="{AB10A133-1B4F-4223-8BA8-6C160CFA95A4}" presName="ChildText" presStyleLbl="revTx" presStyleIdx="1" presStyleCnt="2">
        <dgm:presLayoutVars>
          <dgm:chMax val="0"/>
          <dgm:chPref val="0"/>
        </dgm:presLayoutVars>
      </dgm:prSet>
      <dgm:spPr/>
      <dgm:t>
        <a:bodyPr/>
        <a:lstStyle/>
        <a:p>
          <a:endParaRPr lang="pt-BR"/>
        </a:p>
      </dgm:t>
    </dgm:pt>
    <dgm:pt modelId="{BB464E26-D6BE-4CA0-AE99-3E5C91D0DBDC}" type="pres">
      <dgm:prSet presAssocID="{AB10A133-1B4F-4223-8BA8-6C160CFA95A4}" presName="ChildAccentShape" presStyleLbl="trBgShp" presStyleIdx="0" presStyleCnt="1"/>
      <dgm:spPr/>
    </dgm:pt>
    <dgm:pt modelId="{DF5A8509-87E0-4A27-A414-264D7D91A7AB}" type="pres">
      <dgm:prSet presAssocID="{AB10A133-1B4F-4223-8BA8-6C160CFA95A4}" presName="Image" presStyleLbl="alignImgPlace1" presStyleIdx="0" presStyleCnt="1" custScaleX="213537" custScaleY="302357" custLinFactNeighborX="-3246" custLinFactNeighborY="-3851"/>
      <dgm:spPr>
        <a:ln>
          <a:noFill/>
        </a:ln>
      </dgm:spPr>
      <dgm:t>
        <a:bodyPr/>
        <a:lstStyle/>
        <a:p>
          <a:endParaRPr lang="pt-BR"/>
        </a:p>
      </dgm:t>
    </dgm:pt>
  </dgm:ptLst>
  <dgm:cxnLst>
    <dgm:cxn modelId="{31FC1794-5D0E-4DA9-B1FB-FF7A01FE1120}" srcId="{2386B5B8-F30B-4522-A629-8997514B1AF4}" destId="{AB10A133-1B4F-4223-8BA8-6C160CFA95A4}" srcOrd="0" destOrd="0" parTransId="{FB15FDF5-58C7-4319-8A83-718572725E52}" sibTransId="{10B7951B-356E-405B-9894-CE704D88E6A0}"/>
    <dgm:cxn modelId="{14EEAC3A-60A2-4BA3-9999-680327FEA7A4}" type="presOf" srcId="{2386B5B8-F30B-4522-A629-8997514B1AF4}" destId="{FE85D5B5-D1E3-4C81-89DC-A11C90C5DC2F}" srcOrd="0" destOrd="0" presId="urn:microsoft.com/office/officeart/2009/3/layout/SnapshotPictureList"/>
    <dgm:cxn modelId="{56D0B5CE-DF79-4732-9AF3-4BC8EFE106D3}" type="presOf" srcId="{AB10A133-1B4F-4223-8BA8-6C160CFA95A4}" destId="{F838CAF9-7ADF-417F-9F65-548A15F2A064}" srcOrd="0" destOrd="0" presId="urn:microsoft.com/office/officeart/2009/3/layout/SnapshotPictureList"/>
    <dgm:cxn modelId="{0EDB331B-3544-4C22-8C3B-2191B9F1C35C}" type="presParOf" srcId="{FE85D5B5-D1E3-4C81-89DC-A11C90C5DC2F}" destId="{154702E1-8F6B-4B89-BA00-B874D028B14D}" srcOrd="0" destOrd="0" presId="urn:microsoft.com/office/officeart/2009/3/layout/SnapshotPictureList"/>
    <dgm:cxn modelId="{65CF0065-3EF2-4166-8073-6B7283B65422}" type="presParOf" srcId="{154702E1-8F6B-4B89-BA00-B874D028B14D}" destId="{FBB259E5-76F6-4210-80F5-759BABE4C233}" srcOrd="0" destOrd="0" presId="urn:microsoft.com/office/officeart/2009/3/layout/SnapshotPictureList"/>
    <dgm:cxn modelId="{8DEECFC3-2F69-45FB-875E-437044753B06}" type="presParOf" srcId="{154702E1-8F6B-4B89-BA00-B874D028B14D}" destId="{F838CAF9-7ADF-417F-9F65-548A15F2A064}" srcOrd="1" destOrd="0" presId="urn:microsoft.com/office/officeart/2009/3/layout/SnapshotPictureList"/>
    <dgm:cxn modelId="{D3F3BEEE-A80B-42D0-8901-2AE6244126C3}" type="presParOf" srcId="{154702E1-8F6B-4B89-BA00-B874D028B14D}" destId="{03AC028C-6E46-42BF-BC86-3CF263A81983}" srcOrd="2" destOrd="0" presId="urn:microsoft.com/office/officeart/2009/3/layout/SnapshotPictureList"/>
    <dgm:cxn modelId="{FCECD512-D4AE-475C-B79F-74CB0E2AD43D}" type="presParOf" srcId="{154702E1-8F6B-4B89-BA00-B874D028B14D}" destId="{BB464E26-D6BE-4CA0-AE99-3E5C91D0DBDC}" srcOrd="3" destOrd="0" presId="urn:microsoft.com/office/officeart/2009/3/layout/SnapshotPictureList"/>
    <dgm:cxn modelId="{95213ED8-5903-4146-AF29-98BB957CB206}" type="presParOf" srcId="{154702E1-8F6B-4B89-BA00-B874D028B14D}" destId="{DF5A8509-87E0-4A27-A414-264D7D91A7AB}" srcOrd="4" destOrd="0" presId="urn:microsoft.com/office/officeart/2009/3/layout/SnapshotPictureList"/>
  </dgm:cxnLst>
  <dgm:bg/>
  <dgm:whole/>
  <dgm:extLst>
    <a:ext uri="http://schemas.microsoft.com/office/drawing/2008/diagram">
      <dsp:dataModelExt xmlns:dsp="http://schemas.microsoft.com/office/drawing/2008/diagram" relId="rId27" minVer="http://schemas.openxmlformats.org/drawingml/2006/diagram"/>
    </a:ext>
  </dgm:extLst>
</dgm:dataModel>
</file>

<file path=xl/diagrams/data9.xml><?xml version="1.0" encoding="utf-8"?>
<dgm:dataModel xmlns:dgm="http://schemas.openxmlformats.org/drawingml/2006/diagram" xmlns:a="http://schemas.openxmlformats.org/drawingml/2006/main">
  <dgm:ptLst>
    <dgm:pt modelId="{2386B5B8-F30B-4522-A629-8997514B1AF4}" type="doc">
      <dgm:prSet loTypeId="urn:microsoft.com/office/officeart/2009/3/layout/SnapshotPictureList" loCatId="picture" qsTypeId="urn:microsoft.com/office/officeart/2005/8/quickstyle/simple1" qsCatId="simple" csTypeId="urn:microsoft.com/office/officeart/2005/8/colors/accent1_1" csCatId="accent1" phldr="1"/>
      <dgm:spPr/>
      <dgm:t>
        <a:bodyPr/>
        <a:lstStyle/>
        <a:p>
          <a:endParaRPr lang="pt-BR"/>
        </a:p>
      </dgm:t>
    </dgm:pt>
    <dgm:pt modelId="{AB10A133-1B4F-4223-8BA8-6C160CFA95A4}">
      <dgm:prSet phldrT="[Texto]" custT="1"/>
      <dgm:spPr/>
      <dgm:t>
        <a:bodyPr/>
        <a:lstStyle/>
        <a:p>
          <a:pPr algn="ctr"/>
          <a:endParaRPr lang="pt-BR" sz="1100" b="1"/>
        </a:p>
      </dgm:t>
    </dgm:pt>
    <dgm:pt modelId="{FB15FDF5-58C7-4319-8A83-718572725E52}" type="parTrans" cxnId="{31FC1794-5D0E-4DA9-B1FB-FF7A01FE1120}">
      <dgm:prSet/>
      <dgm:spPr/>
      <dgm:t>
        <a:bodyPr/>
        <a:lstStyle/>
        <a:p>
          <a:endParaRPr lang="pt-BR"/>
        </a:p>
      </dgm:t>
    </dgm:pt>
    <dgm:pt modelId="{10B7951B-356E-405B-9894-CE704D88E6A0}" type="sibTrans" cxnId="{31FC1794-5D0E-4DA9-B1FB-FF7A01FE1120}">
      <dgm:prSet/>
      <dgm:spPr/>
      <dgm:t>
        <a:bodyPr/>
        <a:lstStyle/>
        <a:p>
          <a:endParaRPr lang="pt-BR"/>
        </a:p>
      </dgm:t>
    </dgm:pt>
    <dgm:pt modelId="{FE85D5B5-D1E3-4C81-89DC-A11C90C5DC2F}" type="pres">
      <dgm:prSet presAssocID="{2386B5B8-F30B-4522-A629-8997514B1AF4}" presName="Name0" presStyleCnt="0">
        <dgm:presLayoutVars>
          <dgm:chMax/>
          <dgm:chPref/>
          <dgm:dir/>
          <dgm:animLvl val="lvl"/>
        </dgm:presLayoutVars>
      </dgm:prSet>
      <dgm:spPr/>
      <dgm:t>
        <a:bodyPr/>
        <a:lstStyle/>
        <a:p>
          <a:endParaRPr lang="pt-BR"/>
        </a:p>
      </dgm:t>
    </dgm:pt>
    <dgm:pt modelId="{154702E1-8F6B-4B89-BA00-B874D028B14D}" type="pres">
      <dgm:prSet presAssocID="{AB10A133-1B4F-4223-8BA8-6C160CFA95A4}" presName="composite" presStyleCnt="0"/>
      <dgm:spPr/>
    </dgm:pt>
    <dgm:pt modelId="{FBB259E5-76F6-4210-80F5-759BABE4C233}" type="pres">
      <dgm:prSet presAssocID="{AB10A133-1B4F-4223-8BA8-6C160CFA95A4}" presName="ParentAccentShape" presStyleLbl="trBgShp" presStyleIdx="0" presStyleCnt="1" custScaleX="161709" custScaleY="151873" custLinFactNeighborX="10109" custLinFactNeighborY="-60229"/>
      <dgm:spPr/>
      <dgm:t>
        <a:bodyPr/>
        <a:lstStyle/>
        <a:p>
          <a:endParaRPr lang="pt-BR"/>
        </a:p>
      </dgm:t>
    </dgm:pt>
    <dgm:pt modelId="{F838CAF9-7ADF-417F-9F65-548A15F2A064}" type="pres">
      <dgm:prSet presAssocID="{AB10A133-1B4F-4223-8BA8-6C160CFA95A4}" presName="ParentText" presStyleLbl="revTx" presStyleIdx="0" presStyleCnt="2" custScaleX="187601" custScaleY="128234" custLinFactY="59396" custLinFactNeighborX="1634" custLinFactNeighborY="100000">
        <dgm:presLayoutVars>
          <dgm:chMax val="1"/>
          <dgm:chPref val="1"/>
          <dgm:bulletEnabled val="1"/>
        </dgm:presLayoutVars>
      </dgm:prSet>
      <dgm:spPr/>
      <dgm:t>
        <a:bodyPr/>
        <a:lstStyle/>
        <a:p>
          <a:endParaRPr lang="pt-BR"/>
        </a:p>
      </dgm:t>
    </dgm:pt>
    <dgm:pt modelId="{03AC028C-6E46-42BF-BC86-3CF263A81983}" type="pres">
      <dgm:prSet presAssocID="{AB10A133-1B4F-4223-8BA8-6C160CFA95A4}" presName="ChildText" presStyleLbl="revTx" presStyleIdx="1" presStyleCnt="2">
        <dgm:presLayoutVars>
          <dgm:chMax val="0"/>
          <dgm:chPref val="0"/>
        </dgm:presLayoutVars>
      </dgm:prSet>
      <dgm:spPr/>
      <dgm:t>
        <a:bodyPr/>
        <a:lstStyle/>
        <a:p>
          <a:endParaRPr lang="pt-BR"/>
        </a:p>
      </dgm:t>
    </dgm:pt>
    <dgm:pt modelId="{BB464E26-D6BE-4CA0-AE99-3E5C91D0DBDC}" type="pres">
      <dgm:prSet presAssocID="{AB10A133-1B4F-4223-8BA8-6C160CFA95A4}" presName="ChildAccentShape" presStyleLbl="trBgShp" presStyleIdx="0" presStyleCnt="1"/>
      <dgm:spPr/>
    </dgm:pt>
    <dgm:pt modelId="{DF5A8509-87E0-4A27-A414-264D7D91A7AB}" type="pres">
      <dgm:prSet presAssocID="{AB10A133-1B4F-4223-8BA8-6C160CFA95A4}" presName="Image" presStyleLbl="alignImgPlace1" presStyleIdx="0" presStyleCnt="1" custScaleX="213537" custScaleY="302357" custLinFactNeighborX="-3246" custLinFactNeighborY="-3851"/>
      <dgm:spPr>
        <a:ln>
          <a:noFill/>
        </a:ln>
      </dgm:spPr>
      <dgm:t>
        <a:bodyPr/>
        <a:lstStyle/>
        <a:p>
          <a:endParaRPr lang="pt-BR"/>
        </a:p>
      </dgm:t>
    </dgm:pt>
  </dgm:ptLst>
  <dgm:cxnLst>
    <dgm:cxn modelId="{7750B0FA-B319-4CCD-8C4A-4378EADEF2DD}" type="presOf" srcId="{2386B5B8-F30B-4522-A629-8997514B1AF4}" destId="{FE85D5B5-D1E3-4C81-89DC-A11C90C5DC2F}" srcOrd="0" destOrd="0" presId="urn:microsoft.com/office/officeart/2009/3/layout/SnapshotPictureList"/>
    <dgm:cxn modelId="{31FC1794-5D0E-4DA9-B1FB-FF7A01FE1120}" srcId="{2386B5B8-F30B-4522-A629-8997514B1AF4}" destId="{AB10A133-1B4F-4223-8BA8-6C160CFA95A4}" srcOrd="0" destOrd="0" parTransId="{FB15FDF5-58C7-4319-8A83-718572725E52}" sibTransId="{10B7951B-356E-405B-9894-CE704D88E6A0}"/>
    <dgm:cxn modelId="{849336FA-F645-4BD7-90D4-235E7DC41EF4}" type="presOf" srcId="{AB10A133-1B4F-4223-8BA8-6C160CFA95A4}" destId="{F838CAF9-7ADF-417F-9F65-548A15F2A064}" srcOrd="0" destOrd="0" presId="urn:microsoft.com/office/officeart/2009/3/layout/SnapshotPictureList"/>
    <dgm:cxn modelId="{83D6BD26-0F54-4A2A-9833-53A7CC3B394C}" type="presParOf" srcId="{FE85D5B5-D1E3-4C81-89DC-A11C90C5DC2F}" destId="{154702E1-8F6B-4B89-BA00-B874D028B14D}" srcOrd="0" destOrd="0" presId="urn:microsoft.com/office/officeart/2009/3/layout/SnapshotPictureList"/>
    <dgm:cxn modelId="{1DDEDAD3-0F9F-444D-9DF5-461E6B55EB04}" type="presParOf" srcId="{154702E1-8F6B-4B89-BA00-B874D028B14D}" destId="{FBB259E5-76F6-4210-80F5-759BABE4C233}" srcOrd="0" destOrd="0" presId="urn:microsoft.com/office/officeart/2009/3/layout/SnapshotPictureList"/>
    <dgm:cxn modelId="{D18CAE0A-3AFB-466B-9006-D87D0F1FD4AD}" type="presParOf" srcId="{154702E1-8F6B-4B89-BA00-B874D028B14D}" destId="{F838CAF9-7ADF-417F-9F65-548A15F2A064}" srcOrd="1" destOrd="0" presId="urn:microsoft.com/office/officeart/2009/3/layout/SnapshotPictureList"/>
    <dgm:cxn modelId="{3B9A628C-03BD-49A3-A8CD-699A1EA8EC51}" type="presParOf" srcId="{154702E1-8F6B-4B89-BA00-B874D028B14D}" destId="{03AC028C-6E46-42BF-BC86-3CF263A81983}" srcOrd="2" destOrd="0" presId="urn:microsoft.com/office/officeart/2009/3/layout/SnapshotPictureList"/>
    <dgm:cxn modelId="{636F018E-CBB5-43A0-9B11-65671B201D81}" type="presParOf" srcId="{154702E1-8F6B-4B89-BA00-B874D028B14D}" destId="{BB464E26-D6BE-4CA0-AE99-3E5C91D0DBDC}" srcOrd="3" destOrd="0" presId="urn:microsoft.com/office/officeart/2009/3/layout/SnapshotPictureList"/>
    <dgm:cxn modelId="{997ABC30-DBB0-428A-BBED-6EAC9127C9AD}" type="presParOf" srcId="{154702E1-8F6B-4B89-BA00-B874D028B14D}" destId="{DF5A8509-87E0-4A27-A414-264D7D91A7AB}" srcOrd="4" destOrd="0" presId="urn:microsoft.com/office/officeart/2009/3/layout/SnapshotPictureList"/>
  </dgm:cxnLst>
  <dgm:bg/>
  <dgm:whole/>
  <dgm:extLst>
    <a:ext uri="http://schemas.microsoft.com/office/drawing/2008/diagram">
      <dsp:dataModelExt xmlns:dsp="http://schemas.microsoft.com/office/drawing/2008/diagram" relId="rId32"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9/3/layout/SnapshotPictureList">
  <dgm:title val=""/>
  <dgm:desc val=""/>
  <dgm:catLst>
    <dgm:cat type="picture" pri="3000"/>
    <dgm:cat type="pictureconvert" pri="3000"/>
  </dgm:catLst>
  <dgm:samp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ampData>
  <dgm:style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tyleData>
  <dgm:clr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clrData>
  <dgm:layoutNode name="Name0">
    <dgm:varLst>
      <dgm:chMax/>
      <dgm:chPref/>
      <dgm:dir/>
      <dgm:animLvl val="lvl"/>
    </dgm:varLst>
    <dgm:alg type="snake">
      <dgm:param type="grDir" val="tL"/>
      <dgm:param type="flowDir" val="col"/>
    </dgm:alg>
    <dgm:shape xmlns:r="http://schemas.openxmlformats.org/officeDocument/2006/relationships" r:blip="">
      <dgm:adjLst/>
    </dgm:shape>
    <dgm:constrLst>
      <dgm:constr type="primFontSz" for="des" forName="ChildText" refType="primFontSz" refFor="des" refForName="ParentText" op="lte"/>
      <dgm:constr type="w" for="ch" forName="composite" refType="w"/>
      <dgm:constr type="h" for="ch" forName="composite" refType="h"/>
      <dgm:constr type="sp" refType="h" refFor="ch" refForName="composite" op="equ" fact="0.1"/>
      <dgm:constr type="h" for="ch" forName="sibTrans" refType="h" refFor="ch" refForName="composite" op="equ" fact="0.1"/>
      <dgm:constr type="w" for="ch" forName="sibTrans" refType="h" refFor="ch" refForName="sibTrans" op="equ"/>
    </dgm:constrLst>
    <dgm:forEach name="nodesForEach" axis="ch" ptType="node">
      <dgm:layoutNode name="composite">
        <dgm:alg type="composite">
          <dgm:param type="ar" val="2.0273"/>
        </dgm:alg>
        <dgm:shape xmlns:r="http://schemas.openxmlformats.org/officeDocument/2006/relationships" r:blip="">
          <dgm:adjLst/>
        </dgm:shape>
        <dgm:choose name="Name1">
          <dgm:if name="Name2" func="var" arg="dir" op="equ" val="norm">
            <dgm:constrLst>
              <dgm:constr type="l" for="ch" forName="ParentAccentShape" refType="w" fact="0.0238"/>
              <dgm:constr type="t" for="ch" forName="ParentAccentShape" refType="h" fact="0.107"/>
              <dgm:constr type="w" for="ch" forName="ParentAccentShape" refType="w" fact="0.619"/>
              <dgm:constr type="h" for="ch" forName="ParentAccentShape" refType="h" fact="0.893"/>
              <dgm:constr type="l" for="ch" forName="ParentText" refType="w" fact="0.048"/>
              <dgm:constr type="t" for="ch" forName="ParentText" refType="h" fact="0.845"/>
              <dgm:constr type="w" for="ch" forName="ParentText" refType="w" fact="0.571"/>
              <dgm:constr type="h" for="ch" forName="ParentText" refType="h" fact="0.106"/>
              <dgm:constr type="l" for="ch" forName="ChildText" refType="w" fact="0.668"/>
              <dgm:constr type="t" for="ch" forName="ChildText" refType="h" fact="0.107"/>
              <dgm:constr type="w" for="ch" forName="ChildText" refType="w" fact="0.283"/>
              <dgm:constr type="h" for="ch" forName="ChildText" refType="h" fact="0.893"/>
              <dgm:constr type="l" for="ch" forName="ChildAccentShape" refType="w" fact="0.9762"/>
              <dgm:constr type="t" for="ch" forName="ChildAccentShape" refType="h" fact="0.107"/>
              <dgm:constr type="w" for="ch" forName="ChildAccentShape" refType="w" fact="0.0238"/>
              <dgm:constr type="h" for="ch" forName="ChildAccentShape" refType="h" fact="0.893"/>
              <dgm:constr type="l" for="ch" forName="Image" refType="w" fact="0"/>
              <dgm:constr type="t" for="ch" forName="Image" refType="h" fact="0"/>
              <dgm:constr type="w" for="ch" forName="Image" refType="w" fact="0.5952"/>
              <dgm:constr type="h" for="ch" forName="Image" refType="h" fact="0.8447"/>
            </dgm:constrLst>
          </dgm:if>
          <dgm:else name="Name3">
            <dgm:constrLst>
              <dgm:constr type="l" for="ch" forName="ParentAccentShape" refType="w" fact="0.3572"/>
              <dgm:constr type="t" for="ch" forName="ParentAccentShape" refType="h" fact="0.107"/>
              <dgm:constr type="w" for="ch" forName="ParentAccentShape" refType="w" fact="0.619"/>
              <dgm:constr type="h" for="ch" forName="ParentAccentShape" refType="h" fact="0.893"/>
              <dgm:constr type="l" for="ch" forName="ParentText" refType="w" fact="0.381"/>
              <dgm:constr type="t" for="ch" forName="ParentText" refType="h" fact="0.845"/>
              <dgm:constr type="w" for="ch" forName="ParentText" refType="w" fact="0.571"/>
              <dgm:constr type="h" for="ch" forName="ParentText" refType="h" fact="0.106"/>
              <dgm:constr type="l" for="ch" forName="ChildText" refType="w" fact="0.049"/>
              <dgm:constr type="t" for="ch" forName="ChildText" refType="h" fact="0.107"/>
              <dgm:constr type="w" for="ch" forName="ChildText" refType="w" fact="0.283"/>
              <dgm:constr type="h" for="ch" forName="ChildText" refType="h" fact="0.893"/>
              <dgm:constr type="l" for="ch" forName="ChildAccentShape" refType="w" fact="0"/>
              <dgm:constr type="t" for="ch" forName="ChildAccentShape" refType="h" fact="0.107"/>
              <dgm:constr type="w" for="ch" forName="ChildAccentShape" refType="w" fact="0.0238"/>
              <dgm:constr type="h" for="ch" forName="ChildAccentShape" refType="h" fact="0.893"/>
              <dgm:constr type="l" for="ch" forName="Image" refType="w" fact="0.4048"/>
              <dgm:constr type="t" for="ch" forName="Image" refType="h" fact="0"/>
              <dgm:constr type="w" for="ch" forName="Image" refType="w" fact="0.5952"/>
              <dgm:constr type="h" for="ch" forName="Image" refType="h" fact="0.8447"/>
            </dgm:constrLst>
          </dgm:else>
        </dgm:choose>
        <dgm:layoutNode name="ParentAccentShape" styleLbl="trBgShp">
          <dgm:alg type="sp"/>
          <dgm:shape xmlns:r="http://schemas.openxmlformats.org/officeDocument/2006/relationships" type="frame" r:blip="" zOrderOff="-10">
            <dgm:adjLst>
              <dgm:adj idx="1" val="0.0545"/>
            </dgm:adjLst>
          </dgm:shape>
          <dgm:presOf/>
        </dgm:layoutNode>
        <dgm:layoutNode name="ParentText" styleLbl="revTx">
          <dgm:varLst>
            <dgm:chMax val="1"/>
            <dgm:chPref val="1"/>
            <dgm:bulletEnabled val="1"/>
          </dgm:varLst>
          <dgm:alg type="tx">
            <dgm:param type="parTxLTRAlign" val="l"/>
          </dgm:alg>
          <dgm:shape xmlns:r="http://schemas.openxmlformats.org/officeDocument/2006/relationships" type="rect" r:blip="" zOrderOff="10">
            <dgm:adjLst/>
          </dgm:shape>
          <dgm:presOf axis="self" ptType="node"/>
          <dgm:constrLst>
            <dgm:constr type="lMarg" refType="primFontSz" fact="0.8"/>
            <dgm:constr type="rMarg" refType="primFontSz" fact="0.8"/>
            <dgm:constr type="tMarg" refType="primFontSz" fact="0.3"/>
            <dgm:constr type="bMarg" refType="primFontSz" fact="0.3"/>
          </dgm:constrLst>
          <dgm:ruleLst>
            <dgm:rule type="primFontSz" val="5" fact="NaN" max="NaN"/>
          </dgm:ruleLst>
        </dgm:layoutNode>
        <dgm:layoutNode name="ChildText" styleLbl="revTx">
          <dgm:varLst>
            <dgm:chMax val="0"/>
            <dgm:chPref val="0"/>
          </dgm:varLst>
          <dgm:alg type="tx">
            <dgm:param type="parTxLTRAlign" val="l"/>
            <dgm:param type="txAnchorVert" val="t"/>
          </dgm:alg>
          <dgm:shape xmlns:r="http://schemas.openxmlformats.org/officeDocument/2006/relationships" type="rect" r:blip="" zOrderOff="10">
            <dgm:adjLst/>
          </dgm:shape>
          <dgm:choose name="Name4">
            <dgm:if name="Name5" axis="ch" ptType="node" func="cnt" op="gte" val="1">
              <dgm:presOf axis="des" ptType="node"/>
            </dgm:if>
            <dgm:else name="Name6">
              <dgm:presOf/>
            </dgm:else>
          </dgm:choose>
          <dgm:constrLst>
            <dgm:constr type="lMarg" refType="primFontSz" fact="0"/>
            <dgm:constr type="rMarg" refType="primFontSz" fact="0"/>
            <dgm:constr type="tMarg" refType="primFontSz" fact="0"/>
            <dgm:constr type="bMarg" refType="primFontSz" fact="0"/>
          </dgm:constrLst>
          <dgm:ruleLst>
            <dgm:rule type="primFontSz" val="5" fact="NaN" max="NaN"/>
          </dgm:ruleLst>
        </dgm:layoutNode>
        <dgm:layoutNode name="ChildAccentShape" styleLbl="trBgShp">
          <dgm:alg type="sp"/>
          <dgm:choose name="Name7">
            <dgm:if name="Name8" axis="ch" ptType="node" func="cnt" op="gte" val="1">
              <dgm:shape xmlns:r="http://schemas.openxmlformats.org/officeDocument/2006/relationships" type="rect" r:blip="" zOrderOff="-10">
                <dgm:adjLst/>
              </dgm:shape>
            </dgm:if>
            <dgm:else name="Name9">
              <dgm:shape xmlns:r="http://schemas.openxmlformats.org/officeDocument/2006/relationships" type="rect" r:blip="" hideGeom="1">
                <dgm:adjLst/>
              </dgm:shape>
            </dgm:else>
          </dgm:choose>
          <dgm:presOf/>
        </dgm:layoutNode>
        <dgm:layoutNode name="Image" styleLbl="alignImgPlace1">
          <dgm:alg type="sp"/>
          <dgm:shape xmlns:r="http://schemas.openxmlformats.org/officeDocument/2006/relationships" type="rect" r:blip="" blipPhldr="1">
            <dgm:adjLst/>
          </dgm:shape>
          <dgm:presOf/>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10.xml><?xml version="1.0" encoding="utf-8"?>
<dgm:layoutDef xmlns:dgm="http://schemas.openxmlformats.org/drawingml/2006/diagram" xmlns:a="http://schemas.openxmlformats.org/drawingml/2006/main" uniqueId="urn:microsoft.com/office/officeart/2009/3/layout/SnapshotPictureList">
  <dgm:title val=""/>
  <dgm:desc val=""/>
  <dgm:catLst>
    <dgm:cat type="picture" pri="3000"/>
    <dgm:cat type="pictureconvert" pri="3000"/>
  </dgm:catLst>
  <dgm:samp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ampData>
  <dgm:style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tyleData>
  <dgm:clr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clrData>
  <dgm:layoutNode name="Name0">
    <dgm:varLst>
      <dgm:chMax/>
      <dgm:chPref/>
      <dgm:dir/>
      <dgm:animLvl val="lvl"/>
    </dgm:varLst>
    <dgm:alg type="snake">
      <dgm:param type="grDir" val="tL"/>
      <dgm:param type="flowDir" val="col"/>
    </dgm:alg>
    <dgm:shape xmlns:r="http://schemas.openxmlformats.org/officeDocument/2006/relationships" r:blip="">
      <dgm:adjLst/>
    </dgm:shape>
    <dgm:constrLst>
      <dgm:constr type="primFontSz" for="des" forName="ChildText" refType="primFontSz" refFor="des" refForName="ParentText" op="lte"/>
      <dgm:constr type="w" for="ch" forName="composite" refType="w"/>
      <dgm:constr type="h" for="ch" forName="composite" refType="h"/>
      <dgm:constr type="sp" refType="h" refFor="ch" refForName="composite" op="equ" fact="0.1"/>
      <dgm:constr type="h" for="ch" forName="sibTrans" refType="h" refFor="ch" refForName="composite" op="equ" fact="0.1"/>
      <dgm:constr type="w" for="ch" forName="sibTrans" refType="h" refFor="ch" refForName="sibTrans" op="equ"/>
    </dgm:constrLst>
    <dgm:forEach name="nodesForEach" axis="ch" ptType="node">
      <dgm:layoutNode name="composite">
        <dgm:alg type="composite">
          <dgm:param type="ar" val="2.0273"/>
        </dgm:alg>
        <dgm:shape xmlns:r="http://schemas.openxmlformats.org/officeDocument/2006/relationships" r:blip="">
          <dgm:adjLst/>
        </dgm:shape>
        <dgm:choose name="Name1">
          <dgm:if name="Name2" func="var" arg="dir" op="equ" val="norm">
            <dgm:constrLst>
              <dgm:constr type="l" for="ch" forName="ParentAccentShape" refType="w" fact="0.0238"/>
              <dgm:constr type="t" for="ch" forName="ParentAccentShape" refType="h" fact="0.107"/>
              <dgm:constr type="w" for="ch" forName="ParentAccentShape" refType="w" fact="0.619"/>
              <dgm:constr type="h" for="ch" forName="ParentAccentShape" refType="h" fact="0.893"/>
              <dgm:constr type="l" for="ch" forName="ParentText" refType="w" fact="0.048"/>
              <dgm:constr type="t" for="ch" forName="ParentText" refType="h" fact="0.845"/>
              <dgm:constr type="w" for="ch" forName="ParentText" refType="w" fact="0.571"/>
              <dgm:constr type="h" for="ch" forName="ParentText" refType="h" fact="0.106"/>
              <dgm:constr type="l" for="ch" forName="ChildText" refType="w" fact="0.668"/>
              <dgm:constr type="t" for="ch" forName="ChildText" refType="h" fact="0.107"/>
              <dgm:constr type="w" for="ch" forName="ChildText" refType="w" fact="0.283"/>
              <dgm:constr type="h" for="ch" forName="ChildText" refType="h" fact="0.893"/>
              <dgm:constr type="l" for="ch" forName="ChildAccentShape" refType="w" fact="0.9762"/>
              <dgm:constr type="t" for="ch" forName="ChildAccentShape" refType="h" fact="0.107"/>
              <dgm:constr type="w" for="ch" forName="ChildAccentShape" refType="w" fact="0.0238"/>
              <dgm:constr type="h" for="ch" forName="ChildAccentShape" refType="h" fact="0.893"/>
              <dgm:constr type="l" for="ch" forName="Image" refType="w" fact="0"/>
              <dgm:constr type="t" for="ch" forName="Image" refType="h" fact="0"/>
              <dgm:constr type="w" for="ch" forName="Image" refType="w" fact="0.5952"/>
              <dgm:constr type="h" for="ch" forName="Image" refType="h" fact="0.8447"/>
            </dgm:constrLst>
          </dgm:if>
          <dgm:else name="Name3">
            <dgm:constrLst>
              <dgm:constr type="l" for="ch" forName="ParentAccentShape" refType="w" fact="0.3572"/>
              <dgm:constr type="t" for="ch" forName="ParentAccentShape" refType="h" fact="0.107"/>
              <dgm:constr type="w" for="ch" forName="ParentAccentShape" refType="w" fact="0.619"/>
              <dgm:constr type="h" for="ch" forName="ParentAccentShape" refType="h" fact="0.893"/>
              <dgm:constr type="l" for="ch" forName="ParentText" refType="w" fact="0.381"/>
              <dgm:constr type="t" for="ch" forName="ParentText" refType="h" fact="0.845"/>
              <dgm:constr type="w" for="ch" forName="ParentText" refType="w" fact="0.571"/>
              <dgm:constr type="h" for="ch" forName="ParentText" refType="h" fact="0.106"/>
              <dgm:constr type="l" for="ch" forName="ChildText" refType="w" fact="0.049"/>
              <dgm:constr type="t" for="ch" forName="ChildText" refType="h" fact="0.107"/>
              <dgm:constr type="w" for="ch" forName="ChildText" refType="w" fact="0.283"/>
              <dgm:constr type="h" for="ch" forName="ChildText" refType="h" fact="0.893"/>
              <dgm:constr type="l" for="ch" forName="ChildAccentShape" refType="w" fact="0"/>
              <dgm:constr type="t" for="ch" forName="ChildAccentShape" refType="h" fact="0.107"/>
              <dgm:constr type="w" for="ch" forName="ChildAccentShape" refType="w" fact="0.0238"/>
              <dgm:constr type="h" for="ch" forName="ChildAccentShape" refType="h" fact="0.893"/>
              <dgm:constr type="l" for="ch" forName="Image" refType="w" fact="0.4048"/>
              <dgm:constr type="t" for="ch" forName="Image" refType="h" fact="0"/>
              <dgm:constr type="w" for="ch" forName="Image" refType="w" fact="0.5952"/>
              <dgm:constr type="h" for="ch" forName="Image" refType="h" fact="0.8447"/>
            </dgm:constrLst>
          </dgm:else>
        </dgm:choose>
        <dgm:layoutNode name="ParentAccentShape" styleLbl="trBgShp">
          <dgm:alg type="sp"/>
          <dgm:shape xmlns:r="http://schemas.openxmlformats.org/officeDocument/2006/relationships" type="frame" r:blip="" zOrderOff="-10">
            <dgm:adjLst>
              <dgm:adj idx="1" val="0.0545"/>
            </dgm:adjLst>
          </dgm:shape>
          <dgm:presOf/>
        </dgm:layoutNode>
        <dgm:layoutNode name="ParentText" styleLbl="revTx">
          <dgm:varLst>
            <dgm:chMax val="1"/>
            <dgm:chPref val="1"/>
            <dgm:bulletEnabled val="1"/>
          </dgm:varLst>
          <dgm:alg type="tx">
            <dgm:param type="parTxLTRAlign" val="l"/>
          </dgm:alg>
          <dgm:shape xmlns:r="http://schemas.openxmlformats.org/officeDocument/2006/relationships" type="rect" r:blip="" zOrderOff="10">
            <dgm:adjLst/>
          </dgm:shape>
          <dgm:presOf axis="self" ptType="node"/>
          <dgm:constrLst>
            <dgm:constr type="lMarg" refType="primFontSz" fact="0.8"/>
            <dgm:constr type="rMarg" refType="primFontSz" fact="0.8"/>
            <dgm:constr type="tMarg" refType="primFontSz" fact="0.3"/>
            <dgm:constr type="bMarg" refType="primFontSz" fact="0.3"/>
          </dgm:constrLst>
          <dgm:ruleLst>
            <dgm:rule type="primFontSz" val="5" fact="NaN" max="NaN"/>
          </dgm:ruleLst>
        </dgm:layoutNode>
        <dgm:layoutNode name="ChildText" styleLbl="revTx">
          <dgm:varLst>
            <dgm:chMax val="0"/>
            <dgm:chPref val="0"/>
          </dgm:varLst>
          <dgm:alg type="tx">
            <dgm:param type="parTxLTRAlign" val="l"/>
            <dgm:param type="txAnchorVert" val="t"/>
          </dgm:alg>
          <dgm:shape xmlns:r="http://schemas.openxmlformats.org/officeDocument/2006/relationships" type="rect" r:blip="" zOrderOff="10">
            <dgm:adjLst/>
          </dgm:shape>
          <dgm:choose name="Name4">
            <dgm:if name="Name5" axis="ch" ptType="node" func="cnt" op="gte" val="1">
              <dgm:presOf axis="des" ptType="node"/>
            </dgm:if>
            <dgm:else name="Name6">
              <dgm:presOf/>
            </dgm:else>
          </dgm:choose>
          <dgm:constrLst>
            <dgm:constr type="lMarg" refType="primFontSz" fact="0"/>
            <dgm:constr type="rMarg" refType="primFontSz" fact="0"/>
            <dgm:constr type="tMarg" refType="primFontSz" fact="0"/>
            <dgm:constr type="bMarg" refType="primFontSz" fact="0"/>
          </dgm:constrLst>
          <dgm:ruleLst>
            <dgm:rule type="primFontSz" val="5" fact="NaN" max="NaN"/>
          </dgm:ruleLst>
        </dgm:layoutNode>
        <dgm:layoutNode name="ChildAccentShape" styleLbl="trBgShp">
          <dgm:alg type="sp"/>
          <dgm:choose name="Name7">
            <dgm:if name="Name8" axis="ch" ptType="node" func="cnt" op="gte" val="1">
              <dgm:shape xmlns:r="http://schemas.openxmlformats.org/officeDocument/2006/relationships" type="rect" r:blip="" zOrderOff="-10">
                <dgm:adjLst/>
              </dgm:shape>
            </dgm:if>
            <dgm:else name="Name9">
              <dgm:shape xmlns:r="http://schemas.openxmlformats.org/officeDocument/2006/relationships" type="rect" r:blip="" hideGeom="1">
                <dgm:adjLst/>
              </dgm:shape>
            </dgm:else>
          </dgm:choose>
          <dgm:presOf/>
        </dgm:layoutNode>
        <dgm:layoutNode name="Image" styleLbl="alignImgPlace1">
          <dgm:alg type="sp"/>
          <dgm:shape xmlns:r="http://schemas.openxmlformats.org/officeDocument/2006/relationships" type="rect" r:blip="" blipPhldr="1">
            <dgm:adjLst/>
          </dgm:shape>
          <dgm:presOf/>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11.xml><?xml version="1.0" encoding="utf-8"?>
<dgm:layoutDef xmlns:dgm="http://schemas.openxmlformats.org/drawingml/2006/diagram" xmlns:a="http://schemas.openxmlformats.org/drawingml/2006/main" uniqueId="urn:microsoft.com/office/officeart/2009/3/layout/SnapshotPictureList">
  <dgm:title val=""/>
  <dgm:desc val=""/>
  <dgm:catLst>
    <dgm:cat type="picture" pri="3000"/>
    <dgm:cat type="pictureconvert" pri="3000"/>
  </dgm:catLst>
  <dgm:samp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ampData>
  <dgm:style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tyleData>
  <dgm:clr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clrData>
  <dgm:layoutNode name="Name0">
    <dgm:varLst>
      <dgm:chMax/>
      <dgm:chPref/>
      <dgm:dir/>
      <dgm:animLvl val="lvl"/>
    </dgm:varLst>
    <dgm:alg type="snake">
      <dgm:param type="grDir" val="tL"/>
      <dgm:param type="flowDir" val="col"/>
    </dgm:alg>
    <dgm:shape xmlns:r="http://schemas.openxmlformats.org/officeDocument/2006/relationships" r:blip="">
      <dgm:adjLst/>
    </dgm:shape>
    <dgm:constrLst>
      <dgm:constr type="primFontSz" for="des" forName="ChildText" refType="primFontSz" refFor="des" refForName="ParentText" op="lte"/>
      <dgm:constr type="w" for="ch" forName="composite" refType="w"/>
      <dgm:constr type="h" for="ch" forName="composite" refType="h"/>
      <dgm:constr type="sp" refType="h" refFor="ch" refForName="composite" op="equ" fact="0.1"/>
      <dgm:constr type="h" for="ch" forName="sibTrans" refType="h" refFor="ch" refForName="composite" op="equ" fact="0.1"/>
      <dgm:constr type="w" for="ch" forName="sibTrans" refType="h" refFor="ch" refForName="sibTrans" op="equ"/>
    </dgm:constrLst>
    <dgm:forEach name="nodesForEach" axis="ch" ptType="node">
      <dgm:layoutNode name="composite">
        <dgm:alg type="composite">
          <dgm:param type="ar" val="2.0273"/>
        </dgm:alg>
        <dgm:shape xmlns:r="http://schemas.openxmlformats.org/officeDocument/2006/relationships" r:blip="">
          <dgm:adjLst/>
        </dgm:shape>
        <dgm:choose name="Name1">
          <dgm:if name="Name2" func="var" arg="dir" op="equ" val="norm">
            <dgm:constrLst>
              <dgm:constr type="l" for="ch" forName="ParentAccentShape" refType="w" fact="0.0238"/>
              <dgm:constr type="t" for="ch" forName="ParentAccentShape" refType="h" fact="0.107"/>
              <dgm:constr type="w" for="ch" forName="ParentAccentShape" refType="w" fact="0.619"/>
              <dgm:constr type="h" for="ch" forName="ParentAccentShape" refType="h" fact="0.893"/>
              <dgm:constr type="l" for="ch" forName="ParentText" refType="w" fact="0.048"/>
              <dgm:constr type="t" for="ch" forName="ParentText" refType="h" fact="0.845"/>
              <dgm:constr type="w" for="ch" forName="ParentText" refType="w" fact="0.571"/>
              <dgm:constr type="h" for="ch" forName="ParentText" refType="h" fact="0.106"/>
              <dgm:constr type="l" for="ch" forName="ChildText" refType="w" fact="0.668"/>
              <dgm:constr type="t" for="ch" forName="ChildText" refType="h" fact="0.107"/>
              <dgm:constr type="w" for="ch" forName="ChildText" refType="w" fact="0.283"/>
              <dgm:constr type="h" for="ch" forName="ChildText" refType="h" fact="0.893"/>
              <dgm:constr type="l" for="ch" forName="ChildAccentShape" refType="w" fact="0.9762"/>
              <dgm:constr type="t" for="ch" forName="ChildAccentShape" refType="h" fact="0.107"/>
              <dgm:constr type="w" for="ch" forName="ChildAccentShape" refType="w" fact="0.0238"/>
              <dgm:constr type="h" for="ch" forName="ChildAccentShape" refType="h" fact="0.893"/>
              <dgm:constr type="l" for="ch" forName="Image" refType="w" fact="0"/>
              <dgm:constr type="t" for="ch" forName="Image" refType="h" fact="0"/>
              <dgm:constr type="w" for="ch" forName="Image" refType="w" fact="0.5952"/>
              <dgm:constr type="h" for="ch" forName="Image" refType="h" fact="0.8447"/>
            </dgm:constrLst>
          </dgm:if>
          <dgm:else name="Name3">
            <dgm:constrLst>
              <dgm:constr type="l" for="ch" forName="ParentAccentShape" refType="w" fact="0.3572"/>
              <dgm:constr type="t" for="ch" forName="ParentAccentShape" refType="h" fact="0.107"/>
              <dgm:constr type="w" for="ch" forName="ParentAccentShape" refType="w" fact="0.619"/>
              <dgm:constr type="h" for="ch" forName="ParentAccentShape" refType="h" fact="0.893"/>
              <dgm:constr type="l" for="ch" forName="ParentText" refType="w" fact="0.381"/>
              <dgm:constr type="t" for="ch" forName="ParentText" refType="h" fact="0.845"/>
              <dgm:constr type="w" for="ch" forName="ParentText" refType="w" fact="0.571"/>
              <dgm:constr type="h" for="ch" forName="ParentText" refType="h" fact="0.106"/>
              <dgm:constr type="l" for="ch" forName="ChildText" refType="w" fact="0.049"/>
              <dgm:constr type="t" for="ch" forName="ChildText" refType="h" fact="0.107"/>
              <dgm:constr type="w" for="ch" forName="ChildText" refType="w" fact="0.283"/>
              <dgm:constr type="h" for="ch" forName="ChildText" refType="h" fact="0.893"/>
              <dgm:constr type="l" for="ch" forName="ChildAccentShape" refType="w" fact="0"/>
              <dgm:constr type="t" for="ch" forName="ChildAccentShape" refType="h" fact="0.107"/>
              <dgm:constr type="w" for="ch" forName="ChildAccentShape" refType="w" fact="0.0238"/>
              <dgm:constr type="h" for="ch" forName="ChildAccentShape" refType="h" fact="0.893"/>
              <dgm:constr type="l" for="ch" forName="Image" refType="w" fact="0.4048"/>
              <dgm:constr type="t" for="ch" forName="Image" refType="h" fact="0"/>
              <dgm:constr type="w" for="ch" forName="Image" refType="w" fact="0.5952"/>
              <dgm:constr type="h" for="ch" forName="Image" refType="h" fact="0.8447"/>
            </dgm:constrLst>
          </dgm:else>
        </dgm:choose>
        <dgm:layoutNode name="ParentAccentShape" styleLbl="trBgShp">
          <dgm:alg type="sp"/>
          <dgm:shape xmlns:r="http://schemas.openxmlformats.org/officeDocument/2006/relationships" type="frame" r:blip="" zOrderOff="-10">
            <dgm:adjLst>
              <dgm:adj idx="1" val="0.0545"/>
            </dgm:adjLst>
          </dgm:shape>
          <dgm:presOf/>
        </dgm:layoutNode>
        <dgm:layoutNode name="ParentText" styleLbl="revTx">
          <dgm:varLst>
            <dgm:chMax val="1"/>
            <dgm:chPref val="1"/>
            <dgm:bulletEnabled val="1"/>
          </dgm:varLst>
          <dgm:alg type="tx">
            <dgm:param type="parTxLTRAlign" val="l"/>
          </dgm:alg>
          <dgm:shape xmlns:r="http://schemas.openxmlformats.org/officeDocument/2006/relationships" type="rect" r:blip="" zOrderOff="10">
            <dgm:adjLst/>
          </dgm:shape>
          <dgm:presOf axis="self" ptType="node"/>
          <dgm:constrLst>
            <dgm:constr type="lMarg" refType="primFontSz" fact="0.8"/>
            <dgm:constr type="rMarg" refType="primFontSz" fact="0.8"/>
            <dgm:constr type="tMarg" refType="primFontSz" fact="0.3"/>
            <dgm:constr type="bMarg" refType="primFontSz" fact="0.3"/>
          </dgm:constrLst>
          <dgm:ruleLst>
            <dgm:rule type="primFontSz" val="5" fact="NaN" max="NaN"/>
          </dgm:ruleLst>
        </dgm:layoutNode>
        <dgm:layoutNode name="ChildText" styleLbl="revTx">
          <dgm:varLst>
            <dgm:chMax val="0"/>
            <dgm:chPref val="0"/>
          </dgm:varLst>
          <dgm:alg type="tx">
            <dgm:param type="parTxLTRAlign" val="l"/>
            <dgm:param type="txAnchorVert" val="t"/>
          </dgm:alg>
          <dgm:shape xmlns:r="http://schemas.openxmlformats.org/officeDocument/2006/relationships" type="rect" r:blip="" zOrderOff="10">
            <dgm:adjLst/>
          </dgm:shape>
          <dgm:choose name="Name4">
            <dgm:if name="Name5" axis="ch" ptType="node" func="cnt" op="gte" val="1">
              <dgm:presOf axis="des" ptType="node"/>
            </dgm:if>
            <dgm:else name="Name6">
              <dgm:presOf/>
            </dgm:else>
          </dgm:choose>
          <dgm:constrLst>
            <dgm:constr type="lMarg" refType="primFontSz" fact="0"/>
            <dgm:constr type="rMarg" refType="primFontSz" fact="0"/>
            <dgm:constr type="tMarg" refType="primFontSz" fact="0"/>
            <dgm:constr type="bMarg" refType="primFontSz" fact="0"/>
          </dgm:constrLst>
          <dgm:ruleLst>
            <dgm:rule type="primFontSz" val="5" fact="NaN" max="NaN"/>
          </dgm:ruleLst>
        </dgm:layoutNode>
        <dgm:layoutNode name="ChildAccentShape" styleLbl="trBgShp">
          <dgm:alg type="sp"/>
          <dgm:choose name="Name7">
            <dgm:if name="Name8" axis="ch" ptType="node" func="cnt" op="gte" val="1">
              <dgm:shape xmlns:r="http://schemas.openxmlformats.org/officeDocument/2006/relationships" type="rect" r:blip="" zOrderOff="-10">
                <dgm:adjLst/>
              </dgm:shape>
            </dgm:if>
            <dgm:else name="Name9">
              <dgm:shape xmlns:r="http://schemas.openxmlformats.org/officeDocument/2006/relationships" type="rect" r:blip="" hideGeom="1">
                <dgm:adjLst/>
              </dgm:shape>
            </dgm:else>
          </dgm:choose>
          <dgm:presOf/>
        </dgm:layoutNode>
        <dgm:layoutNode name="Image" styleLbl="alignImgPlace1">
          <dgm:alg type="sp"/>
          <dgm:shape xmlns:r="http://schemas.openxmlformats.org/officeDocument/2006/relationships" type="rect" r:blip="" blipPhldr="1">
            <dgm:adjLst/>
          </dgm:shape>
          <dgm:presOf/>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9/3/layout/SnapshotPictureList">
  <dgm:title val=""/>
  <dgm:desc val=""/>
  <dgm:catLst>
    <dgm:cat type="picture" pri="3000"/>
    <dgm:cat type="pictureconvert" pri="3000"/>
  </dgm:catLst>
  <dgm:samp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ampData>
  <dgm:style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tyleData>
  <dgm:clr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clrData>
  <dgm:layoutNode name="Name0">
    <dgm:varLst>
      <dgm:chMax/>
      <dgm:chPref/>
      <dgm:dir/>
      <dgm:animLvl val="lvl"/>
    </dgm:varLst>
    <dgm:alg type="snake">
      <dgm:param type="grDir" val="tL"/>
      <dgm:param type="flowDir" val="col"/>
    </dgm:alg>
    <dgm:shape xmlns:r="http://schemas.openxmlformats.org/officeDocument/2006/relationships" r:blip="">
      <dgm:adjLst/>
    </dgm:shape>
    <dgm:constrLst>
      <dgm:constr type="primFontSz" for="des" forName="ChildText" refType="primFontSz" refFor="des" refForName="ParentText" op="lte"/>
      <dgm:constr type="w" for="ch" forName="composite" refType="w"/>
      <dgm:constr type="h" for="ch" forName="composite" refType="h"/>
      <dgm:constr type="sp" refType="h" refFor="ch" refForName="composite" op="equ" fact="0.1"/>
      <dgm:constr type="h" for="ch" forName="sibTrans" refType="h" refFor="ch" refForName="composite" op="equ" fact="0.1"/>
      <dgm:constr type="w" for="ch" forName="sibTrans" refType="h" refFor="ch" refForName="sibTrans" op="equ"/>
    </dgm:constrLst>
    <dgm:forEach name="nodesForEach" axis="ch" ptType="node">
      <dgm:layoutNode name="composite">
        <dgm:alg type="composite">
          <dgm:param type="ar" val="2.0273"/>
        </dgm:alg>
        <dgm:shape xmlns:r="http://schemas.openxmlformats.org/officeDocument/2006/relationships" r:blip="">
          <dgm:adjLst/>
        </dgm:shape>
        <dgm:choose name="Name1">
          <dgm:if name="Name2" func="var" arg="dir" op="equ" val="norm">
            <dgm:constrLst>
              <dgm:constr type="l" for="ch" forName="ParentAccentShape" refType="w" fact="0.0238"/>
              <dgm:constr type="t" for="ch" forName="ParentAccentShape" refType="h" fact="0.107"/>
              <dgm:constr type="w" for="ch" forName="ParentAccentShape" refType="w" fact="0.619"/>
              <dgm:constr type="h" for="ch" forName="ParentAccentShape" refType="h" fact="0.893"/>
              <dgm:constr type="l" for="ch" forName="ParentText" refType="w" fact="0.048"/>
              <dgm:constr type="t" for="ch" forName="ParentText" refType="h" fact="0.845"/>
              <dgm:constr type="w" for="ch" forName="ParentText" refType="w" fact="0.571"/>
              <dgm:constr type="h" for="ch" forName="ParentText" refType="h" fact="0.106"/>
              <dgm:constr type="l" for="ch" forName="ChildText" refType="w" fact="0.668"/>
              <dgm:constr type="t" for="ch" forName="ChildText" refType="h" fact="0.107"/>
              <dgm:constr type="w" for="ch" forName="ChildText" refType="w" fact="0.283"/>
              <dgm:constr type="h" for="ch" forName="ChildText" refType="h" fact="0.893"/>
              <dgm:constr type="l" for="ch" forName="ChildAccentShape" refType="w" fact="0.9762"/>
              <dgm:constr type="t" for="ch" forName="ChildAccentShape" refType="h" fact="0.107"/>
              <dgm:constr type="w" for="ch" forName="ChildAccentShape" refType="w" fact="0.0238"/>
              <dgm:constr type="h" for="ch" forName="ChildAccentShape" refType="h" fact="0.893"/>
              <dgm:constr type="l" for="ch" forName="Image" refType="w" fact="0"/>
              <dgm:constr type="t" for="ch" forName="Image" refType="h" fact="0"/>
              <dgm:constr type="w" for="ch" forName="Image" refType="w" fact="0.5952"/>
              <dgm:constr type="h" for="ch" forName="Image" refType="h" fact="0.8447"/>
            </dgm:constrLst>
          </dgm:if>
          <dgm:else name="Name3">
            <dgm:constrLst>
              <dgm:constr type="l" for="ch" forName="ParentAccentShape" refType="w" fact="0.3572"/>
              <dgm:constr type="t" for="ch" forName="ParentAccentShape" refType="h" fact="0.107"/>
              <dgm:constr type="w" for="ch" forName="ParentAccentShape" refType="w" fact="0.619"/>
              <dgm:constr type="h" for="ch" forName="ParentAccentShape" refType="h" fact="0.893"/>
              <dgm:constr type="l" for="ch" forName="ParentText" refType="w" fact="0.381"/>
              <dgm:constr type="t" for="ch" forName="ParentText" refType="h" fact="0.845"/>
              <dgm:constr type="w" for="ch" forName="ParentText" refType="w" fact="0.571"/>
              <dgm:constr type="h" for="ch" forName="ParentText" refType="h" fact="0.106"/>
              <dgm:constr type="l" for="ch" forName="ChildText" refType="w" fact="0.049"/>
              <dgm:constr type="t" for="ch" forName="ChildText" refType="h" fact="0.107"/>
              <dgm:constr type="w" for="ch" forName="ChildText" refType="w" fact="0.283"/>
              <dgm:constr type="h" for="ch" forName="ChildText" refType="h" fact="0.893"/>
              <dgm:constr type="l" for="ch" forName="ChildAccentShape" refType="w" fact="0"/>
              <dgm:constr type="t" for="ch" forName="ChildAccentShape" refType="h" fact="0.107"/>
              <dgm:constr type="w" for="ch" forName="ChildAccentShape" refType="w" fact="0.0238"/>
              <dgm:constr type="h" for="ch" forName="ChildAccentShape" refType="h" fact="0.893"/>
              <dgm:constr type="l" for="ch" forName="Image" refType="w" fact="0.4048"/>
              <dgm:constr type="t" for="ch" forName="Image" refType="h" fact="0"/>
              <dgm:constr type="w" for="ch" forName="Image" refType="w" fact="0.5952"/>
              <dgm:constr type="h" for="ch" forName="Image" refType="h" fact="0.8447"/>
            </dgm:constrLst>
          </dgm:else>
        </dgm:choose>
        <dgm:layoutNode name="ParentAccentShape" styleLbl="trBgShp">
          <dgm:alg type="sp"/>
          <dgm:shape xmlns:r="http://schemas.openxmlformats.org/officeDocument/2006/relationships" type="frame" r:blip="" zOrderOff="-10">
            <dgm:adjLst>
              <dgm:adj idx="1" val="0.0545"/>
            </dgm:adjLst>
          </dgm:shape>
          <dgm:presOf/>
        </dgm:layoutNode>
        <dgm:layoutNode name="ParentText" styleLbl="revTx">
          <dgm:varLst>
            <dgm:chMax val="1"/>
            <dgm:chPref val="1"/>
            <dgm:bulletEnabled val="1"/>
          </dgm:varLst>
          <dgm:alg type="tx">
            <dgm:param type="parTxLTRAlign" val="l"/>
          </dgm:alg>
          <dgm:shape xmlns:r="http://schemas.openxmlformats.org/officeDocument/2006/relationships" type="rect" r:blip="" zOrderOff="10">
            <dgm:adjLst/>
          </dgm:shape>
          <dgm:presOf axis="self" ptType="node"/>
          <dgm:constrLst>
            <dgm:constr type="lMarg" refType="primFontSz" fact="0.8"/>
            <dgm:constr type="rMarg" refType="primFontSz" fact="0.8"/>
            <dgm:constr type="tMarg" refType="primFontSz" fact="0.3"/>
            <dgm:constr type="bMarg" refType="primFontSz" fact="0.3"/>
          </dgm:constrLst>
          <dgm:ruleLst>
            <dgm:rule type="primFontSz" val="5" fact="NaN" max="NaN"/>
          </dgm:ruleLst>
        </dgm:layoutNode>
        <dgm:layoutNode name="ChildText" styleLbl="revTx">
          <dgm:varLst>
            <dgm:chMax val="0"/>
            <dgm:chPref val="0"/>
          </dgm:varLst>
          <dgm:alg type="tx">
            <dgm:param type="parTxLTRAlign" val="l"/>
            <dgm:param type="txAnchorVert" val="t"/>
          </dgm:alg>
          <dgm:shape xmlns:r="http://schemas.openxmlformats.org/officeDocument/2006/relationships" type="rect" r:blip="" zOrderOff="10">
            <dgm:adjLst/>
          </dgm:shape>
          <dgm:choose name="Name4">
            <dgm:if name="Name5" axis="ch" ptType="node" func="cnt" op="gte" val="1">
              <dgm:presOf axis="des" ptType="node"/>
            </dgm:if>
            <dgm:else name="Name6">
              <dgm:presOf/>
            </dgm:else>
          </dgm:choose>
          <dgm:constrLst>
            <dgm:constr type="lMarg" refType="primFontSz" fact="0"/>
            <dgm:constr type="rMarg" refType="primFontSz" fact="0"/>
            <dgm:constr type="tMarg" refType="primFontSz" fact="0"/>
            <dgm:constr type="bMarg" refType="primFontSz" fact="0"/>
          </dgm:constrLst>
          <dgm:ruleLst>
            <dgm:rule type="primFontSz" val="5" fact="NaN" max="NaN"/>
          </dgm:ruleLst>
        </dgm:layoutNode>
        <dgm:layoutNode name="ChildAccentShape" styleLbl="trBgShp">
          <dgm:alg type="sp"/>
          <dgm:choose name="Name7">
            <dgm:if name="Name8" axis="ch" ptType="node" func="cnt" op="gte" val="1">
              <dgm:shape xmlns:r="http://schemas.openxmlformats.org/officeDocument/2006/relationships" type="rect" r:blip="" zOrderOff="-10">
                <dgm:adjLst/>
              </dgm:shape>
            </dgm:if>
            <dgm:else name="Name9">
              <dgm:shape xmlns:r="http://schemas.openxmlformats.org/officeDocument/2006/relationships" type="rect" r:blip="" hideGeom="1">
                <dgm:adjLst/>
              </dgm:shape>
            </dgm:else>
          </dgm:choose>
          <dgm:presOf/>
        </dgm:layoutNode>
        <dgm:layoutNode name="Image" styleLbl="alignImgPlace1">
          <dgm:alg type="sp"/>
          <dgm:shape xmlns:r="http://schemas.openxmlformats.org/officeDocument/2006/relationships" type="rect" r:blip="" blipPhldr="1">
            <dgm:adjLst/>
          </dgm:shape>
          <dgm:presOf/>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9/3/layout/SnapshotPictureList">
  <dgm:title val=""/>
  <dgm:desc val=""/>
  <dgm:catLst>
    <dgm:cat type="picture" pri="3000"/>
    <dgm:cat type="pictureconvert" pri="3000"/>
  </dgm:catLst>
  <dgm:samp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ampData>
  <dgm:style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tyleData>
  <dgm:clr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clrData>
  <dgm:layoutNode name="Name0">
    <dgm:varLst>
      <dgm:chMax/>
      <dgm:chPref/>
      <dgm:dir/>
      <dgm:animLvl val="lvl"/>
    </dgm:varLst>
    <dgm:alg type="snake">
      <dgm:param type="grDir" val="tL"/>
      <dgm:param type="flowDir" val="col"/>
    </dgm:alg>
    <dgm:shape xmlns:r="http://schemas.openxmlformats.org/officeDocument/2006/relationships" r:blip="">
      <dgm:adjLst/>
    </dgm:shape>
    <dgm:constrLst>
      <dgm:constr type="primFontSz" for="des" forName="ChildText" refType="primFontSz" refFor="des" refForName="ParentText" op="lte"/>
      <dgm:constr type="w" for="ch" forName="composite" refType="w"/>
      <dgm:constr type="h" for="ch" forName="composite" refType="h"/>
      <dgm:constr type="sp" refType="h" refFor="ch" refForName="composite" op="equ" fact="0.1"/>
      <dgm:constr type="h" for="ch" forName="sibTrans" refType="h" refFor="ch" refForName="composite" op="equ" fact="0.1"/>
      <dgm:constr type="w" for="ch" forName="sibTrans" refType="h" refFor="ch" refForName="sibTrans" op="equ"/>
    </dgm:constrLst>
    <dgm:forEach name="nodesForEach" axis="ch" ptType="node">
      <dgm:layoutNode name="composite">
        <dgm:alg type="composite">
          <dgm:param type="ar" val="2.0273"/>
        </dgm:alg>
        <dgm:shape xmlns:r="http://schemas.openxmlformats.org/officeDocument/2006/relationships" r:blip="">
          <dgm:adjLst/>
        </dgm:shape>
        <dgm:choose name="Name1">
          <dgm:if name="Name2" func="var" arg="dir" op="equ" val="norm">
            <dgm:constrLst>
              <dgm:constr type="l" for="ch" forName="ParentAccentShape" refType="w" fact="0.0238"/>
              <dgm:constr type="t" for="ch" forName="ParentAccentShape" refType="h" fact="0.107"/>
              <dgm:constr type="w" for="ch" forName="ParentAccentShape" refType="w" fact="0.619"/>
              <dgm:constr type="h" for="ch" forName="ParentAccentShape" refType="h" fact="0.893"/>
              <dgm:constr type="l" for="ch" forName="ParentText" refType="w" fact="0.048"/>
              <dgm:constr type="t" for="ch" forName="ParentText" refType="h" fact="0.845"/>
              <dgm:constr type="w" for="ch" forName="ParentText" refType="w" fact="0.571"/>
              <dgm:constr type="h" for="ch" forName="ParentText" refType="h" fact="0.106"/>
              <dgm:constr type="l" for="ch" forName="ChildText" refType="w" fact="0.668"/>
              <dgm:constr type="t" for="ch" forName="ChildText" refType="h" fact="0.107"/>
              <dgm:constr type="w" for="ch" forName="ChildText" refType="w" fact="0.283"/>
              <dgm:constr type="h" for="ch" forName="ChildText" refType="h" fact="0.893"/>
              <dgm:constr type="l" for="ch" forName="ChildAccentShape" refType="w" fact="0.9762"/>
              <dgm:constr type="t" for="ch" forName="ChildAccentShape" refType="h" fact="0.107"/>
              <dgm:constr type="w" for="ch" forName="ChildAccentShape" refType="w" fact="0.0238"/>
              <dgm:constr type="h" for="ch" forName="ChildAccentShape" refType="h" fact="0.893"/>
              <dgm:constr type="l" for="ch" forName="Image" refType="w" fact="0"/>
              <dgm:constr type="t" for="ch" forName="Image" refType="h" fact="0"/>
              <dgm:constr type="w" for="ch" forName="Image" refType="w" fact="0.5952"/>
              <dgm:constr type="h" for="ch" forName="Image" refType="h" fact="0.8447"/>
            </dgm:constrLst>
          </dgm:if>
          <dgm:else name="Name3">
            <dgm:constrLst>
              <dgm:constr type="l" for="ch" forName="ParentAccentShape" refType="w" fact="0.3572"/>
              <dgm:constr type="t" for="ch" forName="ParentAccentShape" refType="h" fact="0.107"/>
              <dgm:constr type="w" for="ch" forName="ParentAccentShape" refType="w" fact="0.619"/>
              <dgm:constr type="h" for="ch" forName="ParentAccentShape" refType="h" fact="0.893"/>
              <dgm:constr type="l" for="ch" forName="ParentText" refType="w" fact="0.381"/>
              <dgm:constr type="t" for="ch" forName="ParentText" refType="h" fact="0.845"/>
              <dgm:constr type="w" for="ch" forName="ParentText" refType="w" fact="0.571"/>
              <dgm:constr type="h" for="ch" forName="ParentText" refType="h" fact="0.106"/>
              <dgm:constr type="l" for="ch" forName="ChildText" refType="w" fact="0.049"/>
              <dgm:constr type="t" for="ch" forName="ChildText" refType="h" fact="0.107"/>
              <dgm:constr type="w" for="ch" forName="ChildText" refType="w" fact="0.283"/>
              <dgm:constr type="h" for="ch" forName="ChildText" refType="h" fact="0.893"/>
              <dgm:constr type="l" for="ch" forName="ChildAccentShape" refType="w" fact="0"/>
              <dgm:constr type="t" for="ch" forName="ChildAccentShape" refType="h" fact="0.107"/>
              <dgm:constr type="w" for="ch" forName="ChildAccentShape" refType="w" fact="0.0238"/>
              <dgm:constr type="h" for="ch" forName="ChildAccentShape" refType="h" fact="0.893"/>
              <dgm:constr type="l" for="ch" forName="Image" refType="w" fact="0.4048"/>
              <dgm:constr type="t" for="ch" forName="Image" refType="h" fact="0"/>
              <dgm:constr type="w" for="ch" forName="Image" refType="w" fact="0.5952"/>
              <dgm:constr type="h" for="ch" forName="Image" refType="h" fact="0.8447"/>
            </dgm:constrLst>
          </dgm:else>
        </dgm:choose>
        <dgm:layoutNode name="ParentAccentShape" styleLbl="trBgShp">
          <dgm:alg type="sp"/>
          <dgm:shape xmlns:r="http://schemas.openxmlformats.org/officeDocument/2006/relationships" type="frame" r:blip="" zOrderOff="-10">
            <dgm:adjLst>
              <dgm:adj idx="1" val="0.0545"/>
            </dgm:adjLst>
          </dgm:shape>
          <dgm:presOf/>
        </dgm:layoutNode>
        <dgm:layoutNode name="ParentText" styleLbl="revTx">
          <dgm:varLst>
            <dgm:chMax val="1"/>
            <dgm:chPref val="1"/>
            <dgm:bulletEnabled val="1"/>
          </dgm:varLst>
          <dgm:alg type="tx">
            <dgm:param type="parTxLTRAlign" val="l"/>
          </dgm:alg>
          <dgm:shape xmlns:r="http://schemas.openxmlformats.org/officeDocument/2006/relationships" type="rect" r:blip="" zOrderOff="10">
            <dgm:adjLst/>
          </dgm:shape>
          <dgm:presOf axis="self" ptType="node"/>
          <dgm:constrLst>
            <dgm:constr type="lMarg" refType="primFontSz" fact="0.8"/>
            <dgm:constr type="rMarg" refType="primFontSz" fact="0.8"/>
            <dgm:constr type="tMarg" refType="primFontSz" fact="0.3"/>
            <dgm:constr type="bMarg" refType="primFontSz" fact="0.3"/>
          </dgm:constrLst>
          <dgm:ruleLst>
            <dgm:rule type="primFontSz" val="5" fact="NaN" max="NaN"/>
          </dgm:ruleLst>
        </dgm:layoutNode>
        <dgm:layoutNode name="ChildText" styleLbl="revTx">
          <dgm:varLst>
            <dgm:chMax val="0"/>
            <dgm:chPref val="0"/>
          </dgm:varLst>
          <dgm:alg type="tx">
            <dgm:param type="parTxLTRAlign" val="l"/>
            <dgm:param type="txAnchorVert" val="t"/>
          </dgm:alg>
          <dgm:shape xmlns:r="http://schemas.openxmlformats.org/officeDocument/2006/relationships" type="rect" r:blip="" zOrderOff="10">
            <dgm:adjLst/>
          </dgm:shape>
          <dgm:choose name="Name4">
            <dgm:if name="Name5" axis="ch" ptType="node" func="cnt" op="gte" val="1">
              <dgm:presOf axis="des" ptType="node"/>
            </dgm:if>
            <dgm:else name="Name6">
              <dgm:presOf/>
            </dgm:else>
          </dgm:choose>
          <dgm:constrLst>
            <dgm:constr type="lMarg" refType="primFontSz" fact="0"/>
            <dgm:constr type="rMarg" refType="primFontSz" fact="0"/>
            <dgm:constr type="tMarg" refType="primFontSz" fact="0"/>
            <dgm:constr type="bMarg" refType="primFontSz" fact="0"/>
          </dgm:constrLst>
          <dgm:ruleLst>
            <dgm:rule type="primFontSz" val="5" fact="NaN" max="NaN"/>
          </dgm:ruleLst>
        </dgm:layoutNode>
        <dgm:layoutNode name="ChildAccentShape" styleLbl="trBgShp">
          <dgm:alg type="sp"/>
          <dgm:choose name="Name7">
            <dgm:if name="Name8" axis="ch" ptType="node" func="cnt" op="gte" val="1">
              <dgm:shape xmlns:r="http://schemas.openxmlformats.org/officeDocument/2006/relationships" type="rect" r:blip="" zOrderOff="-10">
                <dgm:adjLst/>
              </dgm:shape>
            </dgm:if>
            <dgm:else name="Name9">
              <dgm:shape xmlns:r="http://schemas.openxmlformats.org/officeDocument/2006/relationships" type="rect" r:blip="" hideGeom="1">
                <dgm:adjLst/>
              </dgm:shape>
            </dgm:else>
          </dgm:choose>
          <dgm:presOf/>
        </dgm:layoutNode>
        <dgm:layoutNode name="Image" styleLbl="alignImgPlace1">
          <dgm:alg type="sp"/>
          <dgm:shape xmlns:r="http://schemas.openxmlformats.org/officeDocument/2006/relationships" type="rect" r:blip="" blipPhldr="1">
            <dgm:adjLst/>
          </dgm:shape>
          <dgm:presOf/>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9/3/layout/SnapshotPictureList">
  <dgm:title val=""/>
  <dgm:desc val=""/>
  <dgm:catLst>
    <dgm:cat type="picture" pri="3000"/>
    <dgm:cat type="pictureconvert" pri="3000"/>
  </dgm:catLst>
  <dgm:samp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ampData>
  <dgm:style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tyleData>
  <dgm:clr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clrData>
  <dgm:layoutNode name="Name0">
    <dgm:varLst>
      <dgm:chMax/>
      <dgm:chPref/>
      <dgm:dir/>
      <dgm:animLvl val="lvl"/>
    </dgm:varLst>
    <dgm:alg type="snake">
      <dgm:param type="grDir" val="tL"/>
      <dgm:param type="flowDir" val="col"/>
    </dgm:alg>
    <dgm:shape xmlns:r="http://schemas.openxmlformats.org/officeDocument/2006/relationships" r:blip="">
      <dgm:adjLst/>
    </dgm:shape>
    <dgm:constrLst>
      <dgm:constr type="primFontSz" for="des" forName="ChildText" refType="primFontSz" refFor="des" refForName="ParentText" op="lte"/>
      <dgm:constr type="w" for="ch" forName="composite" refType="w"/>
      <dgm:constr type="h" for="ch" forName="composite" refType="h"/>
      <dgm:constr type="sp" refType="h" refFor="ch" refForName="composite" op="equ" fact="0.1"/>
      <dgm:constr type="h" for="ch" forName="sibTrans" refType="h" refFor="ch" refForName="composite" op="equ" fact="0.1"/>
      <dgm:constr type="w" for="ch" forName="sibTrans" refType="h" refFor="ch" refForName="sibTrans" op="equ"/>
    </dgm:constrLst>
    <dgm:forEach name="nodesForEach" axis="ch" ptType="node">
      <dgm:layoutNode name="composite">
        <dgm:alg type="composite">
          <dgm:param type="ar" val="2.0273"/>
        </dgm:alg>
        <dgm:shape xmlns:r="http://schemas.openxmlformats.org/officeDocument/2006/relationships" r:blip="">
          <dgm:adjLst/>
        </dgm:shape>
        <dgm:choose name="Name1">
          <dgm:if name="Name2" func="var" arg="dir" op="equ" val="norm">
            <dgm:constrLst>
              <dgm:constr type="l" for="ch" forName="ParentAccentShape" refType="w" fact="0.0238"/>
              <dgm:constr type="t" for="ch" forName="ParentAccentShape" refType="h" fact="0.107"/>
              <dgm:constr type="w" for="ch" forName="ParentAccentShape" refType="w" fact="0.619"/>
              <dgm:constr type="h" for="ch" forName="ParentAccentShape" refType="h" fact="0.893"/>
              <dgm:constr type="l" for="ch" forName="ParentText" refType="w" fact="0.048"/>
              <dgm:constr type="t" for="ch" forName="ParentText" refType="h" fact="0.845"/>
              <dgm:constr type="w" for="ch" forName="ParentText" refType="w" fact="0.571"/>
              <dgm:constr type="h" for="ch" forName="ParentText" refType="h" fact="0.106"/>
              <dgm:constr type="l" for="ch" forName="ChildText" refType="w" fact="0.668"/>
              <dgm:constr type="t" for="ch" forName="ChildText" refType="h" fact="0.107"/>
              <dgm:constr type="w" for="ch" forName="ChildText" refType="w" fact="0.283"/>
              <dgm:constr type="h" for="ch" forName="ChildText" refType="h" fact="0.893"/>
              <dgm:constr type="l" for="ch" forName="ChildAccentShape" refType="w" fact="0.9762"/>
              <dgm:constr type="t" for="ch" forName="ChildAccentShape" refType="h" fact="0.107"/>
              <dgm:constr type="w" for="ch" forName="ChildAccentShape" refType="w" fact="0.0238"/>
              <dgm:constr type="h" for="ch" forName="ChildAccentShape" refType="h" fact="0.893"/>
              <dgm:constr type="l" for="ch" forName="Image" refType="w" fact="0"/>
              <dgm:constr type="t" for="ch" forName="Image" refType="h" fact="0"/>
              <dgm:constr type="w" for="ch" forName="Image" refType="w" fact="0.5952"/>
              <dgm:constr type="h" for="ch" forName="Image" refType="h" fact="0.8447"/>
            </dgm:constrLst>
          </dgm:if>
          <dgm:else name="Name3">
            <dgm:constrLst>
              <dgm:constr type="l" for="ch" forName="ParentAccentShape" refType="w" fact="0.3572"/>
              <dgm:constr type="t" for="ch" forName="ParentAccentShape" refType="h" fact="0.107"/>
              <dgm:constr type="w" for="ch" forName="ParentAccentShape" refType="w" fact="0.619"/>
              <dgm:constr type="h" for="ch" forName="ParentAccentShape" refType="h" fact="0.893"/>
              <dgm:constr type="l" for="ch" forName="ParentText" refType="w" fact="0.381"/>
              <dgm:constr type="t" for="ch" forName="ParentText" refType="h" fact="0.845"/>
              <dgm:constr type="w" for="ch" forName="ParentText" refType="w" fact="0.571"/>
              <dgm:constr type="h" for="ch" forName="ParentText" refType="h" fact="0.106"/>
              <dgm:constr type="l" for="ch" forName="ChildText" refType="w" fact="0.049"/>
              <dgm:constr type="t" for="ch" forName="ChildText" refType="h" fact="0.107"/>
              <dgm:constr type="w" for="ch" forName="ChildText" refType="w" fact="0.283"/>
              <dgm:constr type="h" for="ch" forName="ChildText" refType="h" fact="0.893"/>
              <dgm:constr type="l" for="ch" forName="ChildAccentShape" refType="w" fact="0"/>
              <dgm:constr type="t" for="ch" forName="ChildAccentShape" refType="h" fact="0.107"/>
              <dgm:constr type="w" for="ch" forName="ChildAccentShape" refType="w" fact="0.0238"/>
              <dgm:constr type="h" for="ch" forName="ChildAccentShape" refType="h" fact="0.893"/>
              <dgm:constr type="l" for="ch" forName="Image" refType="w" fact="0.4048"/>
              <dgm:constr type="t" for="ch" forName="Image" refType="h" fact="0"/>
              <dgm:constr type="w" for="ch" forName="Image" refType="w" fact="0.5952"/>
              <dgm:constr type="h" for="ch" forName="Image" refType="h" fact="0.8447"/>
            </dgm:constrLst>
          </dgm:else>
        </dgm:choose>
        <dgm:layoutNode name="ParentAccentShape" styleLbl="trBgShp">
          <dgm:alg type="sp"/>
          <dgm:shape xmlns:r="http://schemas.openxmlformats.org/officeDocument/2006/relationships" type="frame" r:blip="" zOrderOff="-10">
            <dgm:adjLst>
              <dgm:adj idx="1" val="0.0545"/>
            </dgm:adjLst>
          </dgm:shape>
          <dgm:presOf/>
        </dgm:layoutNode>
        <dgm:layoutNode name="ParentText" styleLbl="revTx">
          <dgm:varLst>
            <dgm:chMax val="1"/>
            <dgm:chPref val="1"/>
            <dgm:bulletEnabled val="1"/>
          </dgm:varLst>
          <dgm:alg type="tx">
            <dgm:param type="parTxLTRAlign" val="l"/>
          </dgm:alg>
          <dgm:shape xmlns:r="http://schemas.openxmlformats.org/officeDocument/2006/relationships" type="rect" r:blip="" zOrderOff="10">
            <dgm:adjLst/>
          </dgm:shape>
          <dgm:presOf axis="self" ptType="node"/>
          <dgm:constrLst>
            <dgm:constr type="lMarg" refType="primFontSz" fact="0.8"/>
            <dgm:constr type="rMarg" refType="primFontSz" fact="0.8"/>
            <dgm:constr type="tMarg" refType="primFontSz" fact="0.3"/>
            <dgm:constr type="bMarg" refType="primFontSz" fact="0.3"/>
          </dgm:constrLst>
          <dgm:ruleLst>
            <dgm:rule type="primFontSz" val="5" fact="NaN" max="NaN"/>
          </dgm:ruleLst>
        </dgm:layoutNode>
        <dgm:layoutNode name="ChildText" styleLbl="revTx">
          <dgm:varLst>
            <dgm:chMax val="0"/>
            <dgm:chPref val="0"/>
          </dgm:varLst>
          <dgm:alg type="tx">
            <dgm:param type="parTxLTRAlign" val="l"/>
            <dgm:param type="txAnchorVert" val="t"/>
          </dgm:alg>
          <dgm:shape xmlns:r="http://schemas.openxmlformats.org/officeDocument/2006/relationships" type="rect" r:blip="" zOrderOff="10">
            <dgm:adjLst/>
          </dgm:shape>
          <dgm:choose name="Name4">
            <dgm:if name="Name5" axis="ch" ptType="node" func="cnt" op="gte" val="1">
              <dgm:presOf axis="des" ptType="node"/>
            </dgm:if>
            <dgm:else name="Name6">
              <dgm:presOf/>
            </dgm:else>
          </dgm:choose>
          <dgm:constrLst>
            <dgm:constr type="lMarg" refType="primFontSz" fact="0"/>
            <dgm:constr type="rMarg" refType="primFontSz" fact="0"/>
            <dgm:constr type="tMarg" refType="primFontSz" fact="0"/>
            <dgm:constr type="bMarg" refType="primFontSz" fact="0"/>
          </dgm:constrLst>
          <dgm:ruleLst>
            <dgm:rule type="primFontSz" val="5" fact="NaN" max="NaN"/>
          </dgm:ruleLst>
        </dgm:layoutNode>
        <dgm:layoutNode name="ChildAccentShape" styleLbl="trBgShp">
          <dgm:alg type="sp"/>
          <dgm:choose name="Name7">
            <dgm:if name="Name8" axis="ch" ptType="node" func="cnt" op="gte" val="1">
              <dgm:shape xmlns:r="http://schemas.openxmlformats.org/officeDocument/2006/relationships" type="rect" r:blip="" zOrderOff="-10">
                <dgm:adjLst/>
              </dgm:shape>
            </dgm:if>
            <dgm:else name="Name9">
              <dgm:shape xmlns:r="http://schemas.openxmlformats.org/officeDocument/2006/relationships" type="rect" r:blip="" hideGeom="1">
                <dgm:adjLst/>
              </dgm:shape>
            </dgm:else>
          </dgm:choose>
          <dgm:presOf/>
        </dgm:layoutNode>
        <dgm:layoutNode name="Image" styleLbl="alignImgPlace1">
          <dgm:alg type="sp"/>
          <dgm:shape xmlns:r="http://schemas.openxmlformats.org/officeDocument/2006/relationships" type="rect" r:blip="" blipPhldr="1">
            <dgm:adjLst/>
          </dgm:shape>
          <dgm:presOf/>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5.xml><?xml version="1.0" encoding="utf-8"?>
<dgm:layoutDef xmlns:dgm="http://schemas.openxmlformats.org/drawingml/2006/diagram" xmlns:a="http://schemas.openxmlformats.org/drawingml/2006/main" uniqueId="urn:microsoft.com/office/officeart/2009/3/layout/SnapshotPictureList">
  <dgm:title val=""/>
  <dgm:desc val=""/>
  <dgm:catLst>
    <dgm:cat type="picture" pri="3000"/>
    <dgm:cat type="pictureconvert" pri="3000"/>
  </dgm:catLst>
  <dgm:samp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ampData>
  <dgm:style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tyleData>
  <dgm:clr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clrData>
  <dgm:layoutNode name="Name0">
    <dgm:varLst>
      <dgm:chMax/>
      <dgm:chPref/>
      <dgm:dir/>
      <dgm:animLvl val="lvl"/>
    </dgm:varLst>
    <dgm:alg type="snake">
      <dgm:param type="grDir" val="tL"/>
      <dgm:param type="flowDir" val="col"/>
    </dgm:alg>
    <dgm:shape xmlns:r="http://schemas.openxmlformats.org/officeDocument/2006/relationships" r:blip="">
      <dgm:adjLst/>
    </dgm:shape>
    <dgm:constrLst>
      <dgm:constr type="primFontSz" for="des" forName="ChildText" refType="primFontSz" refFor="des" refForName="ParentText" op="lte"/>
      <dgm:constr type="w" for="ch" forName="composite" refType="w"/>
      <dgm:constr type="h" for="ch" forName="composite" refType="h"/>
      <dgm:constr type="sp" refType="h" refFor="ch" refForName="composite" op="equ" fact="0.1"/>
      <dgm:constr type="h" for="ch" forName="sibTrans" refType="h" refFor="ch" refForName="composite" op="equ" fact="0.1"/>
      <dgm:constr type="w" for="ch" forName="sibTrans" refType="h" refFor="ch" refForName="sibTrans" op="equ"/>
    </dgm:constrLst>
    <dgm:forEach name="nodesForEach" axis="ch" ptType="node">
      <dgm:layoutNode name="composite">
        <dgm:alg type="composite">
          <dgm:param type="ar" val="2.0273"/>
        </dgm:alg>
        <dgm:shape xmlns:r="http://schemas.openxmlformats.org/officeDocument/2006/relationships" r:blip="">
          <dgm:adjLst/>
        </dgm:shape>
        <dgm:choose name="Name1">
          <dgm:if name="Name2" func="var" arg="dir" op="equ" val="norm">
            <dgm:constrLst>
              <dgm:constr type="l" for="ch" forName="ParentAccentShape" refType="w" fact="0.0238"/>
              <dgm:constr type="t" for="ch" forName="ParentAccentShape" refType="h" fact="0.107"/>
              <dgm:constr type="w" for="ch" forName="ParentAccentShape" refType="w" fact="0.619"/>
              <dgm:constr type="h" for="ch" forName="ParentAccentShape" refType="h" fact="0.893"/>
              <dgm:constr type="l" for="ch" forName="ParentText" refType="w" fact="0.048"/>
              <dgm:constr type="t" for="ch" forName="ParentText" refType="h" fact="0.845"/>
              <dgm:constr type="w" for="ch" forName="ParentText" refType="w" fact="0.571"/>
              <dgm:constr type="h" for="ch" forName="ParentText" refType="h" fact="0.106"/>
              <dgm:constr type="l" for="ch" forName="ChildText" refType="w" fact="0.668"/>
              <dgm:constr type="t" for="ch" forName="ChildText" refType="h" fact="0.107"/>
              <dgm:constr type="w" for="ch" forName="ChildText" refType="w" fact="0.283"/>
              <dgm:constr type="h" for="ch" forName="ChildText" refType="h" fact="0.893"/>
              <dgm:constr type="l" for="ch" forName="ChildAccentShape" refType="w" fact="0.9762"/>
              <dgm:constr type="t" for="ch" forName="ChildAccentShape" refType="h" fact="0.107"/>
              <dgm:constr type="w" for="ch" forName="ChildAccentShape" refType="w" fact="0.0238"/>
              <dgm:constr type="h" for="ch" forName="ChildAccentShape" refType="h" fact="0.893"/>
              <dgm:constr type="l" for="ch" forName="Image" refType="w" fact="0"/>
              <dgm:constr type="t" for="ch" forName="Image" refType="h" fact="0"/>
              <dgm:constr type="w" for="ch" forName="Image" refType="w" fact="0.5952"/>
              <dgm:constr type="h" for="ch" forName="Image" refType="h" fact="0.8447"/>
            </dgm:constrLst>
          </dgm:if>
          <dgm:else name="Name3">
            <dgm:constrLst>
              <dgm:constr type="l" for="ch" forName="ParentAccentShape" refType="w" fact="0.3572"/>
              <dgm:constr type="t" for="ch" forName="ParentAccentShape" refType="h" fact="0.107"/>
              <dgm:constr type="w" for="ch" forName="ParentAccentShape" refType="w" fact="0.619"/>
              <dgm:constr type="h" for="ch" forName="ParentAccentShape" refType="h" fact="0.893"/>
              <dgm:constr type="l" for="ch" forName="ParentText" refType="w" fact="0.381"/>
              <dgm:constr type="t" for="ch" forName="ParentText" refType="h" fact="0.845"/>
              <dgm:constr type="w" for="ch" forName="ParentText" refType="w" fact="0.571"/>
              <dgm:constr type="h" for="ch" forName="ParentText" refType="h" fact="0.106"/>
              <dgm:constr type="l" for="ch" forName="ChildText" refType="w" fact="0.049"/>
              <dgm:constr type="t" for="ch" forName="ChildText" refType="h" fact="0.107"/>
              <dgm:constr type="w" for="ch" forName="ChildText" refType="w" fact="0.283"/>
              <dgm:constr type="h" for="ch" forName="ChildText" refType="h" fact="0.893"/>
              <dgm:constr type="l" for="ch" forName="ChildAccentShape" refType="w" fact="0"/>
              <dgm:constr type="t" for="ch" forName="ChildAccentShape" refType="h" fact="0.107"/>
              <dgm:constr type="w" for="ch" forName="ChildAccentShape" refType="w" fact="0.0238"/>
              <dgm:constr type="h" for="ch" forName="ChildAccentShape" refType="h" fact="0.893"/>
              <dgm:constr type="l" for="ch" forName="Image" refType="w" fact="0.4048"/>
              <dgm:constr type="t" for="ch" forName="Image" refType="h" fact="0"/>
              <dgm:constr type="w" for="ch" forName="Image" refType="w" fact="0.5952"/>
              <dgm:constr type="h" for="ch" forName="Image" refType="h" fact="0.8447"/>
            </dgm:constrLst>
          </dgm:else>
        </dgm:choose>
        <dgm:layoutNode name="ParentAccentShape" styleLbl="trBgShp">
          <dgm:alg type="sp"/>
          <dgm:shape xmlns:r="http://schemas.openxmlformats.org/officeDocument/2006/relationships" type="frame" r:blip="" zOrderOff="-10">
            <dgm:adjLst>
              <dgm:adj idx="1" val="0.0545"/>
            </dgm:adjLst>
          </dgm:shape>
          <dgm:presOf/>
        </dgm:layoutNode>
        <dgm:layoutNode name="ParentText" styleLbl="revTx">
          <dgm:varLst>
            <dgm:chMax val="1"/>
            <dgm:chPref val="1"/>
            <dgm:bulletEnabled val="1"/>
          </dgm:varLst>
          <dgm:alg type="tx">
            <dgm:param type="parTxLTRAlign" val="l"/>
          </dgm:alg>
          <dgm:shape xmlns:r="http://schemas.openxmlformats.org/officeDocument/2006/relationships" type="rect" r:blip="" zOrderOff="10">
            <dgm:adjLst/>
          </dgm:shape>
          <dgm:presOf axis="self" ptType="node"/>
          <dgm:constrLst>
            <dgm:constr type="lMarg" refType="primFontSz" fact="0.8"/>
            <dgm:constr type="rMarg" refType="primFontSz" fact="0.8"/>
            <dgm:constr type="tMarg" refType="primFontSz" fact="0.3"/>
            <dgm:constr type="bMarg" refType="primFontSz" fact="0.3"/>
          </dgm:constrLst>
          <dgm:ruleLst>
            <dgm:rule type="primFontSz" val="5" fact="NaN" max="NaN"/>
          </dgm:ruleLst>
        </dgm:layoutNode>
        <dgm:layoutNode name="ChildText" styleLbl="revTx">
          <dgm:varLst>
            <dgm:chMax val="0"/>
            <dgm:chPref val="0"/>
          </dgm:varLst>
          <dgm:alg type="tx">
            <dgm:param type="parTxLTRAlign" val="l"/>
            <dgm:param type="txAnchorVert" val="t"/>
          </dgm:alg>
          <dgm:shape xmlns:r="http://schemas.openxmlformats.org/officeDocument/2006/relationships" type="rect" r:blip="" zOrderOff="10">
            <dgm:adjLst/>
          </dgm:shape>
          <dgm:choose name="Name4">
            <dgm:if name="Name5" axis="ch" ptType="node" func="cnt" op="gte" val="1">
              <dgm:presOf axis="des" ptType="node"/>
            </dgm:if>
            <dgm:else name="Name6">
              <dgm:presOf/>
            </dgm:else>
          </dgm:choose>
          <dgm:constrLst>
            <dgm:constr type="lMarg" refType="primFontSz" fact="0"/>
            <dgm:constr type="rMarg" refType="primFontSz" fact="0"/>
            <dgm:constr type="tMarg" refType="primFontSz" fact="0"/>
            <dgm:constr type="bMarg" refType="primFontSz" fact="0"/>
          </dgm:constrLst>
          <dgm:ruleLst>
            <dgm:rule type="primFontSz" val="5" fact="NaN" max="NaN"/>
          </dgm:ruleLst>
        </dgm:layoutNode>
        <dgm:layoutNode name="ChildAccentShape" styleLbl="trBgShp">
          <dgm:alg type="sp"/>
          <dgm:choose name="Name7">
            <dgm:if name="Name8" axis="ch" ptType="node" func="cnt" op="gte" val="1">
              <dgm:shape xmlns:r="http://schemas.openxmlformats.org/officeDocument/2006/relationships" type="rect" r:blip="" zOrderOff="-10">
                <dgm:adjLst/>
              </dgm:shape>
            </dgm:if>
            <dgm:else name="Name9">
              <dgm:shape xmlns:r="http://schemas.openxmlformats.org/officeDocument/2006/relationships" type="rect" r:blip="" hideGeom="1">
                <dgm:adjLst/>
              </dgm:shape>
            </dgm:else>
          </dgm:choose>
          <dgm:presOf/>
        </dgm:layoutNode>
        <dgm:layoutNode name="Image" styleLbl="alignImgPlace1">
          <dgm:alg type="sp"/>
          <dgm:shape xmlns:r="http://schemas.openxmlformats.org/officeDocument/2006/relationships" type="rect" r:blip="" blipPhldr="1">
            <dgm:adjLst/>
          </dgm:shape>
          <dgm:presOf/>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6.xml><?xml version="1.0" encoding="utf-8"?>
<dgm:layoutDef xmlns:dgm="http://schemas.openxmlformats.org/drawingml/2006/diagram" xmlns:a="http://schemas.openxmlformats.org/drawingml/2006/main" uniqueId="urn:microsoft.com/office/officeart/2009/3/layout/SnapshotPictureList">
  <dgm:title val=""/>
  <dgm:desc val=""/>
  <dgm:catLst>
    <dgm:cat type="picture" pri="3000"/>
    <dgm:cat type="pictureconvert" pri="3000"/>
  </dgm:catLst>
  <dgm:samp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ampData>
  <dgm:style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tyleData>
  <dgm:clr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clrData>
  <dgm:layoutNode name="Name0">
    <dgm:varLst>
      <dgm:chMax/>
      <dgm:chPref/>
      <dgm:dir/>
      <dgm:animLvl val="lvl"/>
    </dgm:varLst>
    <dgm:alg type="snake">
      <dgm:param type="grDir" val="tL"/>
      <dgm:param type="flowDir" val="col"/>
    </dgm:alg>
    <dgm:shape xmlns:r="http://schemas.openxmlformats.org/officeDocument/2006/relationships" r:blip="">
      <dgm:adjLst/>
    </dgm:shape>
    <dgm:constrLst>
      <dgm:constr type="primFontSz" for="des" forName="ChildText" refType="primFontSz" refFor="des" refForName="ParentText" op="lte"/>
      <dgm:constr type="w" for="ch" forName="composite" refType="w"/>
      <dgm:constr type="h" for="ch" forName="composite" refType="h"/>
      <dgm:constr type="sp" refType="h" refFor="ch" refForName="composite" op="equ" fact="0.1"/>
      <dgm:constr type="h" for="ch" forName="sibTrans" refType="h" refFor="ch" refForName="composite" op="equ" fact="0.1"/>
      <dgm:constr type="w" for="ch" forName="sibTrans" refType="h" refFor="ch" refForName="sibTrans" op="equ"/>
    </dgm:constrLst>
    <dgm:forEach name="nodesForEach" axis="ch" ptType="node">
      <dgm:layoutNode name="composite">
        <dgm:alg type="composite">
          <dgm:param type="ar" val="2.0273"/>
        </dgm:alg>
        <dgm:shape xmlns:r="http://schemas.openxmlformats.org/officeDocument/2006/relationships" r:blip="">
          <dgm:adjLst/>
        </dgm:shape>
        <dgm:choose name="Name1">
          <dgm:if name="Name2" func="var" arg="dir" op="equ" val="norm">
            <dgm:constrLst>
              <dgm:constr type="l" for="ch" forName="ParentAccentShape" refType="w" fact="0.0238"/>
              <dgm:constr type="t" for="ch" forName="ParentAccentShape" refType="h" fact="0.107"/>
              <dgm:constr type="w" for="ch" forName="ParentAccentShape" refType="w" fact="0.619"/>
              <dgm:constr type="h" for="ch" forName="ParentAccentShape" refType="h" fact="0.893"/>
              <dgm:constr type="l" for="ch" forName="ParentText" refType="w" fact="0.048"/>
              <dgm:constr type="t" for="ch" forName="ParentText" refType="h" fact="0.845"/>
              <dgm:constr type="w" for="ch" forName="ParentText" refType="w" fact="0.571"/>
              <dgm:constr type="h" for="ch" forName="ParentText" refType="h" fact="0.106"/>
              <dgm:constr type="l" for="ch" forName="ChildText" refType="w" fact="0.668"/>
              <dgm:constr type="t" for="ch" forName="ChildText" refType="h" fact="0.107"/>
              <dgm:constr type="w" for="ch" forName="ChildText" refType="w" fact="0.283"/>
              <dgm:constr type="h" for="ch" forName="ChildText" refType="h" fact="0.893"/>
              <dgm:constr type="l" for="ch" forName="ChildAccentShape" refType="w" fact="0.9762"/>
              <dgm:constr type="t" for="ch" forName="ChildAccentShape" refType="h" fact="0.107"/>
              <dgm:constr type="w" for="ch" forName="ChildAccentShape" refType="w" fact="0.0238"/>
              <dgm:constr type="h" for="ch" forName="ChildAccentShape" refType="h" fact="0.893"/>
              <dgm:constr type="l" for="ch" forName="Image" refType="w" fact="0"/>
              <dgm:constr type="t" for="ch" forName="Image" refType="h" fact="0"/>
              <dgm:constr type="w" for="ch" forName="Image" refType="w" fact="0.5952"/>
              <dgm:constr type="h" for="ch" forName="Image" refType="h" fact="0.8447"/>
            </dgm:constrLst>
          </dgm:if>
          <dgm:else name="Name3">
            <dgm:constrLst>
              <dgm:constr type="l" for="ch" forName="ParentAccentShape" refType="w" fact="0.3572"/>
              <dgm:constr type="t" for="ch" forName="ParentAccentShape" refType="h" fact="0.107"/>
              <dgm:constr type="w" for="ch" forName="ParentAccentShape" refType="w" fact="0.619"/>
              <dgm:constr type="h" for="ch" forName="ParentAccentShape" refType="h" fact="0.893"/>
              <dgm:constr type="l" for="ch" forName="ParentText" refType="w" fact="0.381"/>
              <dgm:constr type="t" for="ch" forName="ParentText" refType="h" fact="0.845"/>
              <dgm:constr type="w" for="ch" forName="ParentText" refType="w" fact="0.571"/>
              <dgm:constr type="h" for="ch" forName="ParentText" refType="h" fact="0.106"/>
              <dgm:constr type="l" for="ch" forName="ChildText" refType="w" fact="0.049"/>
              <dgm:constr type="t" for="ch" forName="ChildText" refType="h" fact="0.107"/>
              <dgm:constr type="w" for="ch" forName="ChildText" refType="w" fact="0.283"/>
              <dgm:constr type="h" for="ch" forName="ChildText" refType="h" fact="0.893"/>
              <dgm:constr type="l" for="ch" forName="ChildAccentShape" refType="w" fact="0"/>
              <dgm:constr type="t" for="ch" forName="ChildAccentShape" refType="h" fact="0.107"/>
              <dgm:constr type="w" for="ch" forName="ChildAccentShape" refType="w" fact="0.0238"/>
              <dgm:constr type="h" for="ch" forName="ChildAccentShape" refType="h" fact="0.893"/>
              <dgm:constr type="l" for="ch" forName="Image" refType="w" fact="0.4048"/>
              <dgm:constr type="t" for="ch" forName="Image" refType="h" fact="0"/>
              <dgm:constr type="w" for="ch" forName="Image" refType="w" fact="0.5952"/>
              <dgm:constr type="h" for="ch" forName="Image" refType="h" fact="0.8447"/>
            </dgm:constrLst>
          </dgm:else>
        </dgm:choose>
        <dgm:layoutNode name="ParentAccentShape" styleLbl="trBgShp">
          <dgm:alg type="sp"/>
          <dgm:shape xmlns:r="http://schemas.openxmlformats.org/officeDocument/2006/relationships" type="frame" r:blip="" zOrderOff="-10">
            <dgm:adjLst>
              <dgm:adj idx="1" val="0.0545"/>
            </dgm:adjLst>
          </dgm:shape>
          <dgm:presOf/>
        </dgm:layoutNode>
        <dgm:layoutNode name="ParentText" styleLbl="revTx">
          <dgm:varLst>
            <dgm:chMax val="1"/>
            <dgm:chPref val="1"/>
            <dgm:bulletEnabled val="1"/>
          </dgm:varLst>
          <dgm:alg type="tx">
            <dgm:param type="parTxLTRAlign" val="l"/>
          </dgm:alg>
          <dgm:shape xmlns:r="http://schemas.openxmlformats.org/officeDocument/2006/relationships" type="rect" r:blip="" zOrderOff="10">
            <dgm:adjLst/>
          </dgm:shape>
          <dgm:presOf axis="self" ptType="node"/>
          <dgm:constrLst>
            <dgm:constr type="lMarg" refType="primFontSz" fact="0.8"/>
            <dgm:constr type="rMarg" refType="primFontSz" fact="0.8"/>
            <dgm:constr type="tMarg" refType="primFontSz" fact="0.3"/>
            <dgm:constr type="bMarg" refType="primFontSz" fact="0.3"/>
          </dgm:constrLst>
          <dgm:ruleLst>
            <dgm:rule type="primFontSz" val="5" fact="NaN" max="NaN"/>
          </dgm:ruleLst>
        </dgm:layoutNode>
        <dgm:layoutNode name="ChildText" styleLbl="revTx">
          <dgm:varLst>
            <dgm:chMax val="0"/>
            <dgm:chPref val="0"/>
          </dgm:varLst>
          <dgm:alg type="tx">
            <dgm:param type="parTxLTRAlign" val="l"/>
            <dgm:param type="txAnchorVert" val="t"/>
          </dgm:alg>
          <dgm:shape xmlns:r="http://schemas.openxmlformats.org/officeDocument/2006/relationships" type="rect" r:blip="" zOrderOff="10">
            <dgm:adjLst/>
          </dgm:shape>
          <dgm:choose name="Name4">
            <dgm:if name="Name5" axis="ch" ptType="node" func="cnt" op="gte" val="1">
              <dgm:presOf axis="des" ptType="node"/>
            </dgm:if>
            <dgm:else name="Name6">
              <dgm:presOf/>
            </dgm:else>
          </dgm:choose>
          <dgm:constrLst>
            <dgm:constr type="lMarg" refType="primFontSz" fact="0"/>
            <dgm:constr type="rMarg" refType="primFontSz" fact="0"/>
            <dgm:constr type="tMarg" refType="primFontSz" fact="0"/>
            <dgm:constr type="bMarg" refType="primFontSz" fact="0"/>
          </dgm:constrLst>
          <dgm:ruleLst>
            <dgm:rule type="primFontSz" val="5" fact="NaN" max="NaN"/>
          </dgm:ruleLst>
        </dgm:layoutNode>
        <dgm:layoutNode name="ChildAccentShape" styleLbl="trBgShp">
          <dgm:alg type="sp"/>
          <dgm:choose name="Name7">
            <dgm:if name="Name8" axis="ch" ptType="node" func="cnt" op="gte" val="1">
              <dgm:shape xmlns:r="http://schemas.openxmlformats.org/officeDocument/2006/relationships" type="rect" r:blip="" zOrderOff="-10">
                <dgm:adjLst/>
              </dgm:shape>
            </dgm:if>
            <dgm:else name="Name9">
              <dgm:shape xmlns:r="http://schemas.openxmlformats.org/officeDocument/2006/relationships" type="rect" r:blip="" hideGeom="1">
                <dgm:adjLst/>
              </dgm:shape>
            </dgm:else>
          </dgm:choose>
          <dgm:presOf/>
        </dgm:layoutNode>
        <dgm:layoutNode name="Image" styleLbl="alignImgPlace1">
          <dgm:alg type="sp"/>
          <dgm:shape xmlns:r="http://schemas.openxmlformats.org/officeDocument/2006/relationships" type="rect" r:blip="" blipPhldr="1">
            <dgm:adjLst/>
          </dgm:shape>
          <dgm:presOf/>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7.xml><?xml version="1.0" encoding="utf-8"?>
<dgm:layoutDef xmlns:dgm="http://schemas.openxmlformats.org/drawingml/2006/diagram" xmlns:a="http://schemas.openxmlformats.org/drawingml/2006/main" uniqueId="urn:microsoft.com/office/officeart/2009/3/layout/SnapshotPictureList">
  <dgm:title val=""/>
  <dgm:desc val=""/>
  <dgm:catLst>
    <dgm:cat type="picture" pri="3000"/>
    <dgm:cat type="pictureconvert" pri="3000"/>
  </dgm:catLst>
  <dgm:samp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ampData>
  <dgm:style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tyleData>
  <dgm:clr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clrData>
  <dgm:layoutNode name="Name0">
    <dgm:varLst>
      <dgm:chMax/>
      <dgm:chPref/>
      <dgm:dir/>
      <dgm:animLvl val="lvl"/>
    </dgm:varLst>
    <dgm:alg type="snake">
      <dgm:param type="grDir" val="tL"/>
      <dgm:param type="flowDir" val="col"/>
    </dgm:alg>
    <dgm:shape xmlns:r="http://schemas.openxmlformats.org/officeDocument/2006/relationships" r:blip="">
      <dgm:adjLst/>
    </dgm:shape>
    <dgm:constrLst>
      <dgm:constr type="primFontSz" for="des" forName="ChildText" refType="primFontSz" refFor="des" refForName="ParentText" op="lte"/>
      <dgm:constr type="w" for="ch" forName="composite" refType="w"/>
      <dgm:constr type="h" for="ch" forName="composite" refType="h"/>
      <dgm:constr type="sp" refType="h" refFor="ch" refForName="composite" op="equ" fact="0.1"/>
      <dgm:constr type="h" for="ch" forName="sibTrans" refType="h" refFor="ch" refForName="composite" op="equ" fact="0.1"/>
      <dgm:constr type="w" for="ch" forName="sibTrans" refType="h" refFor="ch" refForName="sibTrans" op="equ"/>
    </dgm:constrLst>
    <dgm:forEach name="nodesForEach" axis="ch" ptType="node">
      <dgm:layoutNode name="composite">
        <dgm:alg type="composite">
          <dgm:param type="ar" val="2.0273"/>
        </dgm:alg>
        <dgm:shape xmlns:r="http://schemas.openxmlformats.org/officeDocument/2006/relationships" r:blip="">
          <dgm:adjLst/>
        </dgm:shape>
        <dgm:choose name="Name1">
          <dgm:if name="Name2" func="var" arg="dir" op="equ" val="norm">
            <dgm:constrLst>
              <dgm:constr type="l" for="ch" forName="ParentAccentShape" refType="w" fact="0.0238"/>
              <dgm:constr type="t" for="ch" forName="ParentAccentShape" refType="h" fact="0.107"/>
              <dgm:constr type="w" for="ch" forName="ParentAccentShape" refType="w" fact="0.619"/>
              <dgm:constr type="h" for="ch" forName="ParentAccentShape" refType="h" fact="0.893"/>
              <dgm:constr type="l" for="ch" forName="ParentText" refType="w" fact="0.048"/>
              <dgm:constr type="t" for="ch" forName="ParentText" refType="h" fact="0.845"/>
              <dgm:constr type="w" for="ch" forName="ParentText" refType="w" fact="0.571"/>
              <dgm:constr type="h" for="ch" forName="ParentText" refType="h" fact="0.106"/>
              <dgm:constr type="l" for="ch" forName="ChildText" refType="w" fact="0.668"/>
              <dgm:constr type="t" for="ch" forName="ChildText" refType="h" fact="0.107"/>
              <dgm:constr type="w" for="ch" forName="ChildText" refType="w" fact="0.283"/>
              <dgm:constr type="h" for="ch" forName="ChildText" refType="h" fact="0.893"/>
              <dgm:constr type="l" for="ch" forName="ChildAccentShape" refType="w" fact="0.9762"/>
              <dgm:constr type="t" for="ch" forName="ChildAccentShape" refType="h" fact="0.107"/>
              <dgm:constr type="w" for="ch" forName="ChildAccentShape" refType="w" fact="0.0238"/>
              <dgm:constr type="h" for="ch" forName="ChildAccentShape" refType="h" fact="0.893"/>
              <dgm:constr type="l" for="ch" forName="Image" refType="w" fact="0"/>
              <dgm:constr type="t" for="ch" forName="Image" refType="h" fact="0"/>
              <dgm:constr type="w" for="ch" forName="Image" refType="w" fact="0.5952"/>
              <dgm:constr type="h" for="ch" forName="Image" refType="h" fact="0.8447"/>
            </dgm:constrLst>
          </dgm:if>
          <dgm:else name="Name3">
            <dgm:constrLst>
              <dgm:constr type="l" for="ch" forName="ParentAccentShape" refType="w" fact="0.3572"/>
              <dgm:constr type="t" for="ch" forName="ParentAccentShape" refType="h" fact="0.107"/>
              <dgm:constr type="w" for="ch" forName="ParentAccentShape" refType="w" fact="0.619"/>
              <dgm:constr type="h" for="ch" forName="ParentAccentShape" refType="h" fact="0.893"/>
              <dgm:constr type="l" for="ch" forName="ParentText" refType="w" fact="0.381"/>
              <dgm:constr type="t" for="ch" forName="ParentText" refType="h" fact="0.845"/>
              <dgm:constr type="w" for="ch" forName="ParentText" refType="w" fact="0.571"/>
              <dgm:constr type="h" for="ch" forName="ParentText" refType="h" fact="0.106"/>
              <dgm:constr type="l" for="ch" forName="ChildText" refType="w" fact="0.049"/>
              <dgm:constr type="t" for="ch" forName="ChildText" refType="h" fact="0.107"/>
              <dgm:constr type="w" for="ch" forName="ChildText" refType="w" fact="0.283"/>
              <dgm:constr type="h" for="ch" forName="ChildText" refType="h" fact="0.893"/>
              <dgm:constr type="l" for="ch" forName="ChildAccentShape" refType="w" fact="0"/>
              <dgm:constr type="t" for="ch" forName="ChildAccentShape" refType="h" fact="0.107"/>
              <dgm:constr type="w" for="ch" forName="ChildAccentShape" refType="w" fact="0.0238"/>
              <dgm:constr type="h" for="ch" forName="ChildAccentShape" refType="h" fact="0.893"/>
              <dgm:constr type="l" for="ch" forName="Image" refType="w" fact="0.4048"/>
              <dgm:constr type="t" for="ch" forName="Image" refType="h" fact="0"/>
              <dgm:constr type="w" for="ch" forName="Image" refType="w" fact="0.5952"/>
              <dgm:constr type="h" for="ch" forName="Image" refType="h" fact="0.8447"/>
            </dgm:constrLst>
          </dgm:else>
        </dgm:choose>
        <dgm:layoutNode name="ParentAccentShape" styleLbl="trBgShp">
          <dgm:alg type="sp"/>
          <dgm:shape xmlns:r="http://schemas.openxmlformats.org/officeDocument/2006/relationships" type="frame" r:blip="" zOrderOff="-10">
            <dgm:adjLst>
              <dgm:adj idx="1" val="0.0545"/>
            </dgm:adjLst>
          </dgm:shape>
          <dgm:presOf/>
        </dgm:layoutNode>
        <dgm:layoutNode name="ParentText" styleLbl="revTx">
          <dgm:varLst>
            <dgm:chMax val="1"/>
            <dgm:chPref val="1"/>
            <dgm:bulletEnabled val="1"/>
          </dgm:varLst>
          <dgm:alg type="tx">
            <dgm:param type="parTxLTRAlign" val="l"/>
          </dgm:alg>
          <dgm:shape xmlns:r="http://schemas.openxmlformats.org/officeDocument/2006/relationships" type="rect" r:blip="" zOrderOff="10">
            <dgm:adjLst/>
          </dgm:shape>
          <dgm:presOf axis="self" ptType="node"/>
          <dgm:constrLst>
            <dgm:constr type="lMarg" refType="primFontSz" fact="0.8"/>
            <dgm:constr type="rMarg" refType="primFontSz" fact="0.8"/>
            <dgm:constr type="tMarg" refType="primFontSz" fact="0.3"/>
            <dgm:constr type="bMarg" refType="primFontSz" fact="0.3"/>
          </dgm:constrLst>
          <dgm:ruleLst>
            <dgm:rule type="primFontSz" val="5" fact="NaN" max="NaN"/>
          </dgm:ruleLst>
        </dgm:layoutNode>
        <dgm:layoutNode name="ChildText" styleLbl="revTx">
          <dgm:varLst>
            <dgm:chMax val="0"/>
            <dgm:chPref val="0"/>
          </dgm:varLst>
          <dgm:alg type="tx">
            <dgm:param type="parTxLTRAlign" val="l"/>
            <dgm:param type="txAnchorVert" val="t"/>
          </dgm:alg>
          <dgm:shape xmlns:r="http://schemas.openxmlformats.org/officeDocument/2006/relationships" type="rect" r:blip="" zOrderOff="10">
            <dgm:adjLst/>
          </dgm:shape>
          <dgm:choose name="Name4">
            <dgm:if name="Name5" axis="ch" ptType="node" func="cnt" op="gte" val="1">
              <dgm:presOf axis="des" ptType="node"/>
            </dgm:if>
            <dgm:else name="Name6">
              <dgm:presOf/>
            </dgm:else>
          </dgm:choose>
          <dgm:constrLst>
            <dgm:constr type="lMarg" refType="primFontSz" fact="0"/>
            <dgm:constr type="rMarg" refType="primFontSz" fact="0"/>
            <dgm:constr type="tMarg" refType="primFontSz" fact="0"/>
            <dgm:constr type="bMarg" refType="primFontSz" fact="0"/>
          </dgm:constrLst>
          <dgm:ruleLst>
            <dgm:rule type="primFontSz" val="5" fact="NaN" max="NaN"/>
          </dgm:ruleLst>
        </dgm:layoutNode>
        <dgm:layoutNode name="ChildAccentShape" styleLbl="trBgShp">
          <dgm:alg type="sp"/>
          <dgm:choose name="Name7">
            <dgm:if name="Name8" axis="ch" ptType="node" func="cnt" op="gte" val="1">
              <dgm:shape xmlns:r="http://schemas.openxmlformats.org/officeDocument/2006/relationships" type="rect" r:blip="" zOrderOff="-10">
                <dgm:adjLst/>
              </dgm:shape>
            </dgm:if>
            <dgm:else name="Name9">
              <dgm:shape xmlns:r="http://schemas.openxmlformats.org/officeDocument/2006/relationships" type="rect" r:blip="" hideGeom="1">
                <dgm:adjLst/>
              </dgm:shape>
            </dgm:else>
          </dgm:choose>
          <dgm:presOf/>
        </dgm:layoutNode>
        <dgm:layoutNode name="Image" styleLbl="alignImgPlace1">
          <dgm:alg type="sp"/>
          <dgm:shape xmlns:r="http://schemas.openxmlformats.org/officeDocument/2006/relationships" type="rect" r:blip="" blipPhldr="1">
            <dgm:adjLst/>
          </dgm:shape>
          <dgm:presOf/>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8.xml><?xml version="1.0" encoding="utf-8"?>
<dgm:layoutDef xmlns:dgm="http://schemas.openxmlformats.org/drawingml/2006/diagram" xmlns:a="http://schemas.openxmlformats.org/drawingml/2006/main" uniqueId="urn:microsoft.com/office/officeart/2009/3/layout/SnapshotPictureList">
  <dgm:title val=""/>
  <dgm:desc val=""/>
  <dgm:catLst>
    <dgm:cat type="picture" pri="3000"/>
    <dgm:cat type="pictureconvert" pri="3000"/>
  </dgm:catLst>
  <dgm:samp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ampData>
  <dgm:style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tyleData>
  <dgm:clr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clrData>
  <dgm:layoutNode name="Name0">
    <dgm:varLst>
      <dgm:chMax/>
      <dgm:chPref/>
      <dgm:dir/>
      <dgm:animLvl val="lvl"/>
    </dgm:varLst>
    <dgm:alg type="snake">
      <dgm:param type="grDir" val="tL"/>
      <dgm:param type="flowDir" val="col"/>
    </dgm:alg>
    <dgm:shape xmlns:r="http://schemas.openxmlformats.org/officeDocument/2006/relationships" r:blip="">
      <dgm:adjLst/>
    </dgm:shape>
    <dgm:constrLst>
      <dgm:constr type="primFontSz" for="des" forName="ChildText" refType="primFontSz" refFor="des" refForName="ParentText" op="lte"/>
      <dgm:constr type="w" for="ch" forName="composite" refType="w"/>
      <dgm:constr type="h" for="ch" forName="composite" refType="h"/>
      <dgm:constr type="sp" refType="h" refFor="ch" refForName="composite" op="equ" fact="0.1"/>
      <dgm:constr type="h" for="ch" forName="sibTrans" refType="h" refFor="ch" refForName="composite" op="equ" fact="0.1"/>
      <dgm:constr type="w" for="ch" forName="sibTrans" refType="h" refFor="ch" refForName="sibTrans" op="equ"/>
    </dgm:constrLst>
    <dgm:forEach name="nodesForEach" axis="ch" ptType="node">
      <dgm:layoutNode name="composite">
        <dgm:alg type="composite">
          <dgm:param type="ar" val="2.0273"/>
        </dgm:alg>
        <dgm:shape xmlns:r="http://schemas.openxmlformats.org/officeDocument/2006/relationships" r:blip="">
          <dgm:adjLst/>
        </dgm:shape>
        <dgm:choose name="Name1">
          <dgm:if name="Name2" func="var" arg="dir" op="equ" val="norm">
            <dgm:constrLst>
              <dgm:constr type="l" for="ch" forName="ParentAccentShape" refType="w" fact="0.0238"/>
              <dgm:constr type="t" for="ch" forName="ParentAccentShape" refType="h" fact="0.107"/>
              <dgm:constr type="w" for="ch" forName="ParentAccentShape" refType="w" fact="0.619"/>
              <dgm:constr type="h" for="ch" forName="ParentAccentShape" refType="h" fact="0.893"/>
              <dgm:constr type="l" for="ch" forName="ParentText" refType="w" fact="0.048"/>
              <dgm:constr type="t" for="ch" forName="ParentText" refType="h" fact="0.845"/>
              <dgm:constr type="w" for="ch" forName="ParentText" refType="w" fact="0.571"/>
              <dgm:constr type="h" for="ch" forName="ParentText" refType="h" fact="0.106"/>
              <dgm:constr type="l" for="ch" forName="ChildText" refType="w" fact="0.668"/>
              <dgm:constr type="t" for="ch" forName="ChildText" refType="h" fact="0.107"/>
              <dgm:constr type="w" for="ch" forName="ChildText" refType="w" fact="0.283"/>
              <dgm:constr type="h" for="ch" forName="ChildText" refType="h" fact="0.893"/>
              <dgm:constr type="l" for="ch" forName="ChildAccentShape" refType="w" fact="0.9762"/>
              <dgm:constr type="t" for="ch" forName="ChildAccentShape" refType="h" fact="0.107"/>
              <dgm:constr type="w" for="ch" forName="ChildAccentShape" refType="w" fact="0.0238"/>
              <dgm:constr type="h" for="ch" forName="ChildAccentShape" refType="h" fact="0.893"/>
              <dgm:constr type="l" for="ch" forName="Image" refType="w" fact="0"/>
              <dgm:constr type="t" for="ch" forName="Image" refType="h" fact="0"/>
              <dgm:constr type="w" for="ch" forName="Image" refType="w" fact="0.5952"/>
              <dgm:constr type="h" for="ch" forName="Image" refType="h" fact="0.8447"/>
            </dgm:constrLst>
          </dgm:if>
          <dgm:else name="Name3">
            <dgm:constrLst>
              <dgm:constr type="l" for="ch" forName="ParentAccentShape" refType="w" fact="0.3572"/>
              <dgm:constr type="t" for="ch" forName="ParentAccentShape" refType="h" fact="0.107"/>
              <dgm:constr type="w" for="ch" forName="ParentAccentShape" refType="w" fact="0.619"/>
              <dgm:constr type="h" for="ch" forName="ParentAccentShape" refType="h" fact="0.893"/>
              <dgm:constr type="l" for="ch" forName="ParentText" refType="w" fact="0.381"/>
              <dgm:constr type="t" for="ch" forName="ParentText" refType="h" fact="0.845"/>
              <dgm:constr type="w" for="ch" forName="ParentText" refType="w" fact="0.571"/>
              <dgm:constr type="h" for="ch" forName="ParentText" refType="h" fact="0.106"/>
              <dgm:constr type="l" for="ch" forName="ChildText" refType="w" fact="0.049"/>
              <dgm:constr type="t" for="ch" forName="ChildText" refType="h" fact="0.107"/>
              <dgm:constr type="w" for="ch" forName="ChildText" refType="w" fact="0.283"/>
              <dgm:constr type="h" for="ch" forName="ChildText" refType="h" fact="0.893"/>
              <dgm:constr type="l" for="ch" forName="ChildAccentShape" refType="w" fact="0"/>
              <dgm:constr type="t" for="ch" forName="ChildAccentShape" refType="h" fact="0.107"/>
              <dgm:constr type="w" for="ch" forName="ChildAccentShape" refType="w" fact="0.0238"/>
              <dgm:constr type="h" for="ch" forName="ChildAccentShape" refType="h" fact="0.893"/>
              <dgm:constr type="l" for="ch" forName="Image" refType="w" fact="0.4048"/>
              <dgm:constr type="t" for="ch" forName="Image" refType="h" fact="0"/>
              <dgm:constr type="w" for="ch" forName="Image" refType="w" fact="0.5952"/>
              <dgm:constr type="h" for="ch" forName="Image" refType="h" fact="0.8447"/>
            </dgm:constrLst>
          </dgm:else>
        </dgm:choose>
        <dgm:layoutNode name="ParentAccentShape" styleLbl="trBgShp">
          <dgm:alg type="sp"/>
          <dgm:shape xmlns:r="http://schemas.openxmlformats.org/officeDocument/2006/relationships" type="frame" r:blip="" zOrderOff="-10">
            <dgm:adjLst>
              <dgm:adj idx="1" val="0.0545"/>
            </dgm:adjLst>
          </dgm:shape>
          <dgm:presOf/>
        </dgm:layoutNode>
        <dgm:layoutNode name="ParentText" styleLbl="revTx">
          <dgm:varLst>
            <dgm:chMax val="1"/>
            <dgm:chPref val="1"/>
            <dgm:bulletEnabled val="1"/>
          </dgm:varLst>
          <dgm:alg type="tx">
            <dgm:param type="parTxLTRAlign" val="l"/>
          </dgm:alg>
          <dgm:shape xmlns:r="http://schemas.openxmlformats.org/officeDocument/2006/relationships" type="rect" r:blip="" zOrderOff="10">
            <dgm:adjLst/>
          </dgm:shape>
          <dgm:presOf axis="self" ptType="node"/>
          <dgm:constrLst>
            <dgm:constr type="lMarg" refType="primFontSz" fact="0.8"/>
            <dgm:constr type="rMarg" refType="primFontSz" fact="0.8"/>
            <dgm:constr type="tMarg" refType="primFontSz" fact="0.3"/>
            <dgm:constr type="bMarg" refType="primFontSz" fact="0.3"/>
          </dgm:constrLst>
          <dgm:ruleLst>
            <dgm:rule type="primFontSz" val="5" fact="NaN" max="NaN"/>
          </dgm:ruleLst>
        </dgm:layoutNode>
        <dgm:layoutNode name="ChildText" styleLbl="revTx">
          <dgm:varLst>
            <dgm:chMax val="0"/>
            <dgm:chPref val="0"/>
          </dgm:varLst>
          <dgm:alg type="tx">
            <dgm:param type="parTxLTRAlign" val="l"/>
            <dgm:param type="txAnchorVert" val="t"/>
          </dgm:alg>
          <dgm:shape xmlns:r="http://schemas.openxmlformats.org/officeDocument/2006/relationships" type="rect" r:blip="" zOrderOff="10">
            <dgm:adjLst/>
          </dgm:shape>
          <dgm:choose name="Name4">
            <dgm:if name="Name5" axis="ch" ptType="node" func="cnt" op="gte" val="1">
              <dgm:presOf axis="des" ptType="node"/>
            </dgm:if>
            <dgm:else name="Name6">
              <dgm:presOf/>
            </dgm:else>
          </dgm:choose>
          <dgm:constrLst>
            <dgm:constr type="lMarg" refType="primFontSz" fact="0"/>
            <dgm:constr type="rMarg" refType="primFontSz" fact="0"/>
            <dgm:constr type="tMarg" refType="primFontSz" fact="0"/>
            <dgm:constr type="bMarg" refType="primFontSz" fact="0"/>
          </dgm:constrLst>
          <dgm:ruleLst>
            <dgm:rule type="primFontSz" val="5" fact="NaN" max="NaN"/>
          </dgm:ruleLst>
        </dgm:layoutNode>
        <dgm:layoutNode name="ChildAccentShape" styleLbl="trBgShp">
          <dgm:alg type="sp"/>
          <dgm:choose name="Name7">
            <dgm:if name="Name8" axis="ch" ptType="node" func="cnt" op="gte" val="1">
              <dgm:shape xmlns:r="http://schemas.openxmlformats.org/officeDocument/2006/relationships" type="rect" r:blip="" zOrderOff="-10">
                <dgm:adjLst/>
              </dgm:shape>
            </dgm:if>
            <dgm:else name="Name9">
              <dgm:shape xmlns:r="http://schemas.openxmlformats.org/officeDocument/2006/relationships" type="rect" r:blip="" hideGeom="1">
                <dgm:adjLst/>
              </dgm:shape>
            </dgm:else>
          </dgm:choose>
          <dgm:presOf/>
        </dgm:layoutNode>
        <dgm:layoutNode name="Image" styleLbl="alignImgPlace1">
          <dgm:alg type="sp"/>
          <dgm:shape xmlns:r="http://schemas.openxmlformats.org/officeDocument/2006/relationships" type="rect" r:blip="" blipPhldr="1">
            <dgm:adjLst/>
          </dgm:shape>
          <dgm:presOf/>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9.xml><?xml version="1.0" encoding="utf-8"?>
<dgm:layoutDef xmlns:dgm="http://schemas.openxmlformats.org/drawingml/2006/diagram" xmlns:a="http://schemas.openxmlformats.org/drawingml/2006/main" uniqueId="urn:microsoft.com/office/officeart/2009/3/layout/SnapshotPictureList">
  <dgm:title val=""/>
  <dgm:desc val=""/>
  <dgm:catLst>
    <dgm:cat type="picture" pri="3000"/>
    <dgm:cat type="pictureconvert" pri="3000"/>
  </dgm:catLst>
  <dgm:samp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ampData>
  <dgm:style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tyleData>
  <dgm:clr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clrData>
  <dgm:layoutNode name="Name0">
    <dgm:varLst>
      <dgm:chMax/>
      <dgm:chPref/>
      <dgm:dir/>
      <dgm:animLvl val="lvl"/>
    </dgm:varLst>
    <dgm:alg type="snake">
      <dgm:param type="grDir" val="tL"/>
      <dgm:param type="flowDir" val="col"/>
    </dgm:alg>
    <dgm:shape xmlns:r="http://schemas.openxmlformats.org/officeDocument/2006/relationships" r:blip="">
      <dgm:adjLst/>
    </dgm:shape>
    <dgm:constrLst>
      <dgm:constr type="primFontSz" for="des" forName="ChildText" refType="primFontSz" refFor="des" refForName="ParentText" op="lte"/>
      <dgm:constr type="w" for="ch" forName="composite" refType="w"/>
      <dgm:constr type="h" for="ch" forName="composite" refType="h"/>
      <dgm:constr type="sp" refType="h" refFor="ch" refForName="composite" op="equ" fact="0.1"/>
      <dgm:constr type="h" for="ch" forName="sibTrans" refType="h" refFor="ch" refForName="composite" op="equ" fact="0.1"/>
      <dgm:constr type="w" for="ch" forName="sibTrans" refType="h" refFor="ch" refForName="sibTrans" op="equ"/>
    </dgm:constrLst>
    <dgm:forEach name="nodesForEach" axis="ch" ptType="node">
      <dgm:layoutNode name="composite">
        <dgm:alg type="composite">
          <dgm:param type="ar" val="2.0273"/>
        </dgm:alg>
        <dgm:shape xmlns:r="http://schemas.openxmlformats.org/officeDocument/2006/relationships" r:blip="">
          <dgm:adjLst/>
        </dgm:shape>
        <dgm:choose name="Name1">
          <dgm:if name="Name2" func="var" arg="dir" op="equ" val="norm">
            <dgm:constrLst>
              <dgm:constr type="l" for="ch" forName="ParentAccentShape" refType="w" fact="0.0238"/>
              <dgm:constr type="t" for="ch" forName="ParentAccentShape" refType="h" fact="0.107"/>
              <dgm:constr type="w" for="ch" forName="ParentAccentShape" refType="w" fact="0.619"/>
              <dgm:constr type="h" for="ch" forName="ParentAccentShape" refType="h" fact="0.893"/>
              <dgm:constr type="l" for="ch" forName="ParentText" refType="w" fact="0.048"/>
              <dgm:constr type="t" for="ch" forName="ParentText" refType="h" fact="0.845"/>
              <dgm:constr type="w" for="ch" forName="ParentText" refType="w" fact="0.571"/>
              <dgm:constr type="h" for="ch" forName="ParentText" refType="h" fact="0.106"/>
              <dgm:constr type="l" for="ch" forName="ChildText" refType="w" fact="0.668"/>
              <dgm:constr type="t" for="ch" forName="ChildText" refType="h" fact="0.107"/>
              <dgm:constr type="w" for="ch" forName="ChildText" refType="w" fact="0.283"/>
              <dgm:constr type="h" for="ch" forName="ChildText" refType="h" fact="0.893"/>
              <dgm:constr type="l" for="ch" forName="ChildAccentShape" refType="w" fact="0.9762"/>
              <dgm:constr type="t" for="ch" forName="ChildAccentShape" refType="h" fact="0.107"/>
              <dgm:constr type="w" for="ch" forName="ChildAccentShape" refType="w" fact="0.0238"/>
              <dgm:constr type="h" for="ch" forName="ChildAccentShape" refType="h" fact="0.893"/>
              <dgm:constr type="l" for="ch" forName="Image" refType="w" fact="0"/>
              <dgm:constr type="t" for="ch" forName="Image" refType="h" fact="0"/>
              <dgm:constr type="w" for="ch" forName="Image" refType="w" fact="0.5952"/>
              <dgm:constr type="h" for="ch" forName="Image" refType="h" fact="0.8447"/>
            </dgm:constrLst>
          </dgm:if>
          <dgm:else name="Name3">
            <dgm:constrLst>
              <dgm:constr type="l" for="ch" forName="ParentAccentShape" refType="w" fact="0.3572"/>
              <dgm:constr type="t" for="ch" forName="ParentAccentShape" refType="h" fact="0.107"/>
              <dgm:constr type="w" for="ch" forName="ParentAccentShape" refType="w" fact="0.619"/>
              <dgm:constr type="h" for="ch" forName="ParentAccentShape" refType="h" fact="0.893"/>
              <dgm:constr type="l" for="ch" forName="ParentText" refType="w" fact="0.381"/>
              <dgm:constr type="t" for="ch" forName="ParentText" refType="h" fact="0.845"/>
              <dgm:constr type="w" for="ch" forName="ParentText" refType="w" fact="0.571"/>
              <dgm:constr type="h" for="ch" forName="ParentText" refType="h" fact="0.106"/>
              <dgm:constr type="l" for="ch" forName="ChildText" refType="w" fact="0.049"/>
              <dgm:constr type="t" for="ch" forName="ChildText" refType="h" fact="0.107"/>
              <dgm:constr type="w" for="ch" forName="ChildText" refType="w" fact="0.283"/>
              <dgm:constr type="h" for="ch" forName="ChildText" refType="h" fact="0.893"/>
              <dgm:constr type="l" for="ch" forName="ChildAccentShape" refType="w" fact="0"/>
              <dgm:constr type="t" for="ch" forName="ChildAccentShape" refType="h" fact="0.107"/>
              <dgm:constr type="w" for="ch" forName="ChildAccentShape" refType="w" fact="0.0238"/>
              <dgm:constr type="h" for="ch" forName="ChildAccentShape" refType="h" fact="0.893"/>
              <dgm:constr type="l" for="ch" forName="Image" refType="w" fact="0.4048"/>
              <dgm:constr type="t" for="ch" forName="Image" refType="h" fact="0"/>
              <dgm:constr type="w" for="ch" forName="Image" refType="w" fact="0.5952"/>
              <dgm:constr type="h" for="ch" forName="Image" refType="h" fact="0.8447"/>
            </dgm:constrLst>
          </dgm:else>
        </dgm:choose>
        <dgm:layoutNode name="ParentAccentShape" styleLbl="trBgShp">
          <dgm:alg type="sp"/>
          <dgm:shape xmlns:r="http://schemas.openxmlformats.org/officeDocument/2006/relationships" type="frame" r:blip="" zOrderOff="-10">
            <dgm:adjLst>
              <dgm:adj idx="1" val="0.0545"/>
            </dgm:adjLst>
          </dgm:shape>
          <dgm:presOf/>
        </dgm:layoutNode>
        <dgm:layoutNode name="ParentText" styleLbl="revTx">
          <dgm:varLst>
            <dgm:chMax val="1"/>
            <dgm:chPref val="1"/>
            <dgm:bulletEnabled val="1"/>
          </dgm:varLst>
          <dgm:alg type="tx">
            <dgm:param type="parTxLTRAlign" val="l"/>
          </dgm:alg>
          <dgm:shape xmlns:r="http://schemas.openxmlformats.org/officeDocument/2006/relationships" type="rect" r:blip="" zOrderOff="10">
            <dgm:adjLst/>
          </dgm:shape>
          <dgm:presOf axis="self" ptType="node"/>
          <dgm:constrLst>
            <dgm:constr type="lMarg" refType="primFontSz" fact="0.8"/>
            <dgm:constr type="rMarg" refType="primFontSz" fact="0.8"/>
            <dgm:constr type="tMarg" refType="primFontSz" fact="0.3"/>
            <dgm:constr type="bMarg" refType="primFontSz" fact="0.3"/>
          </dgm:constrLst>
          <dgm:ruleLst>
            <dgm:rule type="primFontSz" val="5" fact="NaN" max="NaN"/>
          </dgm:ruleLst>
        </dgm:layoutNode>
        <dgm:layoutNode name="ChildText" styleLbl="revTx">
          <dgm:varLst>
            <dgm:chMax val="0"/>
            <dgm:chPref val="0"/>
          </dgm:varLst>
          <dgm:alg type="tx">
            <dgm:param type="parTxLTRAlign" val="l"/>
            <dgm:param type="txAnchorVert" val="t"/>
          </dgm:alg>
          <dgm:shape xmlns:r="http://schemas.openxmlformats.org/officeDocument/2006/relationships" type="rect" r:blip="" zOrderOff="10">
            <dgm:adjLst/>
          </dgm:shape>
          <dgm:choose name="Name4">
            <dgm:if name="Name5" axis="ch" ptType="node" func="cnt" op="gte" val="1">
              <dgm:presOf axis="des" ptType="node"/>
            </dgm:if>
            <dgm:else name="Name6">
              <dgm:presOf/>
            </dgm:else>
          </dgm:choose>
          <dgm:constrLst>
            <dgm:constr type="lMarg" refType="primFontSz" fact="0"/>
            <dgm:constr type="rMarg" refType="primFontSz" fact="0"/>
            <dgm:constr type="tMarg" refType="primFontSz" fact="0"/>
            <dgm:constr type="bMarg" refType="primFontSz" fact="0"/>
          </dgm:constrLst>
          <dgm:ruleLst>
            <dgm:rule type="primFontSz" val="5" fact="NaN" max="NaN"/>
          </dgm:ruleLst>
        </dgm:layoutNode>
        <dgm:layoutNode name="ChildAccentShape" styleLbl="trBgShp">
          <dgm:alg type="sp"/>
          <dgm:choose name="Name7">
            <dgm:if name="Name8" axis="ch" ptType="node" func="cnt" op="gte" val="1">
              <dgm:shape xmlns:r="http://schemas.openxmlformats.org/officeDocument/2006/relationships" type="rect" r:blip="" zOrderOff="-10">
                <dgm:adjLst/>
              </dgm:shape>
            </dgm:if>
            <dgm:else name="Name9">
              <dgm:shape xmlns:r="http://schemas.openxmlformats.org/officeDocument/2006/relationships" type="rect" r:blip="" hideGeom="1">
                <dgm:adjLst/>
              </dgm:shape>
            </dgm:else>
          </dgm:choose>
          <dgm:presOf/>
        </dgm:layoutNode>
        <dgm:layoutNode name="Image" styleLbl="alignImgPlace1">
          <dgm:alg type="sp"/>
          <dgm:shape xmlns:r="http://schemas.openxmlformats.org/officeDocument/2006/relationships" type="rect" r:blip="" blipPhldr="1">
            <dgm:adjLst/>
          </dgm:shape>
          <dgm:presOf/>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0.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8.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Planejamento!A1"/><Relationship Id="rId3" Type="http://schemas.microsoft.com/office/2007/relationships/hdphoto" Target="../media/hdphoto1.wdp"/><Relationship Id="rId7" Type="http://schemas.openxmlformats.org/officeDocument/2006/relationships/hyperlink" Target="#Organiza&#231;&#227;o!A1"/><Relationship Id="rId12" Type="http://schemas.microsoft.com/office/2007/relationships/hdphoto" Target="../media/hdphoto4.wdp"/><Relationship Id="rId17" Type="http://schemas.openxmlformats.org/officeDocument/2006/relationships/image" Target="../media/image6.png"/><Relationship Id="rId2" Type="http://schemas.openxmlformats.org/officeDocument/2006/relationships/image" Target="../media/image1.png"/><Relationship Id="rId16" Type="http://schemas.openxmlformats.org/officeDocument/2006/relationships/hyperlink" Target="http://www.sebrae.com.br" TargetMode="External"/><Relationship Id="rId1" Type="http://schemas.openxmlformats.org/officeDocument/2006/relationships/hyperlink" Target="#Finan&#231;as!A1"/><Relationship Id="rId6" Type="http://schemas.microsoft.com/office/2007/relationships/hdphoto" Target="../media/hdphoto2.wdp"/><Relationship Id="rId11" Type="http://schemas.openxmlformats.org/officeDocument/2006/relationships/image" Target="../media/image4.png"/><Relationship Id="rId5" Type="http://schemas.openxmlformats.org/officeDocument/2006/relationships/image" Target="../media/image2.png"/><Relationship Id="rId15" Type="http://schemas.openxmlformats.org/officeDocument/2006/relationships/hyperlink" Target="#Sobre!A1"/><Relationship Id="rId10" Type="http://schemas.openxmlformats.org/officeDocument/2006/relationships/hyperlink" Target="#Pessoas!A1"/><Relationship Id="rId4" Type="http://schemas.openxmlformats.org/officeDocument/2006/relationships/hyperlink" Target="#Mercado!A1"/><Relationship Id="rId9" Type="http://schemas.microsoft.com/office/2007/relationships/hdphoto" Target="../media/hdphoto3.wdp"/><Relationship Id="rId14" Type="http://schemas.openxmlformats.org/officeDocument/2006/relationships/image" Target="../media/image5.png"/></Relationships>
</file>

<file path=xl/drawings/_rels/drawing10.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hyperlink" Target="#'CGU Planilha Revenda'!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CGU Planilha'!A1"/><Relationship Id="rId5" Type="http://schemas.openxmlformats.org/officeDocument/2006/relationships/chart" Target="../charts/chart5.xml"/><Relationship Id="rId10" Type="http://schemas.openxmlformats.org/officeDocument/2006/relationships/hyperlink" Target="#'CGU Planilha Produ&#231;&#227;o'!A1"/><Relationship Id="rId4" Type="http://schemas.openxmlformats.org/officeDocument/2006/relationships/chart" Target="../charts/chart4.xml"/><Relationship Id="rId9" Type="http://schemas.openxmlformats.org/officeDocument/2006/relationships/hyperlink" Target="#Finan&#231;as!A1"/><Relationship Id="rId14"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3" Type="http://schemas.openxmlformats.org/officeDocument/2006/relationships/hyperlink" Target="#'CDG Analitico'!A1"/><Relationship Id="rId2" Type="http://schemas.openxmlformats.org/officeDocument/2006/relationships/hyperlink" Target="#Finan&#231;as!A1"/><Relationship Id="rId1" Type="http://schemas.openxmlformats.org/officeDocument/2006/relationships/image" Target="../media/image18.png"/></Relationships>
</file>

<file path=xl/drawings/_rels/drawing12.xml.rels><?xml version="1.0" encoding="UTF-8" standalone="yes"?>
<Relationships xmlns="http://schemas.openxmlformats.org/package/2006/relationships"><Relationship Id="rId3" Type="http://schemas.openxmlformats.org/officeDocument/2006/relationships/hyperlink" Target="#Finan&#231;as!A1"/><Relationship Id="rId2" Type="http://schemas.openxmlformats.org/officeDocument/2006/relationships/image" Target="../media/image18.png"/><Relationship Id="rId1" Type="http://schemas.openxmlformats.org/officeDocument/2006/relationships/chart" Target="../charts/chart10.xml"/><Relationship Id="rId4" Type="http://schemas.openxmlformats.org/officeDocument/2006/relationships/hyperlink" Target="#'CDG Planilha'!A1"/></Relationships>
</file>

<file path=xl/drawings/_rels/drawing13.xml.rels><?xml version="1.0" encoding="UTF-8" standalone="yes"?>
<Relationships xmlns="http://schemas.openxmlformats.org/package/2006/relationships"><Relationship Id="rId3" Type="http://schemas.openxmlformats.org/officeDocument/2006/relationships/hyperlink" Target="#'GDE Planilha'!A1"/><Relationship Id="rId2" Type="http://schemas.openxmlformats.org/officeDocument/2006/relationships/hyperlink" Target="#Finan&#231;as!A1"/><Relationship Id="rId1" Type="http://schemas.openxmlformats.org/officeDocument/2006/relationships/image" Target="../media/image18.png"/><Relationship Id="rId4" Type="http://schemas.openxmlformats.org/officeDocument/2006/relationships/hyperlink" Target="#'GDE Anal&#237;tico'!A1"/></Relationships>
</file>

<file path=xl/drawings/_rels/drawing14.xml.rels><?xml version="1.0" encoding="UTF-8" standalone="yes"?>
<Relationships xmlns="http://schemas.openxmlformats.org/package/2006/relationships"><Relationship Id="rId3" Type="http://schemas.openxmlformats.org/officeDocument/2006/relationships/hyperlink" Target="#'GDE Ficha'!A1"/><Relationship Id="rId2" Type="http://schemas.openxmlformats.org/officeDocument/2006/relationships/hyperlink" Target="#Finan&#231;as!A1"/><Relationship Id="rId1" Type="http://schemas.openxmlformats.org/officeDocument/2006/relationships/image" Target="../media/image18.png"/><Relationship Id="rId4" Type="http://schemas.openxmlformats.org/officeDocument/2006/relationships/hyperlink" Target="#'GDE Anal&#237;tico'!A1"/></Relationships>
</file>

<file path=xl/drawings/_rels/drawing15.xml.rels><?xml version="1.0" encoding="UTF-8" standalone="yes"?>
<Relationships xmlns="http://schemas.openxmlformats.org/package/2006/relationships"><Relationship Id="rId3" Type="http://schemas.openxmlformats.org/officeDocument/2006/relationships/hyperlink" Target="#Finan&#231;as!A1"/><Relationship Id="rId2" Type="http://schemas.openxmlformats.org/officeDocument/2006/relationships/image" Target="../media/image18.png"/><Relationship Id="rId1" Type="http://schemas.openxmlformats.org/officeDocument/2006/relationships/chart" Target="../charts/chart11.xml"/><Relationship Id="rId5" Type="http://schemas.openxmlformats.org/officeDocument/2006/relationships/hyperlink" Target="#'GDE Planilha'!A1"/><Relationship Id="rId4" Type="http://schemas.openxmlformats.org/officeDocument/2006/relationships/hyperlink" Target="#'GDE Ficha'!A1"/></Relationships>
</file>

<file path=xl/drawings/_rels/drawing16.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CPT Anal&#237;tico'!A1"/><Relationship Id="rId1" Type="http://schemas.openxmlformats.org/officeDocument/2006/relationships/hyperlink" Target="#Finan&#231;as!A1"/></Relationships>
</file>

<file path=xl/drawings/_rels/drawing17.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CPT Planilha'!A1"/><Relationship Id="rId1" Type="http://schemas.openxmlformats.org/officeDocument/2006/relationships/hyperlink" Target="#Finan&#231;as!A1"/></Relationships>
</file>

<file path=xl/drawings/_rels/drawing18.xml.rels><?xml version="1.0" encoding="UTF-8" standalone="yes"?>
<Relationships xmlns="http://schemas.openxmlformats.org/package/2006/relationships"><Relationship Id="rId3" Type="http://schemas.openxmlformats.org/officeDocument/2006/relationships/hyperlink" Target="#'DR Anal&#237;tico'!A1"/><Relationship Id="rId2" Type="http://schemas.openxmlformats.org/officeDocument/2006/relationships/hyperlink" Target="#Finan&#231;as!A1"/><Relationship Id="rId1" Type="http://schemas.openxmlformats.org/officeDocument/2006/relationships/image" Target="../media/image18.png"/></Relationships>
</file>

<file path=xl/drawings/_rels/drawing19.xml.rels><?xml version="1.0" encoding="UTF-8" standalone="yes"?>
<Relationships xmlns="http://schemas.openxmlformats.org/package/2006/relationships"><Relationship Id="rId3" Type="http://schemas.openxmlformats.org/officeDocument/2006/relationships/hyperlink" Target="#Finan&#231;as!A1"/><Relationship Id="rId2" Type="http://schemas.openxmlformats.org/officeDocument/2006/relationships/image" Target="../media/image18.png"/><Relationship Id="rId1" Type="http://schemas.openxmlformats.org/officeDocument/2006/relationships/chart" Target="../charts/chart12.xml"/><Relationship Id="rId4" Type="http://schemas.openxmlformats.org/officeDocument/2006/relationships/hyperlink" Target="#'DR Planilha'!A1"/></Relationships>
</file>

<file path=xl/drawings/_rels/drawing2.xml.rels><?xml version="1.0" encoding="UTF-8" standalone="yes"?>
<Relationships xmlns="http://schemas.openxmlformats.org/package/2006/relationships"><Relationship Id="rId8" Type="http://schemas.openxmlformats.org/officeDocument/2006/relationships/hyperlink" Target="#'FC Planilha'!A1"/><Relationship Id="rId13" Type="http://schemas.openxmlformats.org/officeDocument/2006/relationships/hyperlink" Target="#'CDG Planilha'!A1"/><Relationship Id="rId18" Type="http://schemas.openxmlformats.org/officeDocument/2006/relationships/image" Target="../media/image8.png"/><Relationship Id="rId26" Type="http://schemas.openxmlformats.org/officeDocument/2006/relationships/hyperlink" Target="#'DC Planilha'!A1"/><Relationship Id="rId3" Type="http://schemas.openxmlformats.org/officeDocument/2006/relationships/hyperlink" Target="#'CGU Planilha Produ&#231;&#227;o'!A1"/><Relationship Id="rId21" Type="http://schemas.openxmlformats.org/officeDocument/2006/relationships/hyperlink" Target="#Organiza&#231;&#227;o!A1"/><Relationship Id="rId7" Type="http://schemas.openxmlformats.org/officeDocument/2006/relationships/hyperlink" Target="#'CPT Anal&#237;tico'!A1"/><Relationship Id="rId12" Type="http://schemas.openxmlformats.org/officeDocument/2006/relationships/hyperlink" Target="#'DR Anal&#237;tico'!A1"/><Relationship Id="rId17" Type="http://schemas.openxmlformats.org/officeDocument/2006/relationships/hyperlink" Target="#Mercado!A1"/><Relationship Id="rId25" Type="http://schemas.openxmlformats.org/officeDocument/2006/relationships/hyperlink" Target="#'DC Anal&#237;tico'!A1"/><Relationship Id="rId2" Type="http://schemas.openxmlformats.org/officeDocument/2006/relationships/hyperlink" Target="#'CGU Planilha'!A1"/><Relationship Id="rId16" Type="http://schemas.openxmlformats.org/officeDocument/2006/relationships/image" Target="../media/image7.png"/><Relationship Id="rId20" Type="http://schemas.openxmlformats.org/officeDocument/2006/relationships/image" Target="../media/image9.png"/><Relationship Id="rId29" Type="http://schemas.openxmlformats.org/officeDocument/2006/relationships/image" Target="../media/image12.png"/><Relationship Id="rId1" Type="http://schemas.openxmlformats.org/officeDocument/2006/relationships/hyperlink" Target="#'CGU Planilha Revenda'!A1"/><Relationship Id="rId6" Type="http://schemas.openxmlformats.org/officeDocument/2006/relationships/hyperlink" Target="#'CPT Planilha'!A1"/><Relationship Id="rId11" Type="http://schemas.openxmlformats.org/officeDocument/2006/relationships/hyperlink" Target="#'DR Planilha'!A1"/><Relationship Id="rId24" Type="http://schemas.openxmlformats.org/officeDocument/2006/relationships/hyperlink" Target="#'CGU Anal&#237;tico'!A1"/><Relationship Id="rId5" Type="http://schemas.openxmlformats.org/officeDocument/2006/relationships/hyperlink" Target="#'GDE Planilha'!A1"/><Relationship Id="rId15" Type="http://schemas.openxmlformats.org/officeDocument/2006/relationships/hyperlink" Target="#Planejamento!A1"/><Relationship Id="rId23" Type="http://schemas.openxmlformats.org/officeDocument/2006/relationships/hyperlink" Target="#'GDE Ficha'!A1"/><Relationship Id="rId28" Type="http://schemas.openxmlformats.org/officeDocument/2006/relationships/image" Target="../media/image11.png"/><Relationship Id="rId10" Type="http://schemas.openxmlformats.org/officeDocument/2006/relationships/hyperlink" Target="#CDF!A1"/><Relationship Id="rId19" Type="http://schemas.openxmlformats.org/officeDocument/2006/relationships/hyperlink" Target="#Pessoas!A1"/><Relationship Id="rId4" Type="http://schemas.openxmlformats.org/officeDocument/2006/relationships/hyperlink" Target="#'GDE Anal&#237;tico'!A1"/><Relationship Id="rId9" Type="http://schemas.openxmlformats.org/officeDocument/2006/relationships/hyperlink" Target="#'FC Anal&#237;tico'!A1"/><Relationship Id="rId14" Type="http://schemas.openxmlformats.org/officeDocument/2006/relationships/hyperlink" Target="#'CDG Analitico'!A1"/><Relationship Id="rId22" Type="http://schemas.openxmlformats.org/officeDocument/2006/relationships/image" Target="../media/image10.png"/><Relationship Id="rId27" Type="http://schemas.openxmlformats.org/officeDocument/2006/relationships/hyperlink" Target="#'DC Formul&#225;rio'!A1"/><Relationship Id="rId30" Type="http://schemas.microsoft.com/office/2007/relationships/hdphoto" Target="../media/hdphoto5.wdp"/></Relationships>
</file>

<file path=xl/drawings/_rels/drawing20.xml.rels><?xml version="1.0" encoding="UTF-8" standalone="yes"?>
<Relationships xmlns="http://schemas.openxmlformats.org/package/2006/relationships"><Relationship Id="rId3" Type="http://schemas.openxmlformats.org/officeDocument/2006/relationships/hyperlink" Target="#'DC Anal&#237;tico'!A1"/><Relationship Id="rId2" Type="http://schemas.openxmlformats.org/officeDocument/2006/relationships/hyperlink" Target="#Finan&#231;as!A1"/><Relationship Id="rId1" Type="http://schemas.openxmlformats.org/officeDocument/2006/relationships/image" Target="../media/image18.png"/><Relationship Id="rId4" Type="http://schemas.openxmlformats.org/officeDocument/2006/relationships/hyperlink" Target="#'DC Planilha'!A1"/></Relationships>
</file>

<file path=xl/drawings/_rels/drawing21.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DC Formul&#225;rio'!A1"/><Relationship Id="rId1" Type="http://schemas.openxmlformats.org/officeDocument/2006/relationships/hyperlink" Target="#Finan&#231;as!A1"/><Relationship Id="rId4" Type="http://schemas.openxmlformats.org/officeDocument/2006/relationships/hyperlink" Target="#'DC Anal&#237;tico'!A1"/></Relationships>
</file>

<file path=xl/drawings/_rels/drawing2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hyperlink" Target="#'DC Formul&#225;rio'!A1"/><Relationship Id="rId5" Type="http://schemas.openxmlformats.org/officeDocument/2006/relationships/hyperlink" Target="#'DC Planilha'!A1"/><Relationship Id="rId4" Type="http://schemas.openxmlformats.org/officeDocument/2006/relationships/hyperlink" Target="#Finan&#231;as!A1"/></Relationships>
</file>

<file path=xl/drawings/_rels/drawing23.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FC Anal&#237;tico'!A1"/><Relationship Id="rId1" Type="http://schemas.openxmlformats.org/officeDocument/2006/relationships/hyperlink" Target="#Finan&#231;as!A1"/></Relationships>
</file>

<file path=xl/drawings/_rels/drawing24.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hyperlink" Target="#'FC Planilha'!A1"/><Relationship Id="rId4" Type="http://schemas.openxmlformats.org/officeDocument/2006/relationships/hyperlink" Target="#Finan&#231;as!A1"/></Relationships>
</file>

<file path=xl/drawings/_rels/drawing25.xml.rels><?xml version="1.0" encoding="UTF-8" standalone="yes"?>
<Relationships xmlns="http://schemas.openxmlformats.org/package/2006/relationships"><Relationship Id="rId3" Type="http://schemas.openxmlformats.org/officeDocument/2006/relationships/hyperlink" Target="#Mercado!A1"/><Relationship Id="rId2" Type="http://schemas.openxmlformats.org/officeDocument/2006/relationships/hyperlink" Target="#'CDC Planilha'!A1"/><Relationship Id="rId1" Type="http://schemas.openxmlformats.org/officeDocument/2006/relationships/image" Target="../media/image18.png"/><Relationship Id="rId4" Type="http://schemas.openxmlformats.org/officeDocument/2006/relationships/hyperlink" Target="#'CDC Anal&#237;tico'!A1"/></Relationships>
</file>

<file path=xl/drawings/_rels/drawing26.xml.rels><?xml version="1.0" encoding="UTF-8" standalone="yes"?>
<Relationships xmlns="http://schemas.openxmlformats.org/package/2006/relationships"><Relationship Id="rId3" Type="http://schemas.openxmlformats.org/officeDocument/2006/relationships/hyperlink" Target="#Mercado!A1"/><Relationship Id="rId2" Type="http://schemas.openxmlformats.org/officeDocument/2006/relationships/hyperlink" Target="#'CDC Formul&#225;rio'!A1"/><Relationship Id="rId1" Type="http://schemas.openxmlformats.org/officeDocument/2006/relationships/image" Target="../media/image18.png"/><Relationship Id="rId4" Type="http://schemas.openxmlformats.org/officeDocument/2006/relationships/hyperlink" Target="#'CDC Anal&#237;tico'!A1"/></Relationships>
</file>

<file path=xl/drawings/_rels/drawing27.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hyperlink" Target="#'CDC Formul&#225;rio'!A1"/><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hyperlink" Target="#Mercado!A1"/><Relationship Id="rId5" Type="http://schemas.openxmlformats.org/officeDocument/2006/relationships/hyperlink" Target="#'CDC Planilha'!A1"/><Relationship Id="rId4" Type="http://schemas.openxmlformats.org/officeDocument/2006/relationships/image" Target="../media/image18.png"/></Relationships>
</file>

<file path=xl/drawings/_rels/drawing28.xml.rels><?xml version="1.0" encoding="UTF-8" standalone="yes"?>
<Relationships xmlns="http://schemas.openxmlformats.org/package/2006/relationships"><Relationship Id="rId3" Type="http://schemas.openxmlformats.org/officeDocument/2006/relationships/hyperlink" Target="#Mercado!A1"/><Relationship Id="rId2" Type="http://schemas.openxmlformats.org/officeDocument/2006/relationships/hyperlink" Target="#'PS Planilha'!A1"/><Relationship Id="rId1" Type="http://schemas.openxmlformats.org/officeDocument/2006/relationships/image" Target="../media/image18.png"/><Relationship Id="rId4" Type="http://schemas.openxmlformats.org/officeDocument/2006/relationships/hyperlink" Target="#'PS Anal&#237;tico'!A1"/></Relationships>
</file>

<file path=xl/drawings/_rels/drawing29.xml.rels><?xml version="1.0" encoding="UTF-8" standalone="yes"?>
<Relationships xmlns="http://schemas.openxmlformats.org/package/2006/relationships"><Relationship Id="rId3" Type="http://schemas.openxmlformats.org/officeDocument/2006/relationships/hyperlink" Target="#Mercado!A1"/><Relationship Id="rId2" Type="http://schemas.openxmlformats.org/officeDocument/2006/relationships/hyperlink" Target="#'PS Anal&#237;tico'!A1"/><Relationship Id="rId1" Type="http://schemas.openxmlformats.org/officeDocument/2006/relationships/image" Target="../media/image18.png"/><Relationship Id="rId4" Type="http://schemas.openxmlformats.org/officeDocument/2006/relationships/hyperlink" Target="#'PS Formul&#225;rio'!A1"/></Relationships>
</file>

<file path=xl/drawings/_rels/drawing3.xml.rels><?xml version="1.0" encoding="UTF-8" standalone="yes"?>
<Relationships xmlns="http://schemas.openxmlformats.org/package/2006/relationships"><Relationship Id="rId8" Type="http://schemas.openxmlformats.org/officeDocument/2006/relationships/hyperlink" Target="#'SC Formul&#225;rio'!A1"/><Relationship Id="rId13" Type="http://schemas.microsoft.com/office/2007/relationships/hdphoto" Target="../media/hdphoto6.wdp"/><Relationship Id="rId18" Type="http://schemas.openxmlformats.org/officeDocument/2006/relationships/image" Target="../media/image7.png"/><Relationship Id="rId26" Type="http://schemas.openxmlformats.org/officeDocument/2006/relationships/hyperlink" Target="#'PS Formul&#225;rio'!A1"/><Relationship Id="rId3" Type="http://schemas.openxmlformats.org/officeDocument/2006/relationships/hyperlink" Target="#'ANC Consolida&#231;&#227;o'!A1"/><Relationship Id="rId21" Type="http://schemas.openxmlformats.org/officeDocument/2006/relationships/hyperlink" Target="#Organiza&#231;&#227;o!A1"/><Relationship Id="rId7" Type="http://schemas.openxmlformats.org/officeDocument/2006/relationships/hyperlink" Target="#'ONPS Testando'!A1"/><Relationship Id="rId12" Type="http://schemas.openxmlformats.org/officeDocument/2006/relationships/image" Target="../media/image13.png"/><Relationship Id="rId17" Type="http://schemas.openxmlformats.org/officeDocument/2006/relationships/hyperlink" Target="#Planejamento!A1"/><Relationship Id="rId25" Type="http://schemas.openxmlformats.org/officeDocument/2006/relationships/hyperlink" Target="#'PS Anal&#237;tico'!A1"/><Relationship Id="rId2" Type="http://schemas.openxmlformats.org/officeDocument/2006/relationships/hyperlink" Target="#'EM Formul&#225;rio'!A1"/><Relationship Id="rId16" Type="http://schemas.microsoft.com/office/2007/relationships/hdphoto" Target="../media/hdphoto7.wdp"/><Relationship Id="rId20" Type="http://schemas.openxmlformats.org/officeDocument/2006/relationships/image" Target="../media/image9.png"/><Relationship Id="rId1" Type="http://schemas.openxmlformats.org/officeDocument/2006/relationships/hyperlink" Target="#'PP Formul&#225;rio'!A1"/><Relationship Id="rId6" Type="http://schemas.openxmlformats.org/officeDocument/2006/relationships/hyperlink" Target="#'ONPS Avalia&#231;&#227;o'!A1"/><Relationship Id="rId11" Type="http://schemas.openxmlformats.org/officeDocument/2006/relationships/hyperlink" Target="#CDF!A1"/><Relationship Id="rId24" Type="http://schemas.openxmlformats.org/officeDocument/2006/relationships/hyperlink" Target="#'PS Planilha'!A1"/><Relationship Id="rId5" Type="http://schemas.openxmlformats.org/officeDocument/2006/relationships/image" Target="../media/image11.png"/><Relationship Id="rId15" Type="http://schemas.openxmlformats.org/officeDocument/2006/relationships/image" Target="../media/image14.png"/><Relationship Id="rId23" Type="http://schemas.openxmlformats.org/officeDocument/2006/relationships/hyperlink" Target="#'CDC Formul&#225;rio'!A1"/><Relationship Id="rId10" Type="http://schemas.openxmlformats.org/officeDocument/2006/relationships/hyperlink" Target="#'CDC Anal&#237;tico'!A1"/><Relationship Id="rId19" Type="http://schemas.openxmlformats.org/officeDocument/2006/relationships/hyperlink" Target="#Pessoas!A1"/><Relationship Id="rId4" Type="http://schemas.openxmlformats.org/officeDocument/2006/relationships/hyperlink" Target="#'ANC Formul&#225;rio'!A1"/><Relationship Id="rId9" Type="http://schemas.openxmlformats.org/officeDocument/2006/relationships/hyperlink" Target="#'CDC Planilha'!A1"/><Relationship Id="rId14" Type="http://schemas.openxmlformats.org/officeDocument/2006/relationships/hyperlink" Target="#Finan&#231;as!A1"/><Relationship Id="rId22" Type="http://schemas.openxmlformats.org/officeDocument/2006/relationships/image" Target="../media/image10.png"/></Relationships>
</file>

<file path=xl/drawings/_rels/drawing30.xml.rels><?xml version="1.0" encoding="UTF-8" standalone="yes"?>
<Relationships xmlns="http://schemas.openxmlformats.org/package/2006/relationships"><Relationship Id="rId3" Type="http://schemas.openxmlformats.org/officeDocument/2006/relationships/hyperlink" Target="#Mercado!A1"/><Relationship Id="rId2" Type="http://schemas.openxmlformats.org/officeDocument/2006/relationships/hyperlink" Target="#'PS Planilha'!A1"/><Relationship Id="rId1" Type="http://schemas.openxmlformats.org/officeDocument/2006/relationships/image" Target="../media/image18.png"/><Relationship Id="rId4" Type="http://schemas.openxmlformats.org/officeDocument/2006/relationships/hyperlink" Target="#'PS Formul&#225;rio'!A1"/></Relationships>
</file>

<file path=xl/drawings/_rels/drawing31.xml.rels><?xml version="1.0" encoding="UTF-8" standalone="yes"?>
<Relationships xmlns="http://schemas.openxmlformats.org/package/2006/relationships"><Relationship Id="rId3" Type="http://schemas.openxmlformats.org/officeDocument/2006/relationships/hyperlink" Target="#Mercado!A1"/><Relationship Id="rId2" Type="http://schemas.openxmlformats.org/officeDocument/2006/relationships/hyperlink" Target="#'ANC Consolida&#231;&#227;o'!A1"/><Relationship Id="rId1" Type="http://schemas.openxmlformats.org/officeDocument/2006/relationships/image" Target="../media/image18.png"/></Relationships>
</file>

<file path=xl/drawings/_rels/drawing32.xml.rels><?xml version="1.0" encoding="UTF-8" standalone="yes"?>
<Relationships xmlns="http://schemas.openxmlformats.org/package/2006/relationships"><Relationship Id="rId3" Type="http://schemas.openxmlformats.org/officeDocument/2006/relationships/hyperlink" Target="#'ANC Formul&#225;rio'!A1"/><Relationship Id="rId2" Type="http://schemas.openxmlformats.org/officeDocument/2006/relationships/hyperlink" Target="#Mercado!A1"/><Relationship Id="rId1" Type="http://schemas.openxmlformats.org/officeDocument/2006/relationships/image" Target="../media/image18.png"/></Relationships>
</file>

<file path=xl/drawings/_rels/drawing33.xml.rels><?xml version="1.0" encoding="UTF-8" standalone="yes"?>
<Relationships xmlns="http://schemas.openxmlformats.org/package/2006/relationships"><Relationship Id="rId3" Type="http://schemas.openxmlformats.org/officeDocument/2006/relationships/hyperlink" Target="#'ONPS Testando'!A1"/><Relationship Id="rId2" Type="http://schemas.openxmlformats.org/officeDocument/2006/relationships/hyperlink" Target="#Mercado!A1"/><Relationship Id="rId1" Type="http://schemas.openxmlformats.org/officeDocument/2006/relationships/image" Target="../media/image18.png"/></Relationships>
</file>

<file path=xl/drawings/_rels/drawing34.xml.rels><?xml version="1.0" encoding="UTF-8" standalone="yes"?>
<Relationships xmlns="http://schemas.openxmlformats.org/package/2006/relationships"><Relationship Id="rId3" Type="http://schemas.openxmlformats.org/officeDocument/2006/relationships/hyperlink" Target="#'ONPS Avalia&#231;&#227;o'!A1"/><Relationship Id="rId2" Type="http://schemas.openxmlformats.org/officeDocument/2006/relationships/hyperlink" Target="#Mercado!A1"/><Relationship Id="rId1" Type="http://schemas.openxmlformats.org/officeDocument/2006/relationships/image" Target="../media/image18.png"/></Relationships>
</file>

<file path=xl/drawings/_rels/drawing35.xml.rels><?xml version="1.0" encoding="UTF-8" standalone="yes"?>
<Relationships xmlns="http://schemas.openxmlformats.org/package/2006/relationships"><Relationship Id="rId2" Type="http://schemas.openxmlformats.org/officeDocument/2006/relationships/hyperlink" Target="#Mercado!A1"/><Relationship Id="rId1" Type="http://schemas.openxmlformats.org/officeDocument/2006/relationships/image" Target="../media/image18.png"/></Relationships>
</file>

<file path=xl/drawings/_rels/drawing36.xml.rels><?xml version="1.0" encoding="UTF-8" standalone="yes"?>
<Relationships xmlns="http://schemas.openxmlformats.org/package/2006/relationships"><Relationship Id="rId2" Type="http://schemas.openxmlformats.org/officeDocument/2006/relationships/hyperlink" Target="#Mercado!A1"/><Relationship Id="rId1" Type="http://schemas.openxmlformats.org/officeDocument/2006/relationships/image" Target="../media/image18.png"/></Relationships>
</file>

<file path=xl/drawings/_rels/drawing37.xml.rels><?xml version="1.0" encoding="UTF-8" standalone="yes"?>
<Relationships xmlns="http://schemas.openxmlformats.org/package/2006/relationships"><Relationship Id="rId2" Type="http://schemas.openxmlformats.org/officeDocument/2006/relationships/hyperlink" Target="#Mercado!A1"/><Relationship Id="rId1" Type="http://schemas.openxmlformats.org/officeDocument/2006/relationships/image" Target="../media/image18.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1.png"/><Relationship Id="rId7" Type="http://schemas.openxmlformats.org/officeDocument/2006/relationships/hyperlink" Target="#Organiza&#231;&#227;o!A1"/><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18.png"/><Relationship Id="rId5" Type="http://schemas.openxmlformats.org/officeDocument/2006/relationships/image" Target="../media/image23.png"/><Relationship Id="rId4" Type="http://schemas.openxmlformats.org/officeDocument/2006/relationships/image" Target="../media/image22.png"/></Relationships>
</file>

<file path=xl/drawings/_rels/drawing39.xml.rels><?xml version="1.0" encoding="UTF-8" standalone="yes"?>
<Relationships xmlns="http://schemas.openxmlformats.org/package/2006/relationships"><Relationship Id="rId8" Type="http://schemas.openxmlformats.org/officeDocument/2006/relationships/diagramData" Target="../diagrams/data2.xml"/><Relationship Id="rId13" Type="http://schemas.openxmlformats.org/officeDocument/2006/relationships/diagramData" Target="../diagrams/data3.xml"/><Relationship Id="rId3" Type="http://schemas.openxmlformats.org/officeDocument/2006/relationships/diagramData" Target="../diagrams/data1.xml"/><Relationship Id="rId7" Type="http://schemas.microsoft.com/office/2007/relationships/diagramDrawing" Target="../diagrams/drawing1.xml"/><Relationship Id="rId12" Type="http://schemas.microsoft.com/office/2007/relationships/diagramDrawing" Target="../diagrams/drawing2.xml"/><Relationship Id="rId17" Type="http://schemas.microsoft.com/office/2007/relationships/diagramDrawing" Target="../diagrams/drawing3.xml"/><Relationship Id="rId2" Type="http://schemas.openxmlformats.org/officeDocument/2006/relationships/hyperlink" Target="#Organiza&#231;&#227;o!A1"/><Relationship Id="rId16" Type="http://schemas.openxmlformats.org/officeDocument/2006/relationships/diagramColors" Target="../diagrams/colors3.xml"/><Relationship Id="rId1" Type="http://schemas.openxmlformats.org/officeDocument/2006/relationships/image" Target="../media/image18.png"/><Relationship Id="rId6" Type="http://schemas.openxmlformats.org/officeDocument/2006/relationships/diagramColors" Target="../diagrams/colors1.xml"/><Relationship Id="rId11" Type="http://schemas.openxmlformats.org/officeDocument/2006/relationships/diagramColors" Target="../diagrams/colors2.xml"/><Relationship Id="rId5" Type="http://schemas.openxmlformats.org/officeDocument/2006/relationships/diagramQuickStyle" Target="../diagrams/quickStyle1.xml"/><Relationship Id="rId15" Type="http://schemas.openxmlformats.org/officeDocument/2006/relationships/diagramQuickStyle" Target="../diagrams/quickStyle3.xml"/><Relationship Id="rId10" Type="http://schemas.openxmlformats.org/officeDocument/2006/relationships/diagramQuickStyle" Target="../diagrams/quickStyle2.xml"/><Relationship Id="rId4" Type="http://schemas.openxmlformats.org/officeDocument/2006/relationships/diagramLayout" Target="../diagrams/layout1.xml"/><Relationship Id="rId9" Type="http://schemas.openxmlformats.org/officeDocument/2006/relationships/diagramLayout" Target="../diagrams/layout2.xml"/><Relationship Id="rId14" Type="http://schemas.openxmlformats.org/officeDocument/2006/relationships/diagramLayout" Target="../diagrams/layout3.xml"/></Relationships>
</file>

<file path=xl/drawings/_rels/drawing4.xml.rels><?xml version="1.0" encoding="UTF-8" standalone="yes"?>
<Relationships xmlns="http://schemas.openxmlformats.org/package/2006/relationships"><Relationship Id="rId8" Type="http://schemas.openxmlformats.org/officeDocument/2006/relationships/hyperlink" Target="#'PPPS Planilha'!A1"/><Relationship Id="rId13" Type="http://schemas.openxmlformats.org/officeDocument/2006/relationships/image" Target="../media/image9.png"/><Relationship Id="rId18" Type="http://schemas.microsoft.com/office/2007/relationships/hdphoto" Target="../media/hdphoto8.wdp"/><Relationship Id="rId3" Type="http://schemas.microsoft.com/office/2007/relationships/hdphoto" Target="../media/hdphoto7.wdp"/><Relationship Id="rId7" Type="http://schemas.openxmlformats.org/officeDocument/2006/relationships/hyperlink" Target="#CDF!A1"/><Relationship Id="rId12" Type="http://schemas.openxmlformats.org/officeDocument/2006/relationships/hyperlink" Target="#Pessoas!A1"/><Relationship Id="rId17" Type="http://schemas.openxmlformats.org/officeDocument/2006/relationships/image" Target="../media/image15.png"/><Relationship Id="rId2" Type="http://schemas.openxmlformats.org/officeDocument/2006/relationships/image" Target="../media/image14.png"/><Relationship Id="rId16" Type="http://schemas.openxmlformats.org/officeDocument/2006/relationships/image" Target="../media/image11.png"/><Relationship Id="rId1" Type="http://schemas.openxmlformats.org/officeDocument/2006/relationships/hyperlink" Target="#Finan&#231;as!A1"/><Relationship Id="rId6" Type="http://schemas.openxmlformats.org/officeDocument/2006/relationships/hyperlink" Target="#'AE Exemplo'!A1"/><Relationship Id="rId11" Type="http://schemas.openxmlformats.org/officeDocument/2006/relationships/image" Target="../media/image8.png"/><Relationship Id="rId5" Type="http://schemas.openxmlformats.org/officeDocument/2006/relationships/hyperlink" Target="#'AE Planilha'!A1"/><Relationship Id="rId15" Type="http://schemas.openxmlformats.org/officeDocument/2006/relationships/image" Target="../media/image10.png"/><Relationship Id="rId10" Type="http://schemas.openxmlformats.org/officeDocument/2006/relationships/hyperlink" Target="#Mercado!A1"/><Relationship Id="rId4" Type="http://schemas.openxmlformats.org/officeDocument/2006/relationships/hyperlink" Target="#'PA Planilha'!A1"/><Relationship Id="rId9" Type="http://schemas.openxmlformats.org/officeDocument/2006/relationships/hyperlink" Target="#'PNOM Planilha'!A1"/><Relationship Id="rId14" Type="http://schemas.openxmlformats.org/officeDocument/2006/relationships/hyperlink" Target="#Organiza&#231;&#227;o!A1"/></Relationships>
</file>

<file path=xl/drawings/_rels/drawing40.xml.rels><?xml version="1.0" encoding="UTF-8" standalone="yes"?>
<Relationships xmlns="http://schemas.openxmlformats.org/package/2006/relationships"><Relationship Id="rId8" Type="http://schemas.openxmlformats.org/officeDocument/2006/relationships/diagramData" Target="../diagrams/data5.xml"/><Relationship Id="rId13" Type="http://schemas.openxmlformats.org/officeDocument/2006/relationships/diagramData" Target="../diagrams/data6.xml"/><Relationship Id="rId18" Type="http://schemas.openxmlformats.org/officeDocument/2006/relationships/diagramData" Target="../diagrams/data7.xml"/><Relationship Id="rId26" Type="http://schemas.openxmlformats.org/officeDocument/2006/relationships/diagramColors" Target="../diagrams/colors8.xml"/><Relationship Id="rId3" Type="http://schemas.openxmlformats.org/officeDocument/2006/relationships/diagramData" Target="../diagrams/data4.xml"/><Relationship Id="rId21" Type="http://schemas.openxmlformats.org/officeDocument/2006/relationships/diagramColors" Target="../diagrams/colors7.xml"/><Relationship Id="rId7" Type="http://schemas.microsoft.com/office/2007/relationships/diagramDrawing" Target="../diagrams/drawing4.xml"/><Relationship Id="rId12" Type="http://schemas.microsoft.com/office/2007/relationships/diagramDrawing" Target="../diagrams/drawing5.xml"/><Relationship Id="rId17" Type="http://schemas.microsoft.com/office/2007/relationships/diagramDrawing" Target="../diagrams/drawing6.xml"/><Relationship Id="rId25" Type="http://schemas.openxmlformats.org/officeDocument/2006/relationships/diagramQuickStyle" Target="../diagrams/quickStyle8.xml"/><Relationship Id="rId2" Type="http://schemas.openxmlformats.org/officeDocument/2006/relationships/hyperlink" Target="#Organiza&#231;&#227;o!A1"/><Relationship Id="rId16" Type="http://schemas.openxmlformats.org/officeDocument/2006/relationships/diagramColors" Target="../diagrams/colors6.xml"/><Relationship Id="rId20" Type="http://schemas.openxmlformats.org/officeDocument/2006/relationships/diagramQuickStyle" Target="../diagrams/quickStyle7.xml"/><Relationship Id="rId29" Type="http://schemas.openxmlformats.org/officeDocument/2006/relationships/diagramLayout" Target="../diagrams/layout9.xml"/><Relationship Id="rId1" Type="http://schemas.openxmlformats.org/officeDocument/2006/relationships/image" Target="../media/image18.png"/><Relationship Id="rId6" Type="http://schemas.openxmlformats.org/officeDocument/2006/relationships/diagramColors" Target="../diagrams/colors4.xml"/><Relationship Id="rId11" Type="http://schemas.openxmlformats.org/officeDocument/2006/relationships/diagramColors" Target="../diagrams/colors5.xml"/><Relationship Id="rId24" Type="http://schemas.openxmlformats.org/officeDocument/2006/relationships/diagramLayout" Target="../diagrams/layout8.xml"/><Relationship Id="rId32" Type="http://schemas.microsoft.com/office/2007/relationships/diagramDrawing" Target="../diagrams/drawing9.xml"/><Relationship Id="rId5" Type="http://schemas.openxmlformats.org/officeDocument/2006/relationships/diagramQuickStyle" Target="../diagrams/quickStyle4.xml"/><Relationship Id="rId15" Type="http://schemas.openxmlformats.org/officeDocument/2006/relationships/diagramQuickStyle" Target="../diagrams/quickStyle6.xml"/><Relationship Id="rId23" Type="http://schemas.openxmlformats.org/officeDocument/2006/relationships/diagramData" Target="../diagrams/data8.xml"/><Relationship Id="rId28" Type="http://schemas.openxmlformats.org/officeDocument/2006/relationships/diagramData" Target="../diagrams/data9.xml"/><Relationship Id="rId10" Type="http://schemas.openxmlformats.org/officeDocument/2006/relationships/diagramQuickStyle" Target="../diagrams/quickStyle5.xml"/><Relationship Id="rId19" Type="http://schemas.openxmlformats.org/officeDocument/2006/relationships/diagramLayout" Target="../diagrams/layout7.xml"/><Relationship Id="rId31" Type="http://schemas.openxmlformats.org/officeDocument/2006/relationships/diagramColors" Target="../diagrams/colors9.xml"/><Relationship Id="rId4" Type="http://schemas.openxmlformats.org/officeDocument/2006/relationships/diagramLayout" Target="../diagrams/layout4.xml"/><Relationship Id="rId9" Type="http://schemas.openxmlformats.org/officeDocument/2006/relationships/diagramLayout" Target="../diagrams/layout5.xml"/><Relationship Id="rId14" Type="http://schemas.openxmlformats.org/officeDocument/2006/relationships/diagramLayout" Target="../diagrams/layout6.xml"/><Relationship Id="rId22" Type="http://schemas.microsoft.com/office/2007/relationships/diagramDrawing" Target="../diagrams/drawing7.xml"/><Relationship Id="rId27" Type="http://schemas.microsoft.com/office/2007/relationships/diagramDrawing" Target="../diagrams/drawing8.xml"/><Relationship Id="rId30" Type="http://schemas.openxmlformats.org/officeDocument/2006/relationships/diagramQuickStyle" Target="../diagrams/quickStyle9.xml"/></Relationships>
</file>

<file path=xl/drawings/_rels/drawing41.xml.rels><?xml version="1.0" encoding="UTF-8" standalone="yes"?>
<Relationships xmlns="http://schemas.openxmlformats.org/package/2006/relationships"><Relationship Id="rId3" Type="http://schemas.openxmlformats.org/officeDocument/2006/relationships/hyperlink" Target="#'CF Anal&#237;tico'!A1"/><Relationship Id="rId2" Type="http://schemas.openxmlformats.org/officeDocument/2006/relationships/hyperlink" Target="#Organiza&#231;&#227;o!A1"/><Relationship Id="rId1" Type="http://schemas.openxmlformats.org/officeDocument/2006/relationships/image" Target="../media/image18.png"/></Relationships>
</file>

<file path=xl/drawings/_rels/drawing42.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11" Type="http://schemas.openxmlformats.org/officeDocument/2006/relationships/hyperlink" Target="#'CF Planilha'!A1"/><Relationship Id="rId5" Type="http://schemas.openxmlformats.org/officeDocument/2006/relationships/chart" Target="../charts/chart24.xml"/><Relationship Id="rId10" Type="http://schemas.openxmlformats.org/officeDocument/2006/relationships/hyperlink" Target="#Organiza&#231;&#227;o!A1"/><Relationship Id="rId4" Type="http://schemas.openxmlformats.org/officeDocument/2006/relationships/chart" Target="../charts/chart23.xml"/><Relationship Id="rId9" Type="http://schemas.openxmlformats.org/officeDocument/2006/relationships/image" Target="../media/image18.png"/></Relationships>
</file>

<file path=xl/drawings/_rels/drawing43.xml.rels><?xml version="1.0" encoding="UTF-8" standalone="yes"?>
<Relationships xmlns="http://schemas.openxmlformats.org/package/2006/relationships"><Relationship Id="rId3" Type="http://schemas.openxmlformats.org/officeDocument/2006/relationships/hyperlink" Target="#'AE Exemplo'!A1"/><Relationship Id="rId2" Type="http://schemas.openxmlformats.org/officeDocument/2006/relationships/hyperlink" Target="#Planejamento!A1"/><Relationship Id="rId1" Type="http://schemas.openxmlformats.org/officeDocument/2006/relationships/image" Target="../media/image18.png"/></Relationships>
</file>

<file path=xl/drawings/_rels/drawing44.xml.rels><?xml version="1.0" encoding="UTF-8" standalone="yes"?>
<Relationships xmlns="http://schemas.openxmlformats.org/package/2006/relationships"><Relationship Id="rId3" Type="http://schemas.openxmlformats.org/officeDocument/2006/relationships/hyperlink" Target="#'AE Planilha'!A1"/><Relationship Id="rId2" Type="http://schemas.openxmlformats.org/officeDocument/2006/relationships/hyperlink" Target="#Planejamento!A1"/><Relationship Id="rId1" Type="http://schemas.openxmlformats.org/officeDocument/2006/relationships/image" Target="../media/image18.png"/></Relationships>
</file>

<file path=xl/drawings/_rels/drawing45.xml.rels><?xml version="1.0" encoding="UTF-8" standalone="yes"?>
<Relationships xmlns="http://schemas.openxmlformats.org/package/2006/relationships"><Relationship Id="rId2" Type="http://schemas.openxmlformats.org/officeDocument/2006/relationships/hyperlink" Target="#Planejamento!A1"/><Relationship Id="rId1" Type="http://schemas.openxmlformats.org/officeDocument/2006/relationships/image" Target="../media/image18.png"/></Relationships>
</file>

<file path=xl/drawings/_rels/drawing46.xml.rels><?xml version="1.0" encoding="UTF-8" standalone="yes"?>
<Relationships xmlns="http://schemas.openxmlformats.org/package/2006/relationships"><Relationship Id="rId2" Type="http://schemas.openxmlformats.org/officeDocument/2006/relationships/hyperlink" Target="#Planejamento!A1"/><Relationship Id="rId1" Type="http://schemas.openxmlformats.org/officeDocument/2006/relationships/image" Target="../media/image18.png"/></Relationships>
</file>

<file path=xl/drawings/_rels/drawing47.xml.rels><?xml version="1.0" encoding="UTF-8" standalone="yes"?>
<Relationships xmlns="http://schemas.openxmlformats.org/package/2006/relationships"><Relationship Id="rId3" Type="http://schemas.openxmlformats.org/officeDocument/2006/relationships/hyperlink" Target="#Planejamento!A1"/><Relationship Id="rId2" Type="http://schemas.openxmlformats.org/officeDocument/2006/relationships/image" Target="../media/image18.png"/><Relationship Id="rId1" Type="http://schemas.openxmlformats.org/officeDocument/2006/relationships/image" Target="../media/image24.png"/></Relationships>
</file>

<file path=xl/drawings/_rels/drawing48.xml.rels><?xml version="1.0" encoding="UTF-8" standalone="yes"?>
<Relationships xmlns="http://schemas.openxmlformats.org/package/2006/relationships"><Relationship Id="rId2" Type="http://schemas.openxmlformats.org/officeDocument/2006/relationships/hyperlink" Target="#Pessoas!A1"/><Relationship Id="rId1" Type="http://schemas.openxmlformats.org/officeDocument/2006/relationships/image" Target="../media/image18.png"/></Relationships>
</file>

<file path=xl/drawings/_rels/drawing49.xml.rels><?xml version="1.0" encoding="UTF-8" standalone="yes"?>
<Relationships xmlns="http://schemas.openxmlformats.org/package/2006/relationships"><Relationship Id="rId2" Type="http://schemas.openxmlformats.org/officeDocument/2006/relationships/hyperlink" Target="#Pessoas!A1"/><Relationship Id="rId1" Type="http://schemas.openxmlformats.org/officeDocument/2006/relationships/image" Target="../media/image18.png"/></Relationships>
</file>

<file path=xl/drawings/_rels/drawing5.xml.rels><?xml version="1.0" encoding="UTF-8" standalone="yes"?>
<Relationships xmlns="http://schemas.openxmlformats.org/package/2006/relationships"><Relationship Id="rId8" Type="http://schemas.openxmlformats.org/officeDocument/2006/relationships/hyperlink" Target="#'CF Planilha'!A1"/><Relationship Id="rId13" Type="http://schemas.openxmlformats.org/officeDocument/2006/relationships/hyperlink" Target="#'IDT - Planilha'!A1"/><Relationship Id="rId18" Type="http://schemas.microsoft.com/office/2007/relationships/hdphoto" Target="../media/hdphoto9.wdp"/><Relationship Id="rId3" Type="http://schemas.microsoft.com/office/2007/relationships/hdphoto" Target="../media/hdphoto7.wdp"/><Relationship Id="rId7" Type="http://schemas.openxmlformats.org/officeDocument/2006/relationships/image" Target="../media/image7.png"/><Relationship Id="rId12" Type="http://schemas.openxmlformats.org/officeDocument/2006/relationships/hyperlink" Target="#'ODD - Processo'!A1"/><Relationship Id="rId17" Type="http://schemas.openxmlformats.org/officeDocument/2006/relationships/image" Target="../media/image16.png"/><Relationship Id="rId2" Type="http://schemas.openxmlformats.org/officeDocument/2006/relationships/image" Target="../media/image14.png"/><Relationship Id="rId16" Type="http://schemas.openxmlformats.org/officeDocument/2006/relationships/image" Target="../media/image11.png"/><Relationship Id="rId1" Type="http://schemas.openxmlformats.org/officeDocument/2006/relationships/hyperlink" Target="#Finan&#231;as!A1"/><Relationship Id="rId6" Type="http://schemas.openxmlformats.org/officeDocument/2006/relationships/hyperlink" Target="#Planejamento!A1"/><Relationship Id="rId11" Type="http://schemas.openxmlformats.org/officeDocument/2006/relationships/hyperlink" Target="#'OED - Planilha'!A1"/><Relationship Id="rId5" Type="http://schemas.openxmlformats.org/officeDocument/2006/relationships/image" Target="../media/image8.png"/><Relationship Id="rId15" Type="http://schemas.openxmlformats.org/officeDocument/2006/relationships/image" Target="../media/image9.png"/><Relationship Id="rId10" Type="http://schemas.openxmlformats.org/officeDocument/2006/relationships/hyperlink" Target="#CDF!A1"/><Relationship Id="rId4" Type="http://schemas.openxmlformats.org/officeDocument/2006/relationships/hyperlink" Target="#Mercado!A1"/><Relationship Id="rId9" Type="http://schemas.openxmlformats.org/officeDocument/2006/relationships/hyperlink" Target="#'CF Anal&#237;tico'!A1"/><Relationship Id="rId14" Type="http://schemas.openxmlformats.org/officeDocument/2006/relationships/hyperlink" Target="#Pessoas!A1"/></Relationships>
</file>

<file path=xl/drawings/_rels/drawing50.xml.rels><?xml version="1.0" encoding="UTF-8" standalone="yes"?>
<Relationships xmlns="http://schemas.openxmlformats.org/package/2006/relationships"><Relationship Id="rId2" Type="http://schemas.openxmlformats.org/officeDocument/2006/relationships/hyperlink" Target="#Pessoas!A1"/><Relationship Id="rId1" Type="http://schemas.openxmlformats.org/officeDocument/2006/relationships/image" Target="../media/image18.png"/></Relationships>
</file>

<file path=xl/drawings/_rels/drawing51.xml.rels><?xml version="1.0" encoding="UTF-8" standalone="yes"?>
<Relationships xmlns="http://schemas.openxmlformats.org/package/2006/relationships"><Relationship Id="rId2" Type="http://schemas.openxmlformats.org/officeDocument/2006/relationships/hyperlink" Target="#Pessoas!A1"/><Relationship Id="rId1" Type="http://schemas.openxmlformats.org/officeDocument/2006/relationships/image" Target="../media/image18.png"/></Relationships>
</file>

<file path=xl/drawings/_rels/drawing52.xml.rels><?xml version="1.0" encoding="UTF-8" standalone="yes"?>
<Relationships xmlns="http://schemas.openxmlformats.org/package/2006/relationships"><Relationship Id="rId8" Type="http://schemas.openxmlformats.org/officeDocument/2006/relationships/diagramData" Target="../diagrams/data11.xml"/><Relationship Id="rId3" Type="http://schemas.openxmlformats.org/officeDocument/2006/relationships/diagramData" Target="../diagrams/data10.xml"/><Relationship Id="rId7" Type="http://schemas.microsoft.com/office/2007/relationships/diagramDrawing" Target="../diagrams/drawing10.xml"/><Relationship Id="rId12" Type="http://schemas.microsoft.com/office/2007/relationships/diagramDrawing" Target="../diagrams/drawing11.xml"/><Relationship Id="rId2" Type="http://schemas.openxmlformats.org/officeDocument/2006/relationships/hyperlink" Target="#Pessoas!A1"/><Relationship Id="rId1" Type="http://schemas.openxmlformats.org/officeDocument/2006/relationships/image" Target="../media/image18.png"/><Relationship Id="rId6" Type="http://schemas.openxmlformats.org/officeDocument/2006/relationships/diagramColors" Target="../diagrams/colors10.xml"/><Relationship Id="rId11" Type="http://schemas.openxmlformats.org/officeDocument/2006/relationships/diagramColors" Target="../diagrams/colors11.xml"/><Relationship Id="rId5" Type="http://schemas.openxmlformats.org/officeDocument/2006/relationships/diagramQuickStyle" Target="../diagrams/quickStyle10.xml"/><Relationship Id="rId10" Type="http://schemas.openxmlformats.org/officeDocument/2006/relationships/diagramQuickStyle" Target="../diagrams/quickStyle11.xml"/><Relationship Id="rId4" Type="http://schemas.openxmlformats.org/officeDocument/2006/relationships/diagramLayout" Target="../diagrams/layout10.xml"/><Relationship Id="rId9" Type="http://schemas.openxmlformats.org/officeDocument/2006/relationships/diagramLayout" Target="../diagrams/layout11.xml"/></Relationships>
</file>

<file path=xl/drawings/_rels/drawing53.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hyperlink" Target="#CDF!A1"/></Relationships>
</file>

<file path=xl/drawings/_rels/drawing6.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7.png"/><Relationship Id="rId18" Type="http://schemas.microsoft.com/office/2007/relationships/hdphoto" Target="../media/hdphoto10.wdp"/><Relationship Id="rId3" Type="http://schemas.openxmlformats.org/officeDocument/2006/relationships/hyperlink" Target="#'PPD Planilha'!A1"/><Relationship Id="rId7" Type="http://schemas.openxmlformats.org/officeDocument/2006/relationships/hyperlink" Target="#Finan&#231;as!A1"/><Relationship Id="rId12" Type="http://schemas.openxmlformats.org/officeDocument/2006/relationships/hyperlink" Target="#Planejamento!A1"/><Relationship Id="rId17" Type="http://schemas.openxmlformats.org/officeDocument/2006/relationships/image" Target="../media/image17.png"/><Relationship Id="rId2" Type="http://schemas.openxmlformats.org/officeDocument/2006/relationships/hyperlink" Target="#'MR Planilha'!A1"/><Relationship Id="rId16" Type="http://schemas.openxmlformats.org/officeDocument/2006/relationships/image" Target="../media/image11.png"/><Relationship Id="rId1" Type="http://schemas.openxmlformats.org/officeDocument/2006/relationships/hyperlink" Target="#'TBP Planilha'!A1"/><Relationship Id="rId6" Type="http://schemas.openxmlformats.org/officeDocument/2006/relationships/hyperlink" Target="#'CN - Planilha'!A1"/><Relationship Id="rId11" Type="http://schemas.openxmlformats.org/officeDocument/2006/relationships/image" Target="../media/image8.png"/><Relationship Id="rId5" Type="http://schemas.openxmlformats.org/officeDocument/2006/relationships/hyperlink" Target="#'OOR - Planilha'!A1"/><Relationship Id="rId15" Type="http://schemas.openxmlformats.org/officeDocument/2006/relationships/image" Target="../media/image10.png"/><Relationship Id="rId10" Type="http://schemas.openxmlformats.org/officeDocument/2006/relationships/hyperlink" Target="#Mercado!A1"/><Relationship Id="rId4" Type="http://schemas.openxmlformats.org/officeDocument/2006/relationships/hyperlink" Target="#CDF!A1"/><Relationship Id="rId9" Type="http://schemas.microsoft.com/office/2007/relationships/hdphoto" Target="../media/hdphoto7.wdp"/><Relationship Id="rId14" Type="http://schemas.openxmlformats.org/officeDocument/2006/relationships/hyperlink" Target="#Organiza&#231;&#227;o!A1"/></Relationships>
</file>

<file path=xl/drawings/_rels/drawing7.xml.rels><?xml version="1.0" encoding="UTF-8" standalone="yes"?>
<Relationships xmlns="http://schemas.openxmlformats.org/package/2006/relationships"><Relationship Id="rId3" Type="http://schemas.openxmlformats.org/officeDocument/2006/relationships/hyperlink" Target="#'CGU Planilha'!A1"/><Relationship Id="rId2" Type="http://schemas.openxmlformats.org/officeDocument/2006/relationships/hyperlink" Target="#Finan&#231;as!A1"/><Relationship Id="rId1" Type="http://schemas.openxmlformats.org/officeDocument/2006/relationships/image" Target="../media/image18.png"/><Relationship Id="rId5" Type="http://schemas.openxmlformats.org/officeDocument/2006/relationships/hyperlink" Target="#'CGU Planilha Produ&#231;&#227;o'!A1"/><Relationship Id="rId4" Type="http://schemas.openxmlformats.org/officeDocument/2006/relationships/hyperlink" Target="#'CGU Anal&#237;tico'!A1"/></Relationships>
</file>

<file path=xl/drawings/_rels/drawing8.xml.rels><?xml version="1.0" encoding="UTF-8" standalone="yes"?>
<Relationships xmlns="http://schemas.openxmlformats.org/package/2006/relationships"><Relationship Id="rId3" Type="http://schemas.openxmlformats.org/officeDocument/2006/relationships/hyperlink" Target="#'CGU Planilha'!A1"/><Relationship Id="rId2" Type="http://schemas.openxmlformats.org/officeDocument/2006/relationships/hyperlink" Target="#Finan&#231;as!A1"/><Relationship Id="rId1" Type="http://schemas.openxmlformats.org/officeDocument/2006/relationships/image" Target="../media/image18.png"/><Relationship Id="rId5" Type="http://schemas.openxmlformats.org/officeDocument/2006/relationships/hyperlink" Target="#'CGU Planilha Revenda'!A1"/><Relationship Id="rId4" Type="http://schemas.openxmlformats.org/officeDocument/2006/relationships/hyperlink" Target="#'CGU Anal&#237;tico'!A1"/></Relationships>
</file>

<file path=xl/drawings/_rels/drawing9.xml.rels><?xml version="1.0" encoding="UTF-8" standalone="yes"?>
<Relationships xmlns="http://schemas.openxmlformats.org/package/2006/relationships"><Relationship Id="rId3" Type="http://schemas.openxmlformats.org/officeDocument/2006/relationships/hyperlink" Target="#'CGU Planilha Produ&#231;&#227;o'!A1"/><Relationship Id="rId2" Type="http://schemas.openxmlformats.org/officeDocument/2006/relationships/hyperlink" Target="#Finan&#231;as!A1"/><Relationship Id="rId1" Type="http://schemas.openxmlformats.org/officeDocument/2006/relationships/image" Target="../media/image18.png"/><Relationship Id="rId5" Type="http://schemas.openxmlformats.org/officeDocument/2006/relationships/hyperlink" Target="#'CGU Planilha Revenda'!A1"/><Relationship Id="rId4" Type="http://schemas.openxmlformats.org/officeDocument/2006/relationships/hyperlink" Target="#'CGU Anal&#237;tico'!A1"/></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47625</xdr:rowOff>
    </xdr:from>
    <xdr:to>
      <xdr:col>14</xdr:col>
      <xdr:colOff>504825</xdr:colOff>
      <xdr:row>6</xdr:row>
      <xdr:rowOff>161925</xdr:rowOff>
    </xdr:to>
    <xdr:grpSp>
      <xdr:nvGrpSpPr>
        <xdr:cNvPr id="31" name="Grupo 30"/>
        <xdr:cNvGrpSpPr/>
      </xdr:nvGrpSpPr>
      <xdr:grpSpPr>
        <a:xfrm>
          <a:off x="238125" y="238125"/>
          <a:ext cx="8801100" cy="1066800"/>
          <a:chOff x="428625" y="276225"/>
          <a:chExt cx="8772525" cy="1028700"/>
        </a:xfrm>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6200000" scaled="1"/>
          <a:tileRect/>
        </a:gradFill>
      </xdr:grpSpPr>
      <xdr:sp macro="" textlink="">
        <xdr:nvSpPr>
          <xdr:cNvPr id="30" name="Retângulo 29"/>
          <xdr:cNvSpPr/>
        </xdr:nvSpPr>
        <xdr:spPr>
          <a:xfrm>
            <a:off x="428625" y="276225"/>
            <a:ext cx="8772525" cy="1028700"/>
          </a:xfrm>
          <a:prstGeom prst="rect">
            <a:avLst/>
          </a:prstGeom>
          <a:grp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b="1">
              <a:solidFill>
                <a:schemeClr val="bg1"/>
              </a:solidFill>
              <a:latin typeface="+mn-lt"/>
            </a:endParaRPr>
          </a:p>
        </xdr:txBody>
      </xdr:sp>
      <xdr:sp macro="" textlink="">
        <xdr:nvSpPr>
          <xdr:cNvPr id="2" name="Retângulo 1"/>
          <xdr:cNvSpPr/>
        </xdr:nvSpPr>
        <xdr:spPr>
          <a:xfrm>
            <a:off x="2503491" y="478923"/>
            <a:ext cx="4651402" cy="624595"/>
          </a:xfrm>
          <a:prstGeom prst="rect">
            <a:avLst/>
          </a:prstGeom>
          <a:grpFill/>
          <a:ln>
            <a:noFill/>
          </a:ln>
        </xdr:spPr>
        <xdr:txBody>
          <a:bodyPr wrap="none" lIns="91440" tIns="45720" rIns="91440" bIns="45720">
            <a:spAutoFit/>
          </a:bodyPr>
          <a:lstStyle/>
          <a:p>
            <a:pPr algn="ctr"/>
            <a:r>
              <a:rPr lang="pt-BR" sz="3400" b="1" i="0" u="none" cap="none" spc="0" baseline="0">
                <a:ln w="12700">
                  <a:solidFill>
                    <a:schemeClr val="accent5"/>
                  </a:solidFill>
                </a:ln>
                <a:solidFill>
                  <a:schemeClr val="bg1"/>
                </a:solidFill>
                <a:effectLst/>
                <a:latin typeface="+mn-lt"/>
              </a:rPr>
              <a:t>Caderno de Ferramentas</a:t>
            </a:r>
            <a:endParaRPr lang="pt-BR" sz="3400" b="1" i="0" u="none" cap="none" spc="0">
              <a:ln w="12700">
                <a:solidFill>
                  <a:schemeClr val="accent5"/>
                </a:solidFill>
              </a:ln>
              <a:solidFill>
                <a:schemeClr val="bg1"/>
              </a:solidFill>
              <a:effectLst/>
              <a:latin typeface="+mn-lt"/>
            </a:endParaRPr>
          </a:p>
        </xdr:txBody>
      </xdr:sp>
    </xdr:grpSp>
    <xdr:clientData/>
  </xdr:twoCellAnchor>
  <xdr:twoCellAnchor>
    <xdr:from>
      <xdr:col>0</xdr:col>
      <xdr:colOff>247649</xdr:colOff>
      <xdr:row>7</xdr:row>
      <xdr:rowOff>180975</xdr:rowOff>
    </xdr:from>
    <xdr:to>
      <xdr:col>5</xdr:col>
      <xdr:colOff>9524</xdr:colOff>
      <xdr:row>18</xdr:row>
      <xdr:rowOff>161925</xdr:rowOff>
    </xdr:to>
    <xdr:grpSp>
      <xdr:nvGrpSpPr>
        <xdr:cNvPr id="10" name="Grupo 9">
          <a:hlinkClick xmlns:r="http://schemas.openxmlformats.org/officeDocument/2006/relationships" r:id="rId1"/>
        </xdr:cNvPr>
        <xdr:cNvGrpSpPr/>
      </xdr:nvGrpSpPr>
      <xdr:grpSpPr>
        <a:xfrm>
          <a:off x="247649" y="1466850"/>
          <a:ext cx="2809875" cy="2066925"/>
          <a:chOff x="247649" y="1514475"/>
          <a:chExt cx="2809875" cy="2076450"/>
        </a:xfrm>
      </xdr:grpSpPr>
      <xdr:sp macro="" textlink="">
        <xdr:nvSpPr>
          <xdr:cNvPr id="32" name="Retângulo 31"/>
          <xdr:cNvSpPr/>
        </xdr:nvSpPr>
        <xdr:spPr>
          <a:xfrm>
            <a:off x="247649" y="1514475"/>
            <a:ext cx="2809875" cy="20764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1200" b="1" u="sng">
              <a:solidFill>
                <a:sysClr val="windowText" lastClr="000000"/>
              </a:solidFill>
            </a:endParaRPr>
          </a:p>
        </xdr:txBody>
      </xdr:sp>
      <xdr:sp macro="" textlink="">
        <xdr:nvSpPr>
          <xdr:cNvPr id="4" name="Retângulo 3"/>
          <xdr:cNvSpPr/>
        </xdr:nvSpPr>
        <xdr:spPr>
          <a:xfrm>
            <a:off x="754392" y="1590675"/>
            <a:ext cx="1805943" cy="655885"/>
          </a:xfrm>
          <a:prstGeom prst="rect">
            <a:avLst/>
          </a:prstGeom>
          <a:noFill/>
        </xdr:spPr>
        <xdr:txBody>
          <a:bodyPr wrap="none" lIns="91440" tIns="45720" rIns="91440" bIns="45720">
            <a:noAutofit/>
          </a:bodyPr>
          <a:lstStyle/>
          <a:p>
            <a:pPr algn="ctr"/>
            <a:r>
              <a:rPr lang="pt-BR" sz="2800" b="1" cap="none" spc="0">
                <a:ln w="0"/>
                <a:solidFill>
                  <a:schemeClr val="accent6"/>
                </a:solidFill>
                <a:effectLst>
                  <a:outerShdw blurRad="38100" dist="25400" dir="5400000" algn="ctr" rotWithShape="0">
                    <a:srgbClr val="6E747A">
                      <a:alpha val="43000"/>
                    </a:srgbClr>
                  </a:outerShdw>
                </a:effectLst>
                <a:latin typeface="+mj-lt"/>
              </a:rPr>
              <a:t>Finanças</a:t>
            </a:r>
          </a:p>
        </xdr:txBody>
      </xdr:sp>
      <xdr:pic>
        <xdr:nvPicPr>
          <xdr:cNvPr id="11" name="Imagem 10"/>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1047233" y="2152650"/>
            <a:ext cx="1212285" cy="1319250"/>
          </a:xfrm>
          <a:prstGeom prst="rect">
            <a:avLst/>
          </a:prstGeom>
        </xdr:spPr>
      </xdr:pic>
    </xdr:grpSp>
    <xdr:clientData/>
  </xdr:twoCellAnchor>
  <xdr:twoCellAnchor>
    <xdr:from>
      <xdr:col>5</xdr:col>
      <xdr:colOff>180975</xdr:colOff>
      <xdr:row>8</xdr:row>
      <xdr:rowOff>9525</xdr:rowOff>
    </xdr:from>
    <xdr:to>
      <xdr:col>9</xdr:col>
      <xdr:colOff>561975</xdr:colOff>
      <xdr:row>18</xdr:row>
      <xdr:rowOff>171450</xdr:rowOff>
    </xdr:to>
    <xdr:grpSp>
      <xdr:nvGrpSpPr>
        <xdr:cNvPr id="22" name="Grupo 21">
          <a:hlinkClick xmlns:r="http://schemas.openxmlformats.org/officeDocument/2006/relationships" r:id="rId4"/>
        </xdr:cNvPr>
        <xdr:cNvGrpSpPr/>
      </xdr:nvGrpSpPr>
      <xdr:grpSpPr>
        <a:xfrm>
          <a:off x="3228975" y="1476375"/>
          <a:ext cx="2819400" cy="2066925"/>
          <a:chOff x="3238500" y="1533525"/>
          <a:chExt cx="2819400" cy="2047875"/>
        </a:xfrm>
      </xdr:grpSpPr>
      <xdr:sp macro="" textlink="">
        <xdr:nvSpPr>
          <xdr:cNvPr id="36" name="Retângulo 35"/>
          <xdr:cNvSpPr/>
        </xdr:nvSpPr>
        <xdr:spPr>
          <a:xfrm>
            <a:off x="3238500" y="1533525"/>
            <a:ext cx="2819400" cy="2047875"/>
          </a:xfrm>
          <a:prstGeom prst="rect">
            <a:avLst/>
          </a:prstGeom>
          <a:gradFill flip="none" rotWithShape="1">
            <a:gsLst>
              <a:gs pos="100000">
                <a:srgbClr val="DBF5EC"/>
              </a:gs>
              <a:gs pos="51300">
                <a:srgbClr val="C8EFE2"/>
              </a:gs>
              <a:gs pos="0">
                <a:srgbClr val="00B08E">
                  <a:tint val="66000"/>
                  <a:satMod val="160000"/>
                </a:srgbClr>
              </a:gs>
              <a:gs pos="100000">
                <a:schemeClr val="bg1"/>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1200" b="1" u="sng">
              <a:solidFill>
                <a:sysClr val="windowText" lastClr="000000"/>
              </a:solidFill>
            </a:endParaRPr>
          </a:p>
        </xdr:txBody>
      </xdr:sp>
      <xdr:sp macro="" textlink="">
        <xdr:nvSpPr>
          <xdr:cNvPr id="5" name="Retângulo 4"/>
          <xdr:cNvSpPr/>
        </xdr:nvSpPr>
        <xdr:spPr>
          <a:xfrm>
            <a:off x="3702471" y="1600200"/>
            <a:ext cx="1872436" cy="655885"/>
          </a:xfrm>
          <a:prstGeom prst="rect">
            <a:avLst/>
          </a:prstGeom>
          <a:noFill/>
        </xdr:spPr>
        <xdr:txBody>
          <a:bodyPr wrap="none" lIns="91440" tIns="45720" rIns="91440" bIns="45720">
            <a:noAutofit/>
          </a:bodyPr>
          <a:lstStyle/>
          <a:p>
            <a:pPr algn="ctr"/>
            <a:r>
              <a:rPr lang="pt-BR" sz="2800" b="1" cap="none" spc="0">
                <a:ln w="0"/>
                <a:solidFill>
                  <a:srgbClr val="00B08E"/>
                </a:solidFill>
                <a:effectLst>
                  <a:outerShdw blurRad="38100" dist="25400" dir="5400000" algn="ctr" rotWithShape="0">
                    <a:srgbClr val="6E747A">
                      <a:alpha val="43000"/>
                    </a:srgbClr>
                  </a:outerShdw>
                </a:effectLst>
                <a:latin typeface="+mj-lt"/>
              </a:rPr>
              <a:t>Mercado</a:t>
            </a:r>
          </a:p>
        </xdr:txBody>
      </xdr:sp>
      <xdr:pic>
        <xdr:nvPicPr>
          <xdr:cNvPr id="12" name="Imagem 11"/>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4035683" y="2159775"/>
            <a:ext cx="1212285" cy="1319250"/>
          </a:xfrm>
          <a:prstGeom prst="rect">
            <a:avLst/>
          </a:prstGeom>
          <a:noFill/>
        </xdr:spPr>
      </xdr:pic>
    </xdr:grpSp>
    <xdr:clientData/>
  </xdr:twoCellAnchor>
  <xdr:twoCellAnchor>
    <xdr:from>
      <xdr:col>2</xdr:col>
      <xdr:colOff>523876</xdr:colOff>
      <xdr:row>19</xdr:row>
      <xdr:rowOff>142875</xdr:rowOff>
    </xdr:from>
    <xdr:to>
      <xdr:col>7</xdr:col>
      <xdr:colOff>285750</xdr:colOff>
      <xdr:row>30</xdr:row>
      <xdr:rowOff>123824</xdr:rowOff>
    </xdr:to>
    <xdr:grpSp>
      <xdr:nvGrpSpPr>
        <xdr:cNvPr id="26" name="Grupo 25">
          <a:hlinkClick xmlns:r="http://schemas.openxmlformats.org/officeDocument/2006/relationships" r:id="rId7"/>
        </xdr:cNvPr>
        <xdr:cNvGrpSpPr/>
      </xdr:nvGrpSpPr>
      <xdr:grpSpPr>
        <a:xfrm>
          <a:off x="1743076" y="3705225"/>
          <a:ext cx="2809874" cy="2076449"/>
          <a:chOff x="1743076" y="3762375"/>
          <a:chExt cx="2809874" cy="2076449"/>
        </a:xfrm>
      </xdr:grpSpPr>
      <xdr:sp macro="" textlink="">
        <xdr:nvSpPr>
          <xdr:cNvPr id="41" name="Retângulo 40"/>
          <xdr:cNvSpPr/>
        </xdr:nvSpPr>
        <xdr:spPr>
          <a:xfrm>
            <a:off x="1743076" y="3762375"/>
            <a:ext cx="2809874" cy="2076449"/>
          </a:xfrm>
          <a:prstGeom prst="rect">
            <a:avLst/>
          </a:prstGeom>
          <a:gradFill flip="none" rotWithShape="1">
            <a:gsLst>
              <a:gs pos="0">
                <a:srgbClr val="65D7FF">
                  <a:tint val="66000"/>
                  <a:satMod val="160000"/>
                </a:srgbClr>
              </a:gs>
              <a:gs pos="50000">
                <a:srgbClr val="65D7FF">
                  <a:tint val="44500"/>
                  <a:satMod val="160000"/>
                </a:srgbClr>
              </a:gs>
              <a:gs pos="100000">
                <a:srgbClr val="65D7FF">
                  <a:tint val="23500"/>
                  <a:satMod val="160000"/>
                </a:srgbClr>
              </a:gs>
            </a:gsLst>
            <a:lin ang="16200000" scaled="1"/>
            <a:tileRect/>
          </a:gra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pt-BR" sz="1200" b="1" u="sng">
              <a:solidFill>
                <a:sysClr val="windowText" lastClr="000000"/>
              </a:solidFill>
            </a:endParaRPr>
          </a:p>
        </xdr:txBody>
      </xdr:sp>
      <xdr:sp macro="" textlink="">
        <xdr:nvSpPr>
          <xdr:cNvPr id="6" name="Retângulo 5"/>
          <xdr:cNvSpPr/>
        </xdr:nvSpPr>
        <xdr:spPr>
          <a:xfrm>
            <a:off x="1892478" y="3867150"/>
            <a:ext cx="2501582" cy="655885"/>
          </a:xfrm>
          <a:prstGeom prst="rect">
            <a:avLst/>
          </a:prstGeom>
          <a:noFill/>
        </xdr:spPr>
        <xdr:txBody>
          <a:bodyPr wrap="none" lIns="91440" tIns="45720" rIns="91440" bIns="45720">
            <a:noAutofit/>
          </a:bodyPr>
          <a:lstStyle/>
          <a:p>
            <a:pPr algn="ctr"/>
            <a:r>
              <a:rPr lang="pt-BR" sz="2800" b="1" cap="none" spc="0">
                <a:ln w="0"/>
                <a:solidFill>
                  <a:srgbClr val="00B0F0"/>
                </a:solidFill>
                <a:effectLst>
                  <a:outerShdw blurRad="38100" dist="25400" dir="5400000" algn="ctr" rotWithShape="0">
                    <a:srgbClr val="6E747A">
                      <a:alpha val="43000"/>
                    </a:srgbClr>
                  </a:outerShdw>
                </a:effectLst>
                <a:latin typeface="+mj-lt"/>
              </a:rPr>
              <a:t>Organização</a:t>
            </a:r>
          </a:p>
        </xdr:txBody>
      </xdr:sp>
      <xdr:pic>
        <xdr:nvPicPr>
          <xdr:cNvPr id="13" name="Imagem 12"/>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2537858" y="4424325"/>
            <a:ext cx="1212285" cy="1319250"/>
          </a:xfrm>
          <a:prstGeom prst="rect">
            <a:avLst/>
          </a:prstGeom>
        </xdr:spPr>
      </xdr:pic>
    </xdr:grpSp>
    <xdr:clientData/>
  </xdr:twoCellAnchor>
  <xdr:twoCellAnchor>
    <xdr:from>
      <xdr:col>7</xdr:col>
      <xdr:colOff>476249</xdr:colOff>
      <xdr:row>19</xdr:row>
      <xdr:rowOff>142875</xdr:rowOff>
    </xdr:from>
    <xdr:to>
      <xdr:col>12</xdr:col>
      <xdr:colOff>238124</xdr:colOff>
      <xdr:row>30</xdr:row>
      <xdr:rowOff>123825</xdr:rowOff>
    </xdr:to>
    <xdr:grpSp>
      <xdr:nvGrpSpPr>
        <xdr:cNvPr id="28" name="Grupo 27">
          <a:hlinkClick xmlns:r="http://schemas.openxmlformats.org/officeDocument/2006/relationships" r:id="rId10"/>
        </xdr:cNvPr>
        <xdr:cNvGrpSpPr/>
      </xdr:nvGrpSpPr>
      <xdr:grpSpPr>
        <a:xfrm>
          <a:off x="4743449" y="3705225"/>
          <a:ext cx="2809875" cy="2076450"/>
          <a:chOff x="4743449" y="3762374"/>
          <a:chExt cx="2809875" cy="2085975"/>
        </a:xfrm>
      </xdr:grpSpPr>
      <xdr:sp macro="" textlink="">
        <xdr:nvSpPr>
          <xdr:cNvPr id="48" name="Retângulo 47"/>
          <xdr:cNvSpPr/>
        </xdr:nvSpPr>
        <xdr:spPr>
          <a:xfrm>
            <a:off x="4743449" y="3762374"/>
            <a:ext cx="2809875" cy="2085975"/>
          </a:xfrm>
          <a:prstGeom prst="rect">
            <a:avLst/>
          </a:prstGeom>
          <a:gradFill flip="none" rotWithShape="1">
            <a:gsLst>
              <a:gs pos="0">
                <a:srgbClr val="FF9393">
                  <a:tint val="66000"/>
                  <a:satMod val="160000"/>
                </a:srgbClr>
              </a:gs>
              <a:gs pos="50000">
                <a:srgbClr val="FF9393">
                  <a:tint val="44500"/>
                  <a:satMod val="160000"/>
                </a:srgbClr>
              </a:gs>
              <a:gs pos="100000">
                <a:srgbClr val="FF9393">
                  <a:tint val="23500"/>
                  <a:satMod val="160000"/>
                </a:srgbClr>
              </a:gs>
            </a:gsLst>
            <a:lin ang="16200000" scaled="1"/>
            <a:tileRect/>
          </a:gradFill>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1200" b="1" u="sng">
              <a:solidFill>
                <a:sysClr val="windowText" lastClr="000000"/>
              </a:solidFill>
            </a:endParaRPr>
          </a:p>
        </xdr:txBody>
      </xdr:sp>
      <xdr:sp macro="" textlink="">
        <xdr:nvSpPr>
          <xdr:cNvPr id="58" name="Retângulo 57"/>
          <xdr:cNvSpPr/>
        </xdr:nvSpPr>
        <xdr:spPr>
          <a:xfrm>
            <a:off x="5188161" y="3847835"/>
            <a:ext cx="1871553" cy="655885"/>
          </a:xfrm>
          <a:prstGeom prst="rect">
            <a:avLst/>
          </a:prstGeom>
          <a:noFill/>
        </xdr:spPr>
        <xdr:txBody>
          <a:bodyPr wrap="none" lIns="91440" tIns="45720" rIns="91440" bIns="45720">
            <a:noAutofit/>
          </a:bodyPr>
          <a:lstStyle/>
          <a:p>
            <a:pPr algn="ctr"/>
            <a:r>
              <a:rPr lang="pt-BR" sz="2800" b="1" cap="none" spc="0">
                <a:ln w="0"/>
                <a:solidFill>
                  <a:srgbClr val="C00000"/>
                </a:solidFill>
                <a:effectLst>
                  <a:outerShdw blurRad="38100" dist="25400" dir="5400000" algn="ctr" rotWithShape="0">
                    <a:srgbClr val="6E747A">
                      <a:alpha val="43000"/>
                    </a:srgbClr>
                  </a:outerShdw>
                </a:effectLst>
                <a:latin typeface="+mj-lt"/>
              </a:rPr>
              <a:t>Pessoas</a:t>
            </a:r>
          </a:p>
        </xdr:txBody>
      </xdr:sp>
      <xdr:pic>
        <xdr:nvPicPr>
          <xdr:cNvPr id="14" name="Imagem 13"/>
          <xdr:cNvPicPr>
            <a:picLocks noChangeAspect="1"/>
          </xdr:cNvPicPr>
        </xdr:nvPicPr>
        <xdr:blipFill>
          <a:blip xmlns:r="http://schemas.openxmlformats.org/officeDocument/2006/relationships" r:embed="rId11" cstate="print">
            <a:extLst>
              <a:ext uri="{BEBA8EAE-BF5A-486C-A8C5-ECC9F3942E4B}">
                <a14:imgProps xmlns:a14="http://schemas.microsoft.com/office/drawing/2010/main">
                  <a14:imgLayer r:embed="rId12">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5544253" y="4419600"/>
            <a:ext cx="1194882" cy="1300313"/>
          </a:xfrm>
          <a:prstGeom prst="rect">
            <a:avLst/>
          </a:prstGeom>
        </xdr:spPr>
      </xdr:pic>
    </xdr:grpSp>
    <xdr:clientData/>
  </xdr:twoCellAnchor>
  <xdr:twoCellAnchor>
    <xdr:from>
      <xdr:col>10</xdr:col>
      <xdr:colOff>123825</xdr:colOff>
      <xdr:row>8</xdr:row>
      <xdr:rowOff>9524</xdr:rowOff>
    </xdr:from>
    <xdr:to>
      <xdr:col>14</xdr:col>
      <xdr:colOff>485775</xdr:colOff>
      <xdr:row>18</xdr:row>
      <xdr:rowOff>171449</xdr:rowOff>
    </xdr:to>
    <xdr:grpSp>
      <xdr:nvGrpSpPr>
        <xdr:cNvPr id="27" name="Grupo 26">
          <a:hlinkClick xmlns:r="http://schemas.openxmlformats.org/officeDocument/2006/relationships" r:id="rId13"/>
        </xdr:cNvPr>
        <xdr:cNvGrpSpPr/>
      </xdr:nvGrpSpPr>
      <xdr:grpSpPr>
        <a:xfrm>
          <a:off x="6219825" y="1476374"/>
          <a:ext cx="2800350" cy="2066925"/>
          <a:chOff x="6219825" y="1514475"/>
          <a:chExt cx="2800350" cy="2076450"/>
        </a:xfrm>
      </xdr:grpSpPr>
      <xdr:sp macro="" textlink="">
        <xdr:nvSpPr>
          <xdr:cNvPr id="39" name="Retângulo 38"/>
          <xdr:cNvSpPr/>
        </xdr:nvSpPr>
        <xdr:spPr>
          <a:xfrm>
            <a:off x="6219825" y="1514475"/>
            <a:ext cx="2800350" cy="2076450"/>
          </a:xfrm>
          <a:prstGeom prst="rect">
            <a:avLst/>
          </a:prstGeom>
          <a:gradFill flip="none" rotWithShape="1">
            <a:gsLst>
              <a:gs pos="0">
                <a:srgbClr val="FFFF5D">
                  <a:tint val="66000"/>
                  <a:satMod val="160000"/>
                </a:srgbClr>
              </a:gs>
              <a:gs pos="50000">
                <a:srgbClr val="FFFF5D">
                  <a:tint val="44500"/>
                  <a:satMod val="160000"/>
                </a:srgbClr>
              </a:gs>
              <a:gs pos="100000">
                <a:srgbClr val="FFFF5D">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1200" b="1" u="sng">
              <a:solidFill>
                <a:sysClr val="windowText" lastClr="000000"/>
              </a:solidFill>
            </a:endParaRPr>
          </a:p>
        </xdr:txBody>
      </xdr:sp>
      <xdr:sp macro="" textlink="">
        <xdr:nvSpPr>
          <xdr:cNvPr id="64" name="Retângulo 63"/>
          <xdr:cNvSpPr/>
        </xdr:nvSpPr>
        <xdr:spPr>
          <a:xfrm>
            <a:off x="6222250" y="1618985"/>
            <a:ext cx="2793329" cy="655885"/>
          </a:xfrm>
          <a:prstGeom prst="rect">
            <a:avLst/>
          </a:prstGeom>
          <a:noFill/>
        </xdr:spPr>
        <xdr:txBody>
          <a:bodyPr wrap="none" lIns="91440" tIns="45720" rIns="91440" bIns="45720">
            <a:noAutofit/>
          </a:bodyPr>
          <a:lstStyle/>
          <a:p>
            <a:pPr algn="ctr"/>
            <a:r>
              <a:rPr lang="pt-BR" sz="2800" b="1" cap="none" spc="0">
                <a:ln w="0"/>
                <a:solidFill>
                  <a:schemeClr val="accent4">
                    <a:lumMod val="75000"/>
                  </a:schemeClr>
                </a:solidFill>
                <a:effectLst>
                  <a:outerShdw blurRad="38100" dist="25400" dir="5400000" algn="ctr" rotWithShape="0">
                    <a:srgbClr val="6E747A">
                      <a:alpha val="43000"/>
                    </a:srgbClr>
                  </a:outerShdw>
                </a:effectLst>
                <a:latin typeface="+mj-lt"/>
              </a:rPr>
              <a:t>Planejamento</a:t>
            </a:r>
          </a:p>
        </xdr:txBody>
      </xdr:sp>
      <xdr:pic>
        <xdr:nvPicPr>
          <xdr:cNvPr id="15" name="Imagem 14"/>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003700" y="2171700"/>
            <a:ext cx="1218934" cy="1326487"/>
          </a:xfrm>
          <a:prstGeom prst="rect">
            <a:avLst/>
          </a:prstGeom>
        </xdr:spPr>
      </xdr:pic>
    </xdr:grpSp>
    <xdr:clientData/>
  </xdr:twoCellAnchor>
  <xdr:twoCellAnchor>
    <xdr:from>
      <xdr:col>13</xdr:col>
      <xdr:colOff>400052</xdr:colOff>
      <xdr:row>2</xdr:row>
      <xdr:rowOff>182966</xdr:rowOff>
    </xdr:from>
    <xdr:to>
      <xdr:col>14</xdr:col>
      <xdr:colOff>150452</xdr:colOff>
      <xdr:row>5</xdr:row>
      <xdr:rowOff>26620</xdr:rowOff>
    </xdr:to>
    <xdr:grpSp>
      <xdr:nvGrpSpPr>
        <xdr:cNvPr id="9" name="Grupo 8">
          <a:hlinkClick xmlns:r="http://schemas.openxmlformats.org/officeDocument/2006/relationships" r:id="rId15"/>
        </xdr:cNvPr>
        <xdr:cNvGrpSpPr/>
      </xdr:nvGrpSpPr>
      <xdr:grpSpPr>
        <a:xfrm>
          <a:off x="8324852" y="563966"/>
          <a:ext cx="360000" cy="415154"/>
          <a:chOff x="7991477" y="4726391"/>
          <a:chExt cx="360000" cy="415154"/>
        </a:xfrm>
      </xdr:grpSpPr>
      <xdr:sp macro="" textlink="">
        <xdr:nvSpPr>
          <xdr:cNvPr id="3" name="Retângulo 2"/>
          <xdr:cNvSpPr/>
        </xdr:nvSpPr>
        <xdr:spPr>
          <a:xfrm>
            <a:off x="8001113" y="4726391"/>
            <a:ext cx="341440" cy="398060"/>
          </a:xfrm>
          <a:prstGeom prst="rect">
            <a:avLst/>
          </a:prstGeom>
          <a:noFill/>
          <a:ln>
            <a:noFill/>
          </a:ln>
        </xdr:spPr>
        <xdr:txBody>
          <a:bodyPr wrap="none" lIns="91440" tIns="45720" rIns="91440" bIns="45720">
            <a:noAutofit/>
          </a:bodyPr>
          <a:lstStyle/>
          <a:p>
            <a:pPr algn="ctr"/>
            <a:r>
              <a:rPr lang="pt-BR" sz="2400" b="0" cap="none" spc="0">
                <a:ln w="0"/>
                <a:solidFill>
                  <a:schemeClr val="bg1"/>
                </a:solidFill>
                <a:effectLst>
                  <a:outerShdw blurRad="38100" dist="25400" dir="5400000" algn="ctr" rotWithShape="0">
                    <a:srgbClr val="6E747A">
                      <a:alpha val="43000"/>
                    </a:srgbClr>
                  </a:outerShdw>
                </a:effectLst>
                <a:latin typeface="Cambria" panose="02040503050406030204" pitchFamily="18" charset="0"/>
              </a:rPr>
              <a:t>i</a:t>
            </a:r>
          </a:p>
        </xdr:txBody>
      </xdr:sp>
      <xdr:sp macro="" textlink="">
        <xdr:nvSpPr>
          <xdr:cNvPr id="7" name="Elipse 6"/>
          <xdr:cNvSpPr/>
        </xdr:nvSpPr>
        <xdr:spPr>
          <a:xfrm>
            <a:off x="7991477" y="4781545"/>
            <a:ext cx="360000" cy="360000"/>
          </a:xfrm>
          <a:prstGeom prst="ellipse">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chemeClr val="accent1">
                  <a:lumMod val="75000"/>
                </a:schemeClr>
              </a:solidFill>
            </a:endParaRPr>
          </a:p>
        </xdr:txBody>
      </xdr:sp>
    </xdr:grpSp>
    <xdr:clientData/>
  </xdr:twoCellAnchor>
  <xdr:twoCellAnchor editAs="oneCell">
    <xdr:from>
      <xdr:col>0</xdr:col>
      <xdr:colOff>371474</xdr:colOff>
      <xdr:row>1</xdr:row>
      <xdr:rowOff>169965</xdr:rowOff>
    </xdr:from>
    <xdr:to>
      <xdr:col>2</xdr:col>
      <xdr:colOff>504825</xdr:colOff>
      <xdr:row>6</xdr:row>
      <xdr:rowOff>25753</xdr:rowOff>
    </xdr:to>
    <xdr:pic>
      <xdr:nvPicPr>
        <xdr:cNvPr id="34" name="Imagem 33">
          <a:hlinkClick xmlns:r="http://schemas.openxmlformats.org/officeDocument/2006/relationships" r:id="rId16"/>
        </xdr:cNvPr>
        <xdr:cNvPicPr>
          <a:picLocks noChangeAspect="1"/>
        </xdr:cNvPicPr>
      </xdr:nvPicPr>
      <xdr:blipFill>
        <a:blip xmlns:r="http://schemas.openxmlformats.org/officeDocument/2006/relationships" r:embed="rId17" cstate="print">
          <a:biLevel thresh="25000"/>
          <a:extLst>
            <a:ext uri="{28A0092B-C50C-407E-A947-70E740481C1C}">
              <a14:useLocalDpi xmlns:a14="http://schemas.microsoft.com/office/drawing/2010/main" val="0"/>
            </a:ext>
          </a:extLst>
        </a:blip>
        <a:stretch>
          <a:fillRect/>
        </a:stretch>
      </xdr:blipFill>
      <xdr:spPr>
        <a:xfrm>
          <a:off x="371474" y="360465"/>
          <a:ext cx="1352551" cy="80828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19050</xdr:colOff>
      <xdr:row>4</xdr:row>
      <xdr:rowOff>0</xdr:rowOff>
    </xdr:from>
    <xdr:to>
      <xdr:col>5</xdr:col>
      <xdr:colOff>609600</xdr:colOff>
      <xdr:row>21</xdr:row>
      <xdr:rowOff>25214</xdr:rowOff>
    </xdr:to>
    <xdr:graphicFrame macro="">
      <xdr:nvGraphicFramePr>
        <xdr:cNvPr id="14" name="Gráfico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48306</xdr:colOff>
      <xdr:row>39</xdr:row>
      <xdr:rowOff>166047</xdr:rowOff>
    </xdr:from>
    <xdr:to>
      <xdr:col>5</xdr:col>
      <xdr:colOff>628650</xdr:colOff>
      <xdr:row>59</xdr:row>
      <xdr:rowOff>123747</xdr:rowOff>
    </xdr:to>
    <xdr:graphicFrame macro="">
      <xdr:nvGraphicFramePr>
        <xdr:cNvPr id="18" name="Gráfico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37420</xdr:colOff>
      <xdr:row>21</xdr:row>
      <xdr:rowOff>190540</xdr:rowOff>
    </xdr:from>
    <xdr:to>
      <xdr:col>5</xdr:col>
      <xdr:colOff>619124</xdr:colOff>
      <xdr:row>38</xdr:row>
      <xdr:rowOff>168129</xdr:rowOff>
    </xdr:to>
    <xdr:graphicFrame macro="">
      <xdr:nvGraphicFramePr>
        <xdr:cNvPr id="19" name="Gráfico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813027</xdr:colOff>
      <xdr:row>39</xdr:row>
      <xdr:rowOff>170129</xdr:rowOff>
    </xdr:from>
    <xdr:to>
      <xdr:col>11</xdr:col>
      <xdr:colOff>571500</xdr:colOff>
      <xdr:row>59</xdr:row>
      <xdr:rowOff>133350</xdr:rowOff>
    </xdr:to>
    <xdr:graphicFrame macro="">
      <xdr:nvGraphicFramePr>
        <xdr:cNvPr id="20" name="Gráfico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60553</xdr:colOff>
      <xdr:row>60</xdr:row>
      <xdr:rowOff>109577</xdr:rowOff>
    </xdr:from>
    <xdr:to>
      <xdr:col>5</xdr:col>
      <xdr:colOff>638175</xdr:colOff>
      <xdr:row>80</xdr:row>
      <xdr:rowOff>114300</xdr:rowOff>
    </xdr:to>
    <xdr:graphicFrame macro="">
      <xdr:nvGraphicFramePr>
        <xdr:cNvPr id="21" name="Gráfico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816230</xdr:colOff>
      <xdr:row>60</xdr:row>
      <xdr:rowOff>126586</xdr:rowOff>
    </xdr:from>
    <xdr:to>
      <xdr:col>11</xdr:col>
      <xdr:colOff>571500</xdr:colOff>
      <xdr:row>80</xdr:row>
      <xdr:rowOff>108778</xdr:rowOff>
    </xdr:to>
    <xdr:graphicFrame macro="">
      <xdr:nvGraphicFramePr>
        <xdr:cNvPr id="24" name="Gráfico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63755</xdr:colOff>
      <xdr:row>81</xdr:row>
      <xdr:rowOff>130668</xdr:rowOff>
    </xdr:from>
    <xdr:to>
      <xdr:col>5</xdr:col>
      <xdr:colOff>647700</xdr:colOff>
      <xdr:row>101</xdr:row>
      <xdr:rowOff>59271</xdr:rowOff>
    </xdr:to>
    <xdr:graphicFrame macro="">
      <xdr:nvGraphicFramePr>
        <xdr:cNvPr id="25" name="Gráfico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28575</xdr:colOff>
      <xdr:row>1</xdr:row>
      <xdr:rowOff>38100</xdr:rowOff>
    </xdr:from>
    <xdr:to>
      <xdr:col>11</xdr:col>
      <xdr:colOff>581025</xdr:colOff>
      <xdr:row>2</xdr:row>
      <xdr:rowOff>352425</xdr:rowOff>
    </xdr:to>
    <xdr:grpSp>
      <xdr:nvGrpSpPr>
        <xdr:cNvPr id="26" name="Grupo 25"/>
        <xdr:cNvGrpSpPr/>
      </xdr:nvGrpSpPr>
      <xdr:grpSpPr>
        <a:xfrm>
          <a:off x="171450" y="180975"/>
          <a:ext cx="12458700" cy="685800"/>
          <a:chOff x="152400" y="152400"/>
          <a:chExt cx="12458700" cy="685800"/>
        </a:xfrm>
      </xdr:grpSpPr>
      <xdr:grpSp>
        <xdr:nvGrpSpPr>
          <xdr:cNvPr id="30" name="Grupo 29"/>
          <xdr:cNvGrpSpPr/>
        </xdr:nvGrpSpPr>
        <xdr:grpSpPr>
          <a:xfrm>
            <a:off x="152400" y="152400"/>
            <a:ext cx="12458700" cy="685800"/>
            <a:chOff x="152400" y="152400"/>
            <a:chExt cx="12458700" cy="685800"/>
          </a:xfrm>
        </xdr:grpSpPr>
        <xdr:grpSp>
          <xdr:nvGrpSpPr>
            <xdr:cNvPr id="32" name="Grupo 31"/>
            <xdr:cNvGrpSpPr/>
          </xdr:nvGrpSpPr>
          <xdr:grpSpPr>
            <a:xfrm>
              <a:off x="152400" y="152400"/>
              <a:ext cx="12458700" cy="685800"/>
              <a:chOff x="161924" y="161925"/>
              <a:chExt cx="12458700" cy="695325"/>
            </a:xfrm>
          </xdr:grpSpPr>
          <xdr:grpSp>
            <xdr:nvGrpSpPr>
              <xdr:cNvPr id="34" name="Grupo 33"/>
              <xdr:cNvGrpSpPr/>
            </xdr:nvGrpSpPr>
            <xdr:grpSpPr>
              <a:xfrm>
                <a:off x="161924" y="161925"/>
                <a:ext cx="12458700" cy="695325"/>
                <a:chOff x="-251795" y="-1304925"/>
                <a:chExt cx="11471702" cy="695325"/>
              </a:xfrm>
            </xdr:grpSpPr>
            <xdr:sp macro="" textlink="">
              <xdr:nvSpPr>
                <xdr:cNvPr id="37" name="Retângulo 36"/>
                <xdr:cNvSpPr/>
              </xdr:nvSpPr>
              <xdr:spPr>
                <a:xfrm>
                  <a:off x="-251795" y="-1304925"/>
                  <a:ext cx="11471702"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CÁLCULO DO GANHO UNITÁRIO</a:t>
                  </a:r>
                  <a:endParaRPr lang="pt-BR" sz="1600" b="1" baseline="0"/>
                </a:p>
                <a:p>
                  <a:pPr algn="ctr"/>
                  <a:r>
                    <a:rPr lang="pt-BR" sz="1600" b="1"/>
                    <a:t>Analítico</a:t>
                  </a:r>
                </a:p>
              </xdr:txBody>
            </xdr:sp>
            <xdr:pic>
              <xdr:nvPicPr>
                <xdr:cNvPr id="38" name="Imagem 37"/>
                <xdr:cNvPicPr>
                  <a:picLocks noChangeAspect="1"/>
                </xdr:cNvPicPr>
              </xdr:nvPicPr>
              <xdr:blipFill>
                <a:blip xmlns:r="http://schemas.openxmlformats.org/officeDocument/2006/relationships" r:embed="rId8" cstate="print">
                  <a:biLevel thresh="25000"/>
                  <a:extLst>
                    <a:ext uri="{28A0092B-C50C-407E-A947-70E740481C1C}">
                      <a14:useLocalDpi xmlns:a14="http://schemas.microsoft.com/office/drawing/2010/main" val="0"/>
                    </a:ext>
                  </a:extLst>
                </a:blip>
                <a:stretch>
                  <a:fillRect/>
                </a:stretch>
              </xdr:blipFill>
              <xdr:spPr>
                <a:xfrm>
                  <a:off x="9301560" y="-1200150"/>
                  <a:ext cx="793045" cy="473926"/>
                </a:xfrm>
                <a:prstGeom prst="rect">
                  <a:avLst/>
                </a:prstGeom>
              </xdr:spPr>
            </xdr:pic>
          </xdr:grpSp>
          <xdr:sp macro="" textlink="">
            <xdr:nvSpPr>
              <xdr:cNvPr id="35" name="Retângulo 34">
                <a:hlinkClick xmlns:r="http://schemas.openxmlformats.org/officeDocument/2006/relationships" r:id="rId9"/>
              </xdr:cNvPr>
              <xdr:cNvSpPr/>
            </xdr:nvSpPr>
            <xdr:spPr>
              <a:xfrm>
                <a:off x="11468100" y="295275"/>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36" name="Retângulo 35">
                <a:hlinkClick xmlns:r="http://schemas.openxmlformats.org/officeDocument/2006/relationships" r:id="rId10"/>
              </xdr:cNvPr>
              <xdr:cNvSpPr/>
            </xdr:nvSpPr>
            <xdr:spPr>
              <a:xfrm>
                <a:off x="304801" y="295275"/>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none">
                    <a:solidFill>
                      <a:sysClr val="windowText" lastClr="000000"/>
                    </a:solidFill>
                  </a:rPr>
                  <a:t>PRODUÇÃO</a:t>
                </a:r>
                <a:endParaRPr lang="pt-BR" sz="1600" b="1" u="none">
                  <a:solidFill>
                    <a:sysClr val="windowText" lastClr="000000"/>
                  </a:solidFill>
                </a:endParaRPr>
              </a:p>
            </xdr:txBody>
          </xdr:sp>
        </xdr:grpSp>
        <xdr:sp macro="" textlink="">
          <xdr:nvSpPr>
            <xdr:cNvPr id="33" name="Retângulo 32">
              <a:hlinkClick xmlns:r="http://schemas.openxmlformats.org/officeDocument/2006/relationships" r:id="rId11"/>
            </xdr:cNvPr>
            <xdr:cNvSpPr/>
          </xdr:nvSpPr>
          <xdr:spPr>
            <a:xfrm>
              <a:off x="2581275" y="285750"/>
              <a:ext cx="1009650" cy="413359"/>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800" b="1" u="none">
                <a:solidFill>
                  <a:sysClr val="windowText" lastClr="000000"/>
                </a:solidFill>
              </a:endParaRPr>
            </a:p>
          </xdr:txBody>
        </xdr:sp>
      </xdr:grpSp>
      <xdr:sp macro="" textlink="">
        <xdr:nvSpPr>
          <xdr:cNvPr id="31" name="Retângulo 30">
            <a:hlinkClick xmlns:r="http://schemas.openxmlformats.org/officeDocument/2006/relationships" r:id="rId12"/>
          </xdr:cNvPr>
          <xdr:cNvSpPr/>
        </xdr:nvSpPr>
        <xdr:spPr>
          <a:xfrm>
            <a:off x="1438275" y="285750"/>
            <a:ext cx="1009650" cy="413359"/>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REVENDA</a:t>
            </a:r>
            <a:endParaRPr lang="pt-BR" sz="1800" b="1" u="none">
              <a:solidFill>
                <a:sysClr val="windowText" lastClr="000000"/>
              </a:solidFill>
            </a:endParaRPr>
          </a:p>
        </xdr:txBody>
      </xdr:sp>
    </xdr:grpSp>
    <xdr:clientData/>
  </xdr:twoCellAnchor>
  <xdr:twoCellAnchor>
    <xdr:from>
      <xdr:col>5</xdr:col>
      <xdr:colOff>800100</xdr:colOff>
      <xdr:row>4</xdr:row>
      <xdr:rowOff>9525</xdr:rowOff>
    </xdr:from>
    <xdr:to>
      <xdr:col>11</xdr:col>
      <xdr:colOff>552450</xdr:colOff>
      <xdr:row>21</xdr:row>
      <xdr:rowOff>34739</xdr:rowOff>
    </xdr:to>
    <xdr:graphicFrame macro="">
      <xdr:nvGraphicFramePr>
        <xdr:cNvPr id="39" name="Gráfico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800100</xdr:colOff>
      <xdr:row>21</xdr:row>
      <xdr:rowOff>200025</xdr:rowOff>
    </xdr:from>
    <xdr:to>
      <xdr:col>11</xdr:col>
      <xdr:colOff>561975</xdr:colOff>
      <xdr:row>38</xdr:row>
      <xdr:rowOff>177614</xdr:rowOff>
    </xdr:to>
    <xdr:graphicFrame macro="">
      <xdr:nvGraphicFramePr>
        <xdr:cNvPr id="40" name="Gráfico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19049</xdr:colOff>
      <xdr:row>1</xdr:row>
      <xdr:rowOff>9525</xdr:rowOff>
    </xdr:from>
    <xdr:to>
      <xdr:col>8</xdr:col>
      <xdr:colOff>1104899</xdr:colOff>
      <xdr:row>5</xdr:row>
      <xdr:rowOff>0</xdr:rowOff>
    </xdr:to>
    <xdr:grpSp>
      <xdr:nvGrpSpPr>
        <xdr:cNvPr id="5" name="Grupo 4"/>
        <xdr:cNvGrpSpPr/>
      </xdr:nvGrpSpPr>
      <xdr:grpSpPr>
        <a:xfrm>
          <a:off x="161924" y="152400"/>
          <a:ext cx="11439525" cy="685800"/>
          <a:chOff x="161923" y="161925"/>
          <a:chExt cx="11439525" cy="695325"/>
        </a:xfrm>
      </xdr:grpSpPr>
      <xdr:grpSp>
        <xdr:nvGrpSpPr>
          <xdr:cNvPr id="6" name="Grupo 5"/>
          <xdr:cNvGrpSpPr/>
        </xdr:nvGrpSpPr>
        <xdr:grpSpPr>
          <a:xfrm>
            <a:off x="161923" y="161925"/>
            <a:ext cx="11439525" cy="695325"/>
            <a:chOff x="-251796" y="-1304925"/>
            <a:chExt cx="10533268" cy="695325"/>
          </a:xfrm>
        </xdr:grpSpPr>
        <xdr:sp macro="" textlink="">
          <xdr:nvSpPr>
            <xdr:cNvPr id="10" name="Retângulo 9"/>
            <xdr:cNvSpPr/>
          </xdr:nvSpPr>
          <xdr:spPr>
            <a:xfrm>
              <a:off x="-251796" y="-1304925"/>
              <a:ext cx="10533268"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CONTROLE DO CAPITAL DE GIRO</a:t>
              </a:r>
              <a:endParaRPr lang="pt-BR" sz="1600" b="1" baseline="0"/>
            </a:p>
            <a:p>
              <a:pPr algn="ctr"/>
              <a:r>
                <a:rPr lang="pt-BR" sz="1600" b="1"/>
                <a:t>Planilha</a:t>
              </a:r>
            </a:p>
          </xdr:txBody>
        </xdr:sp>
        <xdr:pic>
          <xdr:nvPicPr>
            <xdr:cNvPr id="11" name="Imagem 10"/>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8380667" y="-1190492"/>
              <a:ext cx="793045" cy="473926"/>
            </a:xfrm>
            <a:prstGeom prst="rect">
              <a:avLst/>
            </a:prstGeom>
          </xdr:spPr>
        </xdr:pic>
      </xdr:grpSp>
      <xdr:sp macro="" textlink="">
        <xdr:nvSpPr>
          <xdr:cNvPr id="7" name="Retângulo 6">
            <a:hlinkClick xmlns:r="http://schemas.openxmlformats.org/officeDocument/2006/relationships" r:id="rId2"/>
          </xdr:cNvPr>
          <xdr:cNvSpPr/>
        </xdr:nvSpPr>
        <xdr:spPr>
          <a:xfrm>
            <a:off x="10467975" y="304932"/>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8" name="Retângulo 7">
            <a:hlinkClick xmlns:r="http://schemas.openxmlformats.org/officeDocument/2006/relationships" r:id="rId3"/>
          </xdr:cNvPr>
          <xdr:cNvSpPr/>
        </xdr:nvSpPr>
        <xdr:spPr>
          <a:xfrm>
            <a:off x="285751" y="295275"/>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ANALÍTICO</a:t>
            </a:r>
            <a:endParaRPr lang="pt-BR" sz="1800" b="1" u="none">
              <a:solidFill>
                <a:sysClr val="windowText" lastClr="000000"/>
              </a:solidFill>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9525</xdr:colOff>
      <xdr:row>5</xdr:row>
      <xdr:rowOff>133351</xdr:rowOff>
    </xdr:from>
    <xdr:to>
      <xdr:col>8</xdr:col>
      <xdr:colOff>771525</xdr:colOff>
      <xdr:row>24</xdr:row>
      <xdr:rowOff>161926</xdr:rowOff>
    </xdr:to>
    <xdr:graphicFrame macro="">
      <xdr:nvGraphicFramePr>
        <xdr:cNvPr id="12" name="Gráfico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1</xdr:row>
      <xdr:rowOff>9525</xdr:rowOff>
    </xdr:from>
    <xdr:to>
      <xdr:col>8</xdr:col>
      <xdr:colOff>781050</xdr:colOff>
      <xdr:row>5</xdr:row>
      <xdr:rowOff>0</xdr:rowOff>
    </xdr:to>
    <xdr:grpSp>
      <xdr:nvGrpSpPr>
        <xdr:cNvPr id="6" name="Grupo 5"/>
        <xdr:cNvGrpSpPr/>
      </xdr:nvGrpSpPr>
      <xdr:grpSpPr>
        <a:xfrm>
          <a:off x="161925" y="152400"/>
          <a:ext cx="9591675" cy="685800"/>
          <a:chOff x="161924" y="161925"/>
          <a:chExt cx="9591675" cy="695325"/>
        </a:xfrm>
      </xdr:grpSpPr>
      <xdr:grpSp>
        <xdr:nvGrpSpPr>
          <xdr:cNvPr id="7" name="Grupo 6"/>
          <xdr:cNvGrpSpPr/>
        </xdr:nvGrpSpPr>
        <xdr:grpSpPr>
          <a:xfrm>
            <a:off x="161924" y="161925"/>
            <a:ext cx="9591675" cy="695325"/>
            <a:chOff x="-251795" y="-1304925"/>
            <a:chExt cx="8831807" cy="695325"/>
          </a:xfrm>
        </xdr:grpSpPr>
        <xdr:sp macro="" textlink="">
          <xdr:nvSpPr>
            <xdr:cNvPr id="10" name="Retângulo 9"/>
            <xdr:cNvSpPr/>
          </xdr:nvSpPr>
          <xdr:spPr>
            <a:xfrm>
              <a:off x="-251795" y="-1304925"/>
              <a:ext cx="8831807"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CONTROLE DO</a:t>
              </a:r>
              <a:r>
                <a:rPr lang="pt-BR" sz="1600" b="1" baseline="0"/>
                <a:t> CAPITAL DE GIRO</a:t>
              </a:r>
            </a:p>
            <a:p>
              <a:pPr algn="ctr"/>
              <a:r>
                <a:rPr lang="pt-BR" sz="1600" b="1"/>
                <a:t>Analítico</a:t>
              </a:r>
            </a:p>
          </xdr:txBody>
        </xdr:sp>
        <xdr:pic>
          <xdr:nvPicPr>
            <xdr:cNvPr id="13" name="Imagem 12"/>
            <xdr:cNvPicPr>
              <a:picLocks noChangeAspect="1"/>
            </xdr:cNvPicPr>
          </xdr:nvPicPr>
          <xdr:blipFill>
            <a:blip xmlns:r="http://schemas.openxmlformats.org/officeDocument/2006/relationships" r:embed="rId2" cstate="print">
              <a:biLevel thresh="25000"/>
              <a:extLst>
                <a:ext uri="{28A0092B-C50C-407E-A947-70E740481C1C}">
                  <a14:useLocalDpi xmlns:a14="http://schemas.microsoft.com/office/drawing/2010/main" val="0"/>
                </a:ext>
              </a:extLst>
            </a:blip>
            <a:stretch>
              <a:fillRect/>
            </a:stretch>
          </xdr:blipFill>
          <xdr:spPr>
            <a:xfrm>
              <a:off x="6670436" y="-1200150"/>
              <a:ext cx="793045" cy="473926"/>
            </a:xfrm>
            <a:prstGeom prst="rect">
              <a:avLst/>
            </a:prstGeom>
          </xdr:spPr>
        </xdr:pic>
      </xdr:grpSp>
      <xdr:sp macro="" textlink="">
        <xdr:nvSpPr>
          <xdr:cNvPr id="8" name="Retângulo 7">
            <a:hlinkClick xmlns:r="http://schemas.openxmlformats.org/officeDocument/2006/relationships" r:id="rId3"/>
          </xdr:cNvPr>
          <xdr:cNvSpPr/>
        </xdr:nvSpPr>
        <xdr:spPr>
          <a:xfrm>
            <a:off x="8610600" y="295275"/>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9" name="Retângulo 8">
            <a:hlinkClick xmlns:r="http://schemas.openxmlformats.org/officeDocument/2006/relationships" r:id="rId4"/>
          </xdr:cNvPr>
          <xdr:cNvSpPr/>
        </xdr:nvSpPr>
        <xdr:spPr>
          <a:xfrm>
            <a:off x="285751" y="295275"/>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800" b="1" u="none">
              <a:solidFill>
                <a:sysClr val="windowText" lastClr="000000"/>
              </a:solidFill>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28574</xdr:colOff>
      <xdr:row>1</xdr:row>
      <xdr:rowOff>28575</xdr:rowOff>
    </xdr:from>
    <xdr:to>
      <xdr:col>9</xdr:col>
      <xdr:colOff>1</xdr:colOff>
      <xdr:row>1</xdr:row>
      <xdr:rowOff>723900</xdr:rowOff>
    </xdr:to>
    <xdr:grpSp>
      <xdr:nvGrpSpPr>
        <xdr:cNvPr id="11" name="Grupo 10"/>
        <xdr:cNvGrpSpPr/>
      </xdr:nvGrpSpPr>
      <xdr:grpSpPr>
        <a:xfrm>
          <a:off x="171449" y="171450"/>
          <a:ext cx="9115427" cy="695325"/>
          <a:chOff x="171449" y="171450"/>
          <a:chExt cx="9115427" cy="695325"/>
        </a:xfrm>
      </xdr:grpSpPr>
      <xdr:grpSp>
        <xdr:nvGrpSpPr>
          <xdr:cNvPr id="3" name="Grupo 2"/>
          <xdr:cNvGrpSpPr/>
        </xdr:nvGrpSpPr>
        <xdr:grpSpPr>
          <a:xfrm>
            <a:off x="171449" y="171450"/>
            <a:ext cx="9115427" cy="695325"/>
            <a:chOff x="161924" y="161925"/>
            <a:chExt cx="9115427" cy="695325"/>
          </a:xfrm>
        </xdr:grpSpPr>
        <xdr:grpSp>
          <xdr:nvGrpSpPr>
            <xdr:cNvPr id="4" name="Grupo 3"/>
            <xdr:cNvGrpSpPr/>
          </xdr:nvGrpSpPr>
          <xdr:grpSpPr>
            <a:xfrm>
              <a:off x="161924" y="161925"/>
              <a:ext cx="9115427" cy="695325"/>
              <a:chOff x="-251795" y="-1304925"/>
              <a:chExt cx="8393287" cy="695325"/>
            </a:xfrm>
          </xdr:grpSpPr>
          <xdr:sp macro="" textlink="">
            <xdr:nvSpPr>
              <xdr:cNvPr id="7" name="Retângulo 6"/>
              <xdr:cNvSpPr/>
            </xdr:nvSpPr>
            <xdr:spPr>
              <a:xfrm>
                <a:off x="-251795" y="-1304925"/>
                <a:ext cx="8393287"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GESTÃO DE ESTOQUES</a:t>
                </a:r>
              </a:p>
              <a:p>
                <a:pPr algn="ctr"/>
                <a:r>
                  <a:rPr lang="pt-BR" sz="1600" b="1"/>
                  <a:t>Ficha de Movimentação</a:t>
                </a:r>
              </a:p>
            </xdr:txBody>
          </xdr:sp>
          <xdr:pic>
            <xdr:nvPicPr>
              <xdr:cNvPr id="9" name="Imagem 8"/>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6223147" y="-1190625"/>
                <a:ext cx="793045" cy="473926"/>
              </a:xfrm>
              <a:prstGeom prst="rect">
                <a:avLst/>
              </a:prstGeom>
            </xdr:spPr>
          </xdr:pic>
        </xdr:grpSp>
        <xdr:sp macro="" textlink="">
          <xdr:nvSpPr>
            <xdr:cNvPr id="5" name="Retângulo 4">
              <a:hlinkClick xmlns:r="http://schemas.openxmlformats.org/officeDocument/2006/relationships" r:id="rId2"/>
            </xdr:cNvPr>
            <xdr:cNvSpPr/>
          </xdr:nvSpPr>
          <xdr:spPr>
            <a:xfrm>
              <a:off x="8134350" y="304800"/>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6" name="Retângulo 5">
              <a:hlinkClick xmlns:r="http://schemas.openxmlformats.org/officeDocument/2006/relationships" r:id="rId3"/>
            </xdr:cNvPr>
            <xdr:cNvSpPr/>
          </xdr:nvSpPr>
          <xdr:spPr>
            <a:xfrm>
              <a:off x="295276" y="295275"/>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800" b="1" u="none">
                <a:solidFill>
                  <a:sysClr val="windowText" lastClr="000000"/>
                </a:solidFill>
              </a:endParaRPr>
            </a:p>
          </xdr:txBody>
        </xdr:sp>
      </xdr:grpSp>
      <xdr:sp macro="" textlink="">
        <xdr:nvSpPr>
          <xdr:cNvPr id="10" name="Retângulo 9">
            <a:hlinkClick xmlns:r="http://schemas.openxmlformats.org/officeDocument/2006/relationships" r:id="rId4"/>
          </xdr:cNvPr>
          <xdr:cNvSpPr/>
        </xdr:nvSpPr>
        <xdr:spPr>
          <a:xfrm>
            <a:off x="1457325" y="304800"/>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ANALÍTICO</a:t>
            </a:r>
            <a:endParaRPr lang="pt-BR" sz="1800" b="1" u="none">
              <a:solidFill>
                <a:sysClr val="windowText" lastClr="000000"/>
              </a:solidFill>
            </a:endParaRPr>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28574</xdr:colOff>
      <xdr:row>1</xdr:row>
      <xdr:rowOff>28575</xdr:rowOff>
    </xdr:from>
    <xdr:to>
      <xdr:col>13</xdr:col>
      <xdr:colOff>952499</xdr:colOff>
      <xdr:row>4</xdr:row>
      <xdr:rowOff>19050</xdr:rowOff>
    </xdr:to>
    <xdr:grpSp>
      <xdr:nvGrpSpPr>
        <xdr:cNvPr id="2" name="Grupo 1"/>
        <xdr:cNvGrpSpPr/>
      </xdr:nvGrpSpPr>
      <xdr:grpSpPr>
        <a:xfrm>
          <a:off x="171449" y="171450"/>
          <a:ext cx="14354175" cy="695325"/>
          <a:chOff x="171449" y="161925"/>
          <a:chExt cx="14354175" cy="695325"/>
        </a:xfrm>
      </xdr:grpSpPr>
      <xdr:grpSp>
        <xdr:nvGrpSpPr>
          <xdr:cNvPr id="15" name="Grupo 14"/>
          <xdr:cNvGrpSpPr/>
        </xdr:nvGrpSpPr>
        <xdr:grpSpPr>
          <a:xfrm>
            <a:off x="171449" y="161925"/>
            <a:ext cx="14354175" cy="695325"/>
            <a:chOff x="161924" y="161925"/>
            <a:chExt cx="14256941" cy="695325"/>
          </a:xfrm>
        </xdr:grpSpPr>
        <xdr:grpSp>
          <xdr:nvGrpSpPr>
            <xdr:cNvPr id="16" name="Grupo 15"/>
            <xdr:cNvGrpSpPr/>
          </xdr:nvGrpSpPr>
          <xdr:grpSpPr>
            <a:xfrm>
              <a:off x="161924" y="161925"/>
              <a:ext cx="14256941" cy="695325"/>
              <a:chOff x="-251795" y="-1304925"/>
              <a:chExt cx="13127482" cy="695325"/>
            </a:xfrm>
          </xdr:grpSpPr>
          <xdr:sp macro="" textlink="">
            <xdr:nvSpPr>
              <xdr:cNvPr id="19" name="Retângulo 18"/>
              <xdr:cNvSpPr/>
            </xdr:nvSpPr>
            <xdr:spPr>
              <a:xfrm>
                <a:off x="-251795" y="-1304925"/>
                <a:ext cx="13127482"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GESTÃO DE ESTOQUES</a:t>
                </a:r>
              </a:p>
              <a:p>
                <a:pPr algn="ctr"/>
                <a:r>
                  <a:rPr lang="pt-BR" sz="1600" b="1"/>
                  <a:t>Planilha de Consolidação</a:t>
                </a:r>
              </a:p>
            </xdr:txBody>
          </xdr:sp>
          <xdr:pic>
            <xdr:nvPicPr>
              <xdr:cNvPr id="21" name="Imagem 20"/>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10903554" y="-1190625"/>
                <a:ext cx="793045" cy="473926"/>
              </a:xfrm>
              <a:prstGeom prst="rect">
                <a:avLst/>
              </a:prstGeom>
            </xdr:spPr>
          </xdr:pic>
        </xdr:grpSp>
        <xdr:sp macro="" textlink="">
          <xdr:nvSpPr>
            <xdr:cNvPr id="17" name="Retângulo 16">
              <a:hlinkClick xmlns:r="http://schemas.openxmlformats.org/officeDocument/2006/relationships" r:id="rId2"/>
            </xdr:cNvPr>
            <xdr:cNvSpPr/>
          </xdr:nvSpPr>
          <xdr:spPr>
            <a:xfrm>
              <a:off x="13256195" y="304800"/>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18" name="Retângulo 17">
              <a:hlinkClick xmlns:r="http://schemas.openxmlformats.org/officeDocument/2006/relationships" r:id="rId3"/>
            </xdr:cNvPr>
            <xdr:cNvSpPr/>
          </xdr:nvSpPr>
          <xdr:spPr>
            <a:xfrm>
              <a:off x="303148" y="295275"/>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FICHA</a:t>
              </a:r>
              <a:endParaRPr lang="pt-BR" sz="1800" b="1" u="none">
                <a:solidFill>
                  <a:sysClr val="windowText" lastClr="000000"/>
                </a:solidFill>
              </a:endParaRPr>
            </a:p>
          </xdr:txBody>
        </xdr:sp>
      </xdr:grpSp>
      <xdr:sp macro="" textlink="">
        <xdr:nvSpPr>
          <xdr:cNvPr id="10" name="Retângulo 9">
            <a:hlinkClick xmlns:r="http://schemas.openxmlformats.org/officeDocument/2006/relationships" r:id="rId4"/>
          </xdr:cNvPr>
          <xdr:cNvSpPr/>
        </xdr:nvSpPr>
        <xdr:spPr>
          <a:xfrm>
            <a:off x="1485900" y="295275"/>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ANALÍTICO</a:t>
            </a:r>
            <a:endParaRPr lang="pt-BR" sz="1800" b="1" u="none">
              <a:solidFill>
                <a:sysClr val="windowText" lastClr="000000"/>
              </a:solidFill>
            </a:endParaRPr>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28576</xdr:colOff>
      <xdr:row>2</xdr:row>
      <xdr:rowOff>123824</xdr:rowOff>
    </xdr:from>
    <xdr:to>
      <xdr:col>11</xdr:col>
      <xdr:colOff>352426</xdr:colOff>
      <xdr:row>18</xdr:row>
      <xdr:rowOff>114299</xdr:rowOff>
    </xdr:to>
    <xdr:graphicFrame macro="">
      <xdr:nvGraphicFramePr>
        <xdr:cNvPr id="9" name="Grá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1</xdr:row>
      <xdr:rowOff>28575</xdr:rowOff>
    </xdr:from>
    <xdr:to>
      <xdr:col>11</xdr:col>
      <xdr:colOff>342900</xdr:colOff>
      <xdr:row>1</xdr:row>
      <xdr:rowOff>723900</xdr:rowOff>
    </xdr:to>
    <xdr:grpSp>
      <xdr:nvGrpSpPr>
        <xdr:cNvPr id="12" name="Grupo 11"/>
        <xdr:cNvGrpSpPr/>
      </xdr:nvGrpSpPr>
      <xdr:grpSpPr>
        <a:xfrm>
          <a:off x="171450" y="171450"/>
          <a:ext cx="9915525" cy="695325"/>
          <a:chOff x="171450" y="171450"/>
          <a:chExt cx="9915525" cy="695325"/>
        </a:xfrm>
      </xdr:grpSpPr>
      <xdr:grpSp>
        <xdr:nvGrpSpPr>
          <xdr:cNvPr id="2" name="Grupo 1"/>
          <xdr:cNvGrpSpPr/>
        </xdr:nvGrpSpPr>
        <xdr:grpSpPr>
          <a:xfrm>
            <a:off x="171450" y="171450"/>
            <a:ext cx="9915525" cy="695325"/>
            <a:chOff x="161925" y="161925"/>
            <a:chExt cx="9915525" cy="695325"/>
          </a:xfrm>
        </xdr:grpSpPr>
        <xdr:grpSp>
          <xdr:nvGrpSpPr>
            <xdr:cNvPr id="3" name="Grupo 2"/>
            <xdr:cNvGrpSpPr/>
          </xdr:nvGrpSpPr>
          <xdr:grpSpPr>
            <a:xfrm>
              <a:off x="161925" y="161925"/>
              <a:ext cx="9915525" cy="695325"/>
              <a:chOff x="-251794" y="-1304925"/>
              <a:chExt cx="9130000" cy="695325"/>
            </a:xfrm>
          </xdr:grpSpPr>
          <xdr:sp macro="" textlink="">
            <xdr:nvSpPr>
              <xdr:cNvPr id="6" name="Retângulo 5"/>
              <xdr:cNvSpPr/>
            </xdr:nvSpPr>
            <xdr:spPr>
              <a:xfrm>
                <a:off x="-251794" y="-1304925"/>
                <a:ext cx="9130000"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GESTÃO DE ESTOQUES</a:t>
                </a:r>
              </a:p>
              <a:p>
                <a:pPr algn="ctr"/>
                <a:r>
                  <a:rPr lang="pt-BR" sz="1600" b="1"/>
                  <a:t>Analítico</a:t>
                </a:r>
              </a:p>
            </xdr:txBody>
          </xdr:sp>
          <xdr:pic>
            <xdr:nvPicPr>
              <xdr:cNvPr id="8" name="Imagem 7"/>
              <xdr:cNvPicPr>
                <a:picLocks noChangeAspect="1"/>
              </xdr:cNvPicPr>
            </xdr:nvPicPr>
            <xdr:blipFill>
              <a:blip xmlns:r="http://schemas.openxmlformats.org/officeDocument/2006/relationships" r:embed="rId2" cstate="print">
                <a:biLevel thresh="25000"/>
                <a:extLst>
                  <a:ext uri="{28A0092B-C50C-407E-A947-70E740481C1C}">
                    <a14:useLocalDpi xmlns:a14="http://schemas.microsoft.com/office/drawing/2010/main" val="0"/>
                  </a:ext>
                </a:extLst>
              </a:blip>
              <a:stretch>
                <a:fillRect/>
              </a:stretch>
            </xdr:blipFill>
            <xdr:spPr>
              <a:xfrm>
                <a:off x="6959861" y="-1200150"/>
                <a:ext cx="793045" cy="473926"/>
              </a:xfrm>
              <a:prstGeom prst="rect">
                <a:avLst/>
              </a:prstGeom>
            </xdr:spPr>
          </xdr:pic>
        </xdr:grpSp>
        <xdr:sp macro="" textlink="">
          <xdr:nvSpPr>
            <xdr:cNvPr id="4" name="Retângulo 3">
              <a:hlinkClick xmlns:r="http://schemas.openxmlformats.org/officeDocument/2006/relationships" r:id="rId3"/>
            </xdr:cNvPr>
            <xdr:cNvSpPr/>
          </xdr:nvSpPr>
          <xdr:spPr>
            <a:xfrm>
              <a:off x="8943975" y="295275"/>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grpSp>
      <xdr:sp macro="" textlink="">
        <xdr:nvSpPr>
          <xdr:cNvPr id="10" name="Retângulo 9">
            <a:hlinkClick xmlns:r="http://schemas.openxmlformats.org/officeDocument/2006/relationships" r:id="rId4"/>
          </xdr:cNvPr>
          <xdr:cNvSpPr/>
        </xdr:nvSpPr>
        <xdr:spPr>
          <a:xfrm>
            <a:off x="314325" y="304800"/>
            <a:ext cx="1016536"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FICHA</a:t>
            </a:r>
            <a:endParaRPr lang="pt-BR" sz="1800" b="1" u="none">
              <a:solidFill>
                <a:sysClr val="windowText" lastClr="000000"/>
              </a:solidFill>
            </a:endParaRPr>
          </a:p>
        </xdr:txBody>
      </xdr:sp>
      <xdr:sp macro="" textlink="">
        <xdr:nvSpPr>
          <xdr:cNvPr id="11" name="Retângulo 10">
            <a:hlinkClick xmlns:r="http://schemas.openxmlformats.org/officeDocument/2006/relationships" r:id="rId5"/>
          </xdr:cNvPr>
          <xdr:cNvSpPr/>
        </xdr:nvSpPr>
        <xdr:spPr>
          <a:xfrm>
            <a:off x="1485900" y="304800"/>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800" b="1" u="none">
              <a:solidFill>
                <a:sysClr val="windowText" lastClr="000000"/>
              </a:solidFill>
            </a:endParaRPr>
          </a:p>
        </xdr:txBody>
      </xdr:sp>
    </xdr:grp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19050</xdr:colOff>
      <xdr:row>1</xdr:row>
      <xdr:rowOff>28575</xdr:rowOff>
    </xdr:from>
    <xdr:to>
      <xdr:col>11</xdr:col>
      <xdr:colOff>0</xdr:colOff>
      <xdr:row>1</xdr:row>
      <xdr:rowOff>723900</xdr:rowOff>
    </xdr:to>
    <xdr:grpSp>
      <xdr:nvGrpSpPr>
        <xdr:cNvPr id="2" name="Grupo 1"/>
        <xdr:cNvGrpSpPr/>
      </xdr:nvGrpSpPr>
      <xdr:grpSpPr>
        <a:xfrm>
          <a:off x="161925" y="171450"/>
          <a:ext cx="11296650" cy="695325"/>
          <a:chOff x="161925" y="171450"/>
          <a:chExt cx="11296650" cy="695325"/>
        </a:xfrm>
      </xdr:grpSpPr>
      <xdr:grpSp>
        <xdr:nvGrpSpPr>
          <xdr:cNvPr id="7" name="Grupo 6"/>
          <xdr:cNvGrpSpPr/>
        </xdr:nvGrpSpPr>
        <xdr:grpSpPr>
          <a:xfrm>
            <a:off x="161925" y="171450"/>
            <a:ext cx="11296650" cy="695325"/>
            <a:chOff x="161925" y="161925"/>
            <a:chExt cx="10436435" cy="695325"/>
          </a:xfrm>
        </xdr:grpSpPr>
        <xdr:sp macro="" textlink="">
          <xdr:nvSpPr>
            <xdr:cNvPr id="11" name="Retângulo 10"/>
            <xdr:cNvSpPr/>
          </xdr:nvSpPr>
          <xdr:spPr>
            <a:xfrm>
              <a:off x="161925" y="161925"/>
              <a:ext cx="10436435"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CONTROLE DO PAGAMENTO DE TRIBUTOS</a:t>
              </a:r>
            </a:p>
            <a:p>
              <a:pPr algn="ctr"/>
              <a:r>
                <a:rPr lang="pt-BR" sz="1600" b="1"/>
                <a:t>Planilha de</a:t>
              </a:r>
              <a:r>
                <a:rPr lang="pt-BR" sz="1600" b="1" baseline="0"/>
                <a:t> Consolidação</a:t>
              </a:r>
              <a:endParaRPr lang="pt-BR" sz="1600" b="1"/>
            </a:p>
          </xdr:txBody>
        </xdr:sp>
        <xdr:sp macro="" textlink="">
          <xdr:nvSpPr>
            <xdr:cNvPr id="9" name="Retângulo 8">
              <a:hlinkClick xmlns:r="http://schemas.openxmlformats.org/officeDocument/2006/relationships" r:id="rId1"/>
            </xdr:cNvPr>
            <xdr:cNvSpPr/>
          </xdr:nvSpPr>
          <xdr:spPr>
            <a:xfrm>
              <a:off x="9465277" y="295275"/>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10" name="Retângulo 9">
              <a:hlinkClick xmlns:r="http://schemas.openxmlformats.org/officeDocument/2006/relationships" r:id="rId2"/>
            </xdr:cNvPr>
            <xdr:cNvSpPr/>
          </xdr:nvSpPr>
          <xdr:spPr>
            <a:xfrm>
              <a:off x="304566" y="304800"/>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ANALÍTICO</a:t>
              </a:r>
              <a:endParaRPr lang="pt-BR" sz="1800" b="1" u="none">
                <a:solidFill>
                  <a:sysClr val="windowText" lastClr="000000"/>
                </a:solidFill>
              </a:endParaRPr>
            </a:p>
          </xdr:txBody>
        </xdr:sp>
      </xdr:grpSp>
      <xdr:pic>
        <xdr:nvPicPr>
          <xdr:cNvPr id="17" name="Imagem 16"/>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9293808" y="276225"/>
            <a:ext cx="861277" cy="473926"/>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9526</xdr:colOff>
      <xdr:row>1</xdr:row>
      <xdr:rowOff>9525</xdr:rowOff>
    </xdr:from>
    <xdr:to>
      <xdr:col>14</xdr:col>
      <xdr:colOff>1</xdr:colOff>
      <xdr:row>1</xdr:row>
      <xdr:rowOff>704850</xdr:rowOff>
    </xdr:to>
    <xdr:grpSp>
      <xdr:nvGrpSpPr>
        <xdr:cNvPr id="7" name="Grupo 6"/>
        <xdr:cNvGrpSpPr/>
      </xdr:nvGrpSpPr>
      <xdr:grpSpPr>
        <a:xfrm>
          <a:off x="152401" y="152400"/>
          <a:ext cx="10172700" cy="695325"/>
          <a:chOff x="161926" y="171450"/>
          <a:chExt cx="10172700" cy="695325"/>
        </a:xfrm>
      </xdr:grpSpPr>
      <xdr:grpSp>
        <xdr:nvGrpSpPr>
          <xdr:cNvPr id="8" name="Grupo 7"/>
          <xdr:cNvGrpSpPr/>
        </xdr:nvGrpSpPr>
        <xdr:grpSpPr>
          <a:xfrm>
            <a:off x="161926" y="171450"/>
            <a:ext cx="10172700" cy="695325"/>
            <a:chOff x="161926" y="161925"/>
            <a:chExt cx="9398071" cy="695325"/>
          </a:xfrm>
        </xdr:grpSpPr>
        <xdr:sp macro="" textlink="">
          <xdr:nvSpPr>
            <xdr:cNvPr id="11" name="Retângulo 10"/>
            <xdr:cNvSpPr/>
          </xdr:nvSpPr>
          <xdr:spPr>
            <a:xfrm>
              <a:off x="161926" y="161925"/>
              <a:ext cx="9398071"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CONTROLE DO PAGAMENTO DE TRIBUTOS</a:t>
              </a:r>
            </a:p>
            <a:p>
              <a:pPr algn="ctr"/>
              <a:r>
                <a:rPr lang="pt-BR" sz="1600" b="1"/>
                <a:t>Analítico</a:t>
              </a:r>
            </a:p>
          </xdr:txBody>
        </xdr:sp>
        <xdr:sp macro="" textlink="">
          <xdr:nvSpPr>
            <xdr:cNvPr id="12" name="Retângulo 11">
              <a:hlinkClick xmlns:r="http://schemas.openxmlformats.org/officeDocument/2006/relationships" r:id="rId1"/>
            </xdr:cNvPr>
            <xdr:cNvSpPr/>
          </xdr:nvSpPr>
          <xdr:spPr>
            <a:xfrm>
              <a:off x="8418116" y="285750"/>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13" name="Retângulo 12">
              <a:hlinkClick xmlns:r="http://schemas.openxmlformats.org/officeDocument/2006/relationships" r:id="rId2"/>
            </xdr:cNvPr>
            <xdr:cNvSpPr/>
          </xdr:nvSpPr>
          <xdr:spPr>
            <a:xfrm>
              <a:off x="286967" y="295275"/>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800" b="1" u="none">
                <a:solidFill>
                  <a:sysClr val="windowText" lastClr="000000"/>
                </a:solidFill>
              </a:endParaRPr>
            </a:p>
          </xdr:txBody>
        </xdr:sp>
      </xdr:grpSp>
      <xdr:pic>
        <xdr:nvPicPr>
          <xdr:cNvPr id="10" name="Imagem 9"/>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8150808" y="276225"/>
            <a:ext cx="861277" cy="473926"/>
          </a:xfrm>
          <a:prstGeom prst="rect">
            <a:avLst/>
          </a:prstGeom>
        </xdr:spPr>
      </xdr:pic>
    </xdr:grp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19049</xdr:colOff>
      <xdr:row>1</xdr:row>
      <xdr:rowOff>9525</xdr:rowOff>
    </xdr:from>
    <xdr:to>
      <xdr:col>13</xdr:col>
      <xdr:colOff>952499</xdr:colOff>
      <xdr:row>1</xdr:row>
      <xdr:rowOff>695325</xdr:rowOff>
    </xdr:to>
    <xdr:grpSp>
      <xdr:nvGrpSpPr>
        <xdr:cNvPr id="6" name="Grupo 5"/>
        <xdr:cNvGrpSpPr/>
      </xdr:nvGrpSpPr>
      <xdr:grpSpPr>
        <a:xfrm>
          <a:off x="161924" y="152400"/>
          <a:ext cx="13916025" cy="685800"/>
          <a:chOff x="161924" y="161925"/>
          <a:chExt cx="13916025" cy="695325"/>
        </a:xfrm>
      </xdr:grpSpPr>
      <xdr:grpSp>
        <xdr:nvGrpSpPr>
          <xdr:cNvPr id="7" name="Grupo 6"/>
          <xdr:cNvGrpSpPr/>
        </xdr:nvGrpSpPr>
        <xdr:grpSpPr>
          <a:xfrm>
            <a:off x="161924" y="161925"/>
            <a:ext cx="13916025" cy="695325"/>
            <a:chOff x="-251795" y="-1304925"/>
            <a:chExt cx="12813575" cy="695325"/>
          </a:xfrm>
        </xdr:grpSpPr>
        <xdr:sp macro="" textlink="">
          <xdr:nvSpPr>
            <xdr:cNvPr id="10" name="Retângulo 9"/>
            <xdr:cNvSpPr/>
          </xdr:nvSpPr>
          <xdr:spPr>
            <a:xfrm>
              <a:off x="-251795" y="-1304925"/>
              <a:ext cx="12813575"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DEMONSTRATIVO</a:t>
              </a:r>
              <a:r>
                <a:rPr lang="pt-BR" sz="1600" b="1" baseline="0"/>
                <a:t> DO RESULTADO</a:t>
              </a:r>
            </a:p>
            <a:p>
              <a:pPr algn="ctr"/>
              <a:r>
                <a:rPr lang="pt-BR" sz="1600" b="1"/>
                <a:t>Planilha de</a:t>
              </a:r>
              <a:r>
                <a:rPr lang="pt-BR" sz="1600" b="1" baseline="0"/>
                <a:t> Consolidação</a:t>
              </a:r>
              <a:endParaRPr lang="pt-BR" sz="1600" b="1"/>
            </a:p>
          </xdr:txBody>
        </xdr:sp>
        <xdr:pic>
          <xdr:nvPicPr>
            <xdr:cNvPr id="13" name="Imagem 12"/>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10634665" y="-1190492"/>
              <a:ext cx="793045" cy="473926"/>
            </a:xfrm>
            <a:prstGeom prst="rect">
              <a:avLst/>
            </a:prstGeom>
          </xdr:spPr>
        </xdr:pic>
      </xdr:grpSp>
      <xdr:sp macro="" textlink="">
        <xdr:nvSpPr>
          <xdr:cNvPr id="8" name="Retângulo 7">
            <a:hlinkClick xmlns:r="http://schemas.openxmlformats.org/officeDocument/2006/relationships" r:id="rId2"/>
          </xdr:cNvPr>
          <xdr:cNvSpPr/>
        </xdr:nvSpPr>
        <xdr:spPr>
          <a:xfrm>
            <a:off x="12925425" y="295275"/>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9" name="Retângulo 8">
            <a:hlinkClick xmlns:r="http://schemas.openxmlformats.org/officeDocument/2006/relationships" r:id="rId3"/>
          </xdr:cNvPr>
          <xdr:cNvSpPr/>
        </xdr:nvSpPr>
        <xdr:spPr>
          <a:xfrm>
            <a:off x="304801" y="295275"/>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ANALÍTICO</a:t>
            </a:r>
            <a:endParaRPr lang="pt-BR" sz="1800" b="1" u="none">
              <a:solidFill>
                <a:sysClr val="windowText" lastClr="000000"/>
              </a:solidFill>
            </a:endParaRPr>
          </a:p>
        </xdr:txBody>
      </xdr:sp>
    </xdr:grp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133350</xdr:colOff>
      <xdr:row>3</xdr:row>
      <xdr:rowOff>0</xdr:rowOff>
    </xdr:from>
    <xdr:to>
      <xdr:col>8</xdr:col>
      <xdr:colOff>57150</xdr:colOff>
      <xdr:row>26</xdr:row>
      <xdr:rowOff>47624</xdr:rowOff>
    </xdr:to>
    <xdr:graphicFrame macro="">
      <xdr:nvGraphicFramePr>
        <xdr:cNvPr id="10" name="Grá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xdr:row>
      <xdr:rowOff>9525</xdr:rowOff>
    </xdr:from>
    <xdr:to>
      <xdr:col>8</xdr:col>
      <xdr:colOff>66675</xdr:colOff>
      <xdr:row>1</xdr:row>
      <xdr:rowOff>695325</xdr:rowOff>
    </xdr:to>
    <xdr:grpSp>
      <xdr:nvGrpSpPr>
        <xdr:cNvPr id="6" name="Grupo 5"/>
        <xdr:cNvGrpSpPr/>
      </xdr:nvGrpSpPr>
      <xdr:grpSpPr>
        <a:xfrm>
          <a:off x="152400" y="152400"/>
          <a:ext cx="9591675" cy="685800"/>
          <a:chOff x="161924" y="161925"/>
          <a:chExt cx="9591675" cy="695325"/>
        </a:xfrm>
      </xdr:grpSpPr>
      <xdr:grpSp>
        <xdr:nvGrpSpPr>
          <xdr:cNvPr id="7" name="Grupo 6"/>
          <xdr:cNvGrpSpPr/>
        </xdr:nvGrpSpPr>
        <xdr:grpSpPr>
          <a:xfrm>
            <a:off x="161924" y="161925"/>
            <a:ext cx="9591675" cy="695325"/>
            <a:chOff x="-251795" y="-1304925"/>
            <a:chExt cx="8831807" cy="695325"/>
          </a:xfrm>
        </xdr:grpSpPr>
        <xdr:sp macro="" textlink="">
          <xdr:nvSpPr>
            <xdr:cNvPr id="12" name="Retângulo 11"/>
            <xdr:cNvSpPr/>
          </xdr:nvSpPr>
          <xdr:spPr>
            <a:xfrm>
              <a:off x="-251795" y="-1304925"/>
              <a:ext cx="8831807"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DEMONSTRATIVO</a:t>
              </a:r>
              <a:r>
                <a:rPr lang="pt-BR" sz="1600" b="1" baseline="0"/>
                <a:t> DO RESULTADO</a:t>
              </a:r>
            </a:p>
            <a:p>
              <a:pPr algn="ctr"/>
              <a:r>
                <a:rPr lang="pt-BR" sz="1600" b="1"/>
                <a:t>Analítico</a:t>
              </a:r>
            </a:p>
          </xdr:txBody>
        </xdr:sp>
        <xdr:pic>
          <xdr:nvPicPr>
            <xdr:cNvPr id="14" name="Imagem 13"/>
            <xdr:cNvPicPr>
              <a:picLocks noChangeAspect="1"/>
            </xdr:cNvPicPr>
          </xdr:nvPicPr>
          <xdr:blipFill>
            <a:blip xmlns:r="http://schemas.openxmlformats.org/officeDocument/2006/relationships" r:embed="rId2" cstate="print">
              <a:biLevel thresh="25000"/>
              <a:extLst>
                <a:ext uri="{28A0092B-C50C-407E-A947-70E740481C1C}">
                  <a14:useLocalDpi xmlns:a14="http://schemas.microsoft.com/office/drawing/2010/main" val="0"/>
                </a:ext>
              </a:extLst>
            </a:blip>
            <a:stretch>
              <a:fillRect/>
            </a:stretch>
          </xdr:blipFill>
          <xdr:spPr>
            <a:xfrm>
              <a:off x="6670436" y="-1200150"/>
              <a:ext cx="793045" cy="473926"/>
            </a:xfrm>
            <a:prstGeom prst="rect">
              <a:avLst/>
            </a:prstGeom>
          </xdr:spPr>
        </xdr:pic>
      </xdr:grpSp>
      <xdr:sp macro="" textlink="">
        <xdr:nvSpPr>
          <xdr:cNvPr id="8" name="Retângulo 7">
            <a:hlinkClick xmlns:r="http://schemas.openxmlformats.org/officeDocument/2006/relationships" r:id="rId3"/>
          </xdr:cNvPr>
          <xdr:cNvSpPr/>
        </xdr:nvSpPr>
        <xdr:spPr>
          <a:xfrm>
            <a:off x="8610600" y="295275"/>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11" name="Retângulo 10">
            <a:hlinkClick xmlns:r="http://schemas.openxmlformats.org/officeDocument/2006/relationships" r:id="rId4"/>
          </xdr:cNvPr>
          <xdr:cNvSpPr/>
        </xdr:nvSpPr>
        <xdr:spPr>
          <a:xfrm>
            <a:off x="285751" y="295275"/>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800" b="1" u="none">
              <a:solidFill>
                <a:sysClr val="windowText" lastClr="000000"/>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8111</xdr:colOff>
      <xdr:row>1</xdr:row>
      <xdr:rowOff>12198</xdr:rowOff>
    </xdr:from>
    <xdr:ext cx="1641155" cy="843757"/>
    <xdr:sp macro="" textlink="">
      <xdr:nvSpPr>
        <xdr:cNvPr id="2" name="Retângulo 1"/>
        <xdr:cNvSpPr/>
      </xdr:nvSpPr>
      <xdr:spPr>
        <a:xfrm>
          <a:off x="808211" y="202698"/>
          <a:ext cx="1641155" cy="843757"/>
        </a:xfrm>
        <a:prstGeom prst="rect">
          <a:avLst/>
        </a:prstGeom>
        <a:noFill/>
      </xdr:spPr>
      <xdr:txBody>
        <a:bodyPr wrap="none" lIns="91440" tIns="45720" rIns="91440" bIns="45720">
          <a:spAutoFit/>
        </a:bodyPr>
        <a:lstStyle/>
        <a:p>
          <a:pPr algn="ctr"/>
          <a:r>
            <a:rPr lang="pt-BR" sz="4800" b="0" cap="none" spc="0">
              <a:ln w="0"/>
              <a:gradFill>
                <a:gsLst>
                  <a:gs pos="21000">
                    <a:srgbClr val="53575C"/>
                  </a:gs>
                  <a:gs pos="88000">
                    <a:srgbClr val="C5C7CA"/>
                  </a:gs>
                </a:gsLst>
                <a:lin ang="5400000"/>
              </a:gradFill>
              <a:effectLst/>
            </a:rPr>
            <a:t>CDF - </a:t>
          </a:r>
        </a:p>
      </xdr:txBody>
    </xdr:sp>
    <xdr:clientData/>
  </xdr:oneCellAnchor>
  <xdr:twoCellAnchor>
    <xdr:from>
      <xdr:col>1</xdr:col>
      <xdr:colOff>190499</xdr:colOff>
      <xdr:row>19</xdr:row>
      <xdr:rowOff>76200</xdr:rowOff>
    </xdr:from>
    <xdr:to>
      <xdr:col>11</xdr:col>
      <xdr:colOff>285750</xdr:colOff>
      <xdr:row>22</xdr:row>
      <xdr:rowOff>57150</xdr:rowOff>
    </xdr:to>
    <xdr:sp macro="" textlink="">
      <xdr:nvSpPr>
        <xdr:cNvPr id="3" name="Retângulo 2"/>
        <xdr:cNvSpPr/>
      </xdr:nvSpPr>
      <xdr:spPr>
        <a:xfrm>
          <a:off x="380999" y="3695700"/>
          <a:ext cx="6191251" cy="552450"/>
        </a:xfrm>
        <a:prstGeom prst="rect">
          <a:avLst/>
        </a:prstGeom>
        <a:gradFill flip="none"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Cálculo do Ganho Unitário</a:t>
          </a:r>
        </a:p>
      </xdr:txBody>
    </xdr:sp>
    <xdr:clientData/>
  </xdr:twoCellAnchor>
  <xdr:oneCellAnchor>
    <xdr:from>
      <xdr:col>4</xdr:col>
      <xdr:colOff>331823</xdr:colOff>
      <xdr:row>1</xdr:row>
      <xdr:rowOff>9525</xdr:rowOff>
    </xdr:from>
    <xdr:ext cx="2346283" cy="843757"/>
    <xdr:sp macro="" textlink="">
      <xdr:nvSpPr>
        <xdr:cNvPr id="4" name="Retângulo 3"/>
        <xdr:cNvSpPr/>
      </xdr:nvSpPr>
      <xdr:spPr>
        <a:xfrm>
          <a:off x="2351123" y="200025"/>
          <a:ext cx="2346283" cy="843757"/>
        </a:xfrm>
        <a:prstGeom prst="rect">
          <a:avLst/>
        </a:prstGeom>
        <a:noFill/>
      </xdr:spPr>
      <xdr:txBody>
        <a:bodyPr wrap="none" lIns="91440" tIns="45720" rIns="91440" bIns="45720">
          <a:spAutoFit/>
        </a:bodyPr>
        <a:lstStyle/>
        <a:p>
          <a:pPr algn="ctr"/>
          <a:r>
            <a:rPr lang="pt-BR" sz="4800" b="0" cap="none" spc="0">
              <a:ln w="0"/>
              <a:solidFill>
                <a:schemeClr val="accent6"/>
              </a:solidFill>
              <a:effectLst>
                <a:outerShdw blurRad="38100" dist="25400" dir="5400000" algn="ctr" rotWithShape="0">
                  <a:srgbClr val="6E747A">
                    <a:alpha val="43000"/>
                  </a:srgbClr>
                </a:outerShdw>
              </a:effectLst>
            </a:rPr>
            <a:t>Finanças</a:t>
          </a:r>
        </a:p>
      </xdr:txBody>
    </xdr:sp>
    <xdr:clientData/>
  </xdr:oneCellAnchor>
  <xdr:twoCellAnchor>
    <xdr:from>
      <xdr:col>1</xdr:col>
      <xdr:colOff>190500</xdr:colOff>
      <xdr:row>22</xdr:row>
      <xdr:rowOff>95250</xdr:rowOff>
    </xdr:from>
    <xdr:to>
      <xdr:col>3</xdr:col>
      <xdr:colOff>485775</xdr:colOff>
      <xdr:row>25</xdr:row>
      <xdr:rowOff>38100</xdr:rowOff>
    </xdr:to>
    <xdr:sp macro="" textlink="">
      <xdr:nvSpPr>
        <xdr:cNvPr id="7" name="Retângulo 6">
          <a:hlinkClick xmlns:r="http://schemas.openxmlformats.org/officeDocument/2006/relationships" r:id="rId1"/>
        </xdr:cNvPr>
        <xdr:cNvSpPr/>
      </xdr:nvSpPr>
      <xdr:spPr>
        <a:xfrm>
          <a:off x="381000" y="4286250"/>
          <a:ext cx="1514475"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Custos a partir da revenda</a:t>
          </a:r>
        </a:p>
      </xdr:txBody>
    </xdr:sp>
    <xdr:clientData/>
  </xdr:twoCellAnchor>
  <xdr:twoCellAnchor>
    <xdr:from>
      <xdr:col>6</xdr:col>
      <xdr:colOff>247649</xdr:colOff>
      <xdr:row>22</xdr:row>
      <xdr:rowOff>95250</xdr:rowOff>
    </xdr:from>
    <xdr:to>
      <xdr:col>8</xdr:col>
      <xdr:colOff>542925</xdr:colOff>
      <xdr:row>25</xdr:row>
      <xdr:rowOff>38100</xdr:rowOff>
    </xdr:to>
    <xdr:sp macro="" textlink="">
      <xdr:nvSpPr>
        <xdr:cNvPr id="8" name="Retângulo 7">
          <a:hlinkClick xmlns:r="http://schemas.openxmlformats.org/officeDocument/2006/relationships" r:id="rId2"/>
        </xdr:cNvPr>
        <xdr:cNvSpPr/>
      </xdr:nvSpPr>
      <xdr:spPr>
        <a:xfrm>
          <a:off x="3486149" y="4286250"/>
          <a:ext cx="1514476"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3</xdr:col>
      <xdr:colOff>523874</xdr:colOff>
      <xdr:row>22</xdr:row>
      <xdr:rowOff>95250</xdr:rowOff>
    </xdr:from>
    <xdr:to>
      <xdr:col>6</xdr:col>
      <xdr:colOff>209550</xdr:colOff>
      <xdr:row>25</xdr:row>
      <xdr:rowOff>38100</xdr:rowOff>
    </xdr:to>
    <xdr:sp macro="" textlink="">
      <xdr:nvSpPr>
        <xdr:cNvPr id="9" name="Retângulo 8">
          <a:hlinkClick xmlns:r="http://schemas.openxmlformats.org/officeDocument/2006/relationships" r:id="rId3"/>
        </xdr:cNvPr>
        <xdr:cNvSpPr/>
      </xdr:nvSpPr>
      <xdr:spPr>
        <a:xfrm>
          <a:off x="1933574" y="4286250"/>
          <a:ext cx="1514476"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Custos a partir da produção</a:t>
          </a:r>
        </a:p>
      </xdr:txBody>
    </xdr:sp>
    <xdr:clientData/>
  </xdr:twoCellAnchor>
  <xdr:twoCellAnchor>
    <xdr:from>
      <xdr:col>1</xdr:col>
      <xdr:colOff>190500</xdr:colOff>
      <xdr:row>25</xdr:row>
      <xdr:rowOff>76200</xdr:rowOff>
    </xdr:from>
    <xdr:to>
      <xdr:col>6</xdr:col>
      <xdr:colOff>209550</xdr:colOff>
      <xdr:row>28</xdr:row>
      <xdr:rowOff>57150</xdr:rowOff>
    </xdr:to>
    <xdr:sp macro="" textlink="">
      <xdr:nvSpPr>
        <xdr:cNvPr id="12" name="Retângulo 11"/>
        <xdr:cNvSpPr/>
      </xdr:nvSpPr>
      <xdr:spPr>
        <a:xfrm>
          <a:off x="381000" y="4838700"/>
          <a:ext cx="3067050" cy="552450"/>
        </a:xfrm>
        <a:prstGeom prst="rect">
          <a:avLst/>
        </a:prstGeom>
        <a:gradFill flip="none"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Gestão de Estoques</a:t>
          </a:r>
        </a:p>
      </xdr:txBody>
    </xdr:sp>
    <xdr:clientData/>
  </xdr:twoCellAnchor>
  <xdr:twoCellAnchor>
    <xdr:from>
      <xdr:col>4</xdr:col>
      <xdr:colOff>428624</xdr:colOff>
      <xdr:row>28</xdr:row>
      <xdr:rowOff>104775</xdr:rowOff>
    </xdr:from>
    <xdr:to>
      <xdr:col>6</xdr:col>
      <xdr:colOff>200024</xdr:colOff>
      <xdr:row>31</xdr:row>
      <xdr:rowOff>47625</xdr:rowOff>
    </xdr:to>
    <xdr:sp macro="" textlink="">
      <xdr:nvSpPr>
        <xdr:cNvPr id="13" name="Retângulo 12">
          <a:hlinkClick xmlns:r="http://schemas.openxmlformats.org/officeDocument/2006/relationships" r:id="rId4"/>
        </xdr:cNvPr>
        <xdr:cNvSpPr/>
      </xdr:nvSpPr>
      <xdr:spPr>
        <a:xfrm>
          <a:off x="2447924" y="5438775"/>
          <a:ext cx="990600"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Analítico</a:t>
          </a:r>
        </a:p>
      </xdr:txBody>
    </xdr:sp>
    <xdr:clientData/>
  </xdr:twoCellAnchor>
  <xdr:twoCellAnchor>
    <xdr:from>
      <xdr:col>3</xdr:col>
      <xdr:colOff>9524</xdr:colOff>
      <xdr:row>28</xdr:row>
      <xdr:rowOff>104775</xdr:rowOff>
    </xdr:from>
    <xdr:to>
      <xdr:col>4</xdr:col>
      <xdr:colOff>390524</xdr:colOff>
      <xdr:row>31</xdr:row>
      <xdr:rowOff>47625</xdr:rowOff>
    </xdr:to>
    <xdr:sp macro="" textlink="">
      <xdr:nvSpPr>
        <xdr:cNvPr id="14" name="Retângulo 13">
          <a:hlinkClick xmlns:r="http://schemas.openxmlformats.org/officeDocument/2006/relationships" r:id="rId5"/>
        </xdr:cNvPr>
        <xdr:cNvSpPr/>
      </xdr:nvSpPr>
      <xdr:spPr>
        <a:xfrm>
          <a:off x="1419224" y="5438775"/>
          <a:ext cx="990600"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6</xdr:col>
      <xdr:colOff>247650</xdr:colOff>
      <xdr:row>7</xdr:row>
      <xdr:rowOff>47625</xdr:rowOff>
    </xdr:from>
    <xdr:to>
      <xdr:col>11</xdr:col>
      <xdr:colOff>266700</xdr:colOff>
      <xdr:row>10</xdr:row>
      <xdr:rowOff>28575</xdr:rowOff>
    </xdr:to>
    <xdr:sp macro="" textlink="">
      <xdr:nvSpPr>
        <xdr:cNvPr id="20" name="Retângulo 19"/>
        <xdr:cNvSpPr/>
      </xdr:nvSpPr>
      <xdr:spPr>
        <a:xfrm>
          <a:off x="3486150" y="1381125"/>
          <a:ext cx="3067050" cy="552450"/>
        </a:xfrm>
        <a:prstGeom prst="rect">
          <a:avLst/>
        </a:prstGeom>
        <a:gradFill flip="none"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Controle do Pagamento de Tributos</a:t>
          </a:r>
        </a:p>
      </xdr:txBody>
    </xdr:sp>
    <xdr:clientData/>
  </xdr:twoCellAnchor>
  <xdr:twoCellAnchor>
    <xdr:from>
      <xdr:col>6</xdr:col>
      <xdr:colOff>247649</xdr:colOff>
      <xdr:row>10</xdr:row>
      <xdr:rowOff>76200</xdr:rowOff>
    </xdr:from>
    <xdr:to>
      <xdr:col>8</xdr:col>
      <xdr:colOff>542925</xdr:colOff>
      <xdr:row>13</xdr:row>
      <xdr:rowOff>19050</xdr:rowOff>
    </xdr:to>
    <xdr:sp macro="" textlink="">
      <xdr:nvSpPr>
        <xdr:cNvPr id="21" name="Retângulo 20">
          <a:hlinkClick xmlns:r="http://schemas.openxmlformats.org/officeDocument/2006/relationships" r:id="rId6"/>
        </xdr:cNvPr>
        <xdr:cNvSpPr/>
      </xdr:nvSpPr>
      <xdr:spPr>
        <a:xfrm>
          <a:off x="3486149" y="1981200"/>
          <a:ext cx="1514476"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8</xdr:col>
      <xdr:colOff>581024</xdr:colOff>
      <xdr:row>10</xdr:row>
      <xdr:rowOff>76200</xdr:rowOff>
    </xdr:from>
    <xdr:to>
      <xdr:col>11</xdr:col>
      <xdr:colOff>266700</xdr:colOff>
      <xdr:row>13</xdr:row>
      <xdr:rowOff>19050</xdr:rowOff>
    </xdr:to>
    <xdr:sp macro="" textlink="">
      <xdr:nvSpPr>
        <xdr:cNvPr id="22" name="Retângulo 21">
          <a:hlinkClick xmlns:r="http://schemas.openxmlformats.org/officeDocument/2006/relationships" r:id="rId7"/>
        </xdr:cNvPr>
        <xdr:cNvSpPr/>
      </xdr:nvSpPr>
      <xdr:spPr>
        <a:xfrm>
          <a:off x="5038724" y="1981200"/>
          <a:ext cx="1514476"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Analítico</a:t>
          </a:r>
        </a:p>
      </xdr:txBody>
    </xdr:sp>
    <xdr:clientData/>
  </xdr:twoCellAnchor>
  <xdr:twoCellAnchor>
    <xdr:from>
      <xdr:col>1</xdr:col>
      <xdr:colOff>190500</xdr:colOff>
      <xdr:row>7</xdr:row>
      <xdr:rowOff>47625</xdr:rowOff>
    </xdr:from>
    <xdr:to>
      <xdr:col>6</xdr:col>
      <xdr:colOff>209550</xdr:colOff>
      <xdr:row>10</xdr:row>
      <xdr:rowOff>28575</xdr:rowOff>
    </xdr:to>
    <xdr:sp macro="" textlink="">
      <xdr:nvSpPr>
        <xdr:cNvPr id="25" name="Retângulo 24"/>
        <xdr:cNvSpPr/>
      </xdr:nvSpPr>
      <xdr:spPr>
        <a:xfrm>
          <a:off x="381000" y="1381125"/>
          <a:ext cx="3067050" cy="552450"/>
        </a:xfrm>
        <a:prstGeom prst="rect">
          <a:avLst/>
        </a:prstGeom>
        <a:gradFill flip="none"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Diário de Caixa</a:t>
          </a:r>
        </a:p>
      </xdr:txBody>
    </xdr:sp>
    <xdr:clientData/>
  </xdr:twoCellAnchor>
  <xdr:twoCellAnchor>
    <xdr:from>
      <xdr:col>1</xdr:col>
      <xdr:colOff>190500</xdr:colOff>
      <xdr:row>13</xdr:row>
      <xdr:rowOff>57150</xdr:rowOff>
    </xdr:from>
    <xdr:to>
      <xdr:col>6</xdr:col>
      <xdr:colOff>219076</xdr:colOff>
      <xdr:row>16</xdr:row>
      <xdr:rowOff>38100</xdr:rowOff>
    </xdr:to>
    <xdr:sp macro="" textlink="">
      <xdr:nvSpPr>
        <xdr:cNvPr id="28" name="Retângulo 27"/>
        <xdr:cNvSpPr/>
      </xdr:nvSpPr>
      <xdr:spPr>
        <a:xfrm>
          <a:off x="381000" y="2533650"/>
          <a:ext cx="3076576" cy="552450"/>
        </a:xfrm>
        <a:prstGeom prst="rect">
          <a:avLst/>
        </a:prstGeom>
        <a:gradFill flip="none"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Controle do Fluxo de Caixa</a:t>
          </a:r>
        </a:p>
      </xdr:txBody>
    </xdr:sp>
    <xdr:clientData/>
  </xdr:twoCellAnchor>
  <xdr:twoCellAnchor>
    <xdr:from>
      <xdr:col>1</xdr:col>
      <xdr:colOff>200024</xdr:colOff>
      <xdr:row>16</xdr:row>
      <xdr:rowOff>95250</xdr:rowOff>
    </xdr:from>
    <xdr:to>
      <xdr:col>3</xdr:col>
      <xdr:colOff>495300</xdr:colOff>
      <xdr:row>19</xdr:row>
      <xdr:rowOff>38100</xdr:rowOff>
    </xdr:to>
    <xdr:sp macro="" textlink="">
      <xdr:nvSpPr>
        <xdr:cNvPr id="29" name="Retângulo 28">
          <a:hlinkClick xmlns:r="http://schemas.openxmlformats.org/officeDocument/2006/relationships" r:id="rId8"/>
        </xdr:cNvPr>
        <xdr:cNvSpPr/>
      </xdr:nvSpPr>
      <xdr:spPr>
        <a:xfrm>
          <a:off x="390524" y="3143250"/>
          <a:ext cx="1514476"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3</xdr:col>
      <xdr:colOff>533399</xdr:colOff>
      <xdr:row>16</xdr:row>
      <xdr:rowOff>95250</xdr:rowOff>
    </xdr:from>
    <xdr:to>
      <xdr:col>6</xdr:col>
      <xdr:colOff>219075</xdr:colOff>
      <xdr:row>19</xdr:row>
      <xdr:rowOff>38100</xdr:rowOff>
    </xdr:to>
    <xdr:sp macro="" textlink="">
      <xdr:nvSpPr>
        <xdr:cNvPr id="30" name="Retângulo 29">
          <a:hlinkClick xmlns:r="http://schemas.openxmlformats.org/officeDocument/2006/relationships" r:id="rId9"/>
        </xdr:cNvPr>
        <xdr:cNvSpPr/>
      </xdr:nvSpPr>
      <xdr:spPr>
        <a:xfrm>
          <a:off x="1943099" y="3143250"/>
          <a:ext cx="1514476"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Analítico</a:t>
          </a:r>
        </a:p>
      </xdr:txBody>
    </xdr:sp>
    <xdr:clientData/>
  </xdr:twoCellAnchor>
  <xdr:twoCellAnchor>
    <xdr:from>
      <xdr:col>9</xdr:col>
      <xdr:colOff>66674</xdr:colOff>
      <xdr:row>2</xdr:row>
      <xdr:rowOff>85725</xdr:rowOff>
    </xdr:from>
    <xdr:to>
      <xdr:col>10</xdr:col>
      <xdr:colOff>609599</xdr:colOff>
      <xdr:row>4</xdr:row>
      <xdr:rowOff>161925</xdr:rowOff>
    </xdr:to>
    <xdr:sp macro="" textlink="">
      <xdr:nvSpPr>
        <xdr:cNvPr id="32" name="Retângulo 31">
          <a:hlinkClick xmlns:r="http://schemas.openxmlformats.org/officeDocument/2006/relationships" r:id="rId10"/>
        </xdr:cNvPr>
        <xdr:cNvSpPr/>
      </xdr:nvSpPr>
      <xdr:spPr>
        <a:xfrm>
          <a:off x="5133974" y="466725"/>
          <a:ext cx="1152525" cy="457200"/>
        </a:xfrm>
        <a:prstGeom prst="rect">
          <a:avLst/>
        </a:prstGeom>
        <a:gradFill flip="none"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2000" b="1" u="none">
              <a:solidFill>
                <a:schemeClr val="bg1"/>
              </a:solidFill>
            </a:rPr>
            <a:t>VOLTAR</a:t>
          </a:r>
        </a:p>
      </xdr:txBody>
    </xdr:sp>
    <xdr:clientData/>
  </xdr:twoCellAnchor>
  <xdr:twoCellAnchor>
    <xdr:from>
      <xdr:col>6</xdr:col>
      <xdr:colOff>247650</xdr:colOff>
      <xdr:row>13</xdr:row>
      <xdr:rowOff>57150</xdr:rowOff>
    </xdr:from>
    <xdr:to>
      <xdr:col>11</xdr:col>
      <xdr:colOff>276226</xdr:colOff>
      <xdr:row>16</xdr:row>
      <xdr:rowOff>38100</xdr:rowOff>
    </xdr:to>
    <xdr:sp macro="" textlink="">
      <xdr:nvSpPr>
        <xdr:cNvPr id="33" name="Retângulo 32"/>
        <xdr:cNvSpPr/>
      </xdr:nvSpPr>
      <xdr:spPr>
        <a:xfrm>
          <a:off x="3486150" y="2533650"/>
          <a:ext cx="3076576" cy="552450"/>
        </a:xfrm>
        <a:prstGeom prst="rect">
          <a:avLst/>
        </a:prstGeom>
        <a:gradFill flip="none"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Demonstrativo de Resultado</a:t>
          </a:r>
        </a:p>
      </xdr:txBody>
    </xdr:sp>
    <xdr:clientData/>
  </xdr:twoCellAnchor>
  <xdr:twoCellAnchor>
    <xdr:from>
      <xdr:col>6</xdr:col>
      <xdr:colOff>257174</xdr:colOff>
      <xdr:row>16</xdr:row>
      <xdr:rowOff>85725</xdr:rowOff>
    </xdr:from>
    <xdr:to>
      <xdr:col>8</xdr:col>
      <xdr:colOff>552450</xdr:colOff>
      <xdr:row>19</xdr:row>
      <xdr:rowOff>28575</xdr:rowOff>
    </xdr:to>
    <xdr:sp macro="" textlink="">
      <xdr:nvSpPr>
        <xdr:cNvPr id="34" name="Retângulo 33">
          <a:hlinkClick xmlns:r="http://schemas.openxmlformats.org/officeDocument/2006/relationships" r:id="rId11"/>
        </xdr:cNvPr>
        <xdr:cNvSpPr/>
      </xdr:nvSpPr>
      <xdr:spPr>
        <a:xfrm>
          <a:off x="3495674" y="3133725"/>
          <a:ext cx="1514476"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8</xdr:col>
      <xdr:colOff>590549</xdr:colOff>
      <xdr:row>16</xdr:row>
      <xdr:rowOff>85725</xdr:rowOff>
    </xdr:from>
    <xdr:to>
      <xdr:col>11</xdr:col>
      <xdr:colOff>276225</xdr:colOff>
      <xdr:row>19</xdr:row>
      <xdr:rowOff>28575</xdr:rowOff>
    </xdr:to>
    <xdr:sp macro="" textlink="">
      <xdr:nvSpPr>
        <xdr:cNvPr id="35" name="Retângulo 34">
          <a:hlinkClick xmlns:r="http://schemas.openxmlformats.org/officeDocument/2006/relationships" r:id="rId12"/>
        </xdr:cNvPr>
        <xdr:cNvSpPr/>
      </xdr:nvSpPr>
      <xdr:spPr>
        <a:xfrm>
          <a:off x="5048249" y="3133725"/>
          <a:ext cx="1514476"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Analítico</a:t>
          </a:r>
        </a:p>
      </xdr:txBody>
    </xdr:sp>
    <xdr:clientData/>
  </xdr:twoCellAnchor>
  <xdr:twoCellAnchor>
    <xdr:from>
      <xdr:col>6</xdr:col>
      <xdr:colOff>247650</xdr:colOff>
      <xdr:row>25</xdr:row>
      <xdr:rowOff>76200</xdr:rowOff>
    </xdr:from>
    <xdr:to>
      <xdr:col>11</xdr:col>
      <xdr:colOff>276226</xdr:colOff>
      <xdr:row>28</xdr:row>
      <xdr:rowOff>57150</xdr:rowOff>
    </xdr:to>
    <xdr:sp macro="" textlink="">
      <xdr:nvSpPr>
        <xdr:cNvPr id="36" name="Retângulo 35"/>
        <xdr:cNvSpPr/>
      </xdr:nvSpPr>
      <xdr:spPr>
        <a:xfrm>
          <a:off x="3486150" y="4838700"/>
          <a:ext cx="3076576" cy="552450"/>
        </a:xfrm>
        <a:prstGeom prst="rect">
          <a:avLst/>
        </a:prstGeom>
        <a:gradFill flip="none"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Controle do Capital de Giro</a:t>
          </a:r>
        </a:p>
      </xdr:txBody>
    </xdr:sp>
    <xdr:clientData/>
  </xdr:twoCellAnchor>
  <xdr:twoCellAnchor>
    <xdr:from>
      <xdr:col>6</xdr:col>
      <xdr:colOff>238124</xdr:colOff>
      <xdr:row>28</xdr:row>
      <xdr:rowOff>104775</xdr:rowOff>
    </xdr:from>
    <xdr:to>
      <xdr:col>8</xdr:col>
      <xdr:colOff>533400</xdr:colOff>
      <xdr:row>31</xdr:row>
      <xdr:rowOff>47625</xdr:rowOff>
    </xdr:to>
    <xdr:sp macro="" textlink="">
      <xdr:nvSpPr>
        <xdr:cNvPr id="38" name="Retângulo 37">
          <a:hlinkClick xmlns:r="http://schemas.openxmlformats.org/officeDocument/2006/relationships" r:id="rId13"/>
        </xdr:cNvPr>
        <xdr:cNvSpPr/>
      </xdr:nvSpPr>
      <xdr:spPr>
        <a:xfrm>
          <a:off x="3476624" y="5438775"/>
          <a:ext cx="1514476"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8</xdr:col>
      <xdr:colOff>571499</xdr:colOff>
      <xdr:row>28</xdr:row>
      <xdr:rowOff>104775</xdr:rowOff>
    </xdr:from>
    <xdr:to>
      <xdr:col>11</xdr:col>
      <xdr:colOff>257175</xdr:colOff>
      <xdr:row>31</xdr:row>
      <xdr:rowOff>47625</xdr:rowOff>
    </xdr:to>
    <xdr:sp macro="" textlink="">
      <xdr:nvSpPr>
        <xdr:cNvPr id="39" name="Retângulo 38">
          <a:hlinkClick xmlns:r="http://schemas.openxmlformats.org/officeDocument/2006/relationships" r:id="rId14"/>
        </xdr:cNvPr>
        <xdr:cNvSpPr/>
      </xdr:nvSpPr>
      <xdr:spPr>
        <a:xfrm>
          <a:off x="5029199" y="5438775"/>
          <a:ext cx="1514476"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Analítico</a:t>
          </a:r>
        </a:p>
      </xdr:txBody>
    </xdr:sp>
    <xdr:clientData/>
  </xdr:twoCellAnchor>
  <xdr:twoCellAnchor>
    <xdr:from>
      <xdr:col>13</xdr:col>
      <xdr:colOff>466411</xdr:colOff>
      <xdr:row>14</xdr:row>
      <xdr:rowOff>12695</xdr:rowOff>
    </xdr:from>
    <xdr:to>
      <xdr:col>14</xdr:col>
      <xdr:colOff>218195</xdr:colOff>
      <xdr:row>16</xdr:row>
      <xdr:rowOff>23459</xdr:rowOff>
    </xdr:to>
    <xdr:grpSp>
      <xdr:nvGrpSpPr>
        <xdr:cNvPr id="5" name="Grupo 4">
          <a:hlinkClick xmlns:r="http://schemas.openxmlformats.org/officeDocument/2006/relationships" r:id="rId15"/>
        </xdr:cNvPr>
        <xdr:cNvGrpSpPr/>
      </xdr:nvGrpSpPr>
      <xdr:grpSpPr>
        <a:xfrm>
          <a:off x="7972111" y="2679695"/>
          <a:ext cx="361384" cy="391764"/>
          <a:chOff x="7948827" y="2743199"/>
          <a:chExt cx="360326" cy="391764"/>
        </a:xfrm>
      </xdr:grpSpPr>
      <xdr:sp macro="" textlink="">
        <xdr:nvSpPr>
          <xdr:cNvPr id="45" name="Retângulo 44"/>
          <xdr:cNvSpPr/>
        </xdr:nvSpPr>
        <xdr:spPr>
          <a:xfrm>
            <a:off x="7950200" y="2752461"/>
            <a:ext cx="358953" cy="360000"/>
          </a:xfrm>
          <a:prstGeom prst="rect">
            <a:avLst/>
          </a:prstGeom>
          <a:gradFill flip="none" rotWithShape="1">
            <a:gsLst>
              <a:gs pos="0">
                <a:srgbClr val="DEA900">
                  <a:shade val="30000"/>
                  <a:satMod val="115000"/>
                </a:srgbClr>
              </a:gs>
              <a:gs pos="50000">
                <a:srgbClr val="DEA900">
                  <a:shade val="67500"/>
                  <a:satMod val="115000"/>
                </a:srgbClr>
              </a:gs>
              <a:gs pos="100000">
                <a:srgbClr val="DEA9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46" name="Imagem 45"/>
          <xdr:cNvPicPr>
            <a:picLocks noChangeAspect="1"/>
          </xdr:cNvPicPr>
        </xdr:nvPicPr>
        <xdr:blipFill>
          <a:blip xmlns:r="http://schemas.openxmlformats.org/officeDocument/2006/relationships" r:embed="rId16" cstate="print">
            <a:biLevel thresh="50000"/>
            <a:extLst>
              <a:ext uri="{28A0092B-C50C-407E-A947-70E740481C1C}">
                <a14:useLocalDpi xmlns:a14="http://schemas.microsoft.com/office/drawing/2010/main" val="0"/>
              </a:ext>
            </a:extLst>
          </a:blip>
          <a:stretch>
            <a:fillRect/>
          </a:stretch>
        </xdr:blipFill>
        <xdr:spPr>
          <a:xfrm>
            <a:off x="7948827" y="2743199"/>
            <a:ext cx="358953" cy="391764"/>
          </a:xfrm>
          <a:prstGeom prst="rect">
            <a:avLst/>
          </a:prstGeom>
        </xdr:spPr>
      </xdr:pic>
    </xdr:grpSp>
    <xdr:clientData/>
  </xdr:twoCellAnchor>
  <xdr:twoCellAnchor>
    <xdr:from>
      <xdr:col>12</xdr:col>
      <xdr:colOff>600075</xdr:colOff>
      <xdr:row>14</xdr:row>
      <xdr:rowOff>12696</xdr:rowOff>
    </xdr:from>
    <xdr:to>
      <xdr:col>13</xdr:col>
      <xdr:colOff>350489</xdr:colOff>
      <xdr:row>16</xdr:row>
      <xdr:rowOff>23455</xdr:rowOff>
    </xdr:to>
    <xdr:grpSp>
      <xdr:nvGrpSpPr>
        <xdr:cNvPr id="47" name="Grupo 46">
          <a:hlinkClick xmlns:r="http://schemas.openxmlformats.org/officeDocument/2006/relationships" r:id="rId17"/>
        </xdr:cNvPr>
        <xdr:cNvGrpSpPr/>
      </xdr:nvGrpSpPr>
      <xdr:grpSpPr>
        <a:xfrm>
          <a:off x="7496175" y="2679696"/>
          <a:ext cx="360014" cy="391759"/>
          <a:chOff x="7972425" y="2705100"/>
          <a:chExt cx="360014" cy="391759"/>
        </a:xfrm>
      </xdr:grpSpPr>
      <xdr:sp macro="" textlink="">
        <xdr:nvSpPr>
          <xdr:cNvPr id="48" name="Retângulo 47">
            <a:hlinkClick xmlns:r="http://schemas.openxmlformats.org/officeDocument/2006/relationships" r:id="rId17"/>
          </xdr:cNvPr>
          <xdr:cNvSpPr/>
        </xdr:nvSpPr>
        <xdr:spPr>
          <a:xfrm>
            <a:off x="7972425" y="2714625"/>
            <a:ext cx="360000" cy="360000"/>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49" name="Imagem 48"/>
          <xdr:cNvPicPr>
            <a:picLocks noChangeAspect="1"/>
          </xdr:cNvPicPr>
        </xdr:nvPicPr>
        <xdr:blipFill>
          <a:blip xmlns:r="http://schemas.openxmlformats.org/officeDocument/2006/relationships" r:embed="rId18" cstate="print">
            <a:biLevel thresh="25000"/>
            <a:extLst>
              <a:ext uri="{28A0092B-C50C-407E-A947-70E740481C1C}">
                <a14:useLocalDpi xmlns:a14="http://schemas.microsoft.com/office/drawing/2010/main" val="0"/>
              </a:ext>
            </a:extLst>
          </a:blip>
          <a:stretch>
            <a:fillRect/>
          </a:stretch>
        </xdr:blipFill>
        <xdr:spPr>
          <a:xfrm>
            <a:off x="7972439" y="2705100"/>
            <a:ext cx="360000" cy="391759"/>
          </a:xfrm>
          <a:prstGeom prst="rect">
            <a:avLst/>
          </a:prstGeom>
        </xdr:spPr>
      </xdr:pic>
    </xdr:grpSp>
    <xdr:clientData/>
  </xdr:twoCellAnchor>
  <xdr:twoCellAnchor>
    <xdr:from>
      <xdr:col>13</xdr:col>
      <xdr:colOff>466725</xdr:colOff>
      <xdr:row>16</xdr:row>
      <xdr:rowOff>113238</xdr:rowOff>
    </xdr:from>
    <xdr:to>
      <xdr:col>14</xdr:col>
      <xdr:colOff>217126</xdr:colOff>
      <xdr:row>18</xdr:row>
      <xdr:rowOff>124002</xdr:rowOff>
    </xdr:to>
    <xdr:grpSp>
      <xdr:nvGrpSpPr>
        <xdr:cNvPr id="50" name="Grupo 49">
          <a:hlinkClick xmlns:r="http://schemas.openxmlformats.org/officeDocument/2006/relationships" r:id="rId19"/>
        </xdr:cNvPr>
        <xdr:cNvGrpSpPr/>
      </xdr:nvGrpSpPr>
      <xdr:grpSpPr>
        <a:xfrm>
          <a:off x="7972425" y="3161238"/>
          <a:ext cx="360001" cy="391764"/>
          <a:chOff x="7067549" y="4105275"/>
          <a:chExt cx="360001" cy="391764"/>
        </a:xfrm>
      </xdr:grpSpPr>
      <xdr:sp macro="" textlink="">
        <xdr:nvSpPr>
          <xdr:cNvPr id="51" name="Retângulo 50"/>
          <xdr:cNvSpPr/>
        </xdr:nvSpPr>
        <xdr:spPr>
          <a:xfrm>
            <a:off x="7067549" y="4114800"/>
            <a:ext cx="360000" cy="360000"/>
          </a:xfrm>
          <a:prstGeom prst="rect">
            <a:avLst/>
          </a:prstGeo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52" name="Imagem 51"/>
          <xdr:cNvPicPr>
            <a:picLocks noChangeAspect="1"/>
          </xdr:cNvPicPr>
        </xdr:nvPicPr>
        <xdr:blipFill>
          <a:blip xmlns:r="http://schemas.openxmlformats.org/officeDocument/2006/relationships" r:embed="rId20" cstate="print">
            <a:lum bright="70000" contrast="-70000"/>
            <a:extLst>
              <a:ext uri="{28A0092B-C50C-407E-A947-70E740481C1C}">
                <a14:useLocalDpi xmlns:a14="http://schemas.microsoft.com/office/drawing/2010/main" val="0"/>
              </a:ext>
            </a:extLst>
          </a:blip>
          <a:stretch>
            <a:fillRect/>
          </a:stretch>
        </xdr:blipFill>
        <xdr:spPr>
          <a:xfrm>
            <a:off x="7067550" y="4105275"/>
            <a:ext cx="360000" cy="391764"/>
          </a:xfrm>
          <a:prstGeom prst="rect">
            <a:avLst/>
          </a:prstGeom>
        </xdr:spPr>
      </xdr:pic>
    </xdr:grpSp>
    <xdr:clientData/>
  </xdr:twoCellAnchor>
  <xdr:twoCellAnchor>
    <xdr:from>
      <xdr:col>12</xdr:col>
      <xdr:colOff>600075</xdr:colOff>
      <xdr:row>16</xdr:row>
      <xdr:rowOff>107946</xdr:rowOff>
    </xdr:from>
    <xdr:to>
      <xdr:col>13</xdr:col>
      <xdr:colOff>357403</xdr:colOff>
      <xdr:row>18</xdr:row>
      <xdr:rowOff>121184</xdr:rowOff>
    </xdr:to>
    <xdr:grpSp>
      <xdr:nvGrpSpPr>
        <xdr:cNvPr id="55" name="Grupo 54">
          <a:hlinkClick xmlns:r="http://schemas.openxmlformats.org/officeDocument/2006/relationships" r:id="rId21"/>
        </xdr:cNvPr>
        <xdr:cNvGrpSpPr/>
      </xdr:nvGrpSpPr>
      <xdr:grpSpPr>
        <a:xfrm>
          <a:off x="7496175" y="3155946"/>
          <a:ext cx="366928" cy="394238"/>
          <a:chOff x="7063468" y="3378155"/>
          <a:chExt cx="366928" cy="394238"/>
        </a:xfrm>
      </xdr:grpSpPr>
      <xdr:sp macro="" textlink="">
        <xdr:nvSpPr>
          <xdr:cNvPr id="56" name="Retângulo 55"/>
          <xdr:cNvSpPr/>
        </xdr:nvSpPr>
        <xdr:spPr>
          <a:xfrm>
            <a:off x="7063468" y="3389141"/>
            <a:ext cx="362721" cy="362474"/>
          </a:xfrm>
          <a:prstGeom prst="rect">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16200000" scaled="1"/>
            <a:tileRect/>
          </a:gra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57" name="Imagem 56"/>
          <xdr:cNvPicPr>
            <a:picLocks noChangeAspect="1"/>
          </xdr:cNvPicPr>
        </xdr:nvPicPr>
        <xdr:blipFill>
          <a:blip xmlns:r="http://schemas.openxmlformats.org/officeDocument/2006/relationships" r:embed="rId22" cstate="print">
            <a:biLevel thresh="25000"/>
            <a:extLst>
              <a:ext uri="{28A0092B-C50C-407E-A947-70E740481C1C}">
                <a14:useLocalDpi xmlns:a14="http://schemas.microsoft.com/office/drawing/2010/main" val="0"/>
              </a:ext>
            </a:extLst>
          </a:blip>
          <a:stretch>
            <a:fillRect/>
          </a:stretch>
        </xdr:blipFill>
        <xdr:spPr>
          <a:xfrm>
            <a:off x="7067675" y="3378155"/>
            <a:ext cx="362721" cy="394238"/>
          </a:xfrm>
          <a:prstGeom prst="rect">
            <a:avLst/>
          </a:prstGeom>
        </xdr:spPr>
      </xdr:pic>
    </xdr:grpSp>
    <xdr:clientData/>
  </xdr:twoCellAnchor>
  <xdr:twoCellAnchor>
    <xdr:from>
      <xdr:col>1</xdr:col>
      <xdr:colOff>200025</xdr:colOff>
      <xdr:row>28</xdr:row>
      <xdr:rowOff>104775</xdr:rowOff>
    </xdr:from>
    <xdr:to>
      <xdr:col>2</xdr:col>
      <xdr:colOff>581025</xdr:colOff>
      <xdr:row>31</xdr:row>
      <xdr:rowOff>47625</xdr:rowOff>
    </xdr:to>
    <xdr:sp macro="" textlink="">
      <xdr:nvSpPr>
        <xdr:cNvPr id="42" name="Retângulo 41">
          <a:hlinkClick xmlns:r="http://schemas.openxmlformats.org/officeDocument/2006/relationships" r:id="rId23"/>
        </xdr:cNvPr>
        <xdr:cNvSpPr/>
      </xdr:nvSpPr>
      <xdr:spPr>
        <a:xfrm>
          <a:off x="390525" y="5438775"/>
          <a:ext cx="990600"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Ficha</a:t>
          </a:r>
        </a:p>
      </xdr:txBody>
    </xdr:sp>
    <xdr:clientData/>
  </xdr:twoCellAnchor>
  <xdr:twoCellAnchor>
    <xdr:from>
      <xdr:col>8</xdr:col>
      <xdr:colOff>581024</xdr:colOff>
      <xdr:row>22</xdr:row>
      <xdr:rowOff>95250</xdr:rowOff>
    </xdr:from>
    <xdr:to>
      <xdr:col>11</xdr:col>
      <xdr:colOff>266700</xdr:colOff>
      <xdr:row>25</xdr:row>
      <xdr:rowOff>38100</xdr:rowOff>
    </xdr:to>
    <xdr:sp macro="" textlink="">
      <xdr:nvSpPr>
        <xdr:cNvPr id="43" name="Retângulo 42">
          <a:hlinkClick xmlns:r="http://schemas.openxmlformats.org/officeDocument/2006/relationships" r:id="rId24"/>
        </xdr:cNvPr>
        <xdr:cNvSpPr/>
      </xdr:nvSpPr>
      <xdr:spPr>
        <a:xfrm>
          <a:off x="5038724" y="4286250"/>
          <a:ext cx="1514476"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Analítico</a:t>
          </a:r>
        </a:p>
      </xdr:txBody>
    </xdr:sp>
    <xdr:clientData/>
  </xdr:twoCellAnchor>
  <xdr:twoCellAnchor>
    <xdr:from>
      <xdr:col>4</xdr:col>
      <xdr:colOff>438149</xdr:colOff>
      <xdr:row>10</xdr:row>
      <xdr:rowOff>76200</xdr:rowOff>
    </xdr:from>
    <xdr:to>
      <xdr:col>6</xdr:col>
      <xdr:colOff>209549</xdr:colOff>
      <xdr:row>13</xdr:row>
      <xdr:rowOff>19050</xdr:rowOff>
    </xdr:to>
    <xdr:sp macro="" textlink="">
      <xdr:nvSpPr>
        <xdr:cNvPr id="44" name="Retângulo 43">
          <a:hlinkClick xmlns:r="http://schemas.openxmlformats.org/officeDocument/2006/relationships" r:id="rId25"/>
        </xdr:cNvPr>
        <xdr:cNvSpPr/>
      </xdr:nvSpPr>
      <xdr:spPr>
        <a:xfrm>
          <a:off x="2457449" y="1981200"/>
          <a:ext cx="990600"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Analítico</a:t>
          </a:r>
        </a:p>
      </xdr:txBody>
    </xdr:sp>
    <xdr:clientData/>
  </xdr:twoCellAnchor>
  <xdr:twoCellAnchor>
    <xdr:from>
      <xdr:col>3</xdr:col>
      <xdr:colOff>19049</xdr:colOff>
      <xdr:row>10</xdr:row>
      <xdr:rowOff>76200</xdr:rowOff>
    </xdr:from>
    <xdr:to>
      <xdr:col>4</xdr:col>
      <xdr:colOff>400049</xdr:colOff>
      <xdr:row>13</xdr:row>
      <xdr:rowOff>19050</xdr:rowOff>
    </xdr:to>
    <xdr:sp macro="" textlink="">
      <xdr:nvSpPr>
        <xdr:cNvPr id="58" name="Retângulo 57">
          <a:hlinkClick xmlns:r="http://schemas.openxmlformats.org/officeDocument/2006/relationships" r:id="rId26"/>
        </xdr:cNvPr>
        <xdr:cNvSpPr/>
      </xdr:nvSpPr>
      <xdr:spPr>
        <a:xfrm>
          <a:off x="1428749" y="1981200"/>
          <a:ext cx="990600"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1</xdr:col>
      <xdr:colOff>209550</xdr:colOff>
      <xdr:row>10</xdr:row>
      <xdr:rowOff>76200</xdr:rowOff>
    </xdr:from>
    <xdr:to>
      <xdr:col>2</xdr:col>
      <xdr:colOff>590550</xdr:colOff>
      <xdr:row>13</xdr:row>
      <xdr:rowOff>19050</xdr:rowOff>
    </xdr:to>
    <xdr:sp macro="" textlink="">
      <xdr:nvSpPr>
        <xdr:cNvPr id="59" name="Retângulo 58">
          <a:hlinkClick xmlns:r="http://schemas.openxmlformats.org/officeDocument/2006/relationships" r:id="rId27"/>
        </xdr:cNvPr>
        <xdr:cNvSpPr/>
      </xdr:nvSpPr>
      <xdr:spPr>
        <a:xfrm>
          <a:off x="400050" y="1981200"/>
          <a:ext cx="990600" cy="514350"/>
        </a:xfrm>
        <a:prstGeom prst="rect">
          <a:avLst/>
        </a:prstGeom>
        <a:gradFill flip="none" rotWithShape="1">
          <a:gsLst>
            <a:gs pos="0">
              <a:schemeClr val="accent6">
                <a:lumMod val="40000"/>
                <a:lumOff val="60000"/>
                <a:tint val="66000"/>
                <a:satMod val="160000"/>
              </a:schemeClr>
            </a:gs>
            <a:gs pos="50000">
              <a:schemeClr val="accent6">
                <a:lumMod val="40000"/>
                <a:lumOff val="60000"/>
                <a:tint val="44500"/>
                <a:satMod val="160000"/>
              </a:schemeClr>
            </a:gs>
            <a:gs pos="100000">
              <a:schemeClr val="accent6">
                <a:lumMod val="40000"/>
                <a:lumOff val="60000"/>
                <a:tint val="23500"/>
                <a:satMod val="160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Formulário</a:t>
          </a:r>
        </a:p>
      </xdr:txBody>
    </xdr:sp>
    <xdr:clientData/>
  </xdr:twoCellAnchor>
  <xdr:twoCellAnchor editAs="oneCell">
    <xdr:from>
      <xdr:col>12</xdr:col>
      <xdr:colOff>200025</xdr:colOff>
      <xdr:row>1</xdr:row>
      <xdr:rowOff>95250</xdr:rowOff>
    </xdr:from>
    <xdr:to>
      <xdr:col>15</xdr:col>
      <xdr:colOff>28575</xdr:colOff>
      <xdr:row>6</xdr:row>
      <xdr:rowOff>133187</xdr:rowOff>
    </xdr:to>
    <xdr:pic>
      <xdr:nvPicPr>
        <xdr:cNvPr id="61" name="Imagem 60"/>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7096125" y="285750"/>
          <a:ext cx="1657350" cy="990437"/>
        </a:xfrm>
        <a:prstGeom prst="rect">
          <a:avLst/>
        </a:prstGeom>
      </xdr:spPr>
    </xdr:pic>
    <xdr:clientData/>
  </xdr:twoCellAnchor>
  <xdr:twoCellAnchor>
    <xdr:from>
      <xdr:col>12</xdr:col>
      <xdr:colOff>581025</xdr:colOff>
      <xdr:row>7</xdr:row>
      <xdr:rowOff>149577</xdr:rowOff>
    </xdr:from>
    <xdr:to>
      <xdr:col>14</xdr:col>
      <xdr:colOff>250260</xdr:colOff>
      <xdr:row>12</xdr:row>
      <xdr:rowOff>163902</xdr:rowOff>
    </xdr:to>
    <xdr:pic>
      <xdr:nvPicPr>
        <xdr:cNvPr id="62" name="Imagem 61"/>
        <xdr:cNvPicPr>
          <a:picLocks noChangeAspect="1"/>
        </xdr:cNvPicPr>
      </xdr:nvPicPr>
      <xdr:blipFill>
        <a:blip xmlns:r="http://schemas.openxmlformats.org/officeDocument/2006/relationships" r:embed="rId29" cstate="print">
          <a:extLst>
            <a:ext uri="{BEBA8EAE-BF5A-486C-A8C5-ECC9F3942E4B}">
              <a14:imgProps xmlns:a14="http://schemas.microsoft.com/office/drawing/2010/main">
                <a14:imgLayer r:embed="rId30">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7477125" y="1483077"/>
          <a:ext cx="888435" cy="9668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5</xdr:col>
      <xdr:colOff>38099</xdr:colOff>
      <xdr:row>1</xdr:row>
      <xdr:rowOff>19050</xdr:rowOff>
    </xdr:from>
    <xdr:to>
      <xdr:col>9</xdr:col>
      <xdr:colOff>180974</xdr:colOff>
      <xdr:row>8</xdr:row>
      <xdr:rowOff>76199</xdr:rowOff>
    </xdr:to>
    <xdr:grpSp>
      <xdr:nvGrpSpPr>
        <xdr:cNvPr id="4" name="Grupo 3"/>
        <xdr:cNvGrpSpPr/>
      </xdr:nvGrpSpPr>
      <xdr:grpSpPr>
        <a:xfrm>
          <a:off x="8420099" y="161925"/>
          <a:ext cx="3590925" cy="1628774"/>
          <a:chOff x="3857624" y="3409950"/>
          <a:chExt cx="3590925" cy="1628774"/>
        </a:xfrm>
      </xdr:grpSpPr>
      <xdr:grpSp>
        <xdr:nvGrpSpPr>
          <xdr:cNvPr id="14" name="Grupo 13"/>
          <xdr:cNvGrpSpPr/>
        </xdr:nvGrpSpPr>
        <xdr:grpSpPr>
          <a:xfrm>
            <a:off x="3857624" y="3409950"/>
            <a:ext cx="3590925" cy="1628774"/>
            <a:chOff x="4571933" y="-1304923"/>
            <a:chExt cx="3306446" cy="1628774"/>
          </a:xfrm>
        </xdr:grpSpPr>
        <xdr:sp macro="" textlink="">
          <xdr:nvSpPr>
            <xdr:cNvPr id="17" name="Retângulo 16"/>
            <xdr:cNvSpPr/>
          </xdr:nvSpPr>
          <xdr:spPr>
            <a:xfrm>
              <a:off x="4571933" y="-1304923"/>
              <a:ext cx="3306446" cy="1628774"/>
            </a:xfrm>
            <a:prstGeom prst="rect">
              <a:avLst/>
            </a:prstGeom>
            <a:gradFill flip="none" rotWithShape="1">
              <a:gsLst>
                <a:gs pos="0">
                  <a:schemeClr val="accent6">
                    <a:shade val="30000"/>
                    <a:satMod val="115000"/>
                  </a:schemeClr>
                </a:gs>
                <a:gs pos="50000">
                  <a:schemeClr val="accent6">
                    <a:shade val="67500"/>
                    <a:satMod val="115000"/>
                  </a:schemeClr>
                </a:gs>
                <a:gs pos="100000">
                  <a:schemeClr val="accent6">
                    <a:shade val="100000"/>
                    <a:satMod val="115000"/>
                  </a:scheme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DIÁRIO</a:t>
              </a:r>
              <a:r>
                <a:rPr lang="pt-BR" sz="1600" b="1" baseline="0"/>
                <a:t> DE CAIXA</a:t>
              </a:r>
              <a:endParaRPr lang="pt-BR" sz="1600" b="1"/>
            </a:p>
            <a:p>
              <a:pPr algn="ctr"/>
              <a:r>
                <a:rPr lang="pt-BR" sz="1600" b="1"/>
                <a:t>Formulário</a:t>
              </a:r>
            </a:p>
            <a:p>
              <a:pPr algn="ctr"/>
              <a:endParaRPr lang="pt-BR" sz="1600" b="1"/>
            </a:p>
            <a:p>
              <a:pPr algn="ctr"/>
              <a:endParaRPr lang="pt-BR" sz="1600" b="1"/>
            </a:p>
            <a:p>
              <a:pPr algn="ctr"/>
              <a:endParaRPr lang="pt-BR" sz="1600" b="1"/>
            </a:p>
            <a:p>
              <a:pPr algn="ctr"/>
              <a:endParaRPr lang="pt-BR" sz="1600" b="1"/>
            </a:p>
          </xdr:txBody>
        </xdr:sp>
        <xdr:pic>
          <xdr:nvPicPr>
            <xdr:cNvPr id="18" name="Imagem 17"/>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5828479" y="-200025"/>
              <a:ext cx="793045" cy="473926"/>
            </a:xfrm>
            <a:prstGeom prst="rect">
              <a:avLst/>
            </a:prstGeom>
          </xdr:spPr>
        </xdr:pic>
      </xdr:grpSp>
      <xdr:sp macro="" textlink="">
        <xdr:nvSpPr>
          <xdr:cNvPr id="7" name="Retângulo 6">
            <a:hlinkClick xmlns:r="http://schemas.openxmlformats.org/officeDocument/2006/relationships" r:id="rId2"/>
          </xdr:cNvPr>
          <xdr:cNvSpPr/>
        </xdr:nvSpPr>
        <xdr:spPr>
          <a:xfrm>
            <a:off x="6296025" y="4057651"/>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8" name="Retângulo 7">
            <a:hlinkClick xmlns:r="http://schemas.openxmlformats.org/officeDocument/2006/relationships" r:id="rId3"/>
          </xdr:cNvPr>
          <xdr:cNvSpPr/>
        </xdr:nvSpPr>
        <xdr:spPr>
          <a:xfrm>
            <a:off x="5143501" y="4057651"/>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ANALÍTICO</a:t>
            </a:r>
            <a:endParaRPr lang="pt-BR" sz="1800" b="1" u="none">
              <a:solidFill>
                <a:sysClr val="windowText" lastClr="000000"/>
              </a:solidFill>
            </a:endParaRPr>
          </a:p>
        </xdr:txBody>
      </xdr:sp>
      <xdr:sp macro="" textlink="">
        <xdr:nvSpPr>
          <xdr:cNvPr id="9" name="Retângulo 8">
            <a:hlinkClick xmlns:r="http://schemas.openxmlformats.org/officeDocument/2006/relationships" r:id="rId4"/>
          </xdr:cNvPr>
          <xdr:cNvSpPr/>
        </xdr:nvSpPr>
        <xdr:spPr>
          <a:xfrm>
            <a:off x="3990975" y="4057650"/>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800" b="1" u="none">
              <a:solidFill>
                <a:sysClr val="windowText" lastClr="000000"/>
              </a:solidFill>
            </a:endParaRPr>
          </a:p>
        </xdr:txBody>
      </xdr:sp>
    </xdr:grpSp>
    <xdr:clientData/>
  </xdr:twoCellAnchor>
</xdr:wsDr>
</file>

<file path=xl/drawings/drawing21.xml><?xml version="1.0" encoding="utf-8"?>
<xdr:wsDr xmlns:xdr="http://schemas.openxmlformats.org/drawingml/2006/spreadsheetDrawing" xmlns:a="http://schemas.openxmlformats.org/drawingml/2006/main">
  <xdr:twoCellAnchor>
    <xdr:from>
      <xdr:col>1</xdr:col>
      <xdr:colOff>19050</xdr:colOff>
      <xdr:row>1</xdr:row>
      <xdr:rowOff>9525</xdr:rowOff>
    </xdr:from>
    <xdr:to>
      <xdr:col>17</xdr:col>
      <xdr:colOff>19050</xdr:colOff>
      <xdr:row>5</xdr:row>
      <xdr:rowOff>9525</xdr:rowOff>
    </xdr:to>
    <xdr:grpSp>
      <xdr:nvGrpSpPr>
        <xdr:cNvPr id="4" name="Grupo 3"/>
        <xdr:cNvGrpSpPr/>
      </xdr:nvGrpSpPr>
      <xdr:grpSpPr>
        <a:xfrm>
          <a:off x="161925" y="152400"/>
          <a:ext cx="13706475" cy="695325"/>
          <a:chOff x="161925" y="152400"/>
          <a:chExt cx="13706475" cy="695325"/>
        </a:xfrm>
      </xdr:grpSpPr>
      <xdr:grpSp>
        <xdr:nvGrpSpPr>
          <xdr:cNvPr id="3" name="Grupo 2"/>
          <xdr:cNvGrpSpPr/>
        </xdr:nvGrpSpPr>
        <xdr:grpSpPr>
          <a:xfrm>
            <a:off x="161925" y="152400"/>
            <a:ext cx="13706475" cy="695325"/>
            <a:chOff x="161925" y="152400"/>
            <a:chExt cx="13706475" cy="695325"/>
          </a:xfrm>
        </xdr:grpSpPr>
        <xdr:grpSp>
          <xdr:nvGrpSpPr>
            <xdr:cNvPr id="2" name="Grupo 1"/>
            <xdr:cNvGrpSpPr/>
          </xdr:nvGrpSpPr>
          <xdr:grpSpPr>
            <a:xfrm>
              <a:off x="161925" y="152400"/>
              <a:ext cx="13706475" cy="695325"/>
              <a:chOff x="161925" y="152400"/>
              <a:chExt cx="13706475" cy="695325"/>
            </a:xfrm>
          </xdr:grpSpPr>
          <xdr:sp macro="" textlink="">
            <xdr:nvSpPr>
              <xdr:cNvPr id="9" name="Retângulo 8"/>
              <xdr:cNvSpPr/>
            </xdr:nvSpPr>
            <xdr:spPr>
              <a:xfrm>
                <a:off x="161925" y="152400"/>
                <a:ext cx="13706475"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DIÁRIO DE CAIXA</a:t>
                </a:r>
              </a:p>
              <a:p>
                <a:pPr algn="ctr"/>
                <a:r>
                  <a:rPr lang="pt-BR" sz="1600" b="1"/>
                  <a:t>Planilha de Consolidação</a:t>
                </a:r>
              </a:p>
            </xdr:txBody>
          </xdr:sp>
          <xdr:sp macro="" textlink="">
            <xdr:nvSpPr>
              <xdr:cNvPr id="8" name="Retângulo 7">
                <a:hlinkClick xmlns:r="http://schemas.openxmlformats.org/officeDocument/2006/relationships" r:id="rId1"/>
              </xdr:cNvPr>
              <xdr:cNvSpPr/>
            </xdr:nvSpPr>
            <xdr:spPr>
              <a:xfrm>
                <a:off x="12706350" y="295276"/>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11" name="Retângulo 10">
                <a:hlinkClick xmlns:r="http://schemas.openxmlformats.org/officeDocument/2006/relationships" r:id="rId2"/>
              </xdr:cNvPr>
              <xdr:cNvSpPr/>
            </xdr:nvSpPr>
            <xdr:spPr>
              <a:xfrm>
                <a:off x="314326" y="285751"/>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100" b="1" u="none">
                    <a:solidFill>
                      <a:sysClr val="windowText" lastClr="000000"/>
                    </a:solidFill>
                  </a:rPr>
                  <a:t>FORMULÁRIO</a:t>
                </a:r>
                <a:endParaRPr lang="pt-BR" sz="1400" b="1" u="none">
                  <a:solidFill>
                    <a:sysClr val="windowText" lastClr="000000"/>
                  </a:solidFill>
                </a:endParaRPr>
              </a:p>
            </xdr:txBody>
          </xdr:sp>
        </xdr:grpSp>
        <xdr:pic>
          <xdr:nvPicPr>
            <xdr:cNvPr id="13" name="Imagem 12"/>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11722683" y="266700"/>
              <a:ext cx="861277" cy="473926"/>
            </a:xfrm>
            <a:prstGeom prst="rect">
              <a:avLst/>
            </a:prstGeom>
          </xdr:spPr>
        </xdr:pic>
      </xdr:grpSp>
      <xdr:sp macro="" textlink="">
        <xdr:nvSpPr>
          <xdr:cNvPr id="14" name="Retângulo 13">
            <a:hlinkClick xmlns:r="http://schemas.openxmlformats.org/officeDocument/2006/relationships" r:id="rId4"/>
          </xdr:cNvPr>
          <xdr:cNvSpPr/>
        </xdr:nvSpPr>
        <xdr:spPr>
          <a:xfrm>
            <a:off x="1466850" y="285750"/>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ANALÍTICO</a:t>
            </a:r>
            <a:endParaRPr lang="pt-BR" sz="1800" b="1" u="none">
              <a:solidFill>
                <a:sysClr val="windowText" lastClr="000000"/>
              </a:solidFill>
            </a:endParaRPr>
          </a:p>
        </xdr:txBody>
      </xdr:sp>
    </xdr:grp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6</xdr:row>
      <xdr:rowOff>6350</xdr:rowOff>
    </xdr:from>
    <xdr:to>
      <xdr:col>18</xdr:col>
      <xdr:colOff>28576</xdr:colOff>
      <xdr:row>23</xdr:row>
      <xdr:rowOff>182563</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24</xdr:row>
      <xdr:rowOff>142875</xdr:rowOff>
    </xdr:from>
    <xdr:to>
      <xdr:col>18</xdr:col>
      <xdr:colOff>48371</xdr:colOff>
      <xdr:row>42</xdr:row>
      <xdr:rowOff>128588</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19049</xdr:colOff>
      <xdr:row>1</xdr:row>
      <xdr:rowOff>19050</xdr:rowOff>
    </xdr:from>
    <xdr:to>
      <xdr:col>18</xdr:col>
      <xdr:colOff>28576</xdr:colOff>
      <xdr:row>4</xdr:row>
      <xdr:rowOff>85725</xdr:rowOff>
    </xdr:to>
    <xdr:grpSp>
      <xdr:nvGrpSpPr>
        <xdr:cNvPr id="4" name="Grupo 3"/>
        <xdr:cNvGrpSpPr/>
      </xdr:nvGrpSpPr>
      <xdr:grpSpPr>
        <a:xfrm>
          <a:off x="161924" y="161925"/>
          <a:ext cx="9439277" cy="695325"/>
          <a:chOff x="161924" y="161925"/>
          <a:chExt cx="9439277" cy="695325"/>
        </a:xfrm>
      </xdr:grpSpPr>
      <xdr:grpSp>
        <xdr:nvGrpSpPr>
          <xdr:cNvPr id="3" name="Grupo 2"/>
          <xdr:cNvGrpSpPr/>
        </xdr:nvGrpSpPr>
        <xdr:grpSpPr>
          <a:xfrm>
            <a:off x="161924" y="161925"/>
            <a:ext cx="9439277" cy="695325"/>
            <a:chOff x="161924" y="161925"/>
            <a:chExt cx="9439277" cy="695325"/>
          </a:xfrm>
        </xdr:grpSpPr>
        <xdr:grpSp>
          <xdr:nvGrpSpPr>
            <xdr:cNvPr id="9" name="Grupo 8"/>
            <xdr:cNvGrpSpPr/>
          </xdr:nvGrpSpPr>
          <xdr:grpSpPr>
            <a:xfrm>
              <a:off x="161924" y="161925"/>
              <a:ext cx="9439277" cy="695325"/>
              <a:chOff x="-251795" y="-1304925"/>
              <a:chExt cx="8691482" cy="695325"/>
            </a:xfrm>
          </xdr:grpSpPr>
          <xdr:sp macro="" textlink="">
            <xdr:nvSpPr>
              <xdr:cNvPr id="10" name="Retângulo 9"/>
              <xdr:cNvSpPr/>
            </xdr:nvSpPr>
            <xdr:spPr>
              <a:xfrm>
                <a:off x="-251795" y="-1304925"/>
                <a:ext cx="8691482"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DIÁRIO DE CAIXA</a:t>
                </a:r>
              </a:p>
              <a:p>
                <a:pPr algn="ctr"/>
                <a:r>
                  <a:rPr lang="pt-BR" sz="1600" b="1"/>
                  <a:t>Analítico</a:t>
                </a:r>
              </a:p>
            </xdr:txBody>
          </xdr:sp>
          <xdr:pic>
            <xdr:nvPicPr>
              <xdr:cNvPr id="12" name="Imagem 11"/>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6468719" y="-1200150"/>
                <a:ext cx="793045" cy="473926"/>
              </a:xfrm>
              <a:prstGeom prst="rect">
                <a:avLst/>
              </a:prstGeom>
            </xdr:spPr>
          </xdr:pic>
        </xdr:grpSp>
        <xdr:sp macro="" textlink="">
          <xdr:nvSpPr>
            <xdr:cNvPr id="15" name="Retângulo 14">
              <a:hlinkClick xmlns:r="http://schemas.openxmlformats.org/officeDocument/2006/relationships" r:id="rId4"/>
            </xdr:cNvPr>
            <xdr:cNvSpPr/>
          </xdr:nvSpPr>
          <xdr:spPr>
            <a:xfrm>
              <a:off x="8448675" y="295275"/>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16" name="Retângulo 15">
              <a:hlinkClick xmlns:r="http://schemas.openxmlformats.org/officeDocument/2006/relationships" r:id="rId5"/>
            </xdr:cNvPr>
            <xdr:cNvSpPr/>
          </xdr:nvSpPr>
          <xdr:spPr>
            <a:xfrm>
              <a:off x="1457326" y="285750"/>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800" b="1" u="none">
                <a:solidFill>
                  <a:sysClr val="windowText" lastClr="000000"/>
                </a:solidFill>
              </a:endParaRPr>
            </a:p>
          </xdr:txBody>
        </xdr:sp>
      </xdr:grpSp>
      <xdr:sp macro="" textlink="">
        <xdr:nvSpPr>
          <xdr:cNvPr id="14" name="Retângulo 13">
            <a:hlinkClick xmlns:r="http://schemas.openxmlformats.org/officeDocument/2006/relationships" r:id="rId6"/>
          </xdr:cNvPr>
          <xdr:cNvSpPr/>
        </xdr:nvSpPr>
        <xdr:spPr>
          <a:xfrm>
            <a:off x="304800" y="285750"/>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100" b="1" u="none">
                <a:solidFill>
                  <a:sysClr val="windowText" lastClr="000000"/>
                </a:solidFill>
              </a:rPr>
              <a:t>FORMULÁRIO</a:t>
            </a:r>
            <a:endParaRPr lang="pt-BR" sz="1400" b="1" u="none">
              <a:solidFill>
                <a:sysClr val="windowText" lastClr="000000"/>
              </a:solidFill>
            </a:endParaRPr>
          </a:p>
        </xdr:txBody>
      </xdr:sp>
    </xdr:grpSp>
    <xdr:clientData/>
  </xdr:twoCellAnchor>
</xdr:wsDr>
</file>

<file path=xl/drawings/drawing23.xml><?xml version="1.0" encoding="utf-8"?>
<xdr:wsDr xmlns:xdr="http://schemas.openxmlformats.org/drawingml/2006/spreadsheetDrawing" xmlns:a="http://schemas.openxmlformats.org/drawingml/2006/main">
  <xdr:twoCellAnchor>
    <xdr:from>
      <xdr:col>1</xdr:col>
      <xdr:colOff>9525</xdr:colOff>
      <xdr:row>1</xdr:row>
      <xdr:rowOff>0</xdr:rowOff>
    </xdr:from>
    <xdr:to>
      <xdr:col>16</xdr:col>
      <xdr:colOff>714375</xdr:colOff>
      <xdr:row>5</xdr:row>
      <xdr:rowOff>0</xdr:rowOff>
    </xdr:to>
    <xdr:grpSp>
      <xdr:nvGrpSpPr>
        <xdr:cNvPr id="2" name="Grupo 1"/>
        <xdr:cNvGrpSpPr/>
      </xdr:nvGrpSpPr>
      <xdr:grpSpPr>
        <a:xfrm>
          <a:off x="152400" y="142875"/>
          <a:ext cx="13906500" cy="695325"/>
          <a:chOff x="152400" y="142875"/>
          <a:chExt cx="13906500" cy="695325"/>
        </a:xfrm>
      </xdr:grpSpPr>
      <xdr:grpSp>
        <xdr:nvGrpSpPr>
          <xdr:cNvPr id="7" name="Grupo 6"/>
          <xdr:cNvGrpSpPr/>
        </xdr:nvGrpSpPr>
        <xdr:grpSpPr>
          <a:xfrm>
            <a:off x="152400" y="142875"/>
            <a:ext cx="13906500" cy="695325"/>
            <a:chOff x="161925" y="152400"/>
            <a:chExt cx="14049375" cy="695325"/>
          </a:xfrm>
        </xdr:grpSpPr>
        <xdr:sp macro="" textlink="">
          <xdr:nvSpPr>
            <xdr:cNvPr id="11" name="Retângulo 10"/>
            <xdr:cNvSpPr/>
          </xdr:nvSpPr>
          <xdr:spPr>
            <a:xfrm>
              <a:off x="161925" y="152400"/>
              <a:ext cx="14049375"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CONTROLE DE FLUXO DE CAIXA</a:t>
              </a:r>
            </a:p>
            <a:p>
              <a:pPr algn="ctr"/>
              <a:r>
                <a:rPr lang="pt-BR" sz="1600" b="1"/>
                <a:t>Planilha de</a:t>
              </a:r>
              <a:r>
                <a:rPr lang="pt-BR" sz="1600" b="1" baseline="0"/>
                <a:t> </a:t>
              </a:r>
              <a:r>
                <a:rPr lang="pt-BR" sz="1600" b="1"/>
                <a:t>Consolidação</a:t>
              </a:r>
            </a:p>
          </xdr:txBody>
        </xdr:sp>
        <xdr:sp macro="" textlink="">
          <xdr:nvSpPr>
            <xdr:cNvPr id="9" name="Retângulo 8">
              <a:hlinkClick xmlns:r="http://schemas.openxmlformats.org/officeDocument/2006/relationships" r:id="rId1"/>
            </xdr:cNvPr>
            <xdr:cNvSpPr/>
          </xdr:nvSpPr>
          <xdr:spPr>
            <a:xfrm>
              <a:off x="13064810" y="285751"/>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10" name="Retângulo 9">
              <a:hlinkClick xmlns:r="http://schemas.openxmlformats.org/officeDocument/2006/relationships" r:id="rId2"/>
            </xdr:cNvPr>
            <xdr:cNvSpPr/>
          </xdr:nvSpPr>
          <xdr:spPr>
            <a:xfrm>
              <a:off x="302680" y="285751"/>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ANALÍTICO</a:t>
              </a:r>
              <a:endParaRPr lang="pt-BR" sz="1800" b="1" u="none">
                <a:solidFill>
                  <a:sysClr val="windowText" lastClr="000000"/>
                </a:solidFill>
              </a:endParaRPr>
            </a:p>
          </xdr:txBody>
        </xdr:sp>
      </xdr:grpSp>
      <xdr:pic>
        <xdr:nvPicPr>
          <xdr:cNvPr id="15" name="Imagem 14"/>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11960808" y="247650"/>
            <a:ext cx="861277" cy="473926"/>
          </a:xfrm>
          <a:prstGeom prst="rect">
            <a:avLst/>
          </a:prstGeom>
        </xdr:spPr>
      </xdr:pic>
    </xdr:grpSp>
    <xdr:clientData/>
  </xdr:twoCellAnchor>
</xdr:wsDr>
</file>

<file path=xl/drawings/drawing24.xml><?xml version="1.0" encoding="utf-8"?>
<xdr:wsDr xmlns:xdr="http://schemas.openxmlformats.org/drawingml/2006/spreadsheetDrawing" xmlns:a="http://schemas.openxmlformats.org/drawingml/2006/main">
  <xdr:twoCellAnchor>
    <xdr:from>
      <xdr:col>1</xdr:col>
      <xdr:colOff>0</xdr:colOff>
      <xdr:row>3</xdr:row>
      <xdr:rowOff>6350</xdr:rowOff>
    </xdr:from>
    <xdr:to>
      <xdr:col>17</xdr:col>
      <xdr:colOff>533400</xdr:colOff>
      <xdr:row>20</xdr:row>
      <xdr:rowOff>182563</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9524</xdr:colOff>
      <xdr:row>21</xdr:row>
      <xdr:rowOff>133350</xdr:rowOff>
    </xdr:from>
    <xdr:to>
      <xdr:col>17</xdr:col>
      <xdr:colOff>555151</xdr:colOff>
      <xdr:row>39</xdr:row>
      <xdr:rowOff>119063</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1</xdr:row>
      <xdr:rowOff>9525</xdr:rowOff>
    </xdr:from>
    <xdr:to>
      <xdr:col>17</xdr:col>
      <xdr:colOff>523875</xdr:colOff>
      <xdr:row>2</xdr:row>
      <xdr:rowOff>19050</xdr:rowOff>
    </xdr:to>
    <xdr:grpSp>
      <xdr:nvGrpSpPr>
        <xdr:cNvPr id="13" name="Grupo 12"/>
        <xdr:cNvGrpSpPr/>
      </xdr:nvGrpSpPr>
      <xdr:grpSpPr>
        <a:xfrm>
          <a:off x="152400" y="152400"/>
          <a:ext cx="9334500" cy="695325"/>
          <a:chOff x="161925" y="161925"/>
          <a:chExt cx="9334500" cy="695325"/>
        </a:xfrm>
      </xdr:grpSpPr>
      <xdr:grpSp>
        <xdr:nvGrpSpPr>
          <xdr:cNvPr id="14" name="Grupo 13"/>
          <xdr:cNvGrpSpPr/>
        </xdr:nvGrpSpPr>
        <xdr:grpSpPr>
          <a:xfrm>
            <a:off x="161925" y="161925"/>
            <a:ext cx="9334500" cy="695325"/>
            <a:chOff x="-251794" y="-1304925"/>
            <a:chExt cx="8595006" cy="695325"/>
          </a:xfrm>
        </xdr:grpSpPr>
        <xdr:sp macro="" textlink="">
          <xdr:nvSpPr>
            <xdr:cNvPr id="17" name="Retângulo 16"/>
            <xdr:cNvSpPr/>
          </xdr:nvSpPr>
          <xdr:spPr>
            <a:xfrm>
              <a:off x="-251794" y="-1304925"/>
              <a:ext cx="8595006"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CONTROLE</a:t>
              </a:r>
              <a:r>
                <a:rPr lang="pt-BR" sz="1600" b="1" baseline="0"/>
                <a:t> DO FLUXO DE CAIXA</a:t>
              </a:r>
              <a:endParaRPr lang="pt-BR" sz="1600" b="1"/>
            </a:p>
            <a:p>
              <a:pPr algn="ctr"/>
              <a:r>
                <a:rPr lang="pt-BR" sz="1600" b="1"/>
                <a:t>Analítico</a:t>
              </a:r>
            </a:p>
          </xdr:txBody>
        </xdr:sp>
        <xdr:pic>
          <xdr:nvPicPr>
            <xdr:cNvPr id="19" name="Imagem 18"/>
            <xdr:cNvPicPr>
              <a:picLocks noChangeAspect="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tretch>
              <a:fillRect/>
            </a:stretch>
          </xdr:blipFill>
          <xdr:spPr>
            <a:xfrm>
              <a:off x="6424866" y="-1209675"/>
              <a:ext cx="793045" cy="473926"/>
            </a:xfrm>
            <a:prstGeom prst="rect">
              <a:avLst/>
            </a:prstGeom>
          </xdr:spPr>
        </xdr:pic>
      </xdr:grpSp>
      <xdr:sp macro="" textlink="">
        <xdr:nvSpPr>
          <xdr:cNvPr id="15" name="Retângulo 14">
            <a:hlinkClick xmlns:r="http://schemas.openxmlformats.org/officeDocument/2006/relationships" r:id="rId4"/>
          </xdr:cNvPr>
          <xdr:cNvSpPr/>
        </xdr:nvSpPr>
        <xdr:spPr>
          <a:xfrm>
            <a:off x="8353425" y="285750"/>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16" name="Retângulo 15">
            <a:hlinkClick xmlns:r="http://schemas.openxmlformats.org/officeDocument/2006/relationships" r:id="rId5"/>
          </xdr:cNvPr>
          <xdr:cNvSpPr/>
        </xdr:nvSpPr>
        <xdr:spPr>
          <a:xfrm>
            <a:off x="285751" y="295275"/>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800" b="1" u="none">
              <a:solidFill>
                <a:sysClr val="windowText" lastClr="000000"/>
              </a:solidFill>
            </a:endParaRPr>
          </a:p>
        </xdr:txBody>
      </xdr:sp>
    </xdr:grpSp>
    <xdr:clientData/>
  </xdr:twoCellAnchor>
</xdr:wsDr>
</file>

<file path=xl/drawings/drawing25.xml><?xml version="1.0" encoding="utf-8"?>
<xdr:wsDr xmlns:xdr="http://schemas.openxmlformats.org/drawingml/2006/spreadsheetDrawing" xmlns:a="http://schemas.openxmlformats.org/drawingml/2006/main">
  <xdr:twoCellAnchor>
    <xdr:from>
      <xdr:col>10</xdr:col>
      <xdr:colOff>28576</xdr:colOff>
      <xdr:row>1</xdr:row>
      <xdr:rowOff>19051</xdr:rowOff>
    </xdr:from>
    <xdr:to>
      <xdr:col>15</xdr:col>
      <xdr:colOff>571501</xdr:colOff>
      <xdr:row>5</xdr:row>
      <xdr:rowOff>314325</xdr:rowOff>
    </xdr:to>
    <xdr:grpSp>
      <xdr:nvGrpSpPr>
        <xdr:cNvPr id="17" name="Grupo 16"/>
        <xdr:cNvGrpSpPr/>
      </xdr:nvGrpSpPr>
      <xdr:grpSpPr>
        <a:xfrm>
          <a:off x="5800726" y="161926"/>
          <a:ext cx="3590925" cy="1628774"/>
          <a:chOff x="5724526" y="1114427"/>
          <a:chExt cx="3590925" cy="1628774"/>
        </a:xfrm>
      </xdr:grpSpPr>
      <xdr:grpSp>
        <xdr:nvGrpSpPr>
          <xdr:cNvPr id="3" name="Grupo 2"/>
          <xdr:cNvGrpSpPr/>
        </xdr:nvGrpSpPr>
        <xdr:grpSpPr>
          <a:xfrm>
            <a:off x="5724526" y="1114427"/>
            <a:ext cx="3590925" cy="1628774"/>
            <a:chOff x="5800726" y="2952752"/>
            <a:chExt cx="3590925" cy="1628774"/>
          </a:xfrm>
        </xdr:grpSpPr>
        <xdr:grpSp>
          <xdr:nvGrpSpPr>
            <xdr:cNvPr id="4" name="Grupo 3"/>
            <xdr:cNvGrpSpPr/>
          </xdr:nvGrpSpPr>
          <xdr:grpSpPr>
            <a:xfrm>
              <a:off x="5800726" y="2952752"/>
              <a:ext cx="3590925" cy="1628774"/>
              <a:chOff x="4571934" y="-1304923"/>
              <a:chExt cx="3306446" cy="1628774"/>
            </a:xfrm>
          </xdr:grpSpPr>
          <xdr:sp macro="" textlink="">
            <xdr:nvSpPr>
              <xdr:cNvPr id="7" name="Retângulo 6"/>
              <xdr:cNvSpPr/>
            </xdr:nvSpPr>
            <xdr:spPr>
              <a:xfrm>
                <a:off x="4571934" y="-1304923"/>
                <a:ext cx="3306446" cy="1628774"/>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FERRAMENTA - CADASTRO DE CLIENTES</a:t>
                </a:r>
              </a:p>
              <a:p>
                <a:pPr algn="ctr"/>
                <a:r>
                  <a:rPr lang="pt-BR" sz="1400" b="1"/>
                  <a:t>Formulário</a:t>
                </a:r>
              </a:p>
              <a:p>
                <a:pPr algn="ctr"/>
                <a:endParaRPr lang="pt-BR" sz="1600" b="1"/>
              </a:p>
              <a:p>
                <a:pPr algn="ctr"/>
                <a:endParaRPr lang="pt-BR" sz="1600" b="1"/>
              </a:p>
              <a:p>
                <a:pPr algn="ctr"/>
                <a:endParaRPr lang="pt-BR" sz="1600" b="1"/>
              </a:p>
              <a:p>
                <a:pPr algn="ctr"/>
                <a:endParaRPr lang="pt-BR" sz="1600" b="1"/>
              </a:p>
            </xdr:txBody>
          </xdr:sp>
          <xdr:pic>
            <xdr:nvPicPr>
              <xdr:cNvPr id="8" name="Imagem 7"/>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5828479" y="-200025"/>
                <a:ext cx="793045" cy="473926"/>
              </a:xfrm>
              <a:prstGeom prst="rect">
                <a:avLst/>
              </a:prstGeom>
            </xdr:spPr>
          </xdr:pic>
        </xdr:grpSp>
        <xdr:sp macro="" textlink="">
          <xdr:nvSpPr>
            <xdr:cNvPr id="5" name="Retângulo 4">
              <a:hlinkClick xmlns:r="http://schemas.openxmlformats.org/officeDocument/2006/relationships" r:id="rId2"/>
            </xdr:cNvPr>
            <xdr:cNvSpPr/>
          </xdr:nvSpPr>
          <xdr:spPr>
            <a:xfrm>
              <a:off x="5934075" y="3590925"/>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200" b="1" u="none">
                <a:solidFill>
                  <a:sysClr val="windowText" lastClr="000000"/>
                </a:solidFill>
              </a:endParaRPr>
            </a:p>
          </xdr:txBody>
        </xdr:sp>
        <xdr:sp macro="" textlink="">
          <xdr:nvSpPr>
            <xdr:cNvPr id="6" name="Retângulo 5">
              <a:hlinkClick xmlns:r="http://schemas.openxmlformats.org/officeDocument/2006/relationships" r:id="rId3"/>
            </xdr:cNvPr>
            <xdr:cNvSpPr/>
          </xdr:nvSpPr>
          <xdr:spPr>
            <a:xfrm>
              <a:off x="8239125" y="3590925"/>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sp macro="" textlink="">
        <xdr:nvSpPr>
          <xdr:cNvPr id="9" name="Retângulo 8">
            <a:hlinkClick xmlns:r="http://schemas.openxmlformats.org/officeDocument/2006/relationships" r:id="rId4"/>
          </xdr:cNvPr>
          <xdr:cNvSpPr/>
        </xdr:nvSpPr>
        <xdr:spPr>
          <a:xfrm>
            <a:off x="7010400" y="1752600"/>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ANALÍTICO</a:t>
            </a:r>
            <a:endParaRPr lang="pt-BR" sz="1200" b="1" u="none">
              <a:solidFill>
                <a:sysClr val="windowText" lastClr="000000"/>
              </a:solidFill>
            </a:endParaRPr>
          </a:p>
        </xdr:txBody>
      </xdr:sp>
    </xdr:grpSp>
    <xdr:clientData fPrintsWithSheet="0"/>
  </xdr:twoCellAnchor>
  <xdr:twoCellAnchor>
    <xdr:from>
      <xdr:col>1</xdr:col>
      <xdr:colOff>285750</xdr:colOff>
      <xdr:row>13</xdr:row>
      <xdr:rowOff>142875</xdr:rowOff>
    </xdr:from>
    <xdr:to>
      <xdr:col>1</xdr:col>
      <xdr:colOff>465750</xdr:colOff>
      <xdr:row>13</xdr:row>
      <xdr:rowOff>322875</xdr:rowOff>
    </xdr:to>
    <xdr:sp macro="" textlink="">
      <xdr:nvSpPr>
        <xdr:cNvPr id="25" name="Retângulo 24"/>
        <xdr:cNvSpPr/>
      </xdr:nvSpPr>
      <xdr:spPr>
        <a:xfrm>
          <a:off x="428625" y="5429250"/>
          <a:ext cx="180000" cy="180000"/>
        </a:xfrm>
        <a:prstGeom prst="rect">
          <a:avLst/>
        </a:prstGeom>
        <a:solidFill>
          <a:schemeClr val="bg1"/>
        </a:solidFill>
        <a:ln>
          <a:solidFill>
            <a:srgbClr val="009276"/>
          </a:solidFill>
        </a:ln>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1200" b="1" u="none">
            <a:solidFill>
              <a:sysClr val="windowText" lastClr="000000"/>
            </a:solidFill>
          </a:endParaRPr>
        </a:p>
      </xdr:txBody>
    </xdr:sp>
    <xdr:clientData/>
  </xdr:twoCellAnchor>
  <xdr:twoCellAnchor>
    <xdr:from>
      <xdr:col>3</xdr:col>
      <xdr:colOff>28575</xdr:colOff>
      <xdr:row>13</xdr:row>
      <xdr:rowOff>152400</xdr:rowOff>
    </xdr:from>
    <xdr:to>
      <xdr:col>3</xdr:col>
      <xdr:colOff>208575</xdr:colOff>
      <xdr:row>13</xdr:row>
      <xdr:rowOff>332400</xdr:rowOff>
    </xdr:to>
    <xdr:sp macro="" textlink="">
      <xdr:nvSpPr>
        <xdr:cNvPr id="26" name="Retângulo 25"/>
        <xdr:cNvSpPr/>
      </xdr:nvSpPr>
      <xdr:spPr>
        <a:xfrm>
          <a:off x="1543050" y="5438775"/>
          <a:ext cx="180000" cy="180000"/>
        </a:xfrm>
        <a:prstGeom prst="rect">
          <a:avLst/>
        </a:prstGeom>
        <a:solidFill>
          <a:schemeClr val="bg1"/>
        </a:solidFill>
        <a:ln>
          <a:solidFill>
            <a:srgbClr val="009276"/>
          </a:solidFill>
        </a:ln>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1200" b="1" u="none">
            <a:solidFill>
              <a:sysClr val="windowText" lastClr="000000"/>
            </a:solidFill>
          </a:endParaRPr>
        </a:p>
      </xdr:txBody>
    </xdr:sp>
    <xdr:clientData/>
  </xdr:twoCellAnchor>
  <xdr:twoCellAnchor>
    <xdr:from>
      <xdr:col>4</xdr:col>
      <xdr:colOff>609600</xdr:colOff>
      <xdr:row>13</xdr:row>
      <xdr:rowOff>152400</xdr:rowOff>
    </xdr:from>
    <xdr:to>
      <xdr:col>5</xdr:col>
      <xdr:colOff>103800</xdr:colOff>
      <xdr:row>13</xdr:row>
      <xdr:rowOff>332400</xdr:rowOff>
    </xdr:to>
    <xdr:sp macro="" textlink="">
      <xdr:nvSpPr>
        <xdr:cNvPr id="27" name="Retângulo 26"/>
        <xdr:cNvSpPr/>
      </xdr:nvSpPr>
      <xdr:spPr>
        <a:xfrm>
          <a:off x="2809875" y="5438775"/>
          <a:ext cx="180000" cy="180000"/>
        </a:xfrm>
        <a:prstGeom prst="rect">
          <a:avLst/>
        </a:prstGeom>
        <a:solidFill>
          <a:schemeClr val="bg1"/>
        </a:solidFill>
        <a:ln>
          <a:solidFill>
            <a:srgbClr val="009276"/>
          </a:solidFill>
        </a:ln>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1200" b="1" u="none">
            <a:solidFill>
              <a:sysClr val="windowText" lastClr="000000"/>
            </a:solidFill>
          </a:endParaRPr>
        </a:p>
      </xdr:txBody>
    </xdr:sp>
    <xdr:clientData/>
  </xdr:twoCellAnchor>
  <xdr:twoCellAnchor>
    <xdr:from>
      <xdr:col>6</xdr:col>
      <xdr:colOff>438150</xdr:colOff>
      <xdr:row>13</xdr:row>
      <xdr:rowOff>152400</xdr:rowOff>
    </xdr:from>
    <xdr:to>
      <xdr:col>6</xdr:col>
      <xdr:colOff>618150</xdr:colOff>
      <xdr:row>13</xdr:row>
      <xdr:rowOff>332400</xdr:rowOff>
    </xdr:to>
    <xdr:sp macro="" textlink="">
      <xdr:nvSpPr>
        <xdr:cNvPr id="28" name="Retângulo 27"/>
        <xdr:cNvSpPr/>
      </xdr:nvSpPr>
      <xdr:spPr>
        <a:xfrm>
          <a:off x="4010025" y="5438775"/>
          <a:ext cx="180000" cy="180000"/>
        </a:xfrm>
        <a:prstGeom prst="rect">
          <a:avLst/>
        </a:prstGeom>
        <a:solidFill>
          <a:schemeClr val="bg1"/>
        </a:solidFill>
        <a:ln>
          <a:solidFill>
            <a:srgbClr val="009276"/>
          </a:solidFill>
        </a:ln>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1200" b="1" u="none">
            <a:solidFill>
              <a:sysClr val="windowText" lastClr="000000"/>
            </a:solidFill>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4</xdr:col>
      <xdr:colOff>76200</xdr:colOff>
      <xdr:row>9</xdr:row>
      <xdr:rowOff>133350</xdr:rowOff>
    </xdr:from>
    <xdr:to>
      <xdr:col>4</xdr:col>
      <xdr:colOff>361950</xdr:colOff>
      <xdr:row>9</xdr:row>
      <xdr:rowOff>133350</xdr:rowOff>
    </xdr:to>
    <xdr:cxnSp macro="">
      <xdr:nvCxnSpPr>
        <xdr:cNvPr id="17" name="Conector de seta reta 16"/>
        <xdr:cNvCxnSpPr/>
      </xdr:nvCxnSpPr>
      <xdr:spPr>
        <a:xfrm flipH="1">
          <a:off x="4438650" y="2466975"/>
          <a:ext cx="285750" cy="0"/>
        </a:xfrm>
        <a:prstGeom prst="straightConnector1">
          <a:avLst/>
        </a:prstGeom>
        <a:ln w="28575">
          <a:solidFill>
            <a:srgbClr val="00B08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76200</xdr:colOff>
      <xdr:row>4</xdr:row>
      <xdr:rowOff>133350</xdr:rowOff>
    </xdr:from>
    <xdr:to>
      <xdr:col>10</xdr:col>
      <xdr:colOff>361950</xdr:colOff>
      <xdr:row>4</xdr:row>
      <xdr:rowOff>133350</xdr:rowOff>
    </xdr:to>
    <xdr:cxnSp macro="">
      <xdr:nvCxnSpPr>
        <xdr:cNvPr id="18" name="Conector de seta reta 17"/>
        <xdr:cNvCxnSpPr/>
      </xdr:nvCxnSpPr>
      <xdr:spPr>
        <a:xfrm flipH="1">
          <a:off x="11106150" y="1371600"/>
          <a:ext cx="285750" cy="0"/>
        </a:xfrm>
        <a:prstGeom prst="straightConnector1">
          <a:avLst/>
        </a:prstGeom>
        <a:ln w="28575">
          <a:solidFill>
            <a:srgbClr val="00B08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76200</xdr:colOff>
      <xdr:row>5</xdr:row>
      <xdr:rowOff>123825</xdr:rowOff>
    </xdr:from>
    <xdr:to>
      <xdr:col>10</xdr:col>
      <xdr:colOff>361950</xdr:colOff>
      <xdr:row>5</xdr:row>
      <xdr:rowOff>123825</xdr:rowOff>
    </xdr:to>
    <xdr:cxnSp macro="">
      <xdr:nvCxnSpPr>
        <xdr:cNvPr id="19" name="Conector de seta reta 18"/>
        <xdr:cNvCxnSpPr/>
      </xdr:nvCxnSpPr>
      <xdr:spPr>
        <a:xfrm flipH="1">
          <a:off x="11106150" y="1600200"/>
          <a:ext cx="285750" cy="0"/>
        </a:xfrm>
        <a:prstGeom prst="straightConnector1">
          <a:avLst/>
        </a:prstGeom>
        <a:ln w="28575">
          <a:solidFill>
            <a:srgbClr val="00B08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370911</xdr:colOff>
      <xdr:row>8</xdr:row>
      <xdr:rowOff>136023</xdr:rowOff>
    </xdr:from>
    <xdr:ext cx="1601336" cy="280205"/>
    <xdr:sp macro="" textlink="">
      <xdr:nvSpPr>
        <xdr:cNvPr id="20" name="Retângulo 19"/>
        <xdr:cNvSpPr/>
      </xdr:nvSpPr>
      <xdr:spPr>
        <a:xfrm>
          <a:off x="4733361" y="2326773"/>
          <a:ext cx="1601336" cy="280205"/>
        </a:xfrm>
        <a:prstGeom prst="rect">
          <a:avLst/>
        </a:prstGeom>
        <a:noFill/>
      </xdr:spPr>
      <xdr:txBody>
        <a:bodyPr wrap="none" lIns="91440" tIns="45720" rIns="91440" bIns="45720">
          <a:spAutoFit/>
        </a:bodyPr>
        <a:lstStyle/>
        <a:p>
          <a:pPr algn="ctr"/>
          <a:r>
            <a:rPr lang="pt-BR" sz="1200" b="0" i="1" cap="none" spc="0">
              <a:ln w="0"/>
              <a:solidFill>
                <a:srgbClr val="00B08E"/>
              </a:solidFill>
              <a:effectLst>
                <a:outerShdw blurRad="38100" dist="19050" dir="2700000" algn="tl" rotWithShape="0">
                  <a:schemeClr val="dk1">
                    <a:alpha val="40000"/>
                  </a:schemeClr>
                </a:outerShdw>
              </a:effectLst>
            </a:rPr>
            <a:t>Preencha a data inicial</a:t>
          </a:r>
        </a:p>
      </xdr:txBody>
    </xdr:sp>
    <xdr:clientData/>
  </xdr:oneCellAnchor>
  <xdr:oneCellAnchor>
    <xdr:from>
      <xdr:col>10</xdr:col>
      <xdr:colOff>360913</xdr:colOff>
      <xdr:row>4</xdr:row>
      <xdr:rowOff>12198</xdr:rowOff>
    </xdr:from>
    <xdr:ext cx="1421992" cy="468077"/>
    <xdr:sp macro="" textlink="">
      <xdr:nvSpPr>
        <xdr:cNvPr id="21" name="Retângulo 20"/>
        <xdr:cNvSpPr/>
      </xdr:nvSpPr>
      <xdr:spPr>
        <a:xfrm>
          <a:off x="11390863" y="1250448"/>
          <a:ext cx="1421992" cy="468077"/>
        </a:xfrm>
        <a:prstGeom prst="rect">
          <a:avLst/>
        </a:prstGeom>
        <a:noFill/>
      </xdr:spPr>
      <xdr:txBody>
        <a:bodyPr wrap="none" lIns="91440" tIns="45720" rIns="91440" bIns="45720">
          <a:spAutoFit/>
        </a:bodyPr>
        <a:lstStyle/>
        <a:p>
          <a:pPr algn="l"/>
          <a:r>
            <a:rPr lang="pt-BR" sz="1200" b="0" i="1" cap="none" spc="0">
              <a:ln w="0"/>
              <a:solidFill>
                <a:srgbClr val="00B08E"/>
              </a:solidFill>
              <a:effectLst>
                <a:outerShdw blurRad="38100" dist="19050" dir="2700000" algn="tl" rotWithShape="0">
                  <a:schemeClr val="dk1">
                    <a:alpha val="40000"/>
                  </a:schemeClr>
                </a:outerShdw>
              </a:effectLst>
            </a:rPr>
            <a:t>Preencha os valores</a:t>
          </a:r>
          <a:br>
            <a:rPr lang="pt-BR" sz="1200" b="0" i="1" cap="none" spc="0">
              <a:ln w="0"/>
              <a:solidFill>
                <a:srgbClr val="00B08E"/>
              </a:solidFill>
              <a:effectLst>
                <a:outerShdw blurRad="38100" dist="19050" dir="2700000" algn="tl" rotWithShape="0">
                  <a:schemeClr val="dk1">
                    <a:alpha val="40000"/>
                  </a:schemeClr>
                </a:outerShdw>
              </a:effectLst>
            </a:rPr>
          </a:br>
          <a:r>
            <a:rPr lang="pt-BR" sz="1200" b="0" i="1" cap="none" spc="0">
              <a:ln w="0"/>
              <a:solidFill>
                <a:srgbClr val="00B08E"/>
              </a:solidFill>
              <a:effectLst>
                <a:outerShdw blurRad="38100" dist="19050" dir="2700000" algn="tl" rotWithShape="0">
                  <a:schemeClr val="dk1">
                    <a:alpha val="40000"/>
                  </a:schemeClr>
                </a:outerShdw>
              </a:effectLst>
            </a:rPr>
            <a:t>de referência</a:t>
          </a:r>
        </a:p>
      </xdr:txBody>
    </xdr:sp>
    <xdr:clientData/>
  </xdr:oneCellAnchor>
  <xdr:twoCellAnchor>
    <xdr:from>
      <xdr:col>1</xdr:col>
      <xdr:colOff>28575</xdr:colOff>
      <xdr:row>1</xdr:row>
      <xdr:rowOff>9525</xdr:rowOff>
    </xdr:from>
    <xdr:to>
      <xdr:col>10</xdr:col>
      <xdr:colOff>0</xdr:colOff>
      <xdr:row>1</xdr:row>
      <xdr:rowOff>704850</xdr:rowOff>
    </xdr:to>
    <xdr:grpSp>
      <xdr:nvGrpSpPr>
        <xdr:cNvPr id="2" name="Grupo 1"/>
        <xdr:cNvGrpSpPr/>
      </xdr:nvGrpSpPr>
      <xdr:grpSpPr>
        <a:xfrm>
          <a:off x="171450" y="152400"/>
          <a:ext cx="10858500" cy="695325"/>
          <a:chOff x="171450" y="152400"/>
          <a:chExt cx="10858500" cy="695325"/>
        </a:xfrm>
      </xdr:grpSpPr>
      <xdr:grpSp>
        <xdr:nvGrpSpPr>
          <xdr:cNvPr id="15" name="Grupo 14"/>
          <xdr:cNvGrpSpPr/>
        </xdr:nvGrpSpPr>
        <xdr:grpSpPr>
          <a:xfrm>
            <a:off x="171450" y="152400"/>
            <a:ext cx="10858500" cy="695325"/>
            <a:chOff x="561975" y="2952750"/>
            <a:chExt cx="10858500" cy="695325"/>
          </a:xfrm>
        </xdr:grpSpPr>
        <xdr:grpSp>
          <xdr:nvGrpSpPr>
            <xdr:cNvPr id="8" name="Grupo 7"/>
            <xdr:cNvGrpSpPr/>
          </xdr:nvGrpSpPr>
          <xdr:grpSpPr>
            <a:xfrm>
              <a:off x="561975" y="2952750"/>
              <a:ext cx="10858500" cy="695325"/>
              <a:chOff x="-251794" y="-1304925"/>
              <a:chExt cx="9998272" cy="695325"/>
            </a:xfrm>
          </xdr:grpSpPr>
          <xdr:sp macro="" textlink="">
            <xdr:nvSpPr>
              <xdr:cNvPr id="11" name="Retângulo 10"/>
              <xdr:cNvSpPr/>
            </xdr:nvSpPr>
            <xdr:spPr>
              <a:xfrm>
                <a:off x="-251794" y="-1304925"/>
                <a:ext cx="9998272" cy="695325"/>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CADASTRO DE CLIENTES</a:t>
                </a:r>
              </a:p>
              <a:p>
                <a:pPr algn="ctr"/>
                <a:r>
                  <a:rPr lang="pt-BR" sz="1600" b="1"/>
                  <a:t>Planilha</a:t>
                </a:r>
              </a:p>
            </xdr:txBody>
          </xdr:sp>
          <xdr:pic>
            <xdr:nvPicPr>
              <xdr:cNvPr id="12" name="Imagem 11"/>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7819362" y="-1209675"/>
                <a:ext cx="793045" cy="473926"/>
              </a:xfrm>
              <a:prstGeom prst="rect">
                <a:avLst/>
              </a:prstGeom>
            </xdr:spPr>
          </xdr:pic>
        </xdr:grpSp>
        <xdr:sp macro="" textlink="">
          <xdr:nvSpPr>
            <xdr:cNvPr id="13" name="Retângulo 12">
              <a:hlinkClick xmlns:r="http://schemas.openxmlformats.org/officeDocument/2006/relationships" r:id="rId2"/>
            </xdr:cNvPr>
            <xdr:cNvSpPr/>
          </xdr:nvSpPr>
          <xdr:spPr>
            <a:xfrm>
              <a:off x="704850" y="3076575"/>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100" b="1" u="none">
                  <a:solidFill>
                    <a:sysClr val="windowText" lastClr="000000"/>
                  </a:solidFill>
                </a:rPr>
                <a:t>FORMULÁRIO</a:t>
              </a:r>
              <a:endParaRPr lang="pt-BR" sz="1050" b="1" u="none">
                <a:solidFill>
                  <a:sysClr val="windowText" lastClr="000000"/>
                </a:solidFill>
              </a:endParaRPr>
            </a:p>
          </xdr:txBody>
        </xdr:sp>
        <xdr:sp macro="" textlink="">
          <xdr:nvSpPr>
            <xdr:cNvPr id="14" name="Retângulo 13">
              <a:hlinkClick xmlns:r="http://schemas.openxmlformats.org/officeDocument/2006/relationships" r:id="rId3"/>
            </xdr:cNvPr>
            <xdr:cNvSpPr/>
          </xdr:nvSpPr>
          <xdr:spPr>
            <a:xfrm>
              <a:off x="10267950" y="3086100"/>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sp macro="" textlink="">
        <xdr:nvSpPr>
          <xdr:cNvPr id="16" name="Retângulo 15">
            <a:hlinkClick xmlns:r="http://schemas.openxmlformats.org/officeDocument/2006/relationships" r:id="rId4"/>
          </xdr:cNvPr>
          <xdr:cNvSpPr/>
        </xdr:nvSpPr>
        <xdr:spPr>
          <a:xfrm>
            <a:off x="1466850" y="276225"/>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ANALÍTICO</a:t>
            </a:r>
            <a:endParaRPr lang="pt-BR" sz="1200" b="1" u="none">
              <a:solidFill>
                <a:sysClr val="windowText" lastClr="000000"/>
              </a:solidFill>
            </a:endParaRPr>
          </a:p>
        </xdr:txBody>
      </xdr:sp>
    </xdr:grpSp>
    <xdr:clientData/>
  </xdr:twoCellAnchor>
</xdr:wsDr>
</file>

<file path=xl/drawings/drawing27.xml><?xml version="1.0" encoding="utf-8"?>
<xdr:wsDr xmlns:xdr="http://schemas.openxmlformats.org/drawingml/2006/spreadsheetDrawing" xmlns:a="http://schemas.openxmlformats.org/drawingml/2006/main">
  <xdr:twoCellAnchor>
    <xdr:from>
      <xdr:col>1</xdr:col>
      <xdr:colOff>99392</xdr:colOff>
      <xdr:row>16</xdr:row>
      <xdr:rowOff>126665</xdr:rowOff>
    </xdr:from>
    <xdr:to>
      <xdr:col>14</xdr:col>
      <xdr:colOff>306457</xdr:colOff>
      <xdr:row>16</xdr:row>
      <xdr:rowOff>2168769</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66260</xdr:colOff>
      <xdr:row>17</xdr:row>
      <xdr:rowOff>99391</xdr:rowOff>
    </xdr:from>
    <xdr:to>
      <xdr:col>14</xdr:col>
      <xdr:colOff>207064</xdr:colOff>
      <xdr:row>17</xdr:row>
      <xdr:rowOff>1905001</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11206</xdr:colOff>
      <xdr:row>18</xdr:row>
      <xdr:rowOff>56029</xdr:rowOff>
    </xdr:from>
    <xdr:to>
      <xdr:col>14</xdr:col>
      <xdr:colOff>152010</xdr:colOff>
      <xdr:row>18</xdr:row>
      <xdr:rowOff>1949962</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28575</xdr:colOff>
      <xdr:row>1</xdr:row>
      <xdr:rowOff>9525</xdr:rowOff>
    </xdr:from>
    <xdr:to>
      <xdr:col>14</xdr:col>
      <xdr:colOff>561975</xdr:colOff>
      <xdr:row>1</xdr:row>
      <xdr:rowOff>704850</xdr:rowOff>
    </xdr:to>
    <xdr:grpSp>
      <xdr:nvGrpSpPr>
        <xdr:cNvPr id="3" name="Grupo 2"/>
        <xdr:cNvGrpSpPr/>
      </xdr:nvGrpSpPr>
      <xdr:grpSpPr>
        <a:xfrm>
          <a:off x="171450" y="152400"/>
          <a:ext cx="9048750" cy="695325"/>
          <a:chOff x="171450" y="152400"/>
          <a:chExt cx="9048750" cy="695325"/>
        </a:xfrm>
      </xdr:grpSpPr>
      <xdr:grpSp>
        <xdr:nvGrpSpPr>
          <xdr:cNvPr id="10" name="Grupo 9"/>
          <xdr:cNvGrpSpPr/>
        </xdr:nvGrpSpPr>
        <xdr:grpSpPr>
          <a:xfrm>
            <a:off x="171450" y="152400"/>
            <a:ext cx="9048750" cy="695325"/>
            <a:chOff x="561975" y="2952750"/>
            <a:chExt cx="9048750" cy="695325"/>
          </a:xfrm>
        </xdr:grpSpPr>
        <xdr:grpSp>
          <xdr:nvGrpSpPr>
            <xdr:cNvPr id="11" name="Grupo 10"/>
            <xdr:cNvGrpSpPr/>
          </xdr:nvGrpSpPr>
          <xdr:grpSpPr>
            <a:xfrm>
              <a:off x="561975" y="2952750"/>
              <a:ext cx="9048750" cy="695325"/>
              <a:chOff x="-251794" y="-1304925"/>
              <a:chExt cx="8331893" cy="695325"/>
            </a:xfrm>
          </xdr:grpSpPr>
          <xdr:sp macro="" textlink="">
            <xdr:nvSpPr>
              <xdr:cNvPr id="14" name="Retângulo 13"/>
              <xdr:cNvSpPr/>
            </xdr:nvSpPr>
            <xdr:spPr>
              <a:xfrm>
                <a:off x="-251794" y="-1304925"/>
                <a:ext cx="8331893" cy="695325"/>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CADASTRO DE CLIENTES</a:t>
                </a:r>
              </a:p>
              <a:p>
                <a:pPr algn="ctr"/>
                <a:r>
                  <a:rPr lang="pt-BR" sz="1600" b="1"/>
                  <a:t>Analítico</a:t>
                </a:r>
              </a:p>
            </xdr:txBody>
          </xdr:sp>
          <xdr:pic>
            <xdr:nvPicPr>
              <xdr:cNvPr id="15" name="Imagem 14"/>
              <xdr:cNvPicPr>
                <a:picLocks noChangeAspect="1"/>
              </xdr:cNvPicPr>
            </xdr:nvPicPr>
            <xdr:blipFill>
              <a:blip xmlns:r="http://schemas.openxmlformats.org/officeDocument/2006/relationships" r:embed="rId4" cstate="print">
                <a:biLevel thresh="25000"/>
                <a:extLst>
                  <a:ext uri="{28A0092B-C50C-407E-A947-70E740481C1C}">
                    <a14:useLocalDpi xmlns:a14="http://schemas.microsoft.com/office/drawing/2010/main" val="0"/>
                  </a:ext>
                </a:extLst>
              </a:blip>
              <a:stretch>
                <a:fillRect/>
              </a:stretch>
            </xdr:blipFill>
            <xdr:spPr>
              <a:xfrm>
                <a:off x="6161754" y="-1190625"/>
                <a:ext cx="793045" cy="473926"/>
              </a:xfrm>
              <a:prstGeom prst="rect">
                <a:avLst/>
              </a:prstGeom>
            </xdr:spPr>
          </xdr:pic>
        </xdr:grpSp>
        <xdr:sp macro="" textlink="">
          <xdr:nvSpPr>
            <xdr:cNvPr id="12" name="Retângulo 11">
              <a:hlinkClick xmlns:r="http://schemas.openxmlformats.org/officeDocument/2006/relationships" r:id="rId5"/>
            </xdr:cNvPr>
            <xdr:cNvSpPr/>
          </xdr:nvSpPr>
          <xdr:spPr>
            <a:xfrm>
              <a:off x="1847850" y="3076575"/>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200" b="1" u="none">
                <a:solidFill>
                  <a:sysClr val="windowText" lastClr="000000"/>
                </a:solidFill>
              </a:endParaRPr>
            </a:p>
          </xdr:txBody>
        </xdr:sp>
        <xdr:sp macro="" textlink="">
          <xdr:nvSpPr>
            <xdr:cNvPr id="13" name="Retângulo 12">
              <a:hlinkClick xmlns:r="http://schemas.openxmlformats.org/officeDocument/2006/relationships" r:id="rId6"/>
            </xdr:cNvPr>
            <xdr:cNvSpPr/>
          </xdr:nvSpPr>
          <xdr:spPr>
            <a:xfrm>
              <a:off x="8467725" y="3086100"/>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sp macro="" textlink="">
        <xdr:nvSpPr>
          <xdr:cNvPr id="16" name="Retângulo 15">
            <a:hlinkClick xmlns:r="http://schemas.openxmlformats.org/officeDocument/2006/relationships" r:id="rId7"/>
          </xdr:cNvPr>
          <xdr:cNvSpPr/>
        </xdr:nvSpPr>
        <xdr:spPr>
          <a:xfrm>
            <a:off x="323850" y="276225"/>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100" b="1" u="none">
                <a:solidFill>
                  <a:sysClr val="windowText" lastClr="000000"/>
                </a:solidFill>
              </a:rPr>
              <a:t>FORMULÁRIO</a:t>
            </a:r>
            <a:endParaRPr lang="pt-BR" sz="1050" b="1" u="none">
              <a:solidFill>
                <a:sysClr val="windowText" lastClr="000000"/>
              </a:solidFill>
            </a:endParaRPr>
          </a:p>
        </xdr:txBody>
      </xdr:sp>
    </xdr:grp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19051</xdr:colOff>
      <xdr:row>1</xdr:row>
      <xdr:rowOff>19051</xdr:rowOff>
    </xdr:from>
    <xdr:to>
      <xdr:col>8</xdr:col>
      <xdr:colOff>3609976</xdr:colOff>
      <xdr:row>6</xdr:row>
      <xdr:rowOff>28575</xdr:rowOff>
    </xdr:to>
    <xdr:grpSp>
      <xdr:nvGrpSpPr>
        <xdr:cNvPr id="14" name="Grupo 13"/>
        <xdr:cNvGrpSpPr/>
      </xdr:nvGrpSpPr>
      <xdr:grpSpPr>
        <a:xfrm>
          <a:off x="4419601" y="161926"/>
          <a:ext cx="3590925" cy="1628774"/>
          <a:chOff x="4429126" y="161926"/>
          <a:chExt cx="3590925" cy="1628774"/>
        </a:xfrm>
      </xdr:grpSpPr>
      <xdr:grpSp>
        <xdr:nvGrpSpPr>
          <xdr:cNvPr id="3" name="Grupo 2"/>
          <xdr:cNvGrpSpPr/>
        </xdr:nvGrpSpPr>
        <xdr:grpSpPr>
          <a:xfrm>
            <a:off x="4429126" y="161926"/>
            <a:ext cx="3590925" cy="1628774"/>
            <a:chOff x="5800726" y="2952752"/>
            <a:chExt cx="3590925" cy="1628774"/>
          </a:xfrm>
        </xdr:grpSpPr>
        <xdr:grpSp>
          <xdr:nvGrpSpPr>
            <xdr:cNvPr id="5" name="Grupo 4"/>
            <xdr:cNvGrpSpPr/>
          </xdr:nvGrpSpPr>
          <xdr:grpSpPr>
            <a:xfrm>
              <a:off x="5800726" y="2952752"/>
              <a:ext cx="3590925" cy="1628774"/>
              <a:chOff x="4571934" y="-1304923"/>
              <a:chExt cx="3306446" cy="1628774"/>
            </a:xfrm>
          </xdr:grpSpPr>
          <xdr:sp macro="" textlink="">
            <xdr:nvSpPr>
              <xdr:cNvPr id="8" name="Retângulo 7"/>
              <xdr:cNvSpPr/>
            </xdr:nvSpPr>
            <xdr:spPr>
              <a:xfrm>
                <a:off x="4571934" y="-1304923"/>
                <a:ext cx="3306446" cy="1628774"/>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FERRAMENTA - PESQUISA DE SATISFAÇÃO</a:t>
                </a:r>
              </a:p>
              <a:p>
                <a:pPr algn="ctr"/>
                <a:r>
                  <a:rPr lang="pt-BR" sz="1400" b="1"/>
                  <a:t>Formulário</a:t>
                </a:r>
              </a:p>
              <a:p>
                <a:pPr algn="ctr"/>
                <a:endParaRPr lang="pt-BR" sz="1600" b="1"/>
              </a:p>
              <a:p>
                <a:pPr algn="ctr"/>
                <a:endParaRPr lang="pt-BR" sz="1600" b="1"/>
              </a:p>
              <a:p>
                <a:pPr algn="ctr"/>
                <a:endParaRPr lang="pt-BR" sz="1600" b="1"/>
              </a:p>
              <a:p>
                <a:pPr algn="ctr"/>
                <a:endParaRPr lang="pt-BR" sz="1600" b="1"/>
              </a:p>
            </xdr:txBody>
          </xdr:sp>
          <xdr:pic>
            <xdr:nvPicPr>
              <xdr:cNvPr id="9" name="Imagem 8"/>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5828479" y="-200025"/>
                <a:ext cx="793045" cy="473926"/>
              </a:xfrm>
              <a:prstGeom prst="rect">
                <a:avLst/>
              </a:prstGeom>
            </xdr:spPr>
          </xdr:pic>
        </xdr:grpSp>
        <xdr:sp macro="" textlink="">
          <xdr:nvSpPr>
            <xdr:cNvPr id="6" name="Retângulo 5">
              <a:hlinkClick xmlns:r="http://schemas.openxmlformats.org/officeDocument/2006/relationships" r:id="rId2"/>
            </xdr:cNvPr>
            <xdr:cNvSpPr/>
          </xdr:nvSpPr>
          <xdr:spPr>
            <a:xfrm>
              <a:off x="5934075" y="3590925"/>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200" b="1" u="none">
                <a:solidFill>
                  <a:sysClr val="windowText" lastClr="000000"/>
                </a:solidFill>
              </a:endParaRPr>
            </a:p>
          </xdr:txBody>
        </xdr:sp>
        <xdr:sp macro="" textlink="">
          <xdr:nvSpPr>
            <xdr:cNvPr id="7" name="Retângulo 6">
              <a:hlinkClick xmlns:r="http://schemas.openxmlformats.org/officeDocument/2006/relationships" r:id="rId3"/>
            </xdr:cNvPr>
            <xdr:cNvSpPr/>
          </xdr:nvSpPr>
          <xdr:spPr>
            <a:xfrm>
              <a:off x="8239125" y="3590925"/>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sp macro="" textlink="">
        <xdr:nvSpPr>
          <xdr:cNvPr id="4" name="Retângulo 3">
            <a:hlinkClick xmlns:r="http://schemas.openxmlformats.org/officeDocument/2006/relationships" r:id="rId4"/>
          </xdr:cNvPr>
          <xdr:cNvSpPr/>
        </xdr:nvSpPr>
        <xdr:spPr>
          <a:xfrm>
            <a:off x="5715000" y="800099"/>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ANALÍTICO</a:t>
            </a:r>
            <a:endParaRPr lang="pt-BR" sz="1200" b="1" u="none">
              <a:solidFill>
                <a:sysClr val="windowText" lastClr="000000"/>
              </a:solidFill>
            </a:endParaRPr>
          </a:p>
        </xdr:txBody>
      </xdr:sp>
    </xdr:grpSp>
    <xdr:clientData fPrintsWithSheet="0"/>
  </xdr:twoCellAnchor>
</xdr:wsDr>
</file>

<file path=xl/drawings/drawing29.xml><?xml version="1.0" encoding="utf-8"?>
<xdr:wsDr xmlns:xdr="http://schemas.openxmlformats.org/drawingml/2006/spreadsheetDrawing" xmlns:a="http://schemas.openxmlformats.org/drawingml/2006/main">
  <xdr:twoCellAnchor>
    <xdr:from>
      <xdr:col>1</xdr:col>
      <xdr:colOff>28575</xdr:colOff>
      <xdr:row>1</xdr:row>
      <xdr:rowOff>38100</xdr:rowOff>
    </xdr:from>
    <xdr:to>
      <xdr:col>10</xdr:col>
      <xdr:colOff>847726</xdr:colOff>
      <xdr:row>1</xdr:row>
      <xdr:rowOff>723900</xdr:rowOff>
    </xdr:to>
    <xdr:grpSp>
      <xdr:nvGrpSpPr>
        <xdr:cNvPr id="2" name="Grupo 1"/>
        <xdr:cNvGrpSpPr/>
      </xdr:nvGrpSpPr>
      <xdr:grpSpPr>
        <a:xfrm>
          <a:off x="171450" y="180975"/>
          <a:ext cx="12611101" cy="685800"/>
          <a:chOff x="171449" y="142875"/>
          <a:chExt cx="12611101" cy="685800"/>
        </a:xfrm>
      </xdr:grpSpPr>
      <xdr:grpSp>
        <xdr:nvGrpSpPr>
          <xdr:cNvPr id="7" name="Grupo 6"/>
          <xdr:cNvGrpSpPr/>
        </xdr:nvGrpSpPr>
        <xdr:grpSpPr>
          <a:xfrm>
            <a:off x="171449" y="142875"/>
            <a:ext cx="12611101" cy="685800"/>
            <a:chOff x="571499" y="2952750"/>
            <a:chExt cx="12611101" cy="695325"/>
          </a:xfrm>
        </xdr:grpSpPr>
        <xdr:grpSp>
          <xdr:nvGrpSpPr>
            <xdr:cNvPr id="8" name="Grupo 7"/>
            <xdr:cNvGrpSpPr/>
          </xdr:nvGrpSpPr>
          <xdr:grpSpPr>
            <a:xfrm>
              <a:off x="571499" y="2952750"/>
              <a:ext cx="12611101" cy="695325"/>
              <a:chOff x="-243025" y="-1304925"/>
              <a:chExt cx="11612028" cy="695325"/>
            </a:xfrm>
          </xdr:grpSpPr>
          <xdr:sp macro="" textlink="">
            <xdr:nvSpPr>
              <xdr:cNvPr id="11" name="Retângulo 10"/>
              <xdr:cNvSpPr/>
            </xdr:nvSpPr>
            <xdr:spPr>
              <a:xfrm>
                <a:off x="-243025" y="-1304925"/>
                <a:ext cx="11612028" cy="695325"/>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PESQUISA DE SATISFAÇÃO</a:t>
                </a:r>
              </a:p>
              <a:p>
                <a:pPr algn="ctr"/>
                <a:r>
                  <a:rPr lang="pt-BR" sz="1600" b="1"/>
                  <a:t>Planilha</a:t>
                </a:r>
              </a:p>
            </xdr:txBody>
          </xdr:sp>
          <xdr:pic>
            <xdr:nvPicPr>
              <xdr:cNvPr id="12" name="Imagem 11"/>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9459429" y="-1200283"/>
                <a:ext cx="793045" cy="473926"/>
              </a:xfrm>
              <a:prstGeom prst="rect">
                <a:avLst/>
              </a:prstGeom>
            </xdr:spPr>
          </xdr:pic>
        </xdr:grpSp>
        <xdr:sp macro="" textlink="">
          <xdr:nvSpPr>
            <xdr:cNvPr id="9" name="Retângulo 8">
              <a:hlinkClick xmlns:r="http://schemas.openxmlformats.org/officeDocument/2006/relationships" r:id="rId2"/>
            </xdr:cNvPr>
            <xdr:cNvSpPr/>
          </xdr:nvSpPr>
          <xdr:spPr>
            <a:xfrm>
              <a:off x="1847850" y="3076575"/>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ANALÍTICO</a:t>
              </a:r>
              <a:endParaRPr lang="pt-BR" sz="1200" b="1" u="none">
                <a:solidFill>
                  <a:sysClr val="windowText" lastClr="000000"/>
                </a:solidFill>
              </a:endParaRPr>
            </a:p>
          </xdr:txBody>
        </xdr:sp>
        <xdr:sp macro="" textlink="">
          <xdr:nvSpPr>
            <xdr:cNvPr id="10" name="Retângulo 9">
              <a:hlinkClick xmlns:r="http://schemas.openxmlformats.org/officeDocument/2006/relationships" r:id="rId3"/>
            </xdr:cNvPr>
            <xdr:cNvSpPr/>
          </xdr:nvSpPr>
          <xdr:spPr>
            <a:xfrm>
              <a:off x="12049125" y="3076442"/>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sp macro="" textlink="">
        <xdr:nvSpPr>
          <xdr:cNvPr id="13" name="Retângulo 12">
            <a:hlinkClick xmlns:r="http://schemas.openxmlformats.org/officeDocument/2006/relationships" r:id="rId4"/>
          </xdr:cNvPr>
          <xdr:cNvSpPr/>
        </xdr:nvSpPr>
        <xdr:spPr>
          <a:xfrm>
            <a:off x="304800" y="266700"/>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100" b="1" u="none">
                <a:solidFill>
                  <a:sysClr val="windowText" lastClr="000000"/>
                </a:solidFill>
              </a:rPr>
              <a:t>FORMULÁRIO</a:t>
            </a:r>
            <a:endParaRPr lang="pt-BR" sz="1050" b="1" u="none">
              <a:solidFill>
                <a:sysClr val="windowText" lastClr="000000"/>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8111</xdr:colOff>
      <xdr:row>1</xdr:row>
      <xdr:rowOff>12198</xdr:rowOff>
    </xdr:from>
    <xdr:ext cx="1641155" cy="843757"/>
    <xdr:sp macro="" textlink="">
      <xdr:nvSpPr>
        <xdr:cNvPr id="2" name="Retângulo 1"/>
        <xdr:cNvSpPr/>
      </xdr:nvSpPr>
      <xdr:spPr>
        <a:xfrm>
          <a:off x="808211" y="202698"/>
          <a:ext cx="1641155" cy="843757"/>
        </a:xfrm>
        <a:prstGeom prst="rect">
          <a:avLst/>
        </a:prstGeom>
        <a:noFill/>
      </xdr:spPr>
      <xdr:txBody>
        <a:bodyPr wrap="none" lIns="91440" tIns="45720" rIns="91440" bIns="45720">
          <a:spAutoFit/>
        </a:bodyPr>
        <a:lstStyle/>
        <a:p>
          <a:pPr algn="ctr"/>
          <a:r>
            <a:rPr lang="pt-BR" sz="4800" b="0" cap="none" spc="0">
              <a:ln w="0"/>
              <a:gradFill>
                <a:gsLst>
                  <a:gs pos="21000">
                    <a:srgbClr val="53575C"/>
                  </a:gs>
                  <a:gs pos="88000">
                    <a:srgbClr val="C5C7CA"/>
                  </a:gs>
                </a:gsLst>
                <a:lin ang="5400000"/>
              </a:gradFill>
              <a:effectLst/>
            </a:rPr>
            <a:t>CDF - </a:t>
          </a:r>
        </a:p>
      </xdr:txBody>
    </xdr:sp>
    <xdr:clientData/>
  </xdr:oneCellAnchor>
  <xdr:twoCellAnchor>
    <xdr:from>
      <xdr:col>6</xdr:col>
      <xdr:colOff>247650</xdr:colOff>
      <xdr:row>19</xdr:row>
      <xdr:rowOff>95250</xdr:rowOff>
    </xdr:from>
    <xdr:to>
      <xdr:col>8</xdr:col>
      <xdr:colOff>523876</xdr:colOff>
      <xdr:row>22</xdr:row>
      <xdr:rowOff>76200</xdr:rowOff>
    </xdr:to>
    <xdr:sp macro="" textlink="">
      <xdr:nvSpPr>
        <xdr:cNvPr id="3" name="Retângulo 2"/>
        <xdr:cNvSpPr/>
      </xdr:nvSpPr>
      <xdr:spPr>
        <a:xfrm>
          <a:off x="3486150" y="3714750"/>
          <a:ext cx="1495426" cy="552450"/>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Plano de Promoção</a:t>
          </a:r>
        </a:p>
      </xdr:txBody>
    </xdr:sp>
    <xdr:clientData/>
  </xdr:twoCellAnchor>
  <xdr:twoCellAnchor>
    <xdr:from>
      <xdr:col>6</xdr:col>
      <xdr:colOff>238125</xdr:colOff>
      <xdr:row>22</xdr:row>
      <xdr:rowOff>114300</xdr:rowOff>
    </xdr:from>
    <xdr:to>
      <xdr:col>8</xdr:col>
      <xdr:colOff>533400</xdr:colOff>
      <xdr:row>25</xdr:row>
      <xdr:rowOff>57150</xdr:rowOff>
    </xdr:to>
    <xdr:sp macro="" textlink="">
      <xdr:nvSpPr>
        <xdr:cNvPr id="5" name="Retângulo 4">
          <a:hlinkClick xmlns:r="http://schemas.openxmlformats.org/officeDocument/2006/relationships" r:id="rId1"/>
        </xdr:cNvPr>
        <xdr:cNvSpPr/>
      </xdr:nvSpPr>
      <xdr:spPr>
        <a:xfrm>
          <a:off x="3476625" y="4305300"/>
          <a:ext cx="1514475" cy="51435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Formulário</a:t>
          </a:r>
        </a:p>
      </xdr:txBody>
    </xdr:sp>
    <xdr:clientData/>
  </xdr:twoCellAnchor>
  <xdr:twoCellAnchor>
    <xdr:from>
      <xdr:col>3</xdr:col>
      <xdr:colOff>523875</xdr:colOff>
      <xdr:row>19</xdr:row>
      <xdr:rowOff>85725</xdr:rowOff>
    </xdr:from>
    <xdr:to>
      <xdr:col>6</xdr:col>
      <xdr:colOff>209550</xdr:colOff>
      <xdr:row>22</xdr:row>
      <xdr:rowOff>66675</xdr:rowOff>
    </xdr:to>
    <xdr:sp macro="" textlink="">
      <xdr:nvSpPr>
        <xdr:cNvPr id="8" name="Retângulo 7"/>
        <xdr:cNvSpPr/>
      </xdr:nvSpPr>
      <xdr:spPr>
        <a:xfrm>
          <a:off x="1933575" y="3705225"/>
          <a:ext cx="1514475" cy="552450"/>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Entendimento do Mercado</a:t>
          </a:r>
        </a:p>
      </xdr:txBody>
    </xdr:sp>
    <xdr:clientData/>
  </xdr:twoCellAnchor>
  <xdr:twoCellAnchor>
    <xdr:from>
      <xdr:col>3</xdr:col>
      <xdr:colOff>523875</xdr:colOff>
      <xdr:row>22</xdr:row>
      <xdr:rowOff>104775</xdr:rowOff>
    </xdr:from>
    <xdr:to>
      <xdr:col>6</xdr:col>
      <xdr:colOff>209550</xdr:colOff>
      <xdr:row>25</xdr:row>
      <xdr:rowOff>47625</xdr:rowOff>
    </xdr:to>
    <xdr:sp macro="" textlink="">
      <xdr:nvSpPr>
        <xdr:cNvPr id="9" name="Retângulo 8">
          <a:hlinkClick xmlns:r="http://schemas.openxmlformats.org/officeDocument/2006/relationships" r:id="rId2"/>
        </xdr:cNvPr>
        <xdr:cNvSpPr/>
      </xdr:nvSpPr>
      <xdr:spPr>
        <a:xfrm>
          <a:off x="1933575" y="4295775"/>
          <a:ext cx="1514475" cy="51435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Formulário</a:t>
          </a:r>
        </a:p>
      </xdr:txBody>
    </xdr:sp>
    <xdr:clientData/>
  </xdr:twoCellAnchor>
  <xdr:twoCellAnchor>
    <xdr:from>
      <xdr:col>1</xdr:col>
      <xdr:colOff>171450</xdr:colOff>
      <xdr:row>13</xdr:row>
      <xdr:rowOff>66675</xdr:rowOff>
    </xdr:from>
    <xdr:to>
      <xdr:col>6</xdr:col>
      <xdr:colOff>190500</xdr:colOff>
      <xdr:row>16</xdr:row>
      <xdr:rowOff>47625</xdr:rowOff>
    </xdr:to>
    <xdr:sp macro="" textlink="">
      <xdr:nvSpPr>
        <xdr:cNvPr id="10" name="Retângulo 9"/>
        <xdr:cNvSpPr/>
      </xdr:nvSpPr>
      <xdr:spPr>
        <a:xfrm>
          <a:off x="361950" y="2543175"/>
          <a:ext cx="3067050" cy="552450"/>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Análise das </a:t>
          </a:r>
          <a:br>
            <a:rPr lang="pt-BR" sz="1400" b="1" u="none">
              <a:solidFill>
                <a:schemeClr val="bg1"/>
              </a:solidFill>
            </a:rPr>
          </a:br>
          <a:r>
            <a:rPr lang="pt-BR" sz="1400" b="1" u="none">
              <a:solidFill>
                <a:schemeClr val="bg1"/>
              </a:solidFill>
            </a:rPr>
            <a:t>Necessidades dos Clientes</a:t>
          </a:r>
        </a:p>
      </xdr:txBody>
    </xdr:sp>
    <xdr:clientData/>
  </xdr:twoCellAnchor>
  <xdr:twoCellAnchor>
    <xdr:from>
      <xdr:col>3</xdr:col>
      <xdr:colOff>514349</xdr:colOff>
      <xdr:row>16</xdr:row>
      <xdr:rowOff>95250</xdr:rowOff>
    </xdr:from>
    <xdr:to>
      <xdr:col>6</xdr:col>
      <xdr:colOff>200025</xdr:colOff>
      <xdr:row>19</xdr:row>
      <xdr:rowOff>38100</xdr:rowOff>
    </xdr:to>
    <xdr:sp macro="" textlink="">
      <xdr:nvSpPr>
        <xdr:cNvPr id="11" name="Retângulo 10">
          <a:hlinkClick xmlns:r="http://schemas.openxmlformats.org/officeDocument/2006/relationships" r:id="rId3"/>
        </xdr:cNvPr>
        <xdr:cNvSpPr/>
      </xdr:nvSpPr>
      <xdr:spPr>
        <a:xfrm>
          <a:off x="1924049" y="3143250"/>
          <a:ext cx="1514476" cy="51435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Analítico</a:t>
          </a:r>
        </a:p>
      </xdr:txBody>
    </xdr:sp>
    <xdr:clientData/>
  </xdr:twoCellAnchor>
  <xdr:twoCellAnchor>
    <xdr:from>
      <xdr:col>1</xdr:col>
      <xdr:colOff>180974</xdr:colOff>
      <xdr:row>16</xdr:row>
      <xdr:rowOff>95250</xdr:rowOff>
    </xdr:from>
    <xdr:to>
      <xdr:col>3</xdr:col>
      <xdr:colOff>476250</xdr:colOff>
      <xdr:row>19</xdr:row>
      <xdr:rowOff>38100</xdr:rowOff>
    </xdr:to>
    <xdr:sp macro="" textlink="">
      <xdr:nvSpPr>
        <xdr:cNvPr id="12" name="Retângulo 11">
          <a:hlinkClick xmlns:r="http://schemas.openxmlformats.org/officeDocument/2006/relationships" r:id="rId4"/>
        </xdr:cNvPr>
        <xdr:cNvSpPr/>
      </xdr:nvSpPr>
      <xdr:spPr>
        <a:xfrm>
          <a:off x="371474" y="3143250"/>
          <a:ext cx="1514476" cy="51435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Formulário</a:t>
          </a:r>
        </a:p>
      </xdr:txBody>
    </xdr:sp>
    <xdr:clientData/>
  </xdr:twoCellAnchor>
  <xdr:twoCellAnchor editAs="oneCell">
    <xdr:from>
      <xdr:col>12</xdr:col>
      <xdr:colOff>200025</xdr:colOff>
      <xdr:row>1</xdr:row>
      <xdr:rowOff>98072</xdr:rowOff>
    </xdr:from>
    <xdr:to>
      <xdr:col>15</xdr:col>
      <xdr:colOff>28575</xdr:colOff>
      <xdr:row>6</xdr:row>
      <xdr:rowOff>136009</xdr:rowOff>
    </xdr:to>
    <xdr:pic>
      <xdr:nvPicPr>
        <xdr:cNvPr id="14" name="Imagem 1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096125" y="288572"/>
          <a:ext cx="1657350" cy="990437"/>
        </a:xfrm>
        <a:prstGeom prst="rect">
          <a:avLst/>
        </a:prstGeom>
      </xdr:spPr>
    </xdr:pic>
    <xdr:clientData/>
  </xdr:twoCellAnchor>
  <xdr:twoCellAnchor>
    <xdr:from>
      <xdr:col>6</xdr:col>
      <xdr:colOff>247650</xdr:colOff>
      <xdr:row>13</xdr:row>
      <xdr:rowOff>76200</xdr:rowOff>
    </xdr:from>
    <xdr:to>
      <xdr:col>11</xdr:col>
      <xdr:colOff>266700</xdr:colOff>
      <xdr:row>16</xdr:row>
      <xdr:rowOff>57150</xdr:rowOff>
    </xdr:to>
    <xdr:sp macro="" textlink="">
      <xdr:nvSpPr>
        <xdr:cNvPr id="16" name="Retângulo 15"/>
        <xdr:cNvSpPr/>
      </xdr:nvSpPr>
      <xdr:spPr>
        <a:xfrm>
          <a:off x="3486150" y="2552700"/>
          <a:ext cx="3067050" cy="552450"/>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Ofertando Novos Produtos/Serviços</a:t>
          </a:r>
        </a:p>
      </xdr:txBody>
    </xdr:sp>
    <xdr:clientData/>
  </xdr:twoCellAnchor>
  <xdr:twoCellAnchor>
    <xdr:from>
      <xdr:col>6</xdr:col>
      <xdr:colOff>247649</xdr:colOff>
      <xdr:row>16</xdr:row>
      <xdr:rowOff>104775</xdr:rowOff>
    </xdr:from>
    <xdr:to>
      <xdr:col>8</xdr:col>
      <xdr:colOff>542925</xdr:colOff>
      <xdr:row>19</xdr:row>
      <xdr:rowOff>47625</xdr:rowOff>
    </xdr:to>
    <xdr:sp macro="" textlink="">
      <xdr:nvSpPr>
        <xdr:cNvPr id="17" name="Retângulo 16">
          <a:hlinkClick xmlns:r="http://schemas.openxmlformats.org/officeDocument/2006/relationships" r:id="rId6"/>
        </xdr:cNvPr>
        <xdr:cNvSpPr/>
      </xdr:nvSpPr>
      <xdr:spPr>
        <a:xfrm>
          <a:off x="3486149" y="3152775"/>
          <a:ext cx="1514476" cy="51435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Avaliação</a:t>
          </a:r>
        </a:p>
      </xdr:txBody>
    </xdr:sp>
    <xdr:clientData/>
  </xdr:twoCellAnchor>
  <xdr:twoCellAnchor>
    <xdr:from>
      <xdr:col>8</xdr:col>
      <xdr:colOff>581024</xdr:colOff>
      <xdr:row>16</xdr:row>
      <xdr:rowOff>104775</xdr:rowOff>
    </xdr:from>
    <xdr:to>
      <xdr:col>11</xdr:col>
      <xdr:colOff>266700</xdr:colOff>
      <xdr:row>19</xdr:row>
      <xdr:rowOff>47625</xdr:rowOff>
    </xdr:to>
    <xdr:sp macro="" textlink="">
      <xdr:nvSpPr>
        <xdr:cNvPr id="18" name="Retângulo 17">
          <a:hlinkClick xmlns:r="http://schemas.openxmlformats.org/officeDocument/2006/relationships" r:id="rId7"/>
        </xdr:cNvPr>
        <xdr:cNvSpPr/>
      </xdr:nvSpPr>
      <xdr:spPr>
        <a:xfrm>
          <a:off x="5038724" y="3152775"/>
          <a:ext cx="1514476" cy="51435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Testando</a:t>
          </a:r>
          <a:r>
            <a:rPr lang="pt-BR" sz="1200" b="1" u="sng" baseline="0">
              <a:solidFill>
                <a:sysClr val="windowText" lastClr="000000"/>
              </a:solidFill>
            </a:rPr>
            <a:t> a Ideia</a:t>
          </a:r>
          <a:endParaRPr lang="pt-BR" sz="1200" b="1" u="sng">
            <a:solidFill>
              <a:sysClr val="windowText" lastClr="000000"/>
            </a:solidFill>
          </a:endParaRPr>
        </a:p>
      </xdr:txBody>
    </xdr:sp>
    <xdr:clientData/>
  </xdr:twoCellAnchor>
  <xdr:twoCellAnchor>
    <xdr:from>
      <xdr:col>1</xdr:col>
      <xdr:colOff>190500</xdr:colOff>
      <xdr:row>19</xdr:row>
      <xdr:rowOff>85725</xdr:rowOff>
    </xdr:from>
    <xdr:to>
      <xdr:col>3</xdr:col>
      <xdr:colOff>485775</xdr:colOff>
      <xdr:row>22</xdr:row>
      <xdr:rowOff>66675</xdr:rowOff>
    </xdr:to>
    <xdr:sp macro="" textlink="">
      <xdr:nvSpPr>
        <xdr:cNvPr id="19" name="Retângulo 18"/>
        <xdr:cNvSpPr/>
      </xdr:nvSpPr>
      <xdr:spPr>
        <a:xfrm>
          <a:off x="381000" y="3705225"/>
          <a:ext cx="1514475" cy="552450"/>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Segmentação de Clientes</a:t>
          </a:r>
        </a:p>
      </xdr:txBody>
    </xdr:sp>
    <xdr:clientData/>
  </xdr:twoCellAnchor>
  <xdr:twoCellAnchor>
    <xdr:from>
      <xdr:col>1</xdr:col>
      <xdr:colOff>190500</xdr:colOff>
      <xdr:row>22</xdr:row>
      <xdr:rowOff>114300</xdr:rowOff>
    </xdr:from>
    <xdr:to>
      <xdr:col>3</xdr:col>
      <xdr:colOff>485775</xdr:colOff>
      <xdr:row>25</xdr:row>
      <xdr:rowOff>57150</xdr:rowOff>
    </xdr:to>
    <xdr:sp macro="" textlink="">
      <xdr:nvSpPr>
        <xdr:cNvPr id="20" name="Retângulo 19">
          <a:hlinkClick xmlns:r="http://schemas.openxmlformats.org/officeDocument/2006/relationships" r:id="rId8"/>
        </xdr:cNvPr>
        <xdr:cNvSpPr/>
      </xdr:nvSpPr>
      <xdr:spPr>
        <a:xfrm>
          <a:off x="381000" y="4305300"/>
          <a:ext cx="1514475" cy="51435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Formulário</a:t>
          </a:r>
        </a:p>
      </xdr:txBody>
    </xdr:sp>
    <xdr:clientData/>
  </xdr:twoCellAnchor>
  <xdr:twoCellAnchor>
    <xdr:from>
      <xdr:col>6</xdr:col>
      <xdr:colOff>238125</xdr:colOff>
      <xdr:row>7</xdr:row>
      <xdr:rowOff>38100</xdr:rowOff>
    </xdr:from>
    <xdr:to>
      <xdr:col>11</xdr:col>
      <xdr:colOff>257175</xdr:colOff>
      <xdr:row>10</xdr:row>
      <xdr:rowOff>19050</xdr:rowOff>
    </xdr:to>
    <xdr:sp macro="" textlink="">
      <xdr:nvSpPr>
        <xdr:cNvPr id="21" name="Retângulo 20"/>
        <xdr:cNvSpPr/>
      </xdr:nvSpPr>
      <xdr:spPr>
        <a:xfrm>
          <a:off x="3476625" y="1371600"/>
          <a:ext cx="3067050" cy="552450"/>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Pesquisa de Satisfação</a:t>
          </a:r>
        </a:p>
      </xdr:txBody>
    </xdr:sp>
    <xdr:clientData/>
  </xdr:twoCellAnchor>
  <xdr:twoCellAnchor>
    <xdr:from>
      <xdr:col>1</xdr:col>
      <xdr:colOff>171450</xdr:colOff>
      <xdr:row>7</xdr:row>
      <xdr:rowOff>38100</xdr:rowOff>
    </xdr:from>
    <xdr:to>
      <xdr:col>6</xdr:col>
      <xdr:colOff>180975</xdr:colOff>
      <xdr:row>10</xdr:row>
      <xdr:rowOff>19050</xdr:rowOff>
    </xdr:to>
    <xdr:sp macro="" textlink="">
      <xdr:nvSpPr>
        <xdr:cNvPr id="24" name="Retângulo 23"/>
        <xdr:cNvSpPr/>
      </xdr:nvSpPr>
      <xdr:spPr>
        <a:xfrm>
          <a:off x="361950" y="1371600"/>
          <a:ext cx="3057525" cy="552450"/>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Cadastro de Clientes</a:t>
          </a:r>
        </a:p>
      </xdr:txBody>
    </xdr:sp>
    <xdr:clientData/>
  </xdr:twoCellAnchor>
  <xdr:twoCellAnchor>
    <xdr:from>
      <xdr:col>2</xdr:col>
      <xdr:colOff>609599</xdr:colOff>
      <xdr:row>10</xdr:row>
      <xdr:rowOff>66675</xdr:rowOff>
    </xdr:from>
    <xdr:to>
      <xdr:col>4</xdr:col>
      <xdr:colOff>381000</xdr:colOff>
      <xdr:row>13</xdr:row>
      <xdr:rowOff>9525</xdr:rowOff>
    </xdr:to>
    <xdr:sp macro="" textlink="">
      <xdr:nvSpPr>
        <xdr:cNvPr id="25" name="Retângulo 24">
          <a:hlinkClick xmlns:r="http://schemas.openxmlformats.org/officeDocument/2006/relationships" r:id="rId9"/>
        </xdr:cNvPr>
        <xdr:cNvSpPr/>
      </xdr:nvSpPr>
      <xdr:spPr>
        <a:xfrm>
          <a:off x="1409699" y="1971675"/>
          <a:ext cx="990601" cy="51435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4</xdr:col>
      <xdr:colOff>419099</xdr:colOff>
      <xdr:row>10</xdr:row>
      <xdr:rowOff>66675</xdr:rowOff>
    </xdr:from>
    <xdr:to>
      <xdr:col>6</xdr:col>
      <xdr:colOff>190500</xdr:colOff>
      <xdr:row>13</xdr:row>
      <xdr:rowOff>9525</xdr:rowOff>
    </xdr:to>
    <xdr:sp macro="" textlink="">
      <xdr:nvSpPr>
        <xdr:cNvPr id="26" name="Retângulo 25">
          <a:hlinkClick xmlns:r="http://schemas.openxmlformats.org/officeDocument/2006/relationships" r:id="rId10"/>
        </xdr:cNvPr>
        <xdr:cNvSpPr/>
      </xdr:nvSpPr>
      <xdr:spPr>
        <a:xfrm>
          <a:off x="2438399" y="1971675"/>
          <a:ext cx="990601" cy="51435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Analítico</a:t>
          </a:r>
        </a:p>
      </xdr:txBody>
    </xdr:sp>
    <xdr:clientData/>
  </xdr:twoCellAnchor>
  <xdr:twoCellAnchor>
    <xdr:from>
      <xdr:col>9</xdr:col>
      <xdr:colOff>66674</xdr:colOff>
      <xdr:row>2</xdr:row>
      <xdr:rowOff>85725</xdr:rowOff>
    </xdr:from>
    <xdr:to>
      <xdr:col>10</xdr:col>
      <xdr:colOff>609599</xdr:colOff>
      <xdr:row>4</xdr:row>
      <xdr:rowOff>161925</xdr:rowOff>
    </xdr:to>
    <xdr:sp macro="" textlink="">
      <xdr:nvSpPr>
        <xdr:cNvPr id="28" name="Retângulo 27">
          <a:hlinkClick xmlns:r="http://schemas.openxmlformats.org/officeDocument/2006/relationships" r:id="rId11"/>
        </xdr:cNvPr>
        <xdr:cNvSpPr/>
      </xdr:nvSpPr>
      <xdr:spPr>
        <a:xfrm>
          <a:off x="5133974" y="466725"/>
          <a:ext cx="1152525" cy="457200"/>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2000" b="1" u="none">
              <a:solidFill>
                <a:schemeClr val="bg1"/>
              </a:solidFill>
            </a:rPr>
            <a:t>VOLTAR</a:t>
          </a:r>
        </a:p>
      </xdr:txBody>
    </xdr:sp>
    <xdr:clientData/>
  </xdr:twoCellAnchor>
  <xdr:twoCellAnchor>
    <xdr:from>
      <xdr:col>5</xdr:col>
      <xdr:colOff>0</xdr:colOff>
      <xdr:row>1</xdr:row>
      <xdr:rowOff>104775</xdr:rowOff>
    </xdr:from>
    <xdr:to>
      <xdr:col>8</xdr:col>
      <xdr:colOff>43636</xdr:colOff>
      <xdr:row>4</xdr:row>
      <xdr:rowOff>189160</xdr:rowOff>
    </xdr:to>
    <xdr:sp macro="" textlink="">
      <xdr:nvSpPr>
        <xdr:cNvPr id="30" name="Retângulo 29"/>
        <xdr:cNvSpPr/>
      </xdr:nvSpPr>
      <xdr:spPr>
        <a:xfrm>
          <a:off x="2628900" y="295275"/>
          <a:ext cx="1872436" cy="655885"/>
        </a:xfrm>
        <a:prstGeom prst="rect">
          <a:avLst/>
        </a:prstGeom>
        <a:noFill/>
      </xdr:spPr>
      <xdr:txBody>
        <a:bodyPr wrap="none" lIns="91440" tIns="45720" rIns="91440" bIns="45720" anchor="ctr">
          <a:noAutofit/>
        </a:bodyPr>
        <a:lstStyle/>
        <a:p>
          <a:pPr algn="ctr"/>
          <a:r>
            <a:rPr lang="pt-BR" sz="4800" b="0" cap="none" spc="0">
              <a:ln w="0"/>
              <a:solidFill>
                <a:srgbClr val="00B08E"/>
              </a:solidFill>
              <a:effectLst>
                <a:outerShdw blurRad="38100" dist="25400" dir="5400000" algn="ctr" rotWithShape="0">
                  <a:srgbClr val="6E747A">
                    <a:alpha val="43000"/>
                  </a:srgbClr>
                </a:outerShdw>
              </a:effectLst>
            </a:rPr>
            <a:t>Mercado</a:t>
          </a:r>
        </a:p>
      </xdr:txBody>
    </xdr:sp>
    <xdr:clientData/>
  </xdr:twoCellAnchor>
  <xdr:twoCellAnchor>
    <xdr:from>
      <xdr:col>12</xdr:col>
      <xdr:colOff>578107</xdr:colOff>
      <xdr:row>7</xdr:row>
      <xdr:rowOff>149998</xdr:rowOff>
    </xdr:from>
    <xdr:to>
      <xdr:col>14</xdr:col>
      <xdr:colOff>247342</xdr:colOff>
      <xdr:row>12</xdr:row>
      <xdr:rowOff>164323</xdr:rowOff>
    </xdr:to>
    <xdr:pic>
      <xdr:nvPicPr>
        <xdr:cNvPr id="33" name="Imagem 32"/>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7474207" y="1483498"/>
          <a:ext cx="888435" cy="966825"/>
        </a:xfrm>
        <a:prstGeom prst="rect">
          <a:avLst/>
        </a:prstGeom>
      </xdr:spPr>
    </xdr:pic>
    <xdr:clientData/>
  </xdr:twoCellAnchor>
  <xdr:twoCellAnchor>
    <xdr:from>
      <xdr:col>12</xdr:col>
      <xdr:colOff>600074</xdr:colOff>
      <xdr:row>14</xdr:row>
      <xdr:rowOff>5289</xdr:rowOff>
    </xdr:from>
    <xdr:to>
      <xdr:col>13</xdr:col>
      <xdr:colOff>350475</xdr:colOff>
      <xdr:row>16</xdr:row>
      <xdr:rowOff>16053</xdr:rowOff>
    </xdr:to>
    <xdr:grpSp>
      <xdr:nvGrpSpPr>
        <xdr:cNvPr id="4" name="Grupo 3">
          <a:hlinkClick xmlns:r="http://schemas.openxmlformats.org/officeDocument/2006/relationships" r:id="rId14"/>
        </xdr:cNvPr>
        <xdr:cNvGrpSpPr/>
      </xdr:nvGrpSpPr>
      <xdr:grpSpPr>
        <a:xfrm>
          <a:off x="7496174" y="2672289"/>
          <a:ext cx="360001" cy="391764"/>
          <a:chOff x="7496174" y="2733675"/>
          <a:chExt cx="360001" cy="391764"/>
        </a:xfrm>
      </xdr:grpSpPr>
      <xdr:sp macro="" textlink="">
        <xdr:nvSpPr>
          <xdr:cNvPr id="27" name="Retângulo 26">
            <a:hlinkClick xmlns:r="http://schemas.openxmlformats.org/officeDocument/2006/relationships" r:id="rId14"/>
          </xdr:cNvPr>
          <xdr:cNvSpPr/>
        </xdr:nvSpPr>
        <xdr:spPr>
          <a:xfrm>
            <a:off x="7496175" y="2743200"/>
            <a:ext cx="360000" cy="360000"/>
          </a:xfrm>
          <a:prstGeom prst="rect">
            <a:avLst/>
          </a:prstGeom>
          <a:gradFill flip="none"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32" name="Imagem 31"/>
          <xdr:cNvPicPr>
            <a:picLocks noChangeAspect="1"/>
          </xdr:cNvPicPr>
        </xdr:nvPicPr>
        <xdr:blipFill>
          <a:blip xmlns:r="http://schemas.openxmlformats.org/officeDocument/2006/relationships" r:embed="rId15" cstate="print">
            <a:biLevel thresh="25000"/>
            <a:extLst>
              <a:ext uri="{BEBA8EAE-BF5A-486C-A8C5-ECC9F3942E4B}">
                <a14:imgProps xmlns:a14="http://schemas.microsoft.com/office/drawing/2010/main">
                  <a14:imgLayer r:embed="rId16">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7496174" y="2733675"/>
            <a:ext cx="360000" cy="391764"/>
          </a:xfrm>
          <a:prstGeom prst="rect">
            <a:avLst/>
          </a:prstGeom>
        </xdr:spPr>
      </xdr:pic>
    </xdr:grpSp>
    <xdr:clientData/>
  </xdr:twoCellAnchor>
  <xdr:twoCellAnchor>
    <xdr:from>
      <xdr:col>13</xdr:col>
      <xdr:colOff>465354</xdr:colOff>
      <xdr:row>14</xdr:row>
      <xdr:rowOff>5289</xdr:rowOff>
    </xdr:from>
    <xdr:to>
      <xdr:col>14</xdr:col>
      <xdr:colOff>217136</xdr:colOff>
      <xdr:row>16</xdr:row>
      <xdr:rowOff>16053</xdr:rowOff>
    </xdr:to>
    <xdr:grpSp>
      <xdr:nvGrpSpPr>
        <xdr:cNvPr id="7" name="Grupo 6">
          <a:hlinkClick xmlns:r="http://schemas.openxmlformats.org/officeDocument/2006/relationships" r:id="rId17"/>
        </xdr:cNvPr>
        <xdr:cNvGrpSpPr/>
      </xdr:nvGrpSpPr>
      <xdr:grpSpPr>
        <a:xfrm>
          <a:off x="7971054" y="2672289"/>
          <a:ext cx="361382" cy="391764"/>
          <a:chOff x="7958354" y="2733675"/>
          <a:chExt cx="360324" cy="391764"/>
        </a:xfrm>
      </xdr:grpSpPr>
      <xdr:sp macro="" textlink="">
        <xdr:nvSpPr>
          <xdr:cNvPr id="38" name="Retângulo 37"/>
          <xdr:cNvSpPr/>
        </xdr:nvSpPr>
        <xdr:spPr>
          <a:xfrm>
            <a:off x="7959725" y="2742936"/>
            <a:ext cx="358953" cy="360000"/>
          </a:xfrm>
          <a:prstGeom prst="rect">
            <a:avLst/>
          </a:prstGeom>
          <a:gradFill flip="none" rotWithShape="1">
            <a:gsLst>
              <a:gs pos="0">
                <a:srgbClr val="DEA900">
                  <a:shade val="30000"/>
                  <a:satMod val="115000"/>
                </a:srgbClr>
              </a:gs>
              <a:gs pos="50000">
                <a:srgbClr val="DEA900">
                  <a:shade val="67500"/>
                  <a:satMod val="115000"/>
                </a:srgbClr>
              </a:gs>
              <a:gs pos="100000">
                <a:srgbClr val="DEA9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39" name="Imagem 38"/>
          <xdr:cNvPicPr>
            <a:picLocks noChangeAspect="1"/>
          </xdr:cNvPicPr>
        </xdr:nvPicPr>
        <xdr:blipFill>
          <a:blip xmlns:r="http://schemas.openxmlformats.org/officeDocument/2006/relationships" r:embed="rId18" cstate="print">
            <a:biLevel thresh="50000"/>
            <a:extLst>
              <a:ext uri="{28A0092B-C50C-407E-A947-70E740481C1C}">
                <a14:useLocalDpi xmlns:a14="http://schemas.microsoft.com/office/drawing/2010/main" val="0"/>
              </a:ext>
            </a:extLst>
          </a:blip>
          <a:stretch>
            <a:fillRect/>
          </a:stretch>
        </xdr:blipFill>
        <xdr:spPr>
          <a:xfrm>
            <a:off x="7958354" y="2733675"/>
            <a:ext cx="358953" cy="391764"/>
          </a:xfrm>
          <a:prstGeom prst="rect">
            <a:avLst/>
          </a:prstGeom>
        </xdr:spPr>
      </xdr:pic>
    </xdr:grpSp>
    <xdr:clientData/>
  </xdr:twoCellAnchor>
  <xdr:twoCellAnchor>
    <xdr:from>
      <xdr:col>13</xdr:col>
      <xdr:colOff>466725</xdr:colOff>
      <xdr:row>16</xdr:row>
      <xdr:rowOff>114297</xdr:rowOff>
    </xdr:from>
    <xdr:to>
      <xdr:col>14</xdr:col>
      <xdr:colOff>217126</xdr:colOff>
      <xdr:row>18</xdr:row>
      <xdr:rowOff>125061</xdr:rowOff>
    </xdr:to>
    <xdr:grpSp>
      <xdr:nvGrpSpPr>
        <xdr:cNvPr id="40" name="Grupo 39">
          <a:hlinkClick xmlns:r="http://schemas.openxmlformats.org/officeDocument/2006/relationships" r:id="rId19"/>
        </xdr:cNvPr>
        <xdr:cNvGrpSpPr/>
      </xdr:nvGrpSpPr>
      <xdr:grpSpPr>
        <a:xfrm>
          <a:off x="7972425" y="3162297"/>
          <a:ext cx="360001" cy="391764"/>
          <a:chOff x="7067549" y="4105275"/>
          <a:chExt cx="360001" cy="391764"/>
        </a:xfrm>
      </xdr:grpSpPr>
      <xdr:sp macro="" textlink="">
        <xdr:nvSpPr>
          <xdr:cNvPr id="41" name="Retângulo 40"/>
          <xdr:cNvSpPr/>
        </xdr:nvSpPr>
        <xdr:spPr>
          <a:xfrm>
            <a:off x="7067549" y="4114800"/>
            <a:ext cx="360000" cy="360000"/>
          </a:xfrm>
          <a:prstGeom prst="rect">
            <a:avLst/>
          </a:prstGeo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42" name="Imagem 41"/>
          <xdr:cNvPicPr>
            <a:picLocks noChangeAspect="1"/>
          </xdr:cNvPicPr>
        </xdr:nvPicPr>
        <xdr:blipFill>
          <a:blip xmlns:r="http://schemas.openxmlformats.org/officeDocument/2006/relationships" r:embed="rId20" cstate="print">
            <a:lum bright="70000" contrast="-70000"/>
            <a:extLst>
              <a:ext uri="{28A0092B-C50C-407E-A947-70E740481C1C}">
                <a14:useLocalDpi xmlns:a14="http://schemas.microsoft.com/office/drawing/2010/main" val="0"/>
              </a:ext>
            </a:extLst>
          </a:blip>
          <a:stretch>
            <a:fillRect/>
          </a:stretch>
        </xdr:blipFill>
        <xdr:spPr>
          <a:xfrm>
            <a:off x="7067550" y="4105275"/>
            <a:ext cx="360000" cy="391764"/>
          </a:xfrm>
          <a:prstGeom prst="rect">
            <a:avLst/>
          </a:prstGeom>
        </xdr:spPr>
      </xdr:pic>
    </xdr:grpSp>
    <xdr:clientData/>
  </xdr:twoCellAnchor>
  <xdr:twoCellAnchor>
    <xdr:from>
      <xdr:col>12</xdr:col>
      <xdr:colOff>603250</xdr:colOff>
      <xdr:row>16</xdr:row>
      <xdr:rowOff>105831</xdr:rowOff>
    </xdr:from>
    <xdr:to>
      <xdr:col>13</xdr:col>
      <xdr:colOff>360578</xdr:colOff>
      <xdr:row>18</xdr:row>
      <xdr:rowOff>119069</xdr:rowOff>
    </xdr:to>
    <xdr:grpSp>
      <xdr:nvGrpSpPr>
        <xdr:cNvPr id="43" name="Grupo 42">
          <a:hlinkClick xmlns:r="http://schemas.openxmlformats.org/officeDocument/2006/relationships" r:id="rId21"/>
        </xdr:cNvPr>
        <xdr:cNvGrpSpPr/>
      </xdr:nvGrpSpPr>
      <xdr:grpSpPr>
        <a:xfrm>
          <a:off x="7499350" y="3153831"/>
          <a:ext cx="366928" cy="394238"/>
          <a:chOff x="7063468" y="3378155"/>
          <a:chExt cx="366928" cy="394238"/>
        </a:xfrm>
      </xdr:grpSpPr>
      <xdr:sp macro="" textlink="">
        <xdr:nvSpPr>
          <xdr:cNvPr id="44" name="Retângulo 43"/>
          <xdr:cNvSpPr/>
        </xdr:nvSpPr>
        <xdr:spPr>
          <a:xfrm>
            <a:off x="7063468" y="3389141"/>
            <a:ext cx="362721" cy="362474"/>
          </a:xfrm>
          <a:prstGeom prst="rect">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16200000" scaled="1"/>
            <a:tileRect/>
          </a:gra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45" name="Imagem 44"/>
          <xdr:cNvPicPr>
            <a:picLocks noChangeAspect="1"/>
          </xdr:cNvPicPr>
        </xdr:nvPicPr>
        <xdr:blipFill>
          <a:blip xmlns:r="http://schemas.openxmlformats.org/officeDocument/2006/relationships" r:embed="rId22" cstate="print">
            <a:biLevel thresh="25000"/>
            <a:extLst>
              <a:ext uri="{28A0092B-C50C-407E-A947-70E740481C1C}">
                <a14:useLocalDpi xmlns:a14="http://schemas.microsoft.com/office/drawing/2010/main" val="0"/>
              </a:ext>
            </a:extLst>
          </a:blip>
          <a:stretch>
            <a:fillRect/>
          </a:stretch>
        </xdr:blipFill>
        <xdr:spPr>
          <a:xfrm>
            <a:off x="7067675" y="3378155"/>
            <a:ext cx="362721" cy="394238"/>
          </a:xfrm>
          <a:prstGeom prst="rect">
            <a:avLst/>
          </a:prstGeom>
        </xdr:spPr>
      </xdr:pic>
    </xdr:grpSp>
    <xdr:clientData/>
  </xdr:twoCellAnchor>
  <xdr:twoCellAnchor>
    <xdr:from>
      <xdr:col>1</xdr:col>
      <xdr:colOff>190499</xdr:colOff>
      <xdr:row>10</xdr:row>
      <xdr:rowOff>66675</xdr:rowOff>
    </xdr:from>
    <xdr:to>
      <xdr:col>2</xdr:col>
      <xdr:colOff>571500</xdr:colOff>
      <xdr:row>13</xdr:row>
      <xdr:rowOff>9525</xdr:rowOff>
    </xdr:to>
    <xdr:sp macro="" textlink="">
      <xdr:nvSpPr>
        <xdr:cNvPr id="37" name="Retângulo 36">
          <a:hlinkClick xmlns:r="http://schemas.openxmlformats.org/officeDocument/2006/relationships" r:id="rId23"/>
        </xdr:cNvPr>
        <xdr:cNvSpPr/>
      </xdr:nvSpPr>
      <xdr:spPr>
        <a:xfrm>
          <a:off x="380999" y="1971675"/>
          <a:ext cx="990601" cy="51435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Formulário</a:t>
          </a:r>
        </a:p>
      </xdr:txBody>
    </xdr:sp>
    <xdr:clientData/>
  </xdr:twoCellAnchor>
  <xdr:twoCellAnchor>
    <xdr:from>
      <xdr:col>8</xdr:col>
      <xdr:colOff>47624</xdr:colOff>
      <xdr:row>10</xdr:row>
      <xdr:rowOff>76200</xdr:rowOff>
    </xdr:from>
    <xdr:to>
      <xdr:col>9</xdr:col>
      <xdr:colOff>428625</xdr:colOff>
      <xdr:row>13</xdr:row>
      <xdr:rowOff>19050</xdr:rowOff>
    </xdr:to>
    <xdr:sp macro="" textlink="">
      <xdr:nvSpPr>
        <xdr:cNvPr id="46" name="Retângulo 45">
          <a:hlinkClick xmlns:r="http://schemas.openxmlformats.org/officeDocument/2006/relationships" r:id="rId24"/>
        </xdr:cNvPr>
        <xdr:cNvSpPr/>
      </xdr:nvSpPr>
      <xdr:spPr>
        <a:xfrm>
          <a:off x="4505324" y="1981200"/>
          <a:ext cx="990601" cy="51435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9</xdr:col>
      <xdr:colOff>466724</xdr:colOff>
      <xdr:row>10</xdr:row>
      <xdr:rowOff>76200</xdr:rowOff>
    </xdr:from>
    <xdr:to>
      <xdr:col>11</xdr:col>
      <xdr:colOff>238125</xdr:colOff>
      <xdr:row>13</xdr:row>
      <xdr:rowOff>19050</xdr:rowOff>
    </xdr:to>
    <xdr:sp macro="" textlink="">
      <xdr:nvSpPr>
        <xdr:cNvPr id="47" name="Retângulo 46">
          <a:hlinkClick xmlns:r="http://schemas.openxmlformats.org/officeDocument/2006/relationships" r:id="rId25"/>
        </xdr:cNvPr>
        <xdr:cNvSpPr/>
      </xdr:nvSpPr>
      <xdr:spPr>
        <a:xfrm>
          <a:off x="5534024" y="1981200"/>
          <a:ext cx="990601" cy="51435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Analítico</a:t>
          </a:r>
        </a:p>
      </xdr:txBody>
    </xdr:sp>
    <xdr:clientData/>
  </xdr:twoCellAnchor>
  <xdr:twoCellAnchor>
    <xdr:from>
      <xdr:col>6</xdr:col>
      <xdr:colOff>238124</xdr:colOff>
      <xdr:row>10</xdr:row>
      <xdr:rowOff>76200</xdr:rowOff>
    </xdr:from>
    <xdr:to>
      <xdr:col>8</xdr:col>
      <xdr:colOff>9525</xdr:colOff>
      <xdr:row>13</xdr:row>
      <xdr:rowOff>19050</xdr:rowOff>
    </xdr:to>
    <xdr:sp macro="" textlink="">
      <xdr:nvSpPr>
        <xdr:cNvPr id="48" name="Retângulo 47">
          <a:hlinkClick xmlns:r="http://schemas.openxmlformats.org/officeDocument/2006/relationships" r:id="rId26"/>
        </xdr:cNvPr>
        <xdr:cNvSpPr/>
      </xdr:nvSpPr>
      <xdr:spPr>
        <a:xfrm>
          <a:off x="3476624" y="1981200"/>
          <a:ext cx="990601" cy="51435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Formulário</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28575</xdr:colOff>
      <xdr:row>1</xdr:row>
      <xdr:rowOff>38100</xdr:rowOff>
    </xdr:from>
    <xdr:to>
      <xdr:col>13</xdr:col>
      <xdr:colOff>514350</xdr:colOff>
      <xdr:row>1</xdr:row>
      <xdr:rowOff>733425</xdr:rowOff>
    </xdr:to>
    <xdr:grpSp>
      <xdr:nvGrpSpPr>
        <xdr:cNvPr id="2" name="Grupo 1"/>
        <xdr:cNvGrpSpPr/>
      </xdr:nvGrpSpPr>
      <xdr:grpSpPr>
        <a:xfrm>
          <a:off x="171450" y="180975"/>
          <a:ext cx="8524875" cy="695325"/>
          <a:chOff x="171450" y="180975"/>
          <a:chExt cx="8524875" cy="695325"/>
        </a:xfrm>
      </xdr:grpSpPr>
      <xdr:grpSp>
        <xdr:nvGrpSpPr>
          <xdr:cNvPr id="7" name="Grupo 6"/>
          <xdr:cNvGrpSpPr/>
        </xdr:nvGrpSpPr>
        <xdr:grpSpPr>
          <a:xfrm>
            <a:off x="171450" y="180975"/>
            <a:ext cx="8524875" cy="695325"/>
            <a:chOff x="561975" y="2952750"/>
            <a:chExt cx="8524875" cy="695325"/>
          </a:xfrm>
        </xdr:grpSpPr>
        <xdr:grpSp>
          <xdr:nvGrpSpPr>
            <xdr:cNvPr id="8" name="Grupo 7"/>
            <xdr:cNvGrpSpPr/>
          </xdr:nvGrpSpPr>
          <xdr:grpSpPr>
            <a:xfrm>
              <a:off x="561975" y="2952750"/>
              <a:ext cx="8524875" cy="695325"/>
              <a:chOff x="-251794" y="-1304925"/>
              <a:chExt cx="7849520" cy="695325"/>
            </a:xfrm>
          </xdr:grpSpPr>
          <xdr:sp macro="" textlink="">
            <xdr:nvSpPr>
              <xdr:cNvPr id="11" name="Retângulo 10"/>
              <xdr:cNvSpPr/>
            </xdr:nvSpPr>
            <xdr:spPr>
              <a:xfrm>
                <a:off x="-251794" y="-1304925"/>
                <a:ext cx="7849520" cy="695325"/>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PESQUISA DE SATISFAÇÃO</a:t>
                </a:r>
              </a:p>
              <a:p>
                <a:pPr algn="ctr"/>
                <a:r>
                  <a:rPr lang="pt-BR" sz="1600" b="1"/>
                  <a:t>Analítico</a:t>
                </a:r>
              </a:p>
            </xdr:txBody>
          </xdr:sp>
          <xdr:pic>
            <xdr:nvPicPr>
              <xdr:cNvPr id="12" name="Imagem 11"/>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5696922" y="-1190625"/>
                <a:ext cx="793045" cy="473926"/>
              </a:xfrm>
              <a:prstGeom prst="rect">
                <a:avLst/>
              </a:prstGeom>
            </xdr:spPr>
          </xdr:pic>
        </xdr:grpSp>
        <xdr:sp macro="" textlink="">
          <xdr:nvSpPr>
            <xdr:cNvPr id="9" name="Retângulo 8">
              <a:hlinkClick xmlns:r="http://schemas.openxmlformats.org/officeDocument/2006/relationships" r:id="rId2"/>
            </xdr:cNvPr>
            <xdr:cNvSpPr/>
          </xdr:nvSpPr>
          <xdr:spPr>
            <a:xfrm>
              <a:off x="1866900" y="3076575"/>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200" b="1" u="none">
                <a:solidFill>
                  <a:sysClr val="windowText" lastClr="000000"/>
                </a:solidFill>
              </a:endParaRPr>
            </a:p>
          </xdr:txBody>
        </xdr:sp>
        <xdr:sp macro="" textlink="">
          <xdr:nvSpPr>
            <xdr:cNvPr id="10" name="Retângulo 9">
              <a:hlinkClick xmlns:r="http://schemas.openxmlformats.org/officeDocument/2006/relationships" r:id="rId3"/>
            </xdr:cNvPr>
            <xdr:cNvSpPr/>
          </xdr:nvSpPr>
          <xdr:spPr>
            <a:xfrm>
              <a:off x="7962900" y="3086100"/>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sp macro="" textlink="">
        <xdr:nvSpPr>
          <xdr:cNvPr id="13" name="Retângulo 12">
            <a:hlinkClick xmlns:r="http://schemas.openxmlformats.org/officeDocument/2006/relationships" r:id="rId4"/>
          </xdr:cNvPr>
          <xdr:cNvSpPr/>
        </xdr:nvSpPr>
        <xdr:spPr>
          <a:xfrm>
            <a:off x="314325" y="304800"/>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100" b="1" u="none">
                <a:solidFill>
                  <a:sysClr val="windowText" lastClr="000000"/>
                </a:solidFill>
              </a:rPr>
              <a:t>FORMULÁRIO</a:t>
            </a:r>
            <a:endParaRPr lang="pt-BR" sz="1050" b="1" u="none">
              <a:solidFill>
                <a:sysClr val="windowText" lastClr="000000"/>
              </a:solidFill>
            </a:endParaRPr>
          </a:p>
        </xdr:txBody>
      </xdr:sp>
    </xdr:grpSp>
    <xdr:clientData/>
  </xdr:twoCellAnchor>
</xdr:wsDr>
</file>

<file path=xl/drawings/drawing31.xml><?xml version="1.0" encoding="utf-8"?>
<xdr:wsDr xmlns:xdr="http://schemas.openxmlformats.org/drawingml/2006/spreadsheetDrawing" xmlns:a="http://schemas.openxmlformats.org/drawingml/2006/main">
  <xdr:twoCellAnchor>
    <xdr:from>
      <xdr:col>9</xdr:col>
      <xdr:colOff>142875</xdr:colOff>
      <xdr:row>1</xdr:row>
      <xdr:rowOff>0</xdr:rowOff>
    </xdr:from>
    <xdr:to>
      <xdr:col>15</xdr:col>
      <xdr:colOff>76200</xdr:colOff>
      <xdr:row>5</xdr:row>
      <xdr:rowOff>247649</xdr:rowOff>
    </xdr:to>
    <xdr:grpSp>
      <xdr:nvGrpSpPr>
        <xdr:cNvPr id="4" name="Grupo 3"/>
        <xdr:cNvGrpSpPr/>
      </xdr:nvGrpSpPr>
      <xdr:grpSpPr>
        <a:xfrm>
          <a:off x="5648325" y="142875"/>
          <a:ext cx="3590925" cy="1628774"/>
          <a:chOff x="5800726" y="2952752"/>
          <a:chExt cx="3590925" cy="1628774"/>
        </a:xfrm>
      </xdr:grpSpPr>
      <xdr:grpSp>
        <xdr:nvGrpSpPr>
          <xdr:cNvPr id="6" name="Grupo 5"/>
          <xdr:cNvGrpSpPr/>
        </xdr:nvGrpSpPr>
        <xdr:grpSpPr>
          <a:xfrm>
            <a:off x="5800726" y="2952752"/>
            <a:ext cx="3590925" cy="1628774"/>
            <a:chOff x="4571934" y="-1304923"/>
            <a:chExt cx="3306446" cy="1628774"/>
          </a:xfrm>
        </xdr:grpSpPr>
        <xdr:sp macro="" textlink="">
          <xdr:nvSpPr>
            <xdr:cNvPr id="9" name="Retângulo 8"/>
            <xdr:cNvSpPr/>
          </xdr:nvSpPr>
          <xdr:spPr>
            <a:xfrm>
              <a:off x="4571934" y="-1304923"/>
              <a:ext cx="3306446" cy="1628774"/>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ANÁLISE DAS NECESSIDADES DOS CLIENTES</a:t>
              </a:r>
            </a:p>
            <a:p>
              <a:pPr algn="ctr"/>
              <a:r>
                <a:rPr lang="pt-BR" sz="1600" b="1"/>
                <a:t>Formulário</a:t>
              </a:r>
            </a:p>
            <a:p>
              <a:pPr algn="ctr"/>
              <a:endParaRPr lang="pt-BR" sz="800" b="1"/>
            </a:p>
            <a:p>
              <a:pPr algn="ctr"/>
              <a:endParaRPr lang="pt-BR" sz="1600" b="1"/>
            </a:p>
            <a:p>
              <a:pPr algn="ctr"/>
              <a:endParaRPr lang="pt-BR" sz="1600" b="1"/>
            </a:p>
          </xdr:txBody>
        </xdr:sp>
        <xdr:pic>
          <xdr:nvPicPr>
            <xdr:cNvPr id="10" name="Imagem 9"/>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5802168" y="-266700"/>
              <a:ext cx="793045" cy="473926"/>
            </a:xfrm>
            <a:prstGeom prst="rect">
              <a:avLst/>
            </a:prstGeom>
          </xdr:spPr>
        </xdr:pic>
      </xdr:grpSp>
      <xdr:sp macro="" textlink="">
        <xdr:nvSpPr>
          <xdr:cNvPr id="7" name="Retângulo 6">
            <a:hlinkClick xmlns:r="http://schemas.openxmlformats.org/officeDocument/2006/relationships" r:id="rId2"/>
          </xdr:cNvPr>
          <xdr:cNvSpPr/>
        </xdr:nvSpPr>
        <xdr:spPr>
          <a:xfrm>
            <a:off x="5962650" y="4010025"/>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200" b="1" u="none">
              <a:solidFill>
                <a:sysClr val="windowText" lastClr="000000"/>
              </a:solidFill>
            </a:endParaRPr>
          </a:p>
        </xdr:txBody>
      </xdr:sp>
      <xdr:sp macro="" textlink="">
        <xdr:nvSpPr>
          <xdr:cNvPr id="8" name="Retângulo 7">
            <a:hlinkClick xmlns:r="http://schemas.openxmlformats.org/officeDocument/2006/relationships" r:id="rId3"/>
          </xdr:cNvPr>
          <xdr:cNvSpPr/>
        </xdr:nvSpPr>
        <xdr:spPr>
          <a:xfrm>
            <a:off x="8210550" y="4010025"/>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clientData fPrintsWithSheet="0"/>
  </xdr:twoCellAnchor>
</xdr:wsDr>
</file>

<file path=xl/drawings/drawing32.xml><?xml version="1.0" encoding="utf-8"?>
<xdr:wsDr xmlns:xdr="http://schemas.openxmlformats.org/drawingml/2006/spreadsheetDrawing" xmlns:a="http://schemas.openxmlformats.org/drawingml/2006/main">
  <xdr:twoCellAnchor>
    <xdr:from>
      <xdr:col>1</xdr:col>
      <xdr:colOff>19050</xdr:colOff>
      <xdr:row>1</xdr:row>
      <xdr:rowOff>9525</xdr:rowOff>
    </xdr:from>
    <xdr:to>
      <xdr:col>12</xdr:col>
      <xdr:colOff>704850</xdr:colOff>
      <xdr:row>1</xdr:row>
      <xdr:rowOff>704850</xdr:rowOff>
    </xdr:to>
    <xdr:grpSp>
      <xdr:nvGrpSpPr>
        <xdr:cNvPr id="3" name="Grupo 2"/>
        <xdr:cNvGrpSpPr/>
      </xdr:nvGrpSpPr>
      <xdr:grpSpPr>
        <a:xfrm>
          <a:off x="180975" y="152400"/>
          <a:ext cx="8543925" cy="695325"/>
          <a:chOff x="171450" y="180975"/>
          <a:chExt cx="8543925" cy="695325"/>
        </a:xfrm>
      </xdr:grpSpPr>
      <xdr:grpSp>
        <xdr:nvGrpSpPr>
          <xdr:cNvPr id="4" name="Grupo 3"/>
          <xdr:cNvGrpSpPr/>
        </xdr:nvGrpSpPr>
        <xdr:grpSpPr>
          <a:xfrm>
            <a:off x="171450" y="180975"/>
            <a:ext cx="8543925" cy="695325"/>
            <a:chOff x="561975" y="2952750"/>
            <a:chExt cx="8543925" cy="695325"/>
          </a:xfrm>
        </xdr:grpSpPr>
        <xdr:grpSp>
          <xdr:nvGrpSpPr>
            <xdr:cNvPr id="7" name="Grupo 6"/>
            <xdr:cNvGrpSpPr/>
          </xdr:nvGrpSpPr>
          <xdr:grpSpPr>
            <a:xfrm>
              <a:off x="561975" y="2952750"/>
              <a:ext cx="8543925" cy="695325"/>
              <a:chOff x="-251794" y="-1304925"/>
              <a:chExt cx="7867061" cy="695325"/>
            </a:xfrm>
          </xdr:grpSpPr>
          <xdr:sp macro="" textlink="">
            <xdr:nvSpPr>
              <xdr:cNvPr id="10" name="Retângulo 9"/>
              <xdr:cNvSpPr/>
            </xdr:nvSpPr>
            <xdr:spPr>
              <a:xfrm>
                <a:off x="-251794" y="-1304925"/>
                <a:ext cx="7867061" cy="695325"/>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t>FERRAMENTA - ANÁLISE</a:t>
                </a:r>
                <a:r>
                  <a:rPr lang="pt-BR" sz="1200" b="1" baseline="0"/>
                  <a:t> DAS NECESSIDADES DOS CLIENTES</a:t>
                </a:r>
                <a:endParaRPr lang="pt-BR" sz="1200" b="1"/>
              </a:p>
              <a:p>
                <a:pPr algn="ctr"/>
                <a:r>
                  <a:rPr lang="pt-BR" sz="1400" b="1"/>
                  <a:t>Planilha</a:t>
                </a:r>
              </a:p>
            </xdr:txBody>
          </xdr:sp>
          <xdr:pic>
            <xdr:nvPicPr>
              <xdr:cNvPr id="11" name="Imagem 10"/>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5705692" y="-1190625"/>
                <a:ext cx="793045" cy="473926"/>
              </a:xfrm>
              <a:prstGeom prst="rect">
                <a:avLst/>
              </a:prstGeom>
            </xdr:spPr>
          </xdr:pic>
        </xdr:grpSp>
        <xdr:sp macro="" textlink="">
          <xdr:nvSpPr>
            <xdr:cNvPr id="9" name="Retângulo 8">
              <a:hlinkClick xmlns:r="http://schemas.openxmlformats.org/officeDocument/2006/relationships" r:id="rId2"/>
            </xdr:cNvPr>
            <xdr:cNvSpPr/>
          </xdr:nvSpPr>
          <xdr:spPr>
            <a:xfrm>
              <a:off x="7972425" y="3086100"/>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sp macro="" textlink="">
        <xdr:nvSpPr>
          <xdr:cNvPr id="5" name="Retângulo 4">
            <a:hlinkClick xmlns:r="http://schemas.openxmlformats.org/officeDocument/2006/relationships" r:id="rId3"/>
          </xdr:cNvPr>
          <xdr:cNvSpPr/>
        </xdr:nvSpPr>
        <xdr:spPr>
          <a:xfrm>
            <a:off x="314325" y="304800"/>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100" b="1" u="none">
                <a:solidFill>
                  <a:sysClr val="windowText" lastClr="000000"/>
                </a:solidFill>
              </a:rPr>
              <a:t>FORMULÁRIO</a:t>
            </a:r>
            <a:endParaRPr lang="pt-BR" sz="1050" b="1" u="none">
              <a:solidFill>
                <a:sysClr val="windowText" lastClr="000000"/>
              </a:solidFill>
            </a:endParaRPr>
          </a:p>
        </xdr:txBody>
      </xdr:sp>
    </xdr:grp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28575</xdr:colOff>
      <xdr:row>1</xdr:row>
      <xdr:rowOff>9525</xdr:rowOff>
    </xdr:from>
    <xdr:to>
      <xdr:col>8</xdr:col>
      <xdr:colOff>1019175</xdr:colOff>
      <xdr:row>1</xdr:row>
      <xdr:rowOff>704850</xdr:rowOff>
    </xdr:to>
    <xdr:grpSp>
      <xdr:nvGrpSpPr>
        <xdr:cNvPr id="3" name="Grupo 2"/>
        <xdr:cNvGrpSpPr/>
      </xdr:nvGrpSpPr>
      <xdr:grpSpPr>
        <a:xfrm>
          <a:off x="171450" y="152400"/>
          <a:ext cx="11515725" cy="695325"/>
          <a:chOff x="171450" y="180975"/>
          <a:chExt cx="11515725" cy="695325"/>
        </a:xfrm>
      </xdr:grpSpPr>
      <xdr:grpSp>
        <xdr:nvGrpSpPr>
          <xdr:cNvPr id="4" name="Grupo 3"/>
          <xdr:cNvGrpSpPr/>
        </xdr:nvGrpSpPr>
        <xdr:grpSpPr>
          <a:xfrm>
            <a:off x="171450" y="180975"/>
            <a:ext cx="11515725" cy="695325"/>
            <a:chOff x="561975" y="2952750"/>
            <a:chExt cx="11515725" cy="695325"/>
          </a:xfrm>
        </xdr:grpSpPr>
        <xdr:grpSp>
          <xdr:nvGrpSpPr>
            <xdr:cNvPr id="7" name="Grupo 6"/>
            <xdr:cNvGrpSpPr/>
          </xdr:nvGrpSpPr>
          <xdr:grpSpPr>
            <a:xfrm>
              <a:off x="561975" y="2952750"/>
              <a:ext cx="11515725" cy="695325"/>
              <a:chOff x="-251794" y="-1304925"/>
              <a:chExt cx="10603430" cy="695325"/>
            </a:xfrm>
          </xdr:grpSpPr>
          <xdr:sp macro="" textlink="">
            <xdr:nvSpPr>
              <xdr:cNvPr id="9" name="Retângulo 8"/>
              <xdr:cNvSpPr/>
            </xdr:nvSpPr>
            <xdr:spPr>
              <a:xfrm>
                <a:off x="-251794" y="-1304925"/>
                <a:ext cx="10603430" cy="695325"/>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OFERTANDO NOVOS PRODUTOS/SERVIÇOS</a:t>
                </a:r>
              </a:p>
              <a:p>
                <a:pPr algn="ctr"/>
                <a:r>
                  <a:rPr lang="pt-BR" sz="1600" b="1"/>
                  <a:t>Avaliação da ideia</a:t>
                </a:r>
              </a:p>
            </xdr:txBody>
          </xdr:sp>
          <xdr:pic>
            <xdr:nvPicPr>
              <xdr:cNvPr id="10" name="Imagem 9"/>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8433289" y="-1190625"/>
                <a:ext cx="793045" cy="473926"/>
              </a:xfrm>
              <a:prstGeom prst="rect">
                <a:avLst/>
              </a:prstGeom>
            </xdr:spPr>
          </xdr:pic>
        </xdr:grpSp>
        <xdr:sp macro="" textlink="">
          <xdr:nvSpPr>
            <xdr:cNvPr id="8" name="Retângulo 7">
              <a:hlinkClick xmlns:r="http://schemas.openxmlformats.org/officeDocument/2006/relationships" r:id="rId2"/>
            </xdr:cNvPr>
            <xdr:cNvSpPr/>
          </xdr:nvSpPr>
          <xdr:spPr>
            <a:xfrm>
              <a:off x="10934700" y="3086100"/>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sp macro="" textlink="">
        <xdr:nvSpPr>
          <xdr:cNvPr id="5" name="Retângulo 4">
            <a:hlinkClick xmlns:r="http://schemas.openxmlformats.org/officeDocument/2006/relationships" r:id="rId3"/>
          </xdr:cNvPr>
          <xdr:cNvSpPr/>
        </xdr:nvSpPr>
        <xdr:spPr>
          <a:xfrm>
            <a:off x="314325" y="304800"/>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TESTANDO</a:t>
            </a:r>
            <a:endParaRPr lang="pt-BR" sz="1200" b="1" u="none">
              <a:solidFill>
                <a:sysClr val="windowText" lastClr="000000"/>
              </a:solidFill>
            </a:endParaRPr>
          </a:p>
        </xdr:txBody>
      </xdr:sp>
    </xdr:grp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19050</xdr:colOff>
      <xdr:row>1</xdr:row>
      <xdr:rowOff>9525</xdr:rowOff>
    </xdr:from>
    <xdr:to>
      <xdr:col>10</xdr:col>
      <xdr:colOff>695325</xdr:colOff>
      <xdr:row>1</xdr:row>
      <xdr:rowOff>704850</xdr:rowOff>
    </xdr:to>
    <xdr:grpSp>
      <xdr:nvGrpSpPr>
        <xdr:cNvPr id="11" name="Grupo 10"/>
        <xdr:cNvGrpSpPr/>
      </xdr:nvGrpSpPr>
      <xdr:grpSpPr>
        <a:xfrm>
          <a:off x="161925" y="152400"/>
          <a:ext cx="10753725" cy="695325"/>
          <a:chOff x="171450" y="180975"/>
          <a:chExt cx="10753725" cy="695325"/>
        </a:xfrm>
      </xdr:grpSpPr>
      <xdr:grpSp>
        <xdr:nvGrpSpPr>
          <xdr:cNvPr id="12" name="Grupo 11"/>
          <xdr:cNvGrpSpPr/>
        </xdr:nvGrpSpPr>
        <xdr:grpSpPr>
          <a:xfrm>
            <a:off x="171450" y="180975"/>
            <a:ext cx="10753725" cy="695325"/>
            <a:chOff x="561975" y="2952750"/>
            <a:chExt cx="10753725" cy="695325"/>
          </a:xfrm>
        </xdr:grpSpPr>
        <xdr:grpSp>
          <xdr:nvGrpSpPr>
            <xdr:cNvPr id="14" name="Grupo 13"/>
            <xdr:cNvGrpSpPr/>
          </xdr:nvGrpSpPr>
          <xdr:grpSpPr>
            <a:xfrm>
              <a:off x="561975" y="2952750"/>
              <a:ext cx="10753725" cy="695325"/>
              <a:chOff x="-251794" y="-1304925"/>
              <a:chExt cx="9901797" cy="695325"/>
            </a:xfrm>
          </xdr:grpSpPr>
          <xdr:sp macro="" textlink="">
            <xdr:nvSpPr>
              <xdr:cNvPr id="16" name="Retângulo 15"/>
              <xdr:cNvSpPr/>
            </xdr:nvSpPr>
            <xdr:spPr>
              <a:xfrm>
                <a:off x="-251794" y="-1304925"/>
                <a:ext cx="9901797" cy="695325"/>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OFERTANDO NOVOS PRODUTOS/SERVIÇOS</a:t>
                </a:r>
              </a:p>
              <a:p>
                <a:pPr algn="ctr"/>
                <a:r>
                  <a:rPr lang="pt-BR" sz="1600" b="1"/>
                  <a:t>Testando</a:t>
                </a:r>
                <a:r>
                  <a:rPr lang="pt-BR" sz="1600" b="1" baseline="0"/>
                  <a:t> a ideia</a:t>
                </a:r>
                <a:endParaRPr lang="pt-BR" sz="1600" b="1"/>
              </a:p>
            </xdr:txBody>
          </xdr:sp>
          <xdr:pic>
            <xdr:nvPicPr>
              <xdr:cNvPr id="17" name="Imagem 16"/>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7731654" y="-1190625"/>
                <a:ext cx="793045" cy="473926"/>
              </a:xfrm>
              <a:prstGeom prst="rect">
                <a:avLst/>
              </a:prstGeom>
            </xdr:spPr>
          </xdr:pic>
        </xdr:grpSp>
        <xdr:sp macro="" textlink="">
          <xdr:nvSpPr>
            <xdr:cNvPr id="15" name="Retângulo 14">
              <a:hlinkClick xmlns:r="http://schemas.openxmlformats.org/officeDocument/2006/relationships" r:id="rId2"/>
            </xdr:cNvPr>
            <xdr:cNvSpPr/>
          </xdr:nvSpPr>
          <xdr:spPr>
            <a:xfrm>
              <a:off x="10172700" y="3086100"/>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sp macro="" textlink="">
        <xdr:nvSpPr>
          <xdr:cNvPr id="13" name="Retângulo 12">
            <a:hlinkClick xmlns:r="http://schemas.openxmlformats.org/officeDocument/2006/relationships" r:id="rId3"/>
          </xdr:cNvPr>
          <xdr:cNvSpPr/>
        </xdr:nvSpPr>
        <xdr:spPr>
          <a:xfrm>
            <a:off x="314325" y="304800"/>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none">
                <a:solidFill>
                  <a:sysClr val="windowText" lastClr="000000"/>
                </a:solidFill>
              </a:rPr>
              <a:t>AVALIAÇÃO</a:t>
            </a:r>
            <a:endParaRPr lang="pt-BR" sz="1100" b="1" u="none">
              <a:solidFill>
                <a:sysClr val="windowText" lastClr="000000"/>
              </a:solidFill>
            </a:endParaRPr>
          </a:p>
        </xdr:txBody>
      </xdr:sp>
    </xdr:grpSp>
    <xdr:clientData/>
  </xdr:twoCellAnchor>
</xdr:wsDr>
</file>

<file path=xl/drawings/drawing35.xml><?xml version="1.0" encoding="utf-8"?>
<xdr:wsDr xmlns:xdr="http://schemas.openxmlformats.org/drawingml/2006/spreadsheetDrawing" xmlns:a="http://schemas.openxmlformats.org/drawingml/2006/main">
  <xdr:twoCellAnchor>
    <xdr:from>
      <xdr:col>1</xdr:col>
      <xdr:colOff>28575</xdr:colOff>
      <xdr:row>1</xdr:row>
      <xdr:rowOff>28575</xdr:rowOff>
    </xdr:from>
    <xdr:to>
      <xdr:col>10</xdr:col>
      <xdr:colOff>838200</xdr:colOff>
      <xdr:row>2</xdr:row>
      <xdr:rowOff>9525</xdr:rowOff>
    </xdr:to>
    <xdr:grpSp>
      <xdr:nvGrpSpPr>
        <xdr:cNvPr id="4" name="Grupo 3"/>
        <xdr:cNvGrpSpPr/>
      </xdr:nvGrpSpPr>
      <xdr:grpSpPr>
        <a:xfrm>
          <a:off x="171450" y="171450"/>
          <a:ext cx="9839325" cy="695325"/>
          <a:chOff x="561975" y="2952750"/>
          <a:chExt cx="9810750" cy="695325"/>
        </a:xfrm>
      </xdr:grpSpPr>
      <xdr:grpSp>
        <xdr:nvGrpSpPr>
          <xdr:cNvPr id="7" name="Grupo 6"/>
          <xdr:cNvGrpSpPr/>
        </xdr:nvGrpSpPr>
        <xdr:grpSpPr>
          <a:xfrm>
            <a:off x="561975" y="2952750"/>
            <a:ext cx="9810750" cy="695325"/>
            <a:chOff x="-251794" y="-1304925"/>
            <a:chExt cx="9033526" cy="695325"/>
          </a:xfrm>
        </xdr:grpSpPr>
        <xdr:sp macro="" textlink="">
          <xdr:nvSpPr>
            <xdr:cNvPr id="9" name="Retângulo 8"/>
            <xdr:cNvSpPr/>
          </xdr:nvSpPr>
          <xdr:spPr>
            <a:xfrm>
              <a:off x="-251794" y="-1304925"/>
              <a:ext cx="9033526" cy="695325"/>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SEGMENTAÇÃO</a:t>
              </a:r>
              <a:r>
                <a:rPr lang="pt-BR" sz="1600" b="1" baseline="0"/>
                <a:t> DE CLIENTES</a:t>
              </a:r>
              <a:endParaRPr lang="pt-BR" sz="1600" b="1"/>
            </a:p>
            <a:p>
              <a:pPr algn="ctr"/>
              <a:r>
                <a:rPr lang="pt-BR" sz="1600" b="1"/>
                <a:t>Planilha</a:t>
              </a:r>
            </a:p>
          </xdr:txBody>
        </xdr:sp>
        <xdr:pic>
          <xdr:nvPicPr>
            <xdr:cNvPr id="10" name="Imagem 9"/>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167598" y="-1200150"/>
              <a:ext cx="793045" cy="473926"/>
            </a:xfrm>
            <a:prstGeom prst="rect">
              <a:avLst/>
            </a:prstGeom>
          </xdr:spPr>
        </xdr:pic>
      </xdr:grpSp>
      <xdr:sp macro="" textlink="">
        <xdr:nvSpPr>
          <xdr:cNvPr id="8" name="Retângulo 7">
            <a:hlinkClick xmlns:r="http://schemas.openxmlformats.org/officeDocument/2006/relationships" r:id="rId2"/>
          </xdr:cNvPr>
          <xdr:cNvSpPr/>
        </xdr:nvSpPr>
        <xdr:spPr>
          <a:xfrm>
            <a:off x="9210675" y="3086100"/>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clientData/>
  </xdr:twoCellAnchor>
</xdr:wsDr>
</file>

<file path=xl/drawings/drawing36.xml><?xml version="1.0" encoding="utf-8"?>
<xdr:wsDr xmlns:xdr="http://schemas.openxmlformats.org/drawingml/2006/spreadsheetDrawing" xmlns:a="http://schemas.openxmlformats.org/drawingml/2006/main">
  <xdr:twoCellAnchor>
    <xdr:from>
      <xdr:col>1</xdr:col>
      <xdr:colOff>28575</xdr:colOff>
      <xdr:row>1</xdr:row>
      <xdr:rowOff>19050</xdr:rowOff>
    </xdr:from>
    <xdr:to>
      <xdr:col>10</xdr:col>
      <xdr:colOff>971550</xdr:colOff>
      <xdr:row>2</xdr:row>
      <xdr:rowOff>0</xdr:rowOff>
    </xdr:to>
    <xdr:grpSp>
      <xdr:nvGrpSpPr>
        <xdr:cNvPr id="4" name="Grupo 3"/>
        <xdr:cNvGrpSpPr/>
      </xdr:nvGrpSpPr>
      <xdr:grpSpPr>
        <a:xfrm>
          <a:off x="171450" y="161925"/>
          <a:ext cx="9353550" cy="695325"/>
          <a:chOff x="561975" y="2952750"/>
          <a:chExt cx="9353550" cy="695325"/>
        </a:xfrm>
      </xdr:grpSpPr>
      <xdr:grpSp>
        <xdr:nvGrpSpPr>
          <xdr:cNvPr id="7" name="Grupo 6"/>
          <xdr:cNvGrpSpPr/>
        </xdr:nvGrpSpPr>
        <xdr:grpSpPr>
          <a:xfrm>
            <a:off x="561975" y="2952750"/>
            <a:ext cx="9353550" cy="695325"/>
            <a:chOff x="-251794" y="-1304925"/>
            <a:chExt cx="8612546" cy="695325"/>
          </a:xfrm>
        </xdr:grpSpPr>
        <xdr:sp macro="" textlink="">
          <xdr:nvSpPr>
            <xdr:cNvPr id="9" name="Retângulo 8"/>
            <xdr:cNvSpPr/>
          </xdr:nvSpPr>
          <xdr:spPr>
            <a:xfrm>
              <a:off x="-251794" y="-1304925"/>
              <a:ext cx="8612546" cy="695325"/>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ENTENDIMENTO</a:t>
              </a:r>
              <a:r>
                <a:rPr lang="pt-BR" sz="1600" b="1" baseline="0"/>
                <a:t> DO MERCADO</a:t>
              </a:r>
              <a:endParaRPr lang="pt-BR" sz="1600" b="1"/>
            </a:p>
            <a:p>
              <a:pPr algn="ctr"/>
              <a:r>
                <a:rPr lang="pt-BR" sz="1600" b="1"/>
                <a:t>Formulário</a:t>
              </a:r>
            </a:p>
          </xdr:txBody>
        </xdr:sp>
        <xdr:pic>
          <xdr:nvPicPr>
            <xdr:cNvPr id="10" name="Imagem 9"/>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126633" y="-1200150"/>
              <a:ext cx="793045" cy="473926"/>
            </a:xfrm>
            <a:prstGeom prst="rect">
              <a:avLst/>
            </a:prstGeom>
          </xdr:spPr>
        </xdr:pic>
      </xdr:grpSp>
      <xdr:sp macro="" textlink="">
        <xdr:nvSpPr>
          <xdr:cNvPr id="8" name="Retângulo 7">
            <a:hlinkClick xmlns:r="http://schemas.openxmlformats.org/officeDocument/2006/relationships" r:id="rId2"/>
          </xdr:cNvPr>
          <xdr:cNvSpPr/>
        </xdr:nvSpPr>
        <xdr:spPr>
          <a:xfrm>
            <a:off x="8791575" y="3076575"/>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19050</xdr:colOff>
      <xdr:row>1</xdr:row>
      <xdr:rowOff>28575</xdr:rowOff>
    </xdr:from>
    <xdr:to>
      <xdr:col>9</xdr:col>
      <xdr:colOff>2219325</xdr:colOff>
      <xdr:row>2</xdr:row>
      <xdr:rowOff>9525</xdr:rowOff>
    </xdr:to>
    <xdr:grpSp>
      <xdr:nvGrpSpPr>
        <xdr:cNvPr id="4" name="Grupo 3"/>
        <xdr:cNvGrpSpPr/>
      </xdr:nvGrpSpPr>
      <xdr:grpSpPr>
        <a:xfrm>
          <a:off x="161925" y="171450"/>
          <a:ext cx="13068300" cy="695325"/>
          <a:chOff x="561975" y="2952750"/>
          <a:chExt cx="13068300" cy="695325"/>
        </a:xfrm>
      </xdr:grpSpPr>
      <xdr:grpSp>
        <xdr:nvGrpSpPr>
          <xdr:cNvPr id="7" name="Grupo 6"/>
          <xdr:cNvGrpSpPr/>
        </xdr:nvGrpSpPr>
        <xdr:grpSpPr>
          <a:xfrm>
            <a:off x="561975" y="2952750"/>
            <a:ext cx="13068300" cy="695325"/>
            <a:chOff x="-251794" y="-1304925"/>
            <a:chExt cx="12033007" cy="695325"/>
          </a:xfrm>
        </xdr:grpSpPr>
        <xdr:sp macro="" textlink="">
          <xdr:nvSpPr>
            <xdr:cNvPr id="9" name="Retângulo 8"/>
            <xdr:cNvSpPr/>
          </xdr:nvSpPr>
          <xdr:spPr>
            <a:xfrm>
              <a:off x="-251794" y="-1304925"/>
              <a:ext cx="12033007" cy="695325"/>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PLANO DE PROMOÇÃO</a:t>
              </a:r>
            </a:p>
            <a:p>
              <a:pPr algn="ctr"/>
              <a:r>
                <a:rPr lang="pt-BR" sz="1600" b="1"/>
                <a:t>Planilha</a:t>
              </a:r>
            </a:p>
          </xdr:txBody>
        </xdr:sp>
        <xdr:pic>
          <xdr:nvPicPr>
            <xdr:cNvPr id="10" name="Imagem 9"/>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152944" y="-1200150"/>
              <a:ext cx="793045" cy="473926"/>
            </a:xfrm>
            <a:prstGeom prst="rect">
              <a:avLst/>
            </a:prstGeom>
          </xdr:spPr>
        </xdr:pic>
      </xdr:grpSp>
      <xdr:sp macro="" textlink="">
        <xdr:nvSpPr>
          <xdr:cNvPr id="8" name="Retângulo 7">
            <a:hlinkClick xmlns:r="http://schemas.openxmlformats.org/officeDocument/2006/relationships" r:id="rId2"/>
          </xdr:cNvPr>
          <xdr:cNvSpPr/>
        </xdr:nvSpPr>
        <xdr:spPr>
          <a:xfrm>
            <a:off x="12496800" y="3086100"/>
            <a:ext cx="1009650" cy="419100"/>
          </a:xfrm>
          <a:prstGeom prst="rect">
            <a:avLst/>
          </a:prstGeom>
          <a:gradFill flip="none" rotWithShape="1">
            <a:gsLst>
              <a:gs pos="0">
                <a:srgbClr val="00B08E">
                  <a:tint val="66000"/>
                  <a:satMod val="160000"/>
                </a:srgbClr>
              </a:gs>
              <a:gs pos="50000">
                <a:srgbClr val="00B08E">
                  <a:tint val="44500"/>
                  <a:satMod val="160000"/>
                </a:srgbClr>
              </a:gs>
              <a:gs pos="100000">
                <a:srgbClr val="00B08E">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clientData/>
  </xdr:twoCellAnchor>
</xdr:wsDr>
</file>

<file path=xl/drawings/drawing38.xml><?xml version="1.0" encoding="utf-8"?>
<xdr:wsDr xmlns:xdr="http://schemas.openxmlformats.org/drawingml/2006/spreadsheetDrawing" xmlns:a="http://schemas.openxmlformats.org/drawingml/2006/main">
  <xdr:twoCellAnchor editAs="oneCell">
    <xdr:from>
      <xdr:col>3</xdr:col>
      <xdr:colOff>217114</xdr:colOff>
      <xdr:row>6</xdr:row>
      <xdr:rowOff>666472</xdr:rowOff>
    </xdr:from>
    <xdr:to>
      <xdr:col>6</xdr:col>
      <xdr:colOff>188539</xdr:colOff>
      <xdr:row>9</xdr:row>
      <xdr:rowOff>352147</xdr:rowOff>
    </xdr:to>
    <xdr:pic>
      <xdr:nvPicPr>
        <xdr:cNvPr id="7" name="Imagem 6"/>
        <xdr:cNvPicPr>
          <a:picLocks noChangeAspect="1"/>
        </xdr:cNvPicPr>
      </xdr:nvPicPr>
      <xdr:blipFill>
        <a:blip xmlns:r="http://schemas.openxmlformats.org/officeDocument/2006/relationships" r:embed="rId1"/>
        <a:stretch>
          <a:fillRect/>
        </a:stretch>
      </xdr:blipFill>
      <xdr:spPr>
        <a:xfrm>
          <a:off x="9380164" y="4104997"/>
          <a:ext cx="1800225" cy="2543175"/>
        </a:xfrm>
        <a:prstGeom prst="rect">
          <a:avLst/>
        </a:prstGeom>
      </xdr:spPr>
    </xdr:pic>
    <xdr:clientData/>
  </xdr:twoCellAnchor>
  <xdr:twoCellAnchor>
    <xdr:from>
      <xdr:col>1</xdr:col>
      <xdr:colOff>388696</xdr:colOff>
      <xdr:row>5</xdr:row>
      <xdr:rowOff>142874</xdr:rowOff>
    </xdr:from>
    <xdr:to>
      <xdr:col>2</xdr:col>
      <xdr:colOff>405507</xdr:colOff>
      <xdr:row>5</xdr:row>
      <xdr:rowOff>895909</xdr:rowOff>
    </xdr:to>
    <xdr:sp macro="" textlink="">
      <xdr:nvSpPr>
        <xdr:cNvPr id="9" name="Retângulo de cantos arredondados 8"/>
        <xdr:cNvSpPr/>
      </xdr:nvSpPr>
      <xdr:spPr>
        <a:xfrm>
          <a:off x="531571" y="2857499"/>
          <a:ext cx="2017061" cy="75303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100" b="1">
              <a:solidFill>
                <a:schemeClr val="tx1"/>
              </a:solidFill>
            </a:rPr>
            <a:t>Você não está encontrando os documentos de sua empresa?</a:t>
          </a:r>
        </a:p>
      </xdr:txBody>
    </xdr:sp>
    <xdr:clientData/>
  </xdr:twoCellAnchor>
  <xdr:twoCellAnchor>
    <xdr:from>
      <xdr:col>2</xdr:col>
      <xdr:colOff>504117</xdr:colOff>
      <xdr:row>5</xdr:row>
      <xdr:rowOff>145681</xdr:rowOff>
    </xdr:from>
    <xdr:to>
      <xdr:col>2</xdr:col>
      <xdr:colOff>2521178</xdr:colOff>
      <xdr:row>5</xdr:row>
      <xdr:rowOff>898716</xdr:rowOff>
    </xdr:to>
    <xdr:sp macro="" textlink="">
      <xdr:nvSpPr>
        <xdr:cNvPr id="10" name="Retângulo de cantos arredondados 9"/>
        <xdr:cNvSpPr/>
      </xdr:nvSpPr>
      <xdr:spPr>
        <a:xfrm>
          <a:off x="2694867" y="2631706"/>
          <a:ext cx="2017061" cy="75303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100" b="1">
              <a:solidFill>
                <a:schemeClr val="tx1"/>
              </a:solidFill>
            </a:rPr>
            <a:t>Está difícil de selecionar as contas a pagar?</a:t>
          </a:r>
        </a:p>
      </xdr:txBody>
    </xdr:sp>
    <xdr:clientData/>
  </xdr:twoCellAnchor>
  <xdr:twoCellAnchor>
    <xdr:from>
      <xdr:col>1</xdr:col>
      <xdr:colOff>1462496</xdr:colOff>
      <xdr:row>6</xdr:row>
      <xdr:rowOff>258302</xdr:rowOff>
    </xdr:from>
    <xdr:to>
      <xdr:col>2</xdr:col>
      <xdr:colOff>1479307</xdr:colOff>
      <xdr:row>7</xdr:row>
      <xdr:rowOff>58837</xdr:rowOff>
    </xdr:to>
    <xdr:sp macro="" textlink="">
      <xdr:nvSpPr>
        <xdr:cNvPr id="11" name="Retângulo de cantos arredondados 10"/>
        <xdr:cNvSpPr/>
      </xdr:nvSpPr>
      <xdr:spPr>
        <a:xfrm>
          <a:off x="1652996" y="3696827"/>
          <a:ext cx="2017061" cy="75303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100" b="1">
              <a:solidFill>
                <a:schemeClr val="tx1"/>
              </a:solidFill>
            </a:rPr>
            <a:t>1. Separe os principais documentos relativos ao seu negócio</a:t>
          </a:r>
        </a:p>
      </xdr:txBody>
    </xdr:sp>
    <xdr:clientData/>
  </xdr:twoCellAnchor>
  <xdr:twoCellAnchor>
    <xdr:from>
      <xdr:col>1</xdr:col>
      <xdr:colOff>1462495</xdr:colOff>
      <xdr:row>7</xdr:row>
      <xdr:rowOff>225795</xdr:rowOff>
    </xdr:from>
    <xdr:to>
      <xdr:col>2</xdr:col>
      <xdr:colOff>1479306</xdr:colOff>
      <xdr:row>8</xdr:row>
      <xdr:rowOff>26330</xdr:rowOff>
    </xdr:to>
    <xdr:sp macro="" textlink="">
      <xdr:nvSpPr>
        <xdr:cNvPr id="12" name="Retângulo de cantos arredondados 11"/>
        <xdr:cNvSpPr/>
      </xdr:nvSpPr>
      <xdr:spPr>
        <a:xfrm>
          <a:off x="1652995" y="4616820"/>
          <a:ext cx="2017061" cy="75303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100" b="1">
              <a:solidFill>
                <a:schemeClr val="tx1"/>
              </a:solidFill>
            </a:rPr>
            <a:t>2. Separe todas as suas contas a pagar (boletos, cheques pré datados, etc.)</a:t>
          </a:r>
        </a:p>
      </xdr:txBody>
    </xdr:sp>
    <xdr:clientData/>
  </xdr:twoCellAnchor>
  <xdr:twoCellAnchor>
    <xdr:from>
      <xdr:col>1</xdr:col>
      <xdr:colOff>1397228</xdr:colOff>
      <xdr:row>5</xdr:row>
      <xdr:rowOff>895908</xdr:rowOff>
    </xdr:from>
    <xdr:to>
      <xdr:col>2</xdr:col>
      <xdr:colOff>470778</xdr:colOff>
      <xdr:row>6</xdr:row>
      <xdr:rowOff>258301</xdr:rowOff>
    </xdr:to>
    <xdr:cxnSp macro="">
      <xdr:nvCxnSpPr>
        <xdr:cNvPr id="13" name="Conector angulado 12"/>
        <xdr:cNvCxnSpPr>
          <a:stCxn id="9" idx="2"/>
          <a:endCxn id="11" idx="0"/>
        </xdr:cNvCxnSpPr>
      </xdr:nvCxnSpPr>
      <xdr:spPr>
        <a:xfrm rot="16200000" flipH="1">
          <a:off x="1967181" y="3002480"/>
          <a:ext cx="314893" cy="10738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470777</xdr:colOff>
      <xdr:row>5</xdr:row>
      <xdr:rowOff>898717</xdr:rowOff>
    </xdr:from>
    <xdr:to>
      <xdr:col>2</xdr:col>
      <xdr:colOff>1512648</xdr:colOff>
      <xdr:row>6</xdr:row>
      <xdr:rowOff>258303</xdr:rowOff>
    </xdr:to>
    <xdr:cxnSp macro="">
      <xdr:nvCxnSpPr>
        <xdr:cNvPr id="14" name="Conector angulado 13"/>
        <xdr:cNvCxnSpPr>
          <a:stCxn id="10" idx="2"/>
          <a:endCxn id="11" idx="0"/>
        </xdr:cNvCxnSpPr>
      </xdr:nvCxnSpPr>
      <xdr:spPr>
        <a:xfrm rot="5400000">
          <a:off x="3026420" y="3019849"/>
          <a:ext cx="312086" cy="1041871"/>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1462496</xdr:colOff>
      <xdr:row>8</xdr:row>
      <xdr:rowOff>170333</xdr:rowOff>
    </xdr:from>
    <xdr:to>
      <xdr:col>2</xdr:col>
      <xdr:colOff>1479307</xdr:colOff>
      <xdr:row>8</xdr:row>
      <xdr:rowOff>923368</xdr:rowOff>
    </xdr:to>
    <xdr:sp macro="" textlink="">
      <xdr:nvSpPr>
        <xdr:cNvPr id="15" name="Retângulo de cantos arredondados 14"/>
        <xdr:cNvSpPr/>
      </xdr:nvSpPr>
      <xdr:spPr>
        <a:xfrm>
          <a:off x="1652996" y="5513858"/>
          <a:ext cx="2017061" cy="75303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100" b="1">
              <a:solidFill>
                <a:schemeClr val="tx1"/>
              </a:solidFill>
            </a:rPr>
            <a:t>3. Compre uma pasta sanfonada (ou mais de uma, se necessário)</a:t>
          </a:r>
        </a:p>
      </xdr:txBody>
    </xdr:sp>
    <xdr:clientData/>
  </xdr:twoCellAnchor>
  <xdr:twoCellAnchor editAs="oneCell">
    <xdr:from>
      <xdr:col>1</xdr:col>
      <xdr:colOff>117025</xdr:colOff>
      <xdr:row>7</xdr:row>
      <xdr:rowOff>895489</xdr:rowOff>
    </xdr:from>
    <xdr:to>
      <xdr:col>1</xdr:col>
      <xdr:colOff>1291682</xdr:colOff>
      <xdr:row>9</xdr:row>
      <xdr:rowOff>165146</xdr:rowOff>
    </xdr:to>
    <xdr:pic>
      <xdr:nvPicPr>
        <xdr:cNvPr id="16" name="Imagem 15"/>
        <xdr:cNvPicPr>
          <a:picLocks noChangeAspect="1"/>
        </xdr:cNvPicPr>
      </xdr:nvPicPr>
      <xdr:blipFill>
        <a:blip xmlns:r="http://schemas.openxmlformats.org/officeDocument/2006/relationships" r:embed="rId2"/>
        <a:stretch>
          <a:fillRect/>
        </a:stretch>
      </xdr:blipFill>
      <xdr:spPr>
        <a:xfrm>
          <a:off x="307525" y="5286514"/>
          <a:ext cx="1174657" cy="1174657"/>
        </a:xfrm>
        <a:prstGeom prst="rect">
          <a:avLst/>
        </a:prstGeom>
      </xdr:spPr>
    </xdr:pic>
    <xdr:clientData/>
  </xdr:twoCellAnchor>
  <xdr:twoCellAnchor>
    <xdr:from>
      <xdr:col>2</xdr:col>
      <xdr:colOff>470776</xdr:colOff>
      <xdr:row>7</xdr:row>
      <xdr:rowOff>58838</xdr:rowOff>
    </xdr:from>
    <xdr:to>
      <xdr:col>2</xdr:col>
      <xdr:colOff>470777</xdr:colOff>
      <xdr:row>7</xdr:row>
      <xdr:rowOff>225796</xdr:rowOff>
    </xdr:to>
    <xdr:cxnSp macro="">
      <xdr:nvCxnSpPr>
        <xdr:cNvPr id="17" name="Conector angulado 16"/>
        <xdr:cNvCxnSpPr>
          <a:stCxn id="11" idx="2"/>
          <a:endCxn id="12" idx="0"/>
        </xdr:cNvCxnSpPr>
      </xdr:nvCxnSpPr>
      <xdr:spPr>
        <a:xfrm rot="5400000">
          <a:off x="2578048" y="4533341"/>
          <a:ext cx="166958" cy="1"/>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470776</xdr:colOff>
      <xdr:row>8</xdr:row>
      <xdr:rowOff>26329</xdr:rowOff>
    </xdr:from>
    <xdr:to>
      <xdr:col>2</xdr:col>
      <xdr:colOff>470777</xdr:colOff>
      <xdr:row>8</xdr:row>
      <xdr:rowOff>170332</xdr:rowOff>
    </xdr:to>
    <xdr:cxnSp macro="">
      <xdr:nvCxnSpPr>
        <xdr:cNvPr id="18" name="Conector angulado 17"/>
        <xdr:cNvCxnSpPr>
          <a:stCxn id="12" idx="2"/>
          <a:endCxn id="15" idx="0"/>
        </xdr:cNvCxnSpPr>
      </xdr:nvCxnSpPr>
      <xdr:spPr>
        <a:xfrm rot="16200000" flipH="1">
          <a:off x="2589525" y="5441855"/>
          <a:ext cx="144003" cy="1"/>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3334036</xdr:colOff>
      <xdr:row>7</xdr:row>
      <xdr:rowOff>691953</xdr:rowOff>
    </xdr:from>
    <xdr:to>
      <xdr:col>2</xdr:col>
      <xdr:colOff>5351097</xdr:colOff>
      <xdr:row>8</xdr:row>
      <xdr:rowOff>492488</xdr:rowOff>
    </xdr:to>
    <xdr:sp macro="" textlink="">
      <xdr:nvSpPr>
        <xdr:cNvPr id="19" name="Retângulo de cantos arredondados 18"/>
        <xdr:cNvSpPr/>
      </xdr:nvSpPr>
      <xdr:spPr>
        <a:xfrm>
          <a:off x="5524786" y="5082978"/>
          <a:ext cx="2017061" cy="75303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100" b="1">
              <a:solidFill>
                <a:schemeClr val="tx1"/>
              </a:solidFill>
            </a:rPr>
            <a:t>4. Em uma das pastas organize os principais documentos da sua empresa</a:t>
          </a:r>
        </a:p>
      </xdr:txBody>
    </xdr:sp>
    <xdr:clientData/>
  </xdr:twoCellAnchor>
  <xdr:twoCellAnchor>
    <xdr:from>
      <xdr:col>2</xdr:col>
      <xdr:colOff>470777</xdr:colOff>
      <xdr:row>8</xdr:row>
      <xdr:rowOff>492488</xdr:rowOff>
    </xdr:from>
    <xdr:to>
      <xdr:col>2</xdr:col>
      <xdr:colOff>4342567</xdr:colOff>
      <xdr:row>8</xdr:row>
      <xdr:rowOff>923368</xdr:rowOff>
    </xdr:to>
    <xdr:cxnSp macro="">
      <xdr:nvCxnSpPr>
        <xdr:cNvPr id="20" name="Conector angulado 19"/>
        <xdr:cNvCxnSpPr>
          <a:stCxn id="15" idx="2"/>
          <a:endCxn id="19" idx="2"/>
        </xdr:cNvCxnSpPr>
      </xdr:nvCxnSpPr>
      <xdr:spPr>
        <a:xfrm rot="5400000" flipH="1" flipV="1">
          <a:off x="4381982" y="4115558"/>
          <a:ext cx="430880" cy="3871790"/>
        </a:xfrm>
        <a:prstGeom prst="bentConnector3">
          <a:avLst>
            <a:gd name="adj1" fmla="val -5305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3334035</xdr:colOff>
      <xdr:row>6</xdr:row>
      <xdr:rowOff>733967</xdr:rowOff>
    </xdr:from>
    <xdr:to>
      <xdr:col>2</xdr:col>
      <xdr:colOff>5351096</xdr:colOff>
      <xdr:row>7</xdr:row>
      <xdr:rowOff>534502</xdr:rowOff>
    </xdr:to>
    <xdr:sp macro="" textlink="">
      <xdr:nvSpPr>
        <xdr:cNvPr id="21" name="Retângulo de cantos arredondados 20"/>
        <xdr:cNvSpPr/>
      </xdr:nvSpPr>
      <xdr:spPr>
        <a:xfrm>
          <a:off x="5524785" y="4172492"/>
          <a:ext cx="2017061" cy="75303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100" b="1">
              <a:solidFill>
                <a:schemeClr val="tx1"/>
              </a:solidFill>
            </a:rPr>
            <a:t>5. Na outra, marque nas divisórias os números de 1 a 31 (dias do mês)</a:t>
          </a:r>
        </a:p>
      </xdr:txBody>
    </xdr:sp>
    <xdr:clientData/>
  </xdr:twoCellAnchor>
  <xdr:twoCellAnchor>
    <xdr:from>
      <xdr:col>2</xdr:col>
      <xdr:colOff>4342567</xdr:colOff>
      <xdr:row>7</xdr:row>
      <xdr:rowOff>534502</xdr:rowOff>
    </xdr:from>
    <xdr:to>
      <xdr:col>2</xdr:col>
      <xdr:colOff>4342568</xdr:colOff>
      <xdr:row>7</xdr:row>
      <xdr:rowOff>691953</xdr:rowOff>
    </xdr:to>
    <xdr:cxnSp macro="">
      <xdr:nvCxnSpPr>
        <xdr:cNvPr id="22" name="Conector angulado 21"/>
        <xdr:cNvCxnSpPr>
          <a:stCxn id="19" idx="0"/>
          <a:endCxn id="21" idx="2"/>
        </xdr:cNvCxnSpPr>
      </xdr:nvCxnSpPr>
      <xdr:spPr>
        <a:xfrm rot="16200000" flipV="1">
          <a:off x="6454592" y="5004252"/>
          <a:ext cx="157451" cy="1"/>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3334034</xdr:colOff>
      <xdr:row>5</xdr:row>
      <xdr:rowOff>749290</xdr:rowOff>
    </xdr:from>
    <xdr:to>
      <xdr:col>2</xdr:col>
      <xdr:colOff>5351095</xdr:colOff>
      <xdr:row>6</xdr:row>
      <xdr:rowOff>549825</xdr:rowOff>
    </xdr:to>
    <xdr:sp macro="" textlink="">
      <xdr:nvSpPr>
        <xdr:cNvPr id="23" name="Retângulo de cantos arredondados 22"/>
        <xdr:cNvSpPr/>
      </xdr:nvSpPr>
      <xdr:spPr>
        <a:xfrm>
          <a:off x="5524784" y="3235315"/>
          <a:ext cx="2017061" cy="75303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100" b="1">
              <a:solidFill>
                <a:schemeClr val="tx1"/>
              </a:solidFill>
            </a:rPr>
            <a:t>6. Na pasta dos documentos, você os terá sempre a mão e na hora que precisar </a:t>
          </a:r>
        </a:p>
      </xdr:txBody>
    </xdr:sp>
    <xdr:clientData/>
  </xdr:twoCellAnchor>
  <xdr:twoCellAnchor>
    <xdr:from>
      <xdr:col>2</xdr:col>
      <xdr:colOff>4342565</xdr:colOff>
      <xdr:row>6</xdr:row>
      <xdr:rowOff>549825</xdr:rowOff>
    </xdr:from>
    <xdr:to>
      <xdr:col>2</xdr:col>
      <xdr:colOff>4342566</xdr:colOff>
      <xdr:row>6</xdr:row>
      <xdr:rowOff>733967</xdr:rowOff>
    </xdr:to>
    <xdr:cxnSp macro="">
      <xdr:nvCxnSpPr>
        <xdr:cNvPr id="24" name="Conector angulado 23"/>
        <xdr:cNvCxnSpPr>
          <a:stCxn id="21" idx="0"/>
          <a:endCxn id="23" idx="2"/>
        </xdr:cNvCxnSpPr>
      </xdr:nvCxnSpPr>
      <xdr:spPr>
        <a:xfrm rot="16200000" flipV="1">
          <a:off x="6441245" y="4080420"/>
          <a:ext cx="184142" cy="1"/>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3334033</xdr:colOff>
      <xdr:row>4</xdr:row>
      <xdr:rowOff>757706</xdr:rowOff>
    </xdr:from>
    <xdr:to>
      <xdr:col>2</xdr:col>
      <xdr:colOff>5351094</xdr:colOff>
      <xdr:row>5</xdr:row>
      <xdr:rowOff>558241</xdr:rowOff>
    </xdr:to>
    <xdr:sp macro="" textlink="">
      <xdr:nvSpPr>
        <xdr:cNvPr id="25" name="Retângulo de cantos arredondados 24"/>
        <xdr:cNvSpPr/>
      </xdr:nvSpPr>
      <xdr:spPr>
        <a:xfrm>
          <a:off x="5524783" y="2291231"/>
          <a:ext cx="2017061" cy="75303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100" b="1">
              <a:solidFill>
                <a:schemeClr val="tx1"/>
              </a:solidFill>
            </a:rPr>
            <a:t>7. Na pasta contas a pagar organize suas contas por data de vencimento em cada</a:t>
          </a:r>
          <a:r>
            <a:rPr lang="pt-BR" sz="1100" b="1" baseline="0">
              <a:solidFill>
                <a:schemeClr val="tx1"/>
              </a:solidFill>
            </a:rPr>
            <a:t> dia</a:t>
          </a:r>
          <a:endParaRPr lang="pt-BR" sz="1100" b="1">
            <a:solidFill>
              <a:schemeClr val="tx1"/>
            </a:solidFill>
          </a:endParaRPr>
        </a:p>
      </xdr:txBody>
    </xdr:sp>
    <xdr:clientData/>
  </xdr:twoCellAnchor>
  <xdr:twoCellAnchor>
    <xdr:from>
      <xdr:col>2</xdr:col>
      <xdr:colOff>4342565</xdr:colOff>
      <xdr:row>5</xdr:row>
      <xdr:rowOff>558241</xdr:rowOff>
    </xdr:from>
    <xdr:to>
      <xdr:col>2</xdr:col>
      <xdr:colOff>4342566</xdr:colOff>
      <xdr:row>5</xdr:row>
      <xdr:rowOff>749290</xdr:rowOff>
    </xdr:to>
    <xdr:cxnSp macro="">
      <xdr:nvCxnSpPr>
        <xdr:cNvPr id="26" name="Conector angulado 25"/>
        <xdr:cNvCxnSpPr>
          <a:stCxn id="23" idx="0"/>
          <a:endCxn id="25" idx="2"/>
        </xdr:cNvCxnSpPr>
      </xdr:nvCxnSpPr>
      <xdr:spPr>
        <a:xfrm rot="16200000" flipV="1">
          <a:off x="6437791" y="3139790"/>
          <a:ext cx="191049" cy="1"/>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3334032</xdr:colOff>
      <xdr:row>3</xdr:row>
      <xdr:rowOff>595875</xdr:rowOff>
    </xdr:from>
    <xdr:to>
      <xdr:col>2</xdr:col>
      <xdr:colOff>5351093</xdr:colOff>
      <xdr:row>4</xdr:row>
      <xdr:rowOff>586910</xdr:rowOff>
    </xdr:to>
    <xdr:sp macro="" textlink="">
      <xdr:nvSpPr>
        <xdr:cNvPr id="27" name="Retângulo de cantos arredondados 26"/>
        <xdr:cNvSpPr/>
      </xdr:nvSpPr>
      <xdr:spPr>
        <a:xfrm>
          <a:off x="5524782" y="1367400"/>
          <a:ext cx="2017061" cy="75303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100" b="1">
              <a:solidFill>
                <a:schemeClr val="tx1"/>
              </a:solidFill>
            </a:rPr>
            <a:t>8. Verifique, todos os dias, as contas a serem pagas, vai ficar muito mais fácil</a:t>
          </a:r>
        </a:p>
      </xdr:txBody>
    </xdr:sp>
    <xdr:clientData/>
  </xdr:twoCellAnchor>
  <xdr:twoCellAnchor>
    <xdr:from>
      <xdr:col>2</xdr:col>
      <xdr:colOff>4342563</xdr:colOff>
      <xdr:row>4</xdr:row>
      <xdr:rowOff>586910</xdr:rowOff>
    </xdr:from>
    <xdr:to>
      <xdr:col>2</xdr:col>
      <xdr:colOff>4342564</xdr:colOff>
      <xdr:row>4</xdr:row>
      <xdr:rowOff>757706</xdr:rowOff>
    </xdr:to>
    <xdr:cxnSp macro="">
      <xdr:nvCxnSpPr>
        <xdr:cNvPr id="28" name="Conector angulado 27"/>
        <xdr:cNvCxnSpPr>
          <a:stCxn id="25" idx="0"/>
          <a:endCxn id="27" idx="2"/>
        </xdr:cNvCxnSpPr>
      </xdr:nvCxnSpPr>
      <xdr:spPr>
        <a:xfrm rot="16200000" flipV="1">
          <a:off x="6447916" y="2205832"/>
          <a:ext cx="170796" cy="1"/>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5516379</xdr:colOff>
      <xdr:row>4</xdr:row>
      <xdr:rowOff>617901</xdr:rowOff>
    </xdr:from>
    <xdr:to>
      <xdr:col>2</xdr:col>
      <xdr:colOff>6551520</xdr:colOff>
      <xdr:row>5</xdr:row>
      <xdr:rowOff>700542</xdr:rowOff>
    </xdr:to>
    <xdr:pic>
      <xdr:nvPicPr>
        <xdr:cNvPr id="29" name="Imagem 28"/>
        <xdr:cNvPicPr>
          <a:picLocks noChangeAspect="1"/>
        </xdr:cNvPicPr>
      </xdr:nvPicPr>
      <xdr:blipFill>
        <a:blip xmlns:r="http://schemas.openxmlformats.org/officeDocument/2006/relationships" r:embed="rId3"/>
        <a:stretch>
          <a:fillRect/>
        </a:stretch>
      </xdr:blipFill>
      <xdr:spPr>
        <a:xfrm>
          <a:off x="7659504" y="2380026"/>
          <a:ext cx="1035141" cy="1035141"/>
        </a:xfrm>
        <a:prstGeom prst="rect">
          <a:avLst/>
        </a:prstGeom>
      </xdr:spPr>
    </xdr:pic>
    <xdr:clientData/>
  </xdr:twoCellAnchor>
  <xdr:twoCellAnchor>
    <xdr:from>
      <xdr:col>2</xdr:col>
      <xdr:colOff>6867378</xdr:colOff>
      <xdr:row>5</xdr:row>
      <xdr:rowOff>691017</xdr:rowOff>
    </xdr:from>
    <xdr:to>
      <xdr:col>6</xdr:col>
      <xdr:colOff>83339</xdr:colOff>
      <xdr:row>6</xdr:row>
      <xdr:rowOff>491552</xdr:rowOff>
    </xdr:to>
    <xdr:sp macro="" textlink="">
      <xdr:nvSpPr>
        <xdr:cNvPr id="30" name="Retângulo de cantos arredondados 29"/>
        <xdr:cNvSpPr/>
      </xdr:nvSpPr>
      <xdr:spPr>
        <a:xfrm>
          <a:off x="9058128" y="3177042"/>
          <a:ext cx="2017061" cy="75303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100" b="1">
              <a:solidFill>
                <a:schemeClr val="tx1"/>
              </a:solidFill>
            </a:rPr>
            <a:t>Pronto! Agora ficou mais fácil de gerenciar seus documentos</a:t>
          </a:r>
        </a:p>
      </xdr:txBody>
    </xdr:sp>
    <xdr:clientData/>
  </xdr:twoCellAnchor>
  <xdr:twoCellAnchor>
    <xdr:from>
      <xdr:col>2</xdr:col>
      <xdr:colOff>6867377</xdr:colOff>
      <xdr:row>4</xdr:row>
      <xdr:rowOff>699433</xdr:rowOff>
    </xdr:from>
    <xdr:to>
      <xdr:col>6</xdr:col>
      <xdr:colOff>83338</xdr:colOff>
      <xdr:row>5</xdr:row>
      <xdr:rowOff>499968</xdr:rowOff>
    </xdr:to>
    <xdr:sp macro="" textlink="">
      <xdr:nvSpPr>
        <xdr:cNvPr id="31" name="Retângulo de cantos arredondados 30"/>
        <xdr:cNvSpPr/>
      </xdr:nvSpPr>
      <xdr:spPr>
        <a:xfrm>
          <a:off x="9058127" y="2232958"/>
          <a:ext cx="2017061" cy="75303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100" b="1">
              <a:solidFill>
                <a:schemeClr val="tx1"/>
              </a:solidFill>
            </a:rPr>
            <a:t>10. Guarde as pastas em lugar seguro</a:t>
          </a:r>
        </a:p>
      </xdr:txBody>
    </xdr:sp>
    <xdr:clientData/>
  </xdr:twoCellAnchor>
  <xdr:twoCellAnchor>
    <xdr:from>
      <xdr:col>2</xdr:col>
      <xdr:colOff>6867376</xdr:colOff>
      <xdr:row>3</xdr:row>
      <xdr:rowOff>537602</xdr:rowOff>
    </xdr:from>
    <xdr:to>
      <xdr:col>6</xdr:col>
      <xdr:colOff>83337</xdr:colOff>
      <xdr:row>4</xdr:row>
      <xdr:rowOff>528637</xdr:rowOff>
    </xdr:to>
    <xdr:sp macro="" textlink="">
      <xdr:nvSpPr>
        <xdr:cNvPr id="32" name="Retângulo de cantos arredondados 31"/>
        <xdr:cNvSpPr/>
      </xdr:nvSpPr>
      <xdr:spPr>
        <a:xfrm>
          <a:off x="9058126" y="1309127"/>
          <a:ext cx="2017061" cy="75303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100" b="1">
              <a:solidFill>
                <a:schemeClr val="tx1"/>
              </a:solidFill>
            </a:rPr>
            <a:t>9. Analise</a:t>
          </a:r>
          <a:r>
            <a:rPr lang="pt-BR" sz="1100" b="1" baseline="0">
              <a:solidFill>
                <a:schemeClr val="tx1"/>
              </a:solidFill>
            </a:rPr>
            <a:t> a </a:t>
          </a:r>
          <a:r>
            <a:rPr lang="pt-BR" sz="1100" b="1">
              <a:solidFill>
                <a:schemeClr val="tx1"/>
              </a:solidFill>
            </a:rPr>
            <a:t>semana: se muitas contas acumularem em um único dia, antecipe</a:t>
          </a:r>
        </a:p>
      </xdr:txBody>
    </xdr:sp>
    <xdr:clientData/>
  </xdr:twoCellAnchor>
  <xdr:twoCellAnchor>
    <xdr:from>
      <xdr:col>2</xdr:col>
      <xdr:colOff>4342564</xdr:colOff>
      <xdr:row>3</xdr:row>
      <xdr:rowOff>537602</xdr:rowOff>
    </xdr:from>
    <xdr:to>
      <xdr:col>4</xdr:col>
      <xdr:colOff>294008</xdr:colOff>
      <xdr:row>3</xdr:row>
      <xdr:rowOff>595875</xdr:rowOff>
    </xdr:to>
    <xdr:cxnSp macro="">
      <xdr:nvCxnSpPr>
        <xdr:cNvPr id="33" name="Conector angulado 32"/>
        <xdr:cNvCxnSpPr>
          <a:stCxn id="27" idx="0"/>
          <a:endCxn id="32" idx="0"/>
        </xdr:cNvCxnSpPr>
      </xdr:nvCxnSpPr>
      <xdr:spPr>
        <a:xfrm rot="5400000" flipH="1" flipV="1">
          <a:off x="8270849" y="-428408"/>
          <a:ext cx="58273" cy="3533344"/>
        </a:xfrm>
        <a:prstGeom prst="bentConnector3">
          <a:avLst>
            <a:gd name="adj1" fmla="val 49229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294006</xdr:colOff>
      <xdr:row>4</xdr:row>
      <xdr:rowOff>528637</xdr:rowOff>
    </xdr:from>
    <xdr:to>
      <xdr:col>4</xdr:col>
      <xdr:colOff>294007</xdr:colOff>
      <xdr:row>4</xdr:row>
      <xdr:rowOff>699433</xdr:rowOff>
    </xdr:to>
    <xdr:cxnSp macro="">
      <xdr:nvCxnSpPr>
        <xdr:cNvPr id="34" name="Conector angulado 33"/>
        <xdr:cNvCxnSpPr>
          <a:stCxn id="32" idx="2"/>
          <a:endCxn id="31" idx="0"/>
        </xdr:cNvCxnSpPr>
      </xdr:nvCxnSpPr>
      <xdr:spPr>
        <a:xfrm rot="16200000" flipH="1">
          <a:off x="9981259" y="2147559"/>
          <a:ext cx="170796" cy="1"/>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1399678</xdr:colOff>
      <xdr:row>3</xdr:row>
      <xdr:rowOff>294822</xdr:rowOff>
    </xdr:from>
    <xdr:to>
      <xdr:col>2</xdr:col>
      <xdr:colOff>1520026</xdr:colOff>
      <xdr:row>4</xdr:row>
      <xdr:rowOff>836990</xdr:rowOff>
    </xdr:to>
    <xdr:pic>
      <xdr:nvPicPr>
        <xdr:cNvPr id="35" name="Imagem 34"/>
        <xdr:cNvPicPr>
          <a:picLocks noChangeAspect="1"/>
        </xdr:cNvPicPr>
      </xdr:nvPicPr>
      <xdr:blipFill>
        <a:blip xmlns:r="http://schemas.openxmlformats.org/officeDocument/2006/relationships" r:embed="rId4"/>
        <a:stretch>
          <a:fillRect/>
        </a:stretch>
      </xdr:blipFill>
      <xdr:spPr>
        <a:xfrm>
          <a:off x="1542553" y="1294947"/>
          <a:ext cx="2120598" cy="1304168"/>
        </a:xfrm>
        <a:prstGeom prst="rect">
          <a:avLst/>
        </a:prstGeom>
      </xdr:spPr>
    </xdr:pic>
    <xdr:clientData/>
  </xdr:twoCellAnchor>
  <xdr:twoCellAnchor editAs="oneCell">
    <xdr:from>
      <xdr:col>1</xdr:col>
      <xdr:colOff>121013</xdr:colOff>
      <xdr:row>10</xdr:row>
      <xdr:rowOff>606665</xdr:rowOff>
    </xdr:from>
    <xdr:to>
      <xdr:col>2</xdr:col>
      <xdr:colOff>1049160</xdr:colOff>
      <xdr:row>13</xdr:row>
      <xdr:rowOff>789050</xdr:rowOff>
    </xdr:to>
    <xdr:pic>
      <xdr:nvPicPr>
        <xdr:cNvPr id="37" name="Imagem 36"/>
        <xdr:cNvPicPr>
          <a:picLocks noChangeAspect="1"/>
        </xdr:cNvPicPr>
      </xdr:nvPicPr>
      <xdr:blipFill>
        <a:blip xmlns:r="http://schemas.openxmlformats.org/officeDocument/2006/relationships" r:embed="rId2"/>
        <a:stretch>
          <a:fillRect/>
        </a:stretch>
      </xdr:blipFill>
      <xdr:spPr>
        <a:xfrm>
          <a:off x="311513" y="7855190"/>
          <a:ext cx="2928397" cy="3039885"/>
        </a:xfrm>
        <a:prstGeom prst="rect">
          <a:avLst/>
        </a:prstGeom>
      </xdr:spPr>
    </xdr:pic>
    <xdr:clientData/>
  </xdr:twoCellAnchor>
  <xdr:twoCellAnchor>
    <xdr:from>
      <xdr:col>2</xdr:col>
      <xdr:colOff>1817700</xdr:colOff>
      <xdr:row>10</xdr:row>
      <xdr:rowOff>283934</xdr:rowOff>
    </xdr:from>
    <xdr:to>
      <xdr:col>2</xdr:col>
      <xdr:colOff>3342971</xdr:colOff>
      <xdr:row>11</xdr:row>
      <xdr:rowOff>3787</xdr:rowOff>
    </xdr:to>
    <xdr:sp macro="" textlink="">
      <xdr:nvSpPr>
        <xdr:cNvPr id="38" name="Retângulo de cantos arredondados 37"/>
        <xdr:cNvSpPr/>
      </xdr:nvSpPr>
      <xdr:spPr>
        <a:xfrm>
          <a:off x="4008450" y="7532459"/>
          <a:ext cx="1525271"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400">
              <a:solidFill>
                <a:schemeClr val="tx1"/>
              </a:solidFill>
            </a:rPr>
            <a:t>Documentos Municipais</a:t>
          </a:r>
        </a:p>
      </xdr:txBody>
    </xdr:sp>
    <xdr:clientData/>
  </xdr:twoCellAnchor>
  <xdr:twoCellAnchor>
    <xdr:from>
      <xdr:col>2</xdr:col>
      <xdr:colOff>3373712</xdr:colOff>
      <xdr:row>10</xdr:row>
      <xdr:rowOff>283933</xdr:rowOff>
    </xdr:from>
    <xdr:to>
      <xdr:col>2</xdr:col>
      <xdr:colOff>4898983</xdr:colOff>
      <xdr:row>11</xdr:row>
      <xdr:rowOff>3786</xdr:rowOff>
    </xdr:to>
    <xdr:sp macro="" textlink="">
      <xdr:nvSpPr>
        <xdr:cNvPr id="39" name="Retângulo de cantos arredondados 38"/>
        <xdr:cNvSpPr/>
      </xdr:nvSpPr>
      <xdr:spPr>
        <a:xfrm>
          <a:off x="5564462" y="7532458"/>
          <a:ext cx="1525271"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400">
              <a:solidFill>
                <a:schemeClr val="tx1"/>
              </a:solidFill>
            </a:rPr>
            <a:t>Documentos Estaduais</a:t>
          </a:r>
        </a:p>
      </xdr:txBody>
    </xdr:sp>
    <xdr:clientData/>
  </xdr:twoCellAnchor>
  <xdr:twoCellAnchor>
    <xdr:from>
      <xdr:col>2</xdr:col>
      <xdr:colOff>4929724</xdr:colOff>
      <xdr:row>10</xdr:row>
      <xdr:rowOff>283933</xdr:rowOff>
    </xdr:from>
    <xdr:to>
      <xdr:col>2</xdr:col>
      <xdr:colOff>6454995</xdr:colOff>
      <xdr:row>11</xdr:row>
      <xdr:rowOff>3786</xdr:rowOff>
    </xdr:to>
    <xdr:sp macro="" textlink="">
      <xdr:nvSpPr>
        <xdr:cNvPr id="40" name="Retângulo de cantos arredondados 39"/>
        <xdr:cNvSpPr/>
      </xdr:nvSpPr>
      <xdr:spPr>
        <a:xfrm>
          <a:off x="7120474" y="7532458"/>
          <a:ext cx="1525271"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400">
              <a:solidFill>
                <a:schemeClr val="tx1"/>
              </a:solidFill>
            </a:rPr>
            <a:t>Cartão CNPJ</a:t>
          </a:r>
        </a:p>
      </xdr:txBody>
    </xdr:sp>
    <xdr:clientData/>
  </xdr:twoCellAnchor>
  <xdr:twoCellAnchor>
    <xdr:from>
      <xdr:col>2</xdr:col>
      <xdr:colOff>6485736</xdr:colOff>
      <xdr:row>10</xdr:row>
      <xdr:rowOff>283932</xdr:rowOff>
    </xdr:from>
    <xdr:to>
      <xdr:col>4</xdr:col>
      <xdr:colOff>429107</xdr:colOff>
      <xdr:row>11</xdr:row>
      <xdr:rowOff>3785</xdr:rowOff>
    </xdr:to>
    <xdr:sp macro="" textlink="">
      <xdr:nvSpPr>
        <xdr:cNvPr id="41" name="Retângulo de cantos arredondados 40"/>
        <xdr:cNvSpPr/>
      </xdr:nvSpPr>
      <xdr:spPr>
        <a:xfrm>
          <a:off x="8676486" y="7532457"/>
          <a:ext cx="1525271"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400">
              <a:solidFill>
                <a:schemeClr val="tx1"/>
              </a:solidFill>
            </a:rPr>
            <a:t>Recibos </a:t>
          </a:r>
        </a:p>
        <a:p>
          <a:pPr algn="ctr"/>
          <a:r>
            <a:rPr lang="pt-BR" sz="1400">
              <a:solidFill>
                <a:schemeClr val="tx1"/>
              </a:solidFill>
            </a:rPr>
            <a:t>Contas Pagas</a:t>
          </a:r>
        </a:p>
      </xdr:txBody>
    </xdr:sp>
    <xdr:clientData/>
  </xdr:twoCellAnchor>
  <xdr:twoCellAnchor>
    <xdr:from>
      <xdr:col>2</xdr:col>
      <xdr:colOff>1828841</xdr:colOff>
      <xdr:row>10</xdr:row>
      <xdr:rowOff>854322</xdr:rowOff>
    </xdr:from>
    <xdr:to>
      <xdr:col>4</xdr:col>
      <xdr:colOff>429107</xdr:colOff>
      <xdr:row>13</xdr:row>
      <xdr:rowOff>581025</xdr:rowOff>
    </xdr:to>
    <xdr:sp macro="" textlink="">
      <xdr:nvSpPr>
        <xdr:cNvPr id="42" name="Retângulo 41"/>
        <xdr:cNvSpPr/>
      </xdr:nvSpPr>
      <xdr:spPr>
        <a:xfrm>
          <a:off x="3971966" y="8331447"/>
          <a:ext cx="6182166" cy="258420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p>
      </xdr:txBody>
    </xdr:sp>
    <xdr:clientData/>
  </xdr:twoCellAnchor>
  <xdr:twoCellAnchor>
    <xdr:from>
      <xdr:col>2</xdr:col>
      <xdr:colOff>2265937</xdr:colOff>
      <xdr:row>11</xdr:row>
      <xdr:rowOff>62055</xdr:rowOff>
    </xdr:from>
    <xdr:to>
      <xdr:col>2</xdr:col>
      <xdr:colOff>2721864</xdr:colOff>
      <xdr:row>11</xdr:row>
      <xdr:rowOff>734408</xdr:rowOff>
    </xdr:to>
    <xdr:sp macro="" textlink="">
      <xdr:nvSpPr>
        <xdr:cNvPr id="43" name="Retângulo de cantos arredondados 42"/>
        <xdr:cNvSpPr/>
      </xdr:nvSpPr>
      <xdr:spPr>
        <a:xfrm>
          <a:off x="4456687" y="8263080"/>
          <a:ext cx="455927"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a:solidFill>
                <a:schemeClr val="tx1"/>
              </a:solidFill>
            </a:rPr>
            <a:t>Dia  1</a:t>
          </a:r>
        </a:p>
      </xdr:txBody>
    </xdr:sp>
    <xdr:clientData/>
  </xdr:twoCellAnchor>
  <xdr:twoCellAnchor>
    <xdr:from>
      <xdr:col>2</xdr:col>
      <xdr:colOff>2756421</xdr:colOff>
      <xdr:row>11</xdr:row>
      <xdr:rowOff>62053</xdr:rowOff>
    </xdr:from>
    <xdr:to>
      <xdr:col>2</xdr:col>
      <xdr:colOff>3212348</xdr:colOff>
      <xdr:row>11</xdr:row>
      <xdr:rowOff>734406</xdr:rowOff>
    </xdr:to>
    <xdr:sp macro="" textlink="">
      <xdr:nvSpPr>
        <xdr:cNvPr id="44" name="Retângulo de cantos arredondados 43"/>
        <xdr:cNvSpPr/>
      </xdr:nvSpPr>
      <xdr:spPr>
        <a:xfrm>
          <a:off x="4947171" y="8263078"/>
          <a:ext cx="455927"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a:solidFill>
                <a:schemeClr val="tx1"/>
              </a:solidFill>
            </a:rPr>
            <a:t>Dia  2</a:t>
          </a:r>
        </a:p>
      </xdr:txBody>
    </xdr:sp>
    <xdr:clientData/>
  </xdr:twoCellAnchor>
  <xdr:twoCellAnchor>
    <xdr:from>
      <xdr:col>2</xdr:col>
      <xdr:colOff>3237305</xdr:colOff>
      <xdr:row>11</xdr:row>
      <xdr:rowOff>71999</xdr:rowOff>
    </xdr:from>
    <xdr:to>
      <xdr:col>2</xdr:col>
      <xdr:colOff>3693232</xdr:colOff>
      <xdr:row>11</xdr:row>
      <xdr:rowOff>744352</xdr:rowOff>
    </xdr:to>
    <xdr:sp macro="" textlink="">
      <xdr:nvSpPr>
        <xdr:cNvPr id="45" name="Retângulo de cantos arredondados 44"/>
        <xdr:cNvSpPr/>
      </xdr:nvSpPr>
      <xdr:spPr>
        <a:xfrm>
          <a:off x="5428055" y="8273024"/>
          <a:ext cx="455927"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a:solidFill>
                <a:schemeClr val="tx1"/>
              </a:solidFill>
            </a:rPr>
            <a:t>Dia  3</a:t>
          </a:r>
        </a:p>
      </xdr:txBody>
    </xdr:sp>
    <xdr:clientData/>
  </xdr:twoCellAnchor>
  <xdr:twoCellAnchor>
    <xdr:from>
      <xdr:col>2</xdr:col>
      <xdr:colOff>3727789</xdr:colOff>
      <xdr:row>11</xdr:row>
      <xdr:rowOff>71997</xdr:rowOff>
    </xdr:from>
    <xdr:to>
      <xdr:col>2</xdr:col>
      <xdr:colOff>4183716</xdr:colOff>
      <xdr:row>11</xdr:row>
      <xdr:rowOff>744350</xdr:rowOff>
    </xdr:to>
    <xdr:sp macro="" textlink="">
      <xdr:nvSpPr>
        <xdr:cNvPr id="46" name="Retângulo de cantos arredondados 45"/>
        <xdr:cNvSpPr/>
      </xdr:nvSpPr>
      <xdr:spPr>
        <a:xfrm>
          <a:off x="5918539" y="8273022"/>
          <a:ext cx="455927"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a:solidFill>
                <a:schemeClr val="tx1"/>
              </a:solidFill>
            </a:rPr>
            <a:t>Dia  4</a:t>
          </a:r>
        </a:p>
      </xdr:txBody>
    </xdr:sp>
    <xdr:clientData/>
  </xdr:twoCellAnchor>
  <xdr:twoCellAnchor>
    <xdr:from>
      <xdr:col>2</xdr:col>
      <xdr:colOff>4224723</xdr:colOff>
      <xdr:row>11</xdr:row>
      <xdr:rowOff>68495</xdr:rowOff>
    </xdr:from>
    <xdr:to>
      <xdr:col>2</xdr:col>
      <xdr:colOff>4680650</xdr:colOff>
      <xdr:row>11</xdr:row>
      <xdr:rowOff>740848</xdr:rowOff>
    </xdr:to>
    <xdr:sp macro="" textlink="">
      <xdr:nvSpPr>
        <xdr:cNvPr id="47" name="Retângulo de cantos arredondados 46"/>
        <xdr:cNvSpPr/>
      </xdr:nvSpPr>
      <xdr:spPr>
        <a:xfrm>
          <a:off x="6415473" y="8269520"/>
          <a:ext cx="455927"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a:solidFill>
                <a:schemeClr val="tx1"/>
              </a:solidFill>
            </a:rPr>
            <a:t>Dia  5</a:t>
          </a:r>
        </a:p>
      </xdr:txBody>
    </xdr:sp>
    <xdr:clientData/>
  </xdr:twoCellAnchor>
  <xdr:twoCellAnchor>
    <xdr:from>
      <xdr:col>2</xdr:col>
      <xdr:colOff>4715207</xdr:colOff>
      <xdr:row>11</xdr:row>
      <xdr:rowOff>68493</xdr:rowOff>
    </xdr:from>
    <xdr:to>
      <xdr:col>2</xdr:col>
      <xdr:colOff>5171134</xdr:colOff>
      <xdr:row>11</xdr:row>
      <xdr:rowOff>740846</xdr:rowOff>
    </xdr:to>
    <xdr:sp macro="" textlink="">
      <xdr:nvSpPr>
        <xdr:cNvPr id="48" name="Retângulo de cantos arredondados 47"/>
        <xdr:cNvSpPr/>
      </xdr:nvSpPr>
      <xdr:spPr>
        <a:xfrm>
          <a:off x="6905957" y="8269518"/>
          <a:ext cx="455927"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a:solidFill>
                <a:schemeClr val="tx1"/>
              </a:solidFill>
            </a:rPr>
            <a:t>Dia  6</a:t>
          </a:r>
        </a:p>
      </xdr:txBody>
    </xdr:sp>
    <xdr:clientData/>
  </xdr:twoCellAnchor>
  <xdr:twoCellAnchor>
    <xdr:from>
      <xdr:col>2</xdr:col>
      <xdr:colOff>5214684</xdr:colOff>
      <xdr:row>11</xdr:row>
      <xdr:rowOff>62055</xdr:rowOff>
    </xdr:from>
    <xdr:to>
      <xdr:col>2</xdr:col>
      <xdr:colOff>5670611</xdr:colOff>
      <xdr:row>11</xdr:row>
      <xdr:rowOff>734408</xdr:rowOff>
    </xdr:to>
    <xdr:sp macro="" textlink="">
      <xdr:nvSpPr>
        <xdr:cNvPr id="49" name="Retângulo de cantos arredondados 48"/>
        <xdr:cNvSpPr/>
      </xdr:nvSpPr>
      <xdr:spPr>
        <a:xfrm>
          <a:off x="7405434" y="8263080"/>
          <a:ext cx="455927"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a:solidFill>
                <a:schemeClr val="tx1"/>
              </a:solidFill>
            </a:rPr>
            <a:t>Dia  7</a:t>
          </a:r>
        </a:p>
      </xdr:txBody>
    </xdr:sp>
    <xdr:clientData/>
  </xdr:twoCellAnchor>
  <xdr:twoCellAnchor>
    <xdr:from>
      <xdr:col>2</xdr:col>
      <xdr:colOff>5705168</xdr:colOff>
      <xdr:row>11</xdr:row>
      <xdr:rowOff>62053</xdr:rowOff>
    </xdr:from>
    <xdr:to>
      <xdr:col>2</xdr:col>
      <xdr:colOff>6161095</xdr:colOff>
      <xdr:row>11</xdr:row>
      <xdr:rowOff>734406</xdr:rowOff>
    </xdr:to>
    <xdr:sp macro="" textlink="">
      <xdr:nvSpPr>
        <xdr:cNvPr id="50" name="Retângulo de cantos arredondados 49"/>
        <xdr:cNvSpPr/>
      </xdr:nvSpPr>
      <xdr:spPr>
        <a:xfrm>
          <a:off x="7895918" y="8263078"/>
          <a:ext cx="455927"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a:solidFill>
                <a:schemeClr val="tx1"/>
              </a:solidFill>
            </a:rPr>
            <a:t>Dia  8</a:t>
          </a:r>
        </a:p>
      </xdr:txBody>
    </xdr:sp>
    <xdr:clientData/>
  </xdr:twoCellAnchor>
  <xdr:twoCellAnchor>
    <xdr:from>
      <xdr:col>2</xdr:col>
      <xdr:colOff>6211095</xdr:colOff>
      <xdr:row>11</xdr:row>
      <xdr:rowOff>64993</xdr:rowOff>
    </xdr:from>
    <xdr:to>
      <xdr:col>2</xdr:col>
      <xdr:colOff>6667022</xdr:colOff>
      <xdr:row>11</xdr:row>
      <xdr:rowOff>737346</xdr:rowOff>
    </xdr:to>
    <xdr:sp macro="" textlink="">
      <xdr:nvSpPr>
        <xdr:cNvPr id="51" name="Retângulo de cantos arredondados 50"/>
        <xdr:cNvSpPr/>
      </xdr:nvSpPr>
      <xdr:spPr>
        <a:xfrm>
          <a:off x="8401845" y="8266018"/>
          <a:ext cx="455927"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a:solidFill>
                <a:schemeClr val="tx1"/>
              </a:solidFill>
            </a:rPr>
            <a:t>Dia  9</a:t>
          </a:r>
        </a:p>
      </xdr:txBody>
    </xdr:sp>
    <xdr:clientData/>
  </xdr:twoCellAnchor>
  <xdr:twoCellAnchor>
    <xdr:from>
      <xdr:col>2</xdr:col>
      <xdr:colOff>6701579</xdr:colOff>
      <xdr:row>11</xdr:row>
      <xdr:rowOff>64991</xdr:rowOff>
    </xdr:from>
    <xdr:to>
      <xdr:col>3</xdr:col>
      <xdr:colOff>185206</xdr:colOff>
      <xdr:row>11</xdr:row>
      <xdr:rowOff>737344</xdr:rowOff>
    </xdr:to>
    <xdr:sp macro="" textlink="">
      <xdr:nvSpPr>
        <xdr:cNvPr id="52" name="Retângulo de cantos arredondados 51"/>
        <xdr:cNvSpPr/>
      </xdr:nvSpPr>
      <xdr:spPr>
        <a:xfrm>
          <a:off x="8892329" y="8266016"/>
          <a:ext cx="455927"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a:solidFill>
                <a:schemeClr val="tx1"/>
              </a:solidFill>
            </a:rPr>
            <a:t>Dia  10</a:t>
          </a:r>
        </a:p>
      </xdr:txBody>
    </xdr:sp>
    <xdr:clientData/>
  </xdr:twoCellAnchor>
  <xdr:twoCellAnchor>
    <xdr:from>
      <xdr:col>3</xdr:col>
      <xdr:colOff>235206</xdr:colOff>
      <xdr:row>11</xdr:row>
      <xdr:rowOff>64993</xdr:rowOff>
    </xdr:from>
    <xdr:to>
      <xdr:col>4</xdr:col>
      <xdr:colOff>81533</xdr:colOff>
      <xdr:row>11</xdr:row>
      <xdr:rowOff>737346</xdr:rowOff>
    </xdr:to>
    <xdr:sp macro="" textlink="">
      <xdr:nvSpPr>
        <xdr:cNvPr id="53" name="Retângulo de cantos arredondados 52"/>
        <xdr:cNvSpPr/>
      </xdr:nvSpPr>
      <xdr:spPr>
        <a:xfrm>
          <a:off x="9398256" y="8266018"/>
          <a:ext cx="455927"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a:solidFill>
                <a:schemeClr val="tx1"/>
              </a:solidFill>
            </a:rPr>
            <a:t>Dia  11</a:t>
          </a:r>
        </a:p>
      </xdr:txBody>
    </xdr:sp>
    <xdr:clientData/>
  </xdr:twoCellAnchor>
  <xdr:twoCellAnchor>
    <xdr:from>
      <xdr:col>4</xdr:col>
      <xdr:colOff>116090</xdr:colOff>
      <xdr:row>11</xdr:row>
      <xdr:rowOff>64991</xdr:rowOff>
    </xdr:from>
    <xdr:to>
      <xdr:col>4</xdr:col>
      <xdr:colOff>572017</xdr:colOff>
      <xdr:row>11</xdr:row>
      <xdr:rowOff>737344</xdr:rowOff>
    </xdr:to>
    <xdr:sp macro="" textlink="">
      <xdr:nvSpPr>
        <xdr:cNvPr id="54" name="Retângulo de cantos arredondados 53"/>
        <xdr:cNvSpPr/>
      </xdr:nvSpPr>
      <xdr:spPr>
        <a:xfrm>
          <a:off x="9888740" y="8266016"/>
          <a:ext cx="455927"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a:solidFill>
                <a:schemeClr val="tx1"/>
              </a:solidFill>
            </a:rPr>
            <a:t>Dia  ...</a:t>
          </a:r>
        </a:p>
      </xdr:txBody>
    </xdr:sp>
    <xdr:clientData/>
  </xdr:twoCellAnchor>
  <xdr:twoCellAnchor>
    <xdr:from>
      <xdr:col>5</xdr:col>
      <xdr:colOff>10160</xdr:colOff>
      <xdr:row>11</xdr:row>
      <xdr:rowOff>71431</xdr:rowOff>
    </xdr:from>
    <xdr:to>
      <xdr:col>5</xdr:col>
      <xdr:colOff>466087</xdr:colOff>
      <xdr:row>11</xdr:row>
      <xdr:rowOff>743784</xdr:rowOff>
    </xdr:to>
    <xdr:sp macro="" textlink="">
      <xdr:nvSpPr>
        <xdr:cNvPr id="55" name="Retângulo de cantos arredondados 54"/>
        <xdr:cNvSpPr/>
      </xdr:nvSpPr>
      <xdr:spPr>
        <a:xfrm>
          <a:off x="10392410" y="8272456"/>
          <a:ext cx="455927" cy="672353"/>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a:solidFill>
                <a:schemeClr val="tx1"/>
              </a:solidFill>
            </a:rPr>
            <a:t>Dia  31</a:t>
          </a:r>
        </a:p>
      </xdr:txBody>
    </xdr:sp>
    <xdr:clientData/>
  </xdr:twoCellAnchor>
  <xdr:twoCellAnchor>
    <xdr:from>
      <xdr:col>2</xdr:col>
      <xdr:colOff>2265937</xdr:colOff>
      <xdr:row>11</xdr:row>
      <xdr:rowOff>632443</xdr:rowOff>
    </xdr:from>
    <xdr:to>
      <xdr:col>5</xdr:col>
      <xdr:colOff>466087</xdr:colOff>
      <xdr:row>14</xdr:row>
      <xdr:rowOff>359146</xdr:rowOff>
    </xdr:to>
    <xdr:sp macro="" textlink="">
      <xdr:nvSpPr>
        <xdr:cNvPr id="56" name="Retângulo 55"/>
        <xdr:cNvSpPr/>
      </xdr:nvSpPr>
      <xdr:spPr>
        <a:xfrm>
          <a:off x="4456687" y="8833468"/>
          <a:ext cx="6391650" cy="258420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p>
      </xdr:txBody>
    </xdr:sp>
    <xdr:clientData/>
  </xdr:twoCellAnchor>
  <xdr:twoCellAnchor editAs="oneCell">
    <xdr:from>
      <xdr:col>2</xdr:col>
      <xdr:colOff>449701</xdr:colOff>
      <xdr:row>10</xdr:row>
      <xdr:rowOff>887317</xdr:rowOff>
    </xdr:from>
    <xdr:to>
      <xdr:col>2</xdr:col>
      <xdr:colOff>1936073</xdr:colOff>
      <xdr:row>12</xdr:row>
      <xdr:rowOff>136380</xdr:rowOff>
    </xdr:to>
    <xdr:pic>
      <xdr:nvPicPr>
        <xdr:cNvPr id="57" name="Imagem 5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rot="19373899">
          <a:off x="2640451" y="8135842"/>
          <a:ext cx="1486372" cy="1154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845257</xdr:colOff>
      <xdr:row>12</xdr:row>
      <xdr:rowOff>346606</xdr:rowOff>
    </xdr:from>
    <xdr:to>
      <xdr:col>2</xdr:col>
      <xdr:colOff>2331629</xdr:colOff>
      <xdr:row>13</xdr:row>
      <xdr:rowOff>548169</xdr:rowOff>
    </xdr:to>
    <xdr:pic>
      <xdr:nvPicPr>
        <xdr:cNvPr id="58" name="Imagem 5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rot="19373899">
          <a:off x="3036007" y="9500131"/>
          <a:ext cx="1486372" cy="1154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1842288</xdr:colOff>
      <xdr:row>10</xdr:row>
      <xdr:rowOff>827428</xdr:rowOff>
    </xdr:from>
    <xdr:to>
      <xdr:col>2</xdr:col>
      <xdr:colOff>3356418</xdr:colOff>
      <xdr:row>10</xdr:row>
      <xdr:rowOff>929391</xdr:rowOff>
    </xdr:to>
    <xdr:sp macro="" textlink="">
      <xdr:nvSpPr>
        <xdr:cNvPr id="59" name="Retângulo 58"/>
        <xdr:cNvSpPr/>
      </xdr:nvSpPr>
      <xdr:spPr>
        <a:xfrm>
          <a:off x="4033038" y="8075953"/>
          <a:ext cx="1514130" cy="10196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p>
      </xdr:txBody>
    </xdr:sp>
    <xdr:clientData/>
  </xdr:twoCellAnchor>
  <xdr:twoCellAnchor>
    <xdr:from>
      <xdr:col>2</xdr:col>
      <xdr:colOff>2277215</xdr:colOff>
      <xdr:row>11</xdr:row>
      <xdr:rowOff>619831</xdr:rowOff>
    </xdr:from>
    <xdr:to>
      <xdr:col>2</xdr:col>
      <xdr:colOff>2708246</xdr:colOff>
      <xdr:row>11</xdr:row>
      <xdr:rowOff>712109</xdr:rowOff>
    </xdr:to>
    <xdr:sp macro="" textlink="">
      <xdr:nvSpPr>
        <xdr:cNvPr id="60" name="Retângulo 59"/>
        <xdr:cNvSpPr/>
      </xdr:nvSpPr>
      <xdr:spPr>
        <a:xfrm>
          <a:off x="4467965" y="8820856"/>
          <a:ext cx="431031" cy="922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p>
      </xdr:txBody>
    </xdr:sp>
    <xdr:clientData/>
  </xdr:twoCellAnchor>
  <xdr:twoCellAnchor>
    <xdr:from>
      <xdr:col>1</xdr:col>
      <xdr:colOff>28575</xdr:colOff>
      <xdr:row>1</xdr:row>
      <xdr:rowOff>19050</xdr:rowOff>
    </xdr:from>
    <xdr:to>
      <xdr:col>6</xdr:col>
      <xdr:colOff>180975</xdr:colOff>
      <xdr:row>2</xdr:row>
      <xdr:rowOff>0</xdr:rowOff>
    </xdr:to>
    <xdr:grpSp>
      <xdr:nvGrpSpPr>
        <xdr:cNvPr id="61" name="Grupo 60"/>
        <xdr:cNvGrpSpPr/>
      </xdr:nvGrpSpPr>
      <xdr:grpSpPr>
        <a:xfrm>
          <a:off x="171450" y="161925"/>
          <a:ext cx="10953750" cy="695325"/>
          <a:chOff x="561976" y="2952750"/>
          <a:chExt cx="10953750" cy="695325"/>
        </a:xfrm>
      </xdr:grpSpPr>
      <xdr:grpSp>
        <xdr:nvGrpSpPr>
          <xdr:cNvPr id="62" name="Grupo 61"/>
          <xdr:cNvGrpSpPr/>
        </xdr:nvGrpSpPr>
        <xdr:grpSpPr>
          <a:xfrm>
            <a:off x="561976" y="2952750"/>
            <a:ext cx="10953750" cy="695325"/>
            <a:chOff x="-251793" y="-1304925"/>
            <a:chExt cx="10085973" cy="695325"/>
          </a:xfrm>
        </xdr:grpSpPr>
        <xdr:sp macro="" textlink="">
          <xdr:nvSpPr>
            <xdr:cNvPr id="65" name="Retângulo 64"/>
            <xdr:cNvSpPr/>
          </xdr:nvSpPr>
          <xdr:spPr>
            <a:xfrm>
              <a:off x="-251793" y="-1304925"/>
              <a:ext cx="10085973" cy="695325"/>
            </a:xfrm>
            <a:prstGeom prst="rect">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5400000" scaled="1"/>
              <a:tileRect/>
            </a:grad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ORGANIZAÇÃO DE</a:t>
              </a:r>
              <a:r>
                <a:rPr lang="pt-BR" sz="1600" b="1" baseline="0"/>
                <a:t> DOCUMENTOS</a:t>
              </a:r>
              <a:endParaRPr lang="pt-BR" sz="1600" b="1"/>
            </a:p>
            <a:p>
              <a:pPr algn="ctr"/>
              <a:r>
                <a:rPr lang="pt-BR" sz="1600" b="1"/>
                <a:t>Processo</a:t>
              </a:r>
            </a:p>
          </xdr:txBody>
        </xdr:sp>
        <xdr:pic>
          <xdr:nvPicPr>
            <xdr:cNvPr id="66" name="Imagem 65"/>
            <xdr:cNvPicPr>
              <a:picLocks noChangeAspect="1"/>
            </xdr:cNvPicPr>
          </xdr:nvPicPr>
          <xdr:blipFill>
            <a:blip xmlns:r="http://schemas.openxmlformats.org/officeDocument/2006/relationships" r:embed="rId6" cstate="print">
              <a:biLevel thresh="25000"/>
              <a:extLst>
                <a:ext uri="{28A0092B-C50C-407E-A947-70E740481C1C}">
                  <a14:useLocalDpi xmlns:a14="http://schemas.microsoft.com/office/drawing/2010/main" val="0"/>
                </a:ext>
              </a:extLst>
            </a:blip>
            <a:stretch>
              <a:fillRect/>
            </a:stretch>
          </xdr:blipFill>
          <xdr:spPr>
            <a:xfrm>
              <a:off x="-152944" y="-1200150"/>
              <a:ext cx="793045" cy="473926"/>
            </a:xfrm>
            <a:prstGeom prst="rect">
              <a:avLst/>
            </a:prstGeom>
            <a:ln>
              <a:noFill/>
            </a:ln>
          </xdr:spPr>
        </xdr:pic>
      </xdr:grpSp>
      <xdr:sp macro="" textlink="">
        <xdr:nvSpPr>
          <xdr:cNvPr id="64" name="Retângulo 63">
            <a:hlinkClick xmlns:r="http://schemas.openxmlformats.org/officeDocument/2006/relationships" r:id="rId7"/>
          </xdr:cNvPr>
          <xdr:cNvSpPr/>
        </xdr:nvSpPr>
        <xdr:spPr>
          <a:xfrm>
            <a:off x="10363200" y="3086100"/>
            <a:ext cx="1009650" cy="419100"/>
          </a:xfrm>
          <a:prstGeom prst="rect">
            <a:avLst/>
          </a:prstGeom>
          <a:gradFill flip="none" rotWithShape="1">
            <a:gsLst>
              <a:gs pos="0">
                <a:srgbClr val="00B0F0">
                  <a:tint val="66000"/>
                  <a:satMod val="160000"/>
                </a:srgbClr>
              </a:gs>
              <a:gs pos="50000">
                <a:srgbClr val="00B0F0">
                  <a:tint val="44500"/>
                  <a:satMod val="160000"/>
                </a:srgbClr>
              </a:gs>
              <a:gs pos="100000">
                <a:srgbClr val="00B0F0">
                  <a:tint val="23500"/>
                  <a:satMod val="160000"/>
                </a:srgbClr>
              </a:gs>
            </a:gsLst>
            <a:lin ang="5400000" scaled="1"/>
            <a:tileRect/>
          </a:gradFill>
          <a:ln>
            <a:solidFill>
              <a:srgbClr val="0070C0"/>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clientData/>
  </xdr:twoCellAnchor>
</xdr:wsDr>
</file>

<file path=xl/drawings/drawing39.xml><?xml version="1.0" encoding="utf-8"?>
<xdr:wsDr xmlns:xdr="http://schemas.openxmlformats.org/drawingml/2006/spreadsheetDrawing" xmlns:a="http://schemas.openxmlformats.org/drawingml/2006/main">
  <xdr:twoCellAnchor>
    <xdr:from>
      <xdr:col>1</xdr:col>
      <xdr:colOff>9525</xdr:colOff>
      <xdr:row>1</xdr:row>
      <xdr:rowOff>9525</xdr:rowOff>
    </xdr:from>
    <xdr:to>
      <xdr:col>6</xdr:col>
      <xdr:colOff>2371725</xdr:colOff>
      <xdr:row>1</xdr:row>
      <xdr:rowOff>704850</xdr:rowOff>
    </xdr:to>
    <xdr:grpSp>
      <xdr:nvGrpSpPr>
        <xdr:cNvPr id="6" name="Grupo 5"/>
        <xdr:cNvGrpSpPr/>
      </xdr:nvGrpSpPr>
      <xdr:grpSpPr>
        <a:xfrm>
          <a:off x="152400" y="152400"/>
          <a:ext cx="11887200" cy="695325"/>
          <a:chOff x="561976" y="2952750"/>
          <a:chExt cx="11887200" cy="695325"/>
        </a:xfrm>
      </xdr:grpSpPr>
      <xdr:grpSp>
        <xdr:nvGrpSpPr>
          <xdr:cNvPr id="7" name="Grupo 6"/>
          <xdr:cNvGrpSpPr/>
        </xdr:nvGrpSpPr>
        <xdr:grpSpPr>
          <a:xfrm>
            <a:off x="561976" y="2952750"/>
            <a:ext cx="11887200" cy="695325"/>
            <a:chOff x="-251793" y="-1304925"/>
            <a:chExt cx="10945475" cy="695325"/>
          </a:xfrm>
        </xdr:grpSpPr>
        <xdr:sp macro="" textlink="">
          <xdr:nvSpPr>
            <xdr:cNvPr id="9" name="Retângulo 8"/>
            <xdr:cNvSpPr/>
          </xdr:nvSpPr>
          <xdr:spPr>
            <a:xfrm>
              <a:off x="-251793" y="-1304925"/>
              <a:ext cx="10945475" cy="695325"/>
            </a:xfrm>
            <a:prstGeom prst="rect">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5400000" scaled="1"/>
              <a:tileRect/>
            </a:grad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ORGANIZAÇÃO E DISCIPLINA</a:t>
              </a:r>
            </a:p>
            <a:p>
              <a:pPr algn="ctr"/>
              <a:r>
                <a:rPr lang="pt-BR" sz="1600" b="1"/>
                <a:t>Planilha</a:t>
              </a:r>
            </a:p>
          </xdr:txBody>
        </xdr:sp>
        <xdr:pic>
          <xdr:nvPicPr>
            <xdr:cNvPr id="10" name="Imagem 9"/>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152944" y="-1200150"/>
              <a:ext cx="793045" cy="473926"/>
            </a:xfrm>
            <a:prstGeom prst="rect">
              <a:avLst/>
            </a:prstGeom>
            <a:ln>
              <a:noFill/>
            </a:ln>
          </xdr:spPr>
        </xdr:pic>
      </xdr:grpSp>
      <xdr:sp macro="" textlink="">
        <xdr:nvSpPr>
          <xdr:cNvPr id="8" name="Retângulo 7">
            <a:hlinkClick xmlns:r="http://schemas.openxmlformats.org/officeDocument/2006/relationships" r:id="rId2"/>
          </xdr:cNvPr>
          <xdr:cNvSpPr/>
        </xdr:nvSpPr>
        <xdr:spPr>
          <a:xfrm>
            <a:off x="11296650" y="3086100"/>
            <a:ext cx="1009650" cy="419100"/>
          </a:xfrm>
          <a:prstGeom prst="rect">
            <a:avLst/>
          </a:prstGeom>
          <a:gradFill flip="none" rotWithShape="1">
            <a:gsLst>
              <a:gs pos="0">
                <a:srgbClr val="00B0F0">
                  <a:tint val="66000"/>
                  <a:satMod val="160000"/>
                </a:srgbClr>
              </a:gs>
              <a:gs pos="50000">
                <a:srgbClr val="00B0F0">
                  <a:tint val="44500"/>
                  <a:satMod val="160000"/>
                </a:srgbClr>
              </a:gs>
              <a:gs pos="100000">
                <a:srgbClr val="00B0F0">
                  <a:tint val="23500"/>
                  <a:satMod val="160000"/>
                </a:srgbClr>
              </a:gs>
            </a:gsLst>
            <a:lin ang="5400000" scaled="1"/>
            <a:tileRect/>
          </a:gradFill>
          <a:ln>
            <a:solidFill>
              <a:srgbClr val="0070C0"/>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clientData/>
  </xdr:twoCellAnchor>
  <xdr:twoCellAnchor>
    <xdr:from>
      <xdr:col>4</xdr:col>
      <xdr:colOff>152400</xdr:colOff>
      <xdr:row>25</xdr:row>
      <xdr:rowOff>904876</xdr:rowOff>
    </xdr:from>
    <xdr:to>
      <xdr:col>4</xdr:col>
      <xdr:colOff>2247900</xdr:colOff>
      <xdr:row>25</xdr:row>
      <xdr:rowOff>1552576</xdr:rowOff>
    </xdr:to>
    <xdr:sp macro="" textlink="">
      <xdr:nvSpPr>
        <xdr:cNvPr id="2" name="Seta para a direita 1"/>
        <xdr:cNvSpPr/>
      </xdr:nvSpPr>
      <xdr:spPr>
        <a:xfrm>
          <a:off x="5057775" y="11763376"/>
          <a:ext cx="2095500" cy="647700"/>
        </a:xfrm>
        <a:prstGeom prst="rightArrow">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209550</xdr:colOff>
      <xdr:row>5</xdr:row>
      <xdr:rowOff>333375</xdr:rowOff>
    </xdr:from>
    <xdr:to>
      <xdr:col>2</xdr:col>
      <xdr:colOff>895350</xdr:colOff>
      <xdr:row>6</xdr:row>
      <xdr:rowOff>28575</xdr:rowOff>
    </xdr:to>
    <xdr:graphicFrame macro="">
      <xdr:nvGraphicFramePr>
        <xdr:cNvPr id="15" name="Diagrama 1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3</xdr:col>
      <xdr:colOff>238125</xdr:colOff>
      <xdr:row>25</xdr:row>
      <xdr:rowOff>257175</xdr:rowOff>
    </xdr:from>
    <xdr:to>
      <xdr:col>3</xdr:col>
      <xdr:colOff>2114550</xdr:colOff>
      <xdr:row>25</xdr:row>
      <xdr:rowOff>2333625</xdr:rowOff>
    </xdr:to>
    <xdr:graphicFrame macro="">
      <xdr:nvGraphicFramePr>
        <xdr:cNvPr id="16" name="Diagrama 1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 r:lo="rId9" r:qs="rId10" r:cs="rId11"/>
        </a:graphicData>
      </a:graphic>
    </xdr:graphicFrame>
    <xdr:clientData/>
  </xdr:twoCellAnchor>
  <xdr:twoCellAnchor>
    <xdr:from>
      <xdr:col>5</xdr:col>
      <xdr:colOff>238125</xdr:colOff>
      <xdr:row>25</xdr:row>
      <xdr:rowOff>266700</xdr:rowOff>
    </xdr:from>
    <xdr:to>
      <xdr:col>5</xdr:col>
      <xdr:colOff>2114550</xdr:colOff>
      <xdr:row>25</xdr:row>
      <xdr:rowOff>2343150</xdr:rowOff>
    </xdr:to>
    <xdr:graphicFrame macro="">
      <xdr:nvGraphicFramePr>
        <xdr:cNvPr id="17" name="Diagrama 1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3" r:lo="rId14" r:qs="rId15" r:cs="rId1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599772</xdr:colOff>
      <xdr:row>14</xdr:row>
      <xdr:rowOff>5553</xdr:rowOff>
    </xdr:from>
    <xdr:to>
      <xdr:col>13</xdr:col>
      <xdr:colOff>350173</xdr:colOff>
      <xdr:row>16</xdr:row>
      <xdr:rowOff>16317</xdr:rowOff>
    </xdr:to>
    <xdr:grpSp>
      <xdr:nvGrpSpPr>
        <xdr:cNvPr id="22" name="Grupo 21">
          <a:hlinkClick xmlns:r="http://schemas.openxmlformats.org/officeDocument/2006/relationships" r:id="rId1"/>
        </xdr:cNvPr>
        <xdr:cNvGrpSpPr/>
      </xdr:nvGrpSpPr>
      <xdr:grpSpPr>
        <a:xfrm>
          <a:off x="7495872" y="2672553"/>
          <a:ext cx="360001" cy="391764"/>
          <a:chOff x="7496174" y="2733675"/>
          <a:chExt cx="360001" cy="391764"/>
        </a:xfrm>
      </xdr:grpSpPr>
      <xdr:sp macro="" textlink="">
        <xdr:nvSpPr>
          <xdr:cNvPr id="23" name="Retângulo 22">
            <a:hlinkClick xmlns:r="http://schemas.openxmlformats.org/officeDocument/2006/relationships" r:id="rId1"/>
          </xdr:cNvPr>
          <xdr:cNvSpPr/>
        </xdr:nvSpPr>
        <xdr:spPr>
          <a:xfrm>
            <a:off x="7496175" y="2743200"/>
            <a:ext cx="360000" cy="360000"/>
          </a:xfrm>
          <a:prstGeom prst="rect">
            <a:avLst/>
          </a:prstGeom>
          <a:gradFill flip="none"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24" name="Imagem 23"/>
          <xdr:cNvPicPr>
            <a:picLocks noChangeAspect="1"/>
          </xdr:cNvPicPr>
        </xdr:nvPicPr>
        <xdr:blipFill>
          <a:blip xmlns:r="http://schemas.openxmlformats.org/officeDocument/2006/relationships" r:embed="rId2" cstate="print">
            <a:biLevel thresh="25000"/>
            <a:extLst>
              <a:ext uri="{BEBA8EAE-BF5A-486C-A8C5-ECC9F3942E4B}">
                <a14:imgProps xmlns:a14="http://schemas.microsoft.com/office/drawing/2010/main">
                  <a14:imgLayer r:embed="rId3">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7496174" y="2733675"/>
            <a:ext cx="360000" cy="391764"/>
          </a:xfrm>
          <a:prstGeom prst="rect">
            <a:avLst/>
          </a:prstGeom>
        </xdr:spPr>
      </xdr:pic>
    </xdr:grpSp>
    <xdr:clientData/>
  </xdr:twoCellAnchor>
  <xdr:oneCellAnchor>
    <xdr:from>
      <xdr:col>1</xdr:col>
      <xdr:colOff>131936</xdr:colOff>
      <xdr:row>1</xdr:row>
      <xdr:rowOff>12198</xdr:rowOff>
    </xdr:from>
    <xdr:ext cx="1641155" cy="843757"/>
    <xdr:sp macro="" textlink="">
      <xdr:nvSpPr>
        <xdr:cNvPr id="2" name="Retângulo 1"/>
        <xdr:cNvSpPr/>
      </xdr:nvSpPr>
      <xdr:spPr>
        <a:xfrm>
          <a:off x="322436" y="202698"/>
          <a:ext cx="1641155" cy="843757"/>
        </a:xfrm>
        <a:prstGeom prst="rect">
          <a:avLst/>
        </a:prstGeom>
        <a:noFill/>
      </xdr:spPr>
      <xdr:txBody>
        <a:bodyPr wrap="none" lIns="91440" tIns="45720" rIns="91440" bIns="45720">
          <a:spAutoFit/>
        </a:bodyPr>
        <a:lstStyle/>
        <a:p>
          <a:pPr algn="ctr"/>
          <a:r>
            <a:rPr lang="pt-BR" sz="4800" b="0" cap="none" spc="0">
              <a:ln w="0"/>
              <a:gradFill>
                <a:gsLst>
                  <a:gs pos="21000">
                    <a:srgbClr val="53575C"/>
                  </a:gs>
                  <a:gs pos="88000">
                    <a:srgbClr val="C5C7CA"/>
                  </a:gs>
                </a:gsLst>
                <a:lin ang="5400000"/>
              </a:gradFill>
              <a:effectLst/>
            </a:rPr>
            <a:t>CDF - </a:t>
          </a:r>
        </a:p>
      </xdr:txBody>
    </xdr:sp>
    <xdr:clientData/>
  </xdr:oneCellAnchor>
  <xdr:twoCellAnchor>
    <xdr:from>
      <xdr:col>8</xdr:col>
      <xdr:colOff>57150</xdr:colOff>
      <xdr:row>7</xdr:row>
      <xdr:rowOff>57150</xdr:rowOff>
    </xdr:from>
    <xdr:to>
      <xdr:col>11</xdr:col>
      <xdr:colOff>257175</xdr:colOff>
      <xdr:row>10</xdr:row>
      <xdr:rowOff>38100</xdr:rowOff>
    </xdr:to>
    <xdr:sp macro="" textlink="">
      <xdr:nvSpPr>
        <xdr:cNvPr id="5" name="Retângulo 4"/>
        <xdr:cNvSpPr/>
      </xdr:nvSpPr>
      <xdr:spPr>
        <a:xfrm>
          <a:off x="4514850" y="1390650"/>
          <a:ext cx="2028825" cy="552450"/>
        </a:xfrm>
        <a:prstGeom prst="rect">
          <a:avLst/>
        </a:prstGeom>
        <a:gradFill flip="none" rotWithShape="1">
          <a:gsLst>
            <a:gs pos="0">
              <a:srgbClr val="DEA900">
                <a:shade val="30000"/>
                <a:satMod val="115000"/>
              </a:srgbClr>
            </a:gs>
            <a:gs pos="50000">
              <a:srgbClr val="DEA900">
                <a:shade val="67500"/>
                <a:satMod val="115000"/>
              </a:srgbClr>
            </a:gs>
            <a:gs pos="100000">
              <a:srgbClr val="DEA9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300" b="1" u="none">
              <a:solidFill>
                <a:schemeClr val="bg1"/>
              </a:solidFill>
            </a:rPr>
            <a:t>Plano</a:t>
          </a:r>
          <a:r>
            <a:rPr lang="pt-BR" sz="1300" b="1" u="none" baseline="0">
              <a:solidFill>
                <a:schemeClr val="bg1"/>
              </a:solidFill>
            </a:rPr>
            <a:t> de Ação de </a:t>
          </a:r>
          <a:br>
            <a:rPr lang="pt-BR" sz="1300" b="1" u="none" baseline="0">
              <a:solidFill>
                <a:schemeClr val="bg1"/>
              </a:solidFill>
            </a:rPr>
          </a:br>
          <a:r>
            <a:rPr lang="pt-BR" sz="1300" b="1" u="none" baseline="0">
              <a:solidFill>
                <a:schemeClr val="bg1"/>
              </a:solidFill>
            </a:rPr>
            <a:t>Curto e Médio Prazo</a:t>
          </a:r>
          <a:endParaRPr lang="pt-BR" sz="1300" b="1" u="none">
            <a:solidFill>
              <a:schemeClr val="bg1"/>
            </a:solidFill>
          </a:endParaRPr>
        </a:p>
      </xdr:txBody>
    </xdr:sp>
    <xdr:clientData/>
  </xdr:twoCellAnchor>
  <xdr:twoCellAnchor>
    <xdr:from>
      <xdr:col>8</xdr:col>
      <xdr:colOff>57149</xdr:colOff>
      <xdr:row>10</xdr:row>
      <xdr:rowOff>85725</xdr:rowOff>
    </xdr:from>
    <xdr:to>
      <xdr:col>11</xdr:col>
      <xdr:colOff>257175</xdr:colOff>
      <xdr:row>13</xdr:row>
      <xdr:rowOff>28575</xdr:rowOff>
    </xdr:to>
    <xdr:sp macro="" textlink="">
      <xdr:nvSpPr>
        <xdr:cNvPr id="6" name="Retângulo 5">
          <a:hlinkClick xmlns:r="http://schemas.openxmlformats.org/officeDocument/2006/relationships" r:id="rId4"/>
        </xdr:cNvPr>
        <xdr:cNvSpPr/>
      </xdr:nvSpPr>
      <xdr:spPr>
        <a:xfrm>
          <a:off x="4514849" y="1990725"/>
          <a:ext cx="2028826" cy="514350"/>
        </a:xfrm>
        <a:prstGeom prst="rect">
          <a:avLst/>
        </a:prstGeom>
        <a:gradFill flip="none" rotWithShape="1">
          <a:gsLst>
            <a:gs pos="0">
              <a:srgbClr val="FFFF5D">
                <a:tint val="66000"/>
                <a:satMod val="160000"/>
              </a:srgbClr>
            </a:gs>
            <a:gs pos="50000">
              <a:srgbClr val="FFFF5D">
                <a:tint val="44500"/>
                <a:satMod val="160000"/>
              </a:srgbClr>
            </a:gs>
            <a:gs pos="100000">
              <a:srgbClr val="FFFF5D">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1</xdr:col>
      <xdr:colOff>171449</xdr:colOff>
      <xdr:row>13</xdr:row>
      <xdr:rowOff>76200</xdr:rowOff>
    </xdr:from>
    <xdr:to>
      <xdr:col>7</xdr:col>
      <xdr:colOff>590550</xdr:colOff>
      <xdr:row>16</xdr:row>
      <xdr:rowOff>57150</xdr:rowOff>
    </xdr:to>
    <xdr:sp macro="" textlink="">
      <xdr:nvSpPr>
        <xdr:cNvPr id="7" name="Retângulo 6"/>
        <xdr:cNvSpPr/>
      </xdr:nvSpPr>
      <xdr:spPr>
        <a:xfrm>
          <a:off x="361949" y="2552700"/>
          <a:ext cx="4076701" cy="552450"/>
        </a:xfrm>
        <a:prstGeom prst="rect">
          <a:avLst/>
        </a:prstGeom>
        <a:gradFill flip="none" rotWithShape="1">
          <a:gsLst>
            <a:gs pos="0">
              <a:srgbClr val="DEA900">
                <a:shade val="30000"/>
                <a:satMod val="115000"/>
              </a:srgbClr>
            </a:gs>
            <a:gs pos="50000">
              <a:srgbClr val="DEA900">
                <a:shade val="67500"/>
                <a:satMod val="115000"/>
              </a:srgbClr>
            </a:gs>
            <a:gs pos="100000">
              <a:srgbClr val="DEA9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300" b="1" u="none">
              <a:solidFill>
                <a:schemeClr val="bg1"/>
              </a:solidFill>
            </a:rPr>
            <a:t>Aprendizagem Estratégica</a:t>
          </a:r>
        </a:p>
      </xdr:txBody>
    </xdr:sp>
    <xdr:clientData/>
  </xdr:twoCellAnchor>
  <xdr:twoCellAnchor>
    <xdr:from>
      <xdr:col>1</xdr:col>
      <xdr:colOff>161924</xdr:colOff>
      <xdr:row>16</xdr:row>
      <xdr:rowOff>104775</xdr:rowOff>
    </xdr:from>
    <xdr:to>
      <xdr:col>4</xdr:col>
      <xdr:colOff>361950</xdr:colOff>
      <xdr:row>19</xdr:row>
      <xdr:rowOff>47625</xdr:rowOff>
    </xdr:to>
    <xdr:sp macro="" textlink="">
      <xdr:nvSpPr>
        <xdr:cNvPr id="8" name="Retângulo 7">
          <a:hlinkClick xmlns:r="http://schemas.openxmlformats.org/officeDocument/2006/relationships" r:id="rId5"/>
        </xdr:cNvPr>
        <xdr:cNvSpPr/>
      </xdr:nvSpPr>
      <xdr:spPr>
        <a:xfrm>
          <a:off x="352424" y="3152775"/>
          <a:ext cx="2028826" cy="514350"/>
        </a:xfrm>
        <a:prstGeom prst="rect">
          <a:avLst/>
        </a:prstGeom>
        <a:gradFill flip="none" rotWithShape="1">
          <a:gsLst>
            <a:gs pos="0">
              <a:srgbClr val="FFFF5D">
                <a:tint val="66000"/>
                <a:satMod val="160000"/>
              </a:srgbClr>
            </a:gs>
            <a:gs pos="50000">
              <a:srgbClr val="FFFF5D">
                <a:tint val="44500"/>
                <a:satMod val="160000"/>
              </a:srgbClr>
            </a:gs>
            <a:gs pos="100000">
              <a:srgbClr val="FFFF5D">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4</xdr:col>
      <xdr:colOff>400049</xdr:colOff>
      <xdr:row>16</xdr:row>
      <xdr:rowOff>104775</xdr:rowOff>
    </xdr:from>
    <xdr:to>
      <xdr:col>7</xdr:col>
      <xdr:colOff>600075</xdr:colOff>
      <xdr:row>19</xdr:row>
      <xdr:rowOff>47625</xdr:rowOff>
    </xdr:to>
    <xdr:sp macro="" textlink="">
      <xdr:nvSpPr>
        <xdr:cNvPr id="9" name="Retângulo 8">
          <a:hlinkClick xmlns:r="http://schemas.openxmlformats.org/officeDocument/2006/relationships" r:id="rId6"/>
        </xdr:cNvPr>
        <xdr:cNvSpPr/>
      </xdr:nvSpPr>
      <xdr:spPr>
        <a:xfrm>
          <a:off x="2419349" y="3152775"/>
          <a:ext cx="2028826" cy="514350"/>
        </a:xfrm>
        <a:prstGeom prst="rect">
          <a:avLst/>
        </a:prstGeom>
        <a:gradFill flip="none" rotWithShape="1">
          <a:gsLst>
            <a:gs pos="0">
              <a:srgbClr val="FFFF5D">
                <a:tint val="66000"/>
                <a:satMod val="160000"/>
              </a:srgbClr>
            </a:gs>
            <a:gs pos="50000">
              <a:srgbClr val="FFFF5D">
                <a:tint val="44500"/>
                <a:satMod val="160000"/>
              </a:srgbClr>
            </a:gs>
            <a:gs pos="100000">
              <a:srgbClr val="FFFF5D">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Exemplo</a:t>
          </a:r>
        </a:p>
      </xdr:txBody>
    </xdr:sp>
    <xdr:clientData/>
  </xdr:twoCellAnchor>
  <xdr:twoCellAnchor>
    <xdr:from>
      <xdr:col>9</xdr:col>
      <xdr:colOff>495299</xdr:colOff>
      <xdr:row>2</xdr:row>
      <xdr:rowOff>76200</xdr:rowOff>
    </xdr:from>
    <xdr:to>
      <xdr:col>11</xdr:col>
      <xdr:colOff>428624</xdr:colOff>
      <xdr:row>4</xdr:row>
      <xdr:rowOff>152400</xdr:rowOff>
    </xdr:to>
    <xdr:sp macro="" textlink="">
      <xdr:nvSpPr>
        <xdr:cNvPr id="10" name="Retângulo 9">
          <a:hlinkClick xmlns:r="http://schemas.openxmlformats.org/officeDocument/2006/relationships" r:id="rId7"/>
        </xdr:cNvPr>
        <xdr:cNvSpPr/>
      </xdr:nvSpPr>
      <xdr:spPr>
        <a:xfrm>
          <a:off x="5562599" y="457200"/>
          <a:ext cx="1152525" cy="457200"/>
        </a:xfrm>
        <a:prstGeom prst="rect">
          <a:avLst/>
        </a:prstGeom>
        <a:gradFill flip="none" rotWithShape="1">
          <a:gsLst>
            <a:gs pos="0">
              <a:srgbClr val="DEA900">
                <a:shade val="30000"/>
                <a:satMod val="115000"/>
              </a:srgbClr>
            </a:gs>
            <a:gs pos="50000">
              <a:srgbClr val="DEA900">
                <a:shade val="67500"/>
                <a:satMod val="115000"/>
              </a:srgbClr>
            </a:gs>
            <a:gs pos="100000">
              <a:srgbClr val="DEA9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2000" b="1" u="none">
              <a:solidFill>
                <a:schemeClr val="bg1"/>
              </a:solidFill>
            </a:rPr>
            <a:t>VOLTAR</a:t>
          </a:r>
        </a:p>
      </xdr:txBody>
    </xdr:sp>
    <xdr:clientData/>
  </xdr:twoCellAnchor>
  <xdr:twoCellAnchor>
    <xdr:from>
      <xdr:col>4</xdr:col>
      <xdr:colOff>155930</xdr:colOff>
      <xdr:row>1</xdr:row>
      <xdr:rowOff>104774</xdr:rowOff>
    </xdr:from>
    <xdr:to>
      <xdr:col>8</xdr:col>
      <xdr:colOff>510859</xdr:colOff>
      <xdr:row>4</xdr:row>
      <xdr:rowOff>189159</xdr:rowOff>
    </xdr:to>
    <xdr:sp macro="" textlink="">
      <xdr:nvSpPr>
        <xdr:cNvPr id="18" name="Retângulo 17"/>
        <xdr:cNvSpPr/>
      </xdr:nvSpPr>
      <xdr:spPr>
        <a:xfrm>
          <a:off x="2175230" y="295274"/>
          <a:ext cx="2793329" cy="655885"/>
        </a:xfrm>
        <a:prstGeom prst="rect">
          <a:avLst/>
        </a:prstGeom>
        <a:noFill/>
      </xdr:spPr>
      <xdr:txBody>
        <a:bodyPr wrap="none" lIns="91440" tIns="45720" rIns="91440" bIns="45720" anchor="ctr">
          <a:noAutofit/>
        </a:bodyPr>
        <a:lstStyle/>
        <a:p>
          <a:pPr algn="ctr"/>
          <a:r>
            <a:rPr lang="pt-BR" sz="4800" b="0" cap="none" spc="0">
              <a:ln w="0"/>
              <a:solidFill>
                <a:schemeClr val="accent4">
                  <a:lumMod val="75000"/>
                </a:schemeClr>
              </a:solidFill>
              <a:effectLst>
                <a:outerShdw blurRad="38100" dist="25400" dir="5400000" algn="ctr" rotWithShape="0">
                  <a:srgbClr val="6E747A">
                    <a:alpha val="43000"/>
                  </a:srgbClr>
                </a:outerShdw>
              </a:effectLst>
            </a:rPr>
            <a:t>Planejamento</a:t>
          </a:r>
        </a:p>
      </xdr:txBody>
    </xdr:sp>
    <xdr:clientData/>
  </xdr:twoCellAnchor>
  <xdr:twoCellAnchor>
    <xdr:from>
      <xdr:col>1</xdr:col>
      <xdr:colOff>171450</xdr:colOff>
      <xdr:row>7</xdr:row>
      <xdr:rowOff>57150</xdr:rowOff>
    </xdr:from>
    <xdr:to>
      <xdr:col>4</xdr:col>
      <xdr:colOff>371475</xdr:colOff>
      <xdr:row>10</xdr:row>
      <xdr:rowOff>38100</xdr:rowOff>
    </xdr:to>
    <xdr:sp macro="" textlink="">
      <xdr:nvSpPr>
        <xdr:cNvPr id="13" name="Retângulo 12"/>
        <xdr:cNvSpPr/>
      </xdr:nvSpPr>
      <xdr:spPr>
        <a:xfrm>
          <a:off x="361950" y="1390650"/>
          <a:ext cx="2028825" cy="552450"/>
        </a:xfrm>
        <a:prstGeom prst="rect">
          <a:avLst/>
        </a:prstGeom>
        <a:gradFill flip="none" rotWithShape="1">
          <a:gsLst>
            <a:gs pos="0">
              <a:srgbClr val="DEA900">
                <a:shade val="30000"/>
                <a:satMod val="115000"/>
              </a:srgbClr>
            </a:gs>
            <a:gs pos="50000">
              <a:srgbClr val="DEA900">
                <a:shade val="67500"/>
                <a:satMod val="115000"/>
              </a:srgbClr>
            </a:gs>
            <a:gs pos="100000">
              <a:srgbClr val="DEA9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300" b="1" u="none">
              <a:solidFill>
                <a:schemeClr val="bg1"/>
              </a:solidFill>
            </a:rPr>
            <a:t>Planejamento: O Primeiro Passo</a:t>
          </a:r>
          <a:r>
            <a:rPr lang="pt-BR" sz="1300" b="1" u="none" baseline="0">
              <a:solidFill>
                <a:schemeClr val="bg1"/>
              </a:solidFill>
            </a:rPr>
            <a:t> para o Sucesso</a:t>
          </a:r>
          <a:endParaRPr lang="pt-BR" sz="1300" b="1" u="none">
            <a:solidFill>
              <a:schemeClr val="bg1"/>
            </a:solidFill>
          </a:endParaRPr>
        </a:p>
      </xdr:txBody>
    </xdr:sp>
    <xdr:clientData/>
  </xdr:twoCellAnchor>
  <xdr:twoCellAnchor>
    <xdr:from>
      <xdr:col>1</xdr:col>
      <xdr:colOff>171449</xdr:colOff>
      <xdr:row>10</xdr:row>
      <xdr:rowOff>85725</xdr:rowOff>
    </xdr:from>
    <xdr:to>
      <xdr:col>4</xdr:col>
      <xdr:colOff>371475</xdr:colOff>
      <xdr:row>13</xdr:row>
      <xdr:rowOff>28575</xdr:rowOff>
    </xdr:to>
    <xdr:sp macro="" textlink="">
      <xdr:nvSpPr>
        <xdr:cNvPr id="14" name="Retângulo 13">
          <a:hlinkClick xmlns:r="http://schemas.openxmlformats.org/officeDocument/2006/relationships" r:id="rId8"/>
        </xdr:cNvPr>
        <xdr:cNvSpPr/>
      </xdr:nvSpPr>
      <xdr:spPr>
        <a:xfrm>
          <a:off x="361949" y="1990725"/>
          <a:ext cx="2028826" cy="514350"/>
        </a:xfrm>
        <a:prstGeom prst="rect">
          <a:avLst/>
        </a:prstGeom>
        <a:gradFill flip="none" rotWithShape="1">
          <a:gsLst>
            <a:gs pos="0">
              <a:srgbClr val="FFFF5D">
                <a:tint val="66000"/>
                <a:satMod val="160000"/>
              </a:srgbClr>
            </a:gs>
            <a:gs pos="50000">
              <a:srgbClr val="FFFF5D">
                <a:tint val="44500"/>
                <a:satMod val="160000"/>
              </a:srgbClr>
            </a:gs>
            <a:gs pos="100000">
              <a:srgbClr val="FFFF5D">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4</xdr:col>
      <xdr:colOff>419100</xdr:colOff>
      <xdr:row>7</xdr:row>
      <xdr:rowOff>57150</xdr:rowOff>
    </xdr:from>
    <xdr:to>
      <xdr:col>8</xdr:col>
      <xdr:colOff>9525</xdr:colOff>
      <xdr:row>10</xdr:row>
      <xdr:rowOff>38100</xdr:rowOff>
    </xdr:to>
    <xdr:sp macro="" textlink="">
      <xdr:nvSpPr>
        <xdr:cNvPr id="15" name="Retângulo 14"/>
        <xdr:cNvSpPr/>
      </xdr:nvSpPr>
      <xdr:spPr>
        <a:xfrm>
          <a:off x="2438400" y="1390650"/>
          <a:ext cx="2028825" cy="552450"/>
        </a:xfrm>
        <a:prstGeom prst="rect">
          <a:avLst/>
        </a:prstGeom>
        <a:gradFill flip="none" rotWithShape="1">
          <a:gsLst>
            <a:gs pos="0">
              <a:srgbClr val="DEA900">
                <a:shade val="30000"/>
                <a:satMod val="115000"/>
              </a:srgbClr>
            </a:gs>
            <a:gs pos="50000">
              <a:srgbClr val="DEA900">
                <a:shade val="67500"/>
                <a:satMod val="115000"/>
              </a:srgbClr>
            </a:gs>
            <a:gs pos="100000">
              <a:srgbClr val="DEA9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300" b="1" u="none">
              <a:solidFill>
                <a:schemeClr val="bg1"/>
              </a:solidFill>
            </a:rPr>
            <a:t>Planejando</a:t>
          </a:r>
          <a:r>
            <a:rPr lang="pt-BR" sz="1300" b="1" u="none" baseline="0">
              <a:solidFill>
                <a:schemeClr val="bg1"/>
              </a:solidFill>
            </a:rPr>
            <a:t> o Negócio: Objetivos e Metas</a:t>
          </a:r>
          <a:endParaRPr lang="pt-BR" sz="1300" b="1" u="none">
            <a:solidFill>
              <a:schemeClr val="bg1"/>
            </a:solidFill>
          </a:endParaRPr>
        </a:p>
      </xdr:txBody>
    </xdr:sp>
    <xdr:clientData/>
  </xdr:twoCellAnchor>
  <xdr:twoCellAnchor>
    <xdr:from>
      <xdr:col>4</xdr:col>
      <xdr:colOff>419099</xdr:colOff>
      <xdr:row>10</xdr:row>
      <xdr:rowOff>85725</xdr:rowOff>
    </xdr:from>
    <xdr:to>
      <xdr:col>8</xdr:col>
      <xdr:colOff>9525</xdr:colOff>
      <xdr:row>13</xdr:row>
      <xdr:rowOff>28575</xdr:rowOff>
    </xdr:to>
    <xdr:sp macro="" textlink="">
      <xdr:nvSpPr>
        <xdr:cNvPr id="17" name="Retângulo 16">
          <a:hlinkClick xmlns:r="http://schemas.openxmlformats.org/officeDocument/2006/relationships" r:id="rId9"/>
        </xdr:cNvPr>
        <xdr:cNvSpPr/>
      </xdr:nvSpPr>
      <xdr:spPr>
        <a:xfrm>
          <a:off x="2438399" y="1990725"/>
          <a:ext cx="2028826" cy="514350"/>
        </a:xfrm>
        <a:prstGeom prst="rect">
          <a:avLst/>
        </a:prstGeom>
        <a:gradFill flip="none" rotWithShape="1">
          <a:gsLst>
            <a:gs pos="0">
              <a:srgbClr val="FFFF5D">
                <a:tint val="66000"/>
                <a:satMod val="160000"/>
              </a:srgbClr>
            </a:gs>
            <a:gs pos="50000">
              <a:srgbClr val="FFFF5D">
                <a:tint val="44500"/>
                <a:satMod val="160000"/>
              </a:srgbClr>
            </a:gs>
            <a:gs pos="100000">
              <a:srgbClr val="FFFF5D">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13</xdr:col>
      <xdr:colOff>467784</xdr:colOff>
      <xdr:row>14</xdr:row>
      <xdr:rowOff>5289</xdr:rowOff>
    </xdr:from>
    <xdr:to>
      <xdr:col>14</xdr:col>
      <xdr:colOff>218198</xdr:colOff>
      <xdr:row>16</xdr:row>
      <xdr:rowOff>16048</xdr:rowOff>
    </xdr:to>
    <xdr:grpSp>
      <xdr:nvGrpSpPr>
        <xdr:cNvPr id="11" name="Grupo 10">
          <a:hlinkClick xmlns:r="http://schemas.openxmlformats.org/officeDocument/2006/relationships" r:id="rId10"/>
        </xdr:cNvPr>
        <xdr:cNvGrpSpPr/>
      </xdr:nvGrpSpPr>
      <xdr:grpSpPr>
        <a:xfrm>
          <a:off x="7973484" y="2672289"/>
          <a:ext cx="360014" cy="391759"/>
          <a:chOff x="7972425" y="2705100"/>
          <a:chExt cx="360014" cy="391759"/>
        </a:xfrm>
      </xdr:grpSpPr>
      <xdr:sp macro="" textlink="">
        <xdr:nvSpPr>
          <xdr:cNvPr id="20" name="Retângulo 19">
            <a:hlinkClick xmlns:r="http://schemas.openxmlformats.org/officeDocument/2006/relationships" r:id="rId10"/>
          </xdr:cNvPr>
          <xdr:cNvSpPr/>
        </xdr:nvSpPr>
        <xdr:spPr>
          <a:xfrm>
            <a:off x="7972425" y="2714625"/>
            <a:ext cx="360000" cy="360000"/>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25" name="Imagem 24"/>
          <xdr:cNvPicPr>
            <a:picLocks noChangeAspect="1"/>
          </xdr:cNvPicPr>
        </xdr:nvPicPr>
        <xdr:blipFill>
          <a:blip xmlns:r="http://schemas.openxmlformats.org/officeDocument/2006/relationships" r:embed="rId11" cstate="print">
            <a:biLevel thresh="25000"/>
            <a:extLst>
              <a:ext uri="{28A0092B-C50C-407E-A947-70E740481C1C}">
                <a14:useLocalDpi xmlns:a14="http://schemas.microsoft.com/office/drawing/2010/main" val="0"/>
              </a:ext>
            </a:extLst>
          </a:blip>
          <a:stretch>
            <a:fillRect/>
          </a:stretch>
        </xdr:blipFill>
        <xdr:spPr>
          <a:xfrm>
            <a:off x="7972439" y="2705100"/>
            <a:ext cx="360000" cy="391759"/>
          </a:xfrm>
          <a:prstGeom prst="rect">
            <a:avLst/>
          </a:prstGeom>
        </xdr:spPr>
      </xdr:pic>
    </xdr:grpSp>
    <xdr:clientData/>
  </xdr:twoCellAnchor>
  <xdr:twoCellAnchor>
    <xdr:from>
      <xdr:col>13</xdr:col>
      <xdr:colOff>466725</xdr:colOff>
      <xdr:row>16</xdr:row>
      <xdr:rowOff>110064</xdr:rowOff>
    </xdr:from>
    <xdr:to>
      <xdr:col>14</xdr:col>
      <xdr:colOff>217126</xdr:colOff>
      <xdr:row>18</xdr:row>
      <xdr:rowOff>120828</xdr:rowOff>
    </xdr:to>
    <xdr:grpSp>
      <xdr:nvGrpSpPr>
        <xdr:cNvPr id="31" name="Grupo 30">
          <a:hlinkClick xmlns:r="http://schemas.openxmlformats.org/officeDocument/2006/relationships" r:id="rId12"/>
        </xdr:cNvPr>
        <xdr:cNvGrpSpPr/>
      </xdr:nvGrpSpPr>
      <xdr:grpSpPr>
        <a:xfrm>
          <a:off x="7972425" y="3158064"/>
          <a:ext cx="360001" cy="391764"/>
          <a:chOff x="7067549" y="4105275"/>
          <a:chExt cx="360001" cy="391764"/>
        </a:xfrm>
      </xdr:grpSpPr>
      <xdr:sp macro="" textlink="">
        <xdr:nvSpPr>
          <xdr:cNvPr id="32" name="Retângulo 31"/>
          <xdr:cNvSpPr/>
        </xdr:nvSpPr>
        <xdr:spPr>
          <a:xfrm>
            <a:off x="7067549" y="4114800"/>
            <a:ext cx="360000" cy="360000"/>
          </a:xfrm>
          <a:prstGeom prst="rect">
            <a:avLst/>
          </a:prstGeo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33" name="Imagem 32"/>
          <xdr:cNvPicPr>
            <a:picLocks noChangeAspect="1"/>
          </xdr:cNvPicPr>
        </xdr:nvPicPr>
        <xdr:blipFill>
          <a:blip xmlns:r="http://schemas.openxmlformats.org/officeDocument/2006/relationships" r:embed="rId13" cstate="print">
            <a:lum bright="70000" contrast="-70000"/>
            <a:extLst>
              <a:ext uri="{28A0092B-C50C-407E-A947-70E740481C1C}">
                <a14:useLocalDpi xmlns:a14="http://schemas.microsoft.com/office/drawing/2010/main" val="0"/>
              </a:ext>
            </a:extLst>
          </a:blip>
          <a:stretch>
            <a:fillRect/>
          </a:stretch>
        </xdr:blipFill>
        <xdr:spPr>
          <a:xfrm>
            <a:off x="7067550" y="4105275"/>
            <a:ext cx="360000" cy="391764"/>
          </a:xfrm>
          <a:prstGeom prst="rect">
            <a:avLst/>
          </a:prstGeom>
        </xdr:spPr>
      </xdr:pic>
    </xdr:grpSp>
    <xdr:clientData/>
  </xdr:twoCellAnchor>
  <xdr:twoCellAnchor>
    <xdr:from>
      <xdr:col>12</xdr:col>
      <xdr:colOff>601134</xdr:colOff>
      <xdr:row>16</xdr:row>
      <xdr:rowOff>110064</xdr:rowOff>
    </xdr:from>
    <xdr:to>
      <xdr:col>13</xdr:col>
      <xdr:colOff>355741</xdr:colOff>
      <xdr:row>18</xdr:row>
      <xdr:rowOff>120828</xdr:rowOff>
    </xdr:to>
    <xdr:grpSp>
      <xdr:nvGrpSpPr>
        <xdr:cNvPr id="34" name="Grupo 33">
          <a:hlinkClick xmlns:r="http://schemas.openxmlformats.org/officeDocument/2006/relationships" r:id="rId14"/>
        </xdr:cNvPr>
        <xdr:cNvGrpSpPr/>
      </xdr:nvGrpSpPr>
      <xdr:grpSpPr>
        <a:xfrm>
          <a:off x="7497234" y="3158064"/>
          <a:ext cx="364207" cy="391764"/>
          <a:chOff x="7063468" y="3378155"/>
          <a:chExt cx="366928" cy="394238"/>
        </a:xfrm>
      </xdr:grpSpPr>
      <xdr:sp macro="" textlink="">
        <xdr:nvSpPr>
          <xdr:cNvPr id="35" name="Retângulo 34"/>
          <xdr:cNvSpPr/>
        </xdr:nvSpPr>
        <xdr:spPr>
          <a:xfrm>
            <a:off x="7063468" y="3389141"/>
            <a:ext cx="362721" cy="362474"/>
          </a:xfrm>
          <a:prstGeom prst="rect">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16200000" scaled="1"/>
            <a:tileRect/>
          </a:gra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36" name="Imagem 35"/>
          <xdr:cNvPicPr>
            <a:picLocks noChangeAspect="1"/>
          </xdr:cNvPicPr>
        </xdr:nvPicPr>
        <xdr:blipFill>
          <a:blip xmlns:r="http://schemas.openxmlformats.org/officeDocument/2006/relationships" r:embed="rId15" cstate="print">
            <a:biLevel thresh="25000"/>
            <a:extLst>
              <a:ext uri="{28A0092B-C50C-407E-A947-70E740481C1C}">
                <a14:useLocalDpi xmlns:a14="http://schemas.microsoft.com/office/drawing/2010/main" val="0"/>
              </a:ext>
            </a:extLst>
          </a:blip>
          <a:stretch>
            <a:fillRect/>
          </a:stretch>
        </xdr:blipFill>
        <xdr:spPr>
          <a:xfrm>
            <a:off x="7067675" y="3378155"/>
            <a:ext cx="362721" cy="394238"/>
          </a:xfrm>
          <a:prstGeom prst="rect">
            <a:avLst/>
          </a:prstGeom>
        </xdr:spPr>
      </xdr:pic>
    </xdr:grpSp>
    <xdr:clientData/>
  </xdr:twoCellAnchor>
  <xdr:twoCellAnchor editAs="oneCell">
    <xdr:from>
      <xdr:col>12</xdr:col>
      <xdr:colOff>200025</xdr:colOff>
      <xdr:row>1</xdr:row>
      <xdr:rowOff>95250</xdr:rowOff>
    </xdr:from>
    <xdr:to>
      <xdr:col>15</xdr:col>
      <xdr:colOff>28575</xdr:colOff>
      <xdr:row>6</xdr:row>
      <xdr:rowOff>133187</xdr:rowOff>
    </xdr:to>
    <xdr:pic>
      <xdr:nvPicPr>
        <xdr:cNvPr id="29" name="Imagem 28"/>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096125" y="285750"/>
          <a:ext cx="1657350" cy="990437"/>
        </a:xfrm>
        <a:prstGeom prst="rect">
          <a:avLst/>
        </a:prstGeom>
      </xdr:spPr>
    </xdr:pic>
    <xdr:clientData/>
  </xdr:twoCellAnchor>
  <xdr:twoCellAnchor>
    <xdr:from>
      <xdr:col>12</xdr:col>
      <xdr:colOff>582801</xdr:colOff>
      <xdr:row>7</xdr:row>
      <xdr:rowOff>151511</xdr:rowOff>
    </xdr:from>
    <xdr:to>
      <xdr:col>14</xdr:col>
      <xdr:colOff>256909</xdr:colOff>
      <xdr:row>12</xdr:row>
      <xdr:rowOff>171140</xdr:rowOff>
    </xdr:to>
    <xdr:pic>
      <xdr:nvPicPr>
        <xdr:cNvPr id="30" name="Imagem 29"/>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7478901" y="1485011"/>
          <a:ext cx="893308" cy="972129"/>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1</xdr:col>
      <xdr:colOff>28575</xdr:colOff>
      <xdr:row>1</xdr:row>
      <xdr:rowOff>19050</xdr:rowOff>
    </xdr:from>
    <xdr:to>
      <xdr:col>5</xdr:col>
      <xdr:colOff>1181100</xdr:colOff>
      <xdr:row>2</xdr:row>
      <xdr:rowOff>0</xdr:rowOff>
    </xdr:to>
    <xdr:grpSp>
      <xdr:nvGrpSpPr>
        <xdr:cNvPr id="3" name="Grupo 2"/>
        <xdr:cNvGrpSpPr/>
      </xdr:nvGrpSpPr>
      <xdr:grpSpPr>
        <a:xfrm>
          <a:off x="171450" y="161925"/>
          <a:ext cx="9391650" cy="695325"/>
          <a:chOff x="561976" y="2952750"/>
          <a:chExt cx="9391650" cy="695325"/>
        </a:xfrm>
      </xdr:grpSpPr>
      <xdr:grpSp>
        <xdr:nvGrpSpPr>
          <xdr:cNvPr id="4" name="Grupo 3"/>
          <xdr:cNvGrpSpPr/>
        </xdr:nvGrpSpPr>
        <xdr:grpSpPr>
          <a:xfrm>
            <a:off x="561976" y="2952750"/>
            <a:ext cx="9391650" cy="695325"/>
            <a:chOff x="-251793" y="-1304925"/>
            <a:chExt cx="8647627" cy="695325"/>
          </a:xfrm>
        </xdr:grpSpPr>
        <xdr:sp macro="" textlink="">
          <xdr:nvSpPr>
            <xdr:cNvPr id="7" name="Retângulo 6"/>
            <xdr:cNvSpPr/>
          </xdr:nvSpPr>
          <xdr:spPr>
            <a:xfrm>
              <a:off x="-251793" y="-1304925"/>
              <a:ext cx="8647627" cy="695325"/>
            </a:xfrm>
            <a:prstGeom prst="rect">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5400000" scaled="1"/>
              <a:tileRect/>
            </a:grad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INSTRUÇÃO DE TRABALHO</a:t>
              </a:r>
            </a:p>
            <a:p>
              <a:pPr algn="ctr"/>
              <a:r>
                <a:rPr lang="pt-BR" sz="1600" b="1"/>
                <a:t>Planilha</a:t>
              </a:r>
            </a:p>
          </xdr:txBody>
        </xdr:sp>
        <xdr:pic>
          <xdr:nvPicPr>
            <xdr:cNvPr id="8" name="Imagem 7"/>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152944" y="-1200150"/>
              <a:ext cx="793045" cy="473926"/>
            </a:xfrm>
            <a:prstGeom prst="rect">
              <a:avLst/>
            </a:prstGeom>
            <a:ln>
              <a:noFill/>
            </a:ln>
          </xdr:spPr>
        </xdr:pic>
      </xdr:grpSp>
      <xdr:sp macro="" textlink="">
        <xdr:nvSpPr>
          <xdr:cNvPr id="5" name="Retângulo 4">
            <a:hlinkClick xmlns:r="http://schemas.openxmlformats.org/officeDocument/2006/relationships" r:id="rId2"/>
          </xdr:cNvPr>
          <xdr:cNvSpPr/>
        </xdr:nvSpPr>
        <xdr:spPr>
          <a:xfrm>
            <a:off x="8810625" y="3076575"/>
            <a:ext cx="1009650" cy="419100"/>
          </a:xfrm>
          <a:prstGeom prst="rect">
            <a:avLst/>
          </a:prstGeom>
          <a:gradFill flip="none" rotWithShape="1">
            <a:gsLst>
              <a:gs pos="0">
                <a:srgbClr val="00B0F0">
                  <a:tint val="66000"/>
                  <a:satMod val="160000"/>
                </a:srgbClr>
              </a:gs>
              <a:gs pos="50000">
                <a:srgbClr val="00B0F0">
                  <a:tint val="44500"/>
                  <a:satMod val="160000"/>
                </a:srgbClr>
              </a:gs>
              <a:gs pos="100000">
                <a:srgbClr val="00B0F0">
                  <a:tint val="23500"/>
                  <a:satMod val="160000"/>
                </a:srgbClr>
              </a:gs>
            </a:gsLst>
            <a:lin ang="5400000" scaled="1"/>
            <a:tileRect/>
          </a:gradFill>
          <a:ln>
            <a:solidFill>
              <a:srgbClr val="0070C0"/>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clientData/>
  </xdr:twoCellAnchor>
  <xdr:twoCellAnchor>
    <xdr:from>
      <xdr:col>2</xdr:col>
      <xdr:colOff>133351</xdr:colOff>
      <xdr:row>8</xdr:row>
      <xdr:rowOff>133351</xdr:rowOff>
    </xdr:from>
    <xdr:to>
      <xdr:col>2</xdr:col>
      <xdr:colOff>1866900</xdr:colOff>
      <xdr:row>8</xdr:row>
      <xdr:rowOff>1819275</xdr:rowOff>
    </xdr:to>
    <xdr:graphicFrame macro="">
      <xdr:nvGraphicFramePr>
        <xdr:cNvPr id="9" name="Diagrama 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2</xdr:col>
      <xdr:colOff>133350</xdr:colOff>
      <xdr:row>9</xdr:row>
      <xdr:rowOff>133350</xdr:rowOff>
    </xdr:from>
    <xdr:to>
      <xdr:col>2</xdr:col>
      <xdr:colOff>1866899</xdr:colOff>
      <xdr:row>9</xdr:row>
      <xdr:rowOff>1819274</xdr:rowOff>
    </xdr:to>
    <xdr:graphicFrame macro="">
      <xdr:nvGraphicFramePr>
        <xdr:cNvPr id="11" name="Diagrama 1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 r:lo="rId9" r:qs="rId10" r:cs="rId11"/>
        </a:graphicData>
      </a:graphic>
    </xdr:graphicFrame>
    <xdr:clientData/>
  </xdr:twoCellAnchor>
  <xdr:twoCellAnchor>
    <xdr:from>
      <xdr:col>2</xdr:col>
      <xdr:colOff>133350</xdr:colOff>
      <xdr:row>10</xdr:row>
      <xdr:rowOff>133350</xdr:rowOff>
    </xdr:from>
    <xdr:to>
      <xdr:col>2</xdr:col>
      <xdr:colOff>1866899</xdr:colOff>
      <xdr:row>10</xdr:row>
      <xdr:rowOff>1819274</xdr:rowOff>
    </xdr:to>
    <xdr:graphicFrame macro="">
      <xdr:nvGraphicFramePr>
        <xdr:cNvPr id="12" name="Diagrama 1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3" r:lo="rId14" r:qs="rId15" r:cs="rId16"/>
        </a:graphicData>
      </a:graphic>
    </xdr:graphicFrame>
    <xdr:clientData/>
  </xdr:twoCellAnchor>
  <xdr:twoCellAnchor>
    <xdr:from>
      <xdr:col>2</xdr:col>
      <xdr:colOff>133350</xdr:colOff>
      <xdr:row>11</xdr:row>
      <xdr:rowOff>133350</xdr:rowOff>
    </xdr:from>
    <xdr:to>
      <xdr:col>2</xdr:col>
      <xdr:colOff>1866899</xdr:colOff>
      <xdr:row>11</xdr:row>
      <xdr:rowOff>1819274</xdr:rowOff>
    </xdr:to>
    <xdr:graphicFrame macro="">
      <xdr:nvGraphicFramePr>
        <xdr:cNvPr id="13" name="Diagrama 1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8" r:lo="rId19" r:qs="rId20" r:cs="rId21"/>
        </a:graphicData>
      </a:graphic>
    </xdr:graphicFrame>
    <xdr:clientData/>
  </xdr:twoCellAnchor>
  <xdr:twoCellAnchor>
    <xdr:from>
      <xdr:col>2</xdr:col>
      <xdr:colOff>133350</xdr:colOff>
      <xdr:row>12</xdr:row>
      <xdr:rowOff>133350</xdr:rowOff>
    </xdr:from>
    <xdr:to>
      <xdr:col>2</xdr:col>
      <xdr:colOff>1866899</xdr:colOff>
      <xdr:row>12</xdr:row>
      <xdr:rowOff>1819274</xdr:rowOff>
    </xdr:to>
    <xdr:graphicFrame macro="">
      <xdr:nvGraphicFramePr>
        <xdr:cNvPr id="14" name="Diagrama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3" r:lo="rId24" r:qs="rId25" r:cs="rId26"/>
        </a:graphicData>
      </a:graphic>
    </xdr:graphicFrame>
    <xdr:clientData/>
  </xdr:twoCellAnchor>
  <xdr:twoCellAnchor>
    <xdr:from>
      <xdr:col>2</xdr:col>
      <xdr:colOff>133350</xdr:colOff>
      <xdr:row>13</xdr:row>
      <xdr:rowOff>133350</xdr:rowOff>
    </xdr:from>
    <xdr:to>
      <xdr:col>2</xdr:col>
      <xdr:colOff>1866899</xdr:colOff>
      <xdr:row>13</xdr:row>
      <xdr:rowOff>1819274</xdr:rowOff>
    </xdr:to>
    <xdr:graphicFrame macro="">
      <xdr:nvGraphicFramePr>
        <xdr:cNvPr id="15" name="Diagrama 1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8" r:lo="rId29" r:qs="rId30" r:cs="rId3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1</xdr:col>
      <xdr:colOff>19050</xdr:colOff>
      <xdr:row>1</xdr:row>
      <xdr:rowOff>9525</xdr:rowOff>
    </xdr:from>
    <xdr:to>
      <xdr:col>16</xdr:col>
      <xdr:colOff>771525</xdr:colOff>
      <xdr:row>1</xdr:row>
      <xdr:rowOff>704850</xdr:rowOff>
    </xdr:to>
    <xdr:grpSp>
      <xdr:nvGrpSpPr>
        <xdr:cNvPr id="2" name="Grupo 1"/>
        <xdr:cNvGrpSpPr/>
      </xdr:nvGrpSpPr>
      <xdr:grpSpPr>
        <a:xfrm>
          <a:off x="161925" y="152400"/>
          <a:ext cx="13258800" cy="695325"/>
          <a:chOff x="161925" y="152400"/>
          <a:chExt cx="13258800" cy="695325"/>
        </a:xfrm>
      </xdr:grpSpPr>
      <xdr:grpSp>
        <xdr:nvGrpSpPr>
          <xdr:cNvPr id="3" name="Grupo 2"/>
          <xdr:cNvGrpSpPr/>
        </xdr:nvGrpSpPr>
        <xdr:grpSpPr>
          <a:xfrm>
            <a:off x="161925" y="152400"/>
            <a:ext cx="13258800" cy="695325"/>
            <a:chOff x="561976" y="2952750"/>
            <a:chExt cx="13258800" cy="695325"/>
          </a:xfrm>
        </xdr:grpSpPr>
        <xdr:grpSp>
          <xdr:nvGrpSpPr>
            <xdr:cNvPr id="4" name="Grupo 3"/>
            <xdr:cNvGrpSpPr/>
          </xdr:nvGrpSpPr>
          <xdr:grpSpPr>
            <a:xfrm>
              <a:off x="561976" y="2952750"/>
              <a:ext cx="13258800" cy="695325"/>
              <a:chOff x="-251793" y="-1304925"/>
              <a:chExt cx="12208415" cy="695325"/>
            </a:xfrm>
          </xdr:grpSpPr>
          <xdr:sp macro="" textlink="">
            <xdr:nvSpPr>
              <xdr:cNvPr id="7" name="Retângulo 6"/>
              <xdr:cNvSpPr/>
            </xdr:nvSpPr>
            <xdr:spPr>
              <a:xfrm>
                <a:off x="-251793" y="-1304925"/>
                <a:ext cx="12208415" cy="695325"/>
              </a:xfrm>
              <a:prstGeom prst="rect">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5400000" scaled="1"/>
                <a:tileRect/>
              </a:grad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CADASTRO</a:t>
                </a:r>
                <a:r>
                  <a:rPr lang="pt-BR" sz="1600" b="1" baseline="0"/>
                  <a:t> DE FORNECEDORES</a:t>
                </a:r>
                <a:endParaRPr lang="pt-BR" sz="1600" b="1"/>
              </a:p>
              <a:p>
                <a:pPr algn="ctr"/>
                <a:r>
                  <a:rPr lang="pt-BR" sz="1600" b="1"/>
                  <a:t>Planilha</a:t>
                </a:r>
              </a:p>
            </xdr:txBody>
          </xdr:sp>
          <xdr:pic>
            <xdr:nvPicPr>
              <xdr:cNvPr id="8" name="Imagem 7"/>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10020735" y="-1200150"/>
                <a:ext cx="793045" cy="473926"/>
              </a:xfrm>
              <a:prstGeom prst="rect">
                <a:avLst/>
              </a:prstGeom>
              <a:ln>
                <a:noFill/>
              </a:ln>
            </xdr:spPr>
          </xdr:pic>
        </xdr:grpSp>
        <xdr:sp macro="" textlink="">
          <xdr:nvSpPr>
            <xdr:cNvPr id="6" name="Retângulo 5">
              <a:hlinkClick xmlns:r="http://schemas.openxmlformats.org/officeDocument/2006/relationships" r:id="rId2"/>
            </xdr:cNvPr>
            <xdr:cNvSpPr/>
          </xdr:nvSpPr>
          <xdr:spPr>
            <a:xfrm>
              <a:off x="12668250" y="3086100"/>
              <a:ext cx="1009650" cy="419100"/>
            </a:xfrm>
            <a:prstGeom prst="rect">
              <a:avLst/>
            </a:prstGeom>
            <a:gradFill flip="none" rotWithShape="1">
              <a:gsLst>
                <a:gs pos="0">
                  <a:srgbClr val="00B0F0">
                    <a:tint val="66000"/>
                    <a:satMod val="160000"/>
                  </a:srgbClr>
                </a:gs>
                <a:gs pos="50000">
                  <a:srgbClr val="00B0F0">
                    <a:tint val="44500"/>
                    <a:satMod val="160000"/>
                  </a:srgbClr>
                </a:gs>
                <a:gs pos="100000">
                  <a:srgbClr val="00B0F0">
                    <a:tint val="23500"/>
                    <a:satMod val="160000"/>
                  </a:srgbClr>
                </a:gs>
              </a:gsLst>
              <a:lin ang="5400000" scaled="1"/>
              <a:tileRect/>
            </a:gradFill>
            <a:ln>
              <a:solidFill>
                <a:srgbClr val="0070C0"/>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sp macro="" textlink="">
        <xdr:nvSpPr>
          <xdr:cNvPr id="9" name="Retângulo 8">
            <a:hlinkClick xmlns:r="http://schemas.openxmlformats.org/officeDocument/2006/relationships" r:id="rId3"/>
          </xdr:cNvPr>
          <xdr:cNvSpPr/>
        </xdr:nvSpPr>
        <xdr:spPr>
          <a:xfrm>
            <a:off x="304800" y="285750"/>
            <a:ext cx="1009650" cy="419100"/>
          </a:xfrm>
          <a:prstGeom prst="rect">
            <a:avLst/>
          </a:prstGeom>
          <a:gradFill flip="none" rotWithShape="1">
            <a:gsLst>
              <a:gs pos="0">
                <a:srgbClr val="00B0F0">
                  <a:tint val="66000"/>
                  <a:satMod val="160000"/>
                </a:srgbClr>
              </a:gs>
              <a:gs pos="50000">
                <a:srgbClr val="00B0F0">
                  <a:tint val="44500"/>
                  <a:satMod val="160000"/>
                </a:srgbClr>
              </a:gs>
              <a:gs pos="100000">
                <a:srgbClr val="00B0F0">
                  <a:tint val="23500"/>
                  <a:satMod val="160000"/>
                </a:srgbClr>
              </a:gs>
            </a:gsLst>
            <a:lin ang="5400000" scaled="1"/>
            <a:tileRect/>
          </a:gradFill>
          <a:ln>
            <a:solidFill>
              <a:srgbClr val="0070C0"/>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ANALÍTICO</a:t>
            </a:r>
            <a:endParaRPr lang="pt-BR" sz="1200" b="1" u="none">
              <a:solidFill>
                <a:sysClr val="windowText" lastClr="000000"/>
              </a:solidFill>
            </a:endParaRPr>
          </a:p>
        </xdr:txBody>
      </xdr:sp>
    </xdr:grpSp>
    <xdr:clientData/>
  </xdr:twoCellAnchor>
</xdr:wsDr>
</file>

<file path=xl/drawings/drawing42.xml><?xml version="1.0" encoding="utf-8"?>
<xdr:wsDr xmlns:xdr="http://schemas.openxmlformats.org/drawingml/2006/spreadsheetDrawing" xmlns:a="http://schemas.openxmlformats.org/drawingml/2006/main">
  <xdr:twoCellAnchor>
    <xdr:from>
      <xdr:col>0</xdr:col>
      <xdr:colOff>142874</xdr:colOff>
      <xdr:row>2</xdr:row>
      <xdr:rowOff>147637</xdr:rowOff>
    </xdr:from>
    <xdr:to>
      <xdr:col>7</xdr:col>
      <xdr:colOff>857249</xdr:colOff>
      <xdr:row>15</xdr:row>
      <xdr:rowOff>180975</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138112</xdr:colOff>
      <xdr:row>16</xdr:row>
      <xdr:rowOff>119063</xdr:rowOff>
    </xdr:from>
    <xdr:to>
      <xdr:col>7</xdr:col>
      <xdr:colOff>852487</xdr:colOff>
      <xdr:row>29</xdr:row>
      <xdr:rowOff>176214</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xdr:colOff>
      <xdr:row>30</xdr:row>
      <xdr:rowOff>119063</xdr:rowOff>
    </xdr:from>
    <xdr:to>
      <xdr:col>7</xdr:col>
      <xdr:colOff>847725</xdr:colOff>
      <xdr:row>43</xdr:row>
      <xdr:rowOff>176214</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138112</xdr:colOff>
      <xdr:row>44</xdr:row>
      <xdr:rowOff>95250</xdr:rowOff>
    </xdr:from>
    <xdr:to>
      <xdr:col>7</xdr:col>
      <xdr:colOff>852487</xdr:colOff>
      <xdr:row>57</xdr:row>
      <xdr:rowOff>152401</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138112</xdr:colOff>
      <xdr:row>58</xdr:row>
      <xdr:rowOff>95250</xdr:rowOff>
    </xdr:from>
    <xdr:to>
      <xdr:col>7</xdr:col>
      <xdr:colOff>852487</xdr:colOff>
      <xdr:row>71</xdr:row>
      <xdr:rowOff>152401</xdr:rowOff>
    </xdr:to>
    <xdr:graphicFrame macro="">
      <xdr:nvGraphicFramePr>
        <xdr:cNvPr id="9" name="Grá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138113</xdr:colOff>
      <xdr:row>72</xdr:row>
      <xdr:rowOff>95250</xdr:rowOff>
    </xdr:from>
    <xdr:to>
      <xdr:col>7</xdr:col>
      <xdr:colOff>852488</xdr:colOff>
      <xdr:row>85</xdr:row>
      <xdr:rowOff>152401</xdr:rowOff>
    </xdr:to>
    <xdr:graphicFrame macro="">
      <xdr:nvGraphicFramePr>
        <xdr:cNvPr id="10" name="Grá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133350</xdr:colOff>
      <xdr:row>86</xdr:row>
      <xdr:rowOff>100012</xdr:rowOff>
    </xdr:from>
    <xdr:to>
      <xdr:col>7</xdr:col>
      <xdr:colOff>847725</xdr:colOff>
      <xdr:row>99</xdr:row>
      <xdr:rowOff>157163</xdr:rowOff>
    </xdr:to>
    <xdr:graphicFrame macro="">
      <xdr:nvGraphicFramePr>
        <xdr:cNvPr id="11" name="Gráfico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133350</xdr:colOff>
      <xdr:row>100</xdr:row>
      <xdr:rowOff>100012</xdr:rowOff>
    </xdr:from>
    <xdr:to>
      <xdr:col>7</xdr:col>
      <xdr:colOff>847725</xdr:colOff>
      <xdr:row>113</xdr:row>
      <xdr:rowOff>157163</xdr:rowOff>
    </xdr:to>
    <xdr:graphicFrame macro="">
      <xdr:nvGraphicFramePr>
        <xdr:cNvPr id="12" name="Gráfico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9525</xdr:colOff>
      <xdr:row>1</xdr:row>
      <xdr:rowOff>28575</xdr:rowOff>
    </xdr:from>
    <xdr:to>
      <xdr:col>11</xdr:col>
      <xdr:colOff>197105</xdr:colOff>
      <xdr:row>2</xdr:row>
      <xdr:rowOff>9525</xdr:rowOff>
    </xdr:to>
    <xdr:grpSp>
      <xdr:nvGrpSpPr>
        <xdr:cNvPr id="13" name="Grupo 12"/>
        <xdr:cNvGrpSpPr/>
      </xdr:nvGrpSpPr>
      <xdr:grpSpPr>
        <a:xfrm>
          <a:off x="152400" y="171450"/>
          <a:ext cx="12017630" cy="695325"/>
          <a:chOff x="161925" y="152400"/>
          <a:chExt cx="12017630" cy="695325"/>
        </a:xfrm>
      </xdr:grpSpPr>
      <xdr:grpSp>
        <xdr:nvGrpSpPr>
          <xdr:cNvPr id="15" name="Grupo 14"/>
          <xdr:cNvGrpSpPr/>
        </xdr:nvGrpSpPr>
        <xdr:grpSpPr>
          <a:xfrm>
            <a:off x="161925" y="152400"/>
            <a:ext cx="12017630" cy="695325"/>
            <a:chOff x="561976" y="2952750"/>
            <a:chExt cx="12017630" cy="695325"/>
          </a:xfrm>
        </xdr:grpSpPr>
        <xdr:grpSp>
          <xdr:nvGrpSpPr>
            <xdr:cNvPr id="17" name="Grupo 16"/>
            <xdr:cNvGrpSpPr/>
          </xdr:nvGrpSpPr>
          <xdr:grpSpPr>
            <a:xfrm>
              <a:off x="561976" y="2952750"/>
              <a:ext cx="12017630" cy="695325"/>
              <a:chOff x="-251793" y="-1304925"/>
              <a:chExt cx="11065573" cy="695325"/>
            </a:xfrm>
          </xdr:grpSpPr>
          <xdr:sp macro="" textlink="">
            <xdr:nvSpPr>
              <xdr:cNvPr id="19" name="Retângulo 18"/>
              <xdr:cNvSpPr/>
            </xdr:nvSpPr>
            <xdr:spPr>
              <a:xfrm>
                <a:off x="-251793" y="-1304925"/>
                <a:ext cx="8673939" cy="695325"/>
              </a:xfrm>
              <a:prstGeom prst="rect">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5400000" scaled="1"/>
                <a:tileRect/>
              </a:grad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CADASTRO</a:t>
                </a:r>
                <a:r>
                  <a:rPr lang="pt-BR" sz="1600" b="1" baseline="0"/>
                  <a:t> DE FORNECEDORES</a:t>
                </a:r>
                <a:endParaRPr lang="pt-BR" sz="1600" b="1"/>
              </a:p>
              <a:p>
                <a:pPr algn="ctr"/>
                <a:r>
                  <a:rPr lang="pt-BR" sz="1600" b="1"/>
                  <a:t>Analítico</a:t>
                </a:r>
              </a:p>
            </xdr:txBody>
          </xdr:sp>
          <xdr:pic>
            <xdr:nvPicPr>
              <xdr:cNvPr id="20" name="Imagem 19"/>
              <xdr:cNvPicPr>
                <a:picLocks noChangeAspect="1"/>
              </xdr:cNvPicPr>
            </xdr:nvPicPr>
            <xdr:blipFill>
              <a:blip xmlns:r="http://schemas.openxmlformats.org/officeDocument/2006/relationships" r:embed="rId9" cstate="print">
                <a:biLevel thresh="25000"/>
                <a:extLst>
                  <a:ext uri="{28A0092B-C50C-407E-A947-70E740481C1C}">
                    <a14:useLocalDpi xmlns:a14="http://schemas.microsoft.com/office/drawing/2010/main" val="0"/>
                  </a:ext>
                </a:extLst>
              </a:blip>
              <a:stretch>
                <a:fillRect/>
              </a:stretch>
            </xdr:blipFill>
            <xdr:spPr>
              <a:xfrm>
                <a:off x="10020735" y="-1200150"/>
                <a:ext cx="793045" cy="473926"/>
              </a:xfrm>
              <a:prstGeom prst="rect">
                <a:avLst/>
              </a:prstGeom>
              <a:ln>
                <a:noFill/>
              </a:ln>
            </xdr:spPr>
          </xdr:pic>
        </xdr:grpSp>
        <xdr:sp macro="" textlink="">
          <xdr:nvSpPr>
            <xdr:cNvPr id="18" name="Retângulo 17">
              <a:hlinkClick xmlns:r="http://schemas.openxmlformats.org/officeDocument/2006/relationships" r:id="rId10"/>
            </xdr:cNvPr>
            <xdr:cNvSpPr/>
          </xdr:nvSpPr>
          <xdr:spPr>
            <a:xfrm>
              <a:off x="8867775" y="3105150"/>
              <a:ext cx="1009650" cy="419100"/>
            </a:xfrm>
            <a:prstGeom prst="rect">
              <a:avLst/>
            </a:prstGeom>
            <a:gradFill flip="none" rotWithShape="1">
              <a:gsLst>
                <a:gs pos="0">
                  <a:srgbClr val="00B0F0">
                    <a:tint val="66000"/>
                    <a:satMod val="160000"/>
                  </a:srgbClr>
                </a:gs>
                <a:gs pos="50000">
                  <a:srgbClr val="00B0F0">
                    <a:tint val="44500"/>
                    <a:satMod val="160000"/>
                  </a:srgbClr>
                </a:gs>
                <a:gs pos="100000">
                  <a:srgbClr val="00B0F0">
                    <a:tint val="23500"/>
                    <a:satMod val="160000"/>
                  </a:srgbClr>
                </a:gs>
              </a:gsLst>
              <a:lin ang="5400000" scaled="1"/>
              <a:tileRect/>
            </a:gradFill>
            <a:ln>
              <a:solidFill>
                <a:srgbClr val="0070C0"/>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sp macro="" textlink="">
        <xdr:nvSpPr>
          <xdr:cNvPr id="16" name="Retângulo 15">
            <a:hlinkClick xmlns:r="http://schemas.openxmlformats.org/officeDocument/2006/relationships" r:id="rId11"/>
          </xdr:cNvPr>
          <xdr:cNvSpPr/>
        </xdr:nvSpPr>
        <xdr:spPr>
          <a:xfrm>
            <a:off x="304800" y="285750"/>
            <a:ext cx="1009650" cy="419100"/>
          </a:xfrm>
          <a:prstGeom prst="rect">
            <a:avLst/>
          </a:prstGeom>
          <a:gradFill flip="none" rotWithShape="1">
            <a:gsLst>
              <a:gs pos="0">
                <a:srgbClr val="00B0F0">
                  <a:tint val="66000"/>
                  <a:satMod val="160000"/>
                </a:srgbClr>
              </a:gs>
              <a:gs pos="50000">
                <a:srgbClr val="00B0F0">
                  <a:tint val="44500"/>
                  <a:satMod val="160000"/>
                </a:srgbClr>
              </a:gs>
              <a:gs pos="100000">
                <a:srgbClr val="00B0F0">
                  <a:tint val="23500"/>
                  <a:satMod val="160000"/>
                </a:srgbClr>
              </a:gs>
            </a:gsLst>
            <a:lin ang="5400000" scaled="1"/>
            <a:tileRect/>
          </a:gradFill>
          <a:ln>
            <a:solidFill>
              <a:srgbClr val="0070C0"/>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200" b="1" u="none">
              <a:solidFill>
                <a:sysClr val="windowText" lastClr="000000"/>
              </a:solidFill>
            </a:endParaRPr>
          </a:p>
        </xdr:txBody>
      </xdr:sp>
    </xdr:grpSp>
    <xdr:clientData/>
  </xdr:twoCellAnchor>
  <xdr:twoCellAnchor>
    <xdr:from>
      <xdr:col>6</xdr:col>
      <xdr:colOff>209550</xdr:colOff>
      <xdr:row>1</xdr:row>
      <xdr:rowOff>152400</xdr:rowOff>
    </xdr:from>
    <xdr:to>
      <xdr:col>6</xdr:col>
      <xdr:colOff>1070827</xdr:colOff>
      <xdr:row>1</xdr:row>
      <xdr:rowOff>626326</xdr:rowOff>
    </xdr:to>
    <xdr:pic>
      <xdr:nvPicPr>
        <xdr:cNvPr id="21" name="Imagem 20"/>
        <xdr:cNvPicPr>
          <a:picLocks noChangeAspect="1"/>
        </xdr:cNvPicPr>
      </xdr:nvPicPr>
      <xdr:blipFill>
        <a:blip xmlns:r="http://schemas.openxmlformats.org/officeDocument/2006/relationships" r:embed="rId9" cstate="print">
          <a:biLevel thresh="25000"/>
          <a:extLst>
            <a:ext uri="{28A0092B-C50C-407E-A947-70E740481C1C}">
              <a14:useLocalDpi xmlns:a14="http://schemas.microsoft.com/office/drawing/2010/main" val="0"/>
            </a:ext>
          </a:extLst>
        </a:blip>
        <a:stretch>
          <a:fillRect/>
        </a:stretch>
      </xdr:blipFill>
      <xdr:spPr>
        <a:xfrm>
          <a:off x="7496175" y="295275"/>
          <a:ext cx="861277" cy="473926"/>
        </a:xfrm>
        <a:prstGeom prst="rect">
          <a:avLst/>
        </a:prstGeom>
        <a:ln>
          <a:noFill/>
        </a:ln>
      </xdr:spPr>
    </xdr:pic>
    <xdr:clientData/>
  </xdr:twoCellAnchor>
</xdr:wsDr>
</file>

<file path=xl/drawings/drawing43.xml><?xml version="1.0" encoding="utf-8"?>
<xdr:wsDr xmlns:xdr="http://schemas.openxmlformats.org/drawingml/2006/spreadsheetDrawing" xmlns:a="http://schemas.openxmlformats.org/drawingml/2006/main">
  <xdr:twoCellAnchor>
    <xdr:from>
      <xdr:col>3</xdr:col>
      <xdr:colOff>318468</xdr:colOff>
      <xdr:row>13</xdr:row>
      <xdr:rowOff>143554</xdr:rowOff>
    </xdr:from>
    <xdr:to>
      <xdr:col>6</xdr:col>
      <xdr:colOff>142382</xdr:colOff>
      <xdr:row>20</xdr:row>
      <xdr:rowOff>93637</xdr:rowOff>
    </xdr:to>
    <xdr:sp macro="" textlink="">
      <xdr:nvSpPr>
        <xdr:cNvPr id="3" name="Seta para a direita listrada 2"/>
        <xdr:cNvSpPr/>
      </xdr:nvSpPr>
      <xdr:spPr>
        <a:xfrm>
          <a:off x="1213818" y="3096304"/>
          <a:ext cx="2005139" cy="1616958"/>
        </a:xfrm>
        <a:prstGeom prst="stripedRightArrow">
          <a:avLst/>
        </a:prstGeom>
        <a:solidFill>
          <a:schemeClr val="accent2">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b="1" i="1">
              <a:solidFill>
                <a:schemeClr val="tx1"/>
              </a:solidFill>
            </a:rPr>
            <a:t>PLANEJANDO</a:t>
          </a:r>
        </a:p>
      </xdr:txBody>
    </xdr:sp>
    <xdr:clientData/>
  </xdr:twoCellAnchor>
  <xdr:twoCellAnchor>
    <xdr:from>
      <xdr:col>20</xdr:col>
      <xdr:colOff>138749</xdr:colOff>
      <xdr:row>13</xdr:row>
      <xdr:rowOff>136119</xdr:rowOff>
    </xdr:from>
    <xdr:to>
      <xdr:col>23</xdr:col>
      <xdr:colOff>305563</xdr:colOff>
      <xdr:row>20</xdr:row>
      <xdr:rowOff>86202</xdr:rowOff>
    </xdr:to>
    <xdr:sp macro="" textlink="">
      <xdr:nvSpPr>
        <xdr:cNvPr id="4" name="Seta para a direita listrada 3"/>
        <xdr:cNvSpPr/>
      </xdr:nvSpPr>
      <xdr:spPr>
        <a:xfrm>
          <a:off x="9416099" y="3088869"/>
          <a:ext cx="1881314" cy="1616958"/>
        </a:xfrm>
        <a:prstGeom prst="stripedRightArrow">
          <a:avLst/>
        </a:prstGeom>
        <a:solidFill>
          <a:schemeClr val="accent1">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b="1" i="1">
              <a:solidFill>
                <a:schemeClr val="tx1"/>
              </a:solidFill>
            </a:rPr>
            <a:t>ESTRATÉGIAS REALIZADAS</a:t>
          </a:r>
        </a:p>
      </xdr:txBody>
    </xdr:sp>
    <xdr:clientData/>
  </xdr:twoCellAnchor>
  <xdr:twoCellAnchor>
    <xdr:from>
      <xdr:col>2</xdr:col>
      <xdr:colOff>24654</xdr:colOff>
      <xdr:row>24</xdr:row>
      <xdr:rowOff>104042</xdr:rowOff>
    </xdr:from>
    <xdr:to>
      <xdr:col>6</xdr:col>
      <xdr:colOff>141195</xdr:colOff>
      <xdr:row>25</xdr:row>
      <xdr:rowOff>146122</xdr:rowOff>
    </xdr:to>
    <xdr:sp macro="" textlink="">
      <xdr:nvSpPr>
        <xdr:cNvPr id="5" name="CaixaDeTexto 9"/>
        <xdr:cNvSpPr txBox="1"/>
      </xdr:nvSpPr>
      <xdr:spPr>
        <a:xfrm>
          <a:off x="310404" y="5580917"/>
          <a:ext cx="2907366" cy="280205"/>
        </a:xfrm>
        <a:prstGeom prst="rect">
          <a:avLst/>
        </a:prstGeom>
        <a:noFill/>
      </xdr:spPr>
      <xdr:txBody>
        <a:bodyPr wrap="square" rtlCol="0" anchor="ctr">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t>O QUE</a:t>
          </a:r>
          <a:r>
            <a:rPr lang="pt-BR" sz="1200" b="1" baseline="0"/>
            <a:t> ESTOU PLANEJANDO</a:t>
          </a:r>
          <a:endParaRPr lang="pt-BR" sz="1200" b="1"/>
        </a:p>
      </xdr:txBody>
    </xdr:sp>
    <xdr:clientData/>
  </xdr:twoCellAnchor>
  <xdr:twoCellAnchor>
    <xdr:from>
      <xdr:col>7</xdr:col>
      <xdr:colOff>53788</xdr:colOff>
      <xdr:row>11</xdr:row>
      <xdr:rowOff>116010</xdr:rowOff>
    </xdr:from>
    <xdr:to>
      <xdr:col>13</xdr:col>
      <xdr:colOff>351304</xdr:colOff>
      <xdr:row>12</xdr:row>
      <xdr:rowOff>158090</xdr:rowOff>
    </xdr:to>
    <xdr:sp macro="" textlink="">
      <xdr:nvSpPr>
        <xdr:cNvPr id="6" name="CaixaDeTexto 15"/>
        <xdr:cNvSpPr txBox="1"/>
      </xdr:nvSpPr>
      <xdr:spPr>
        <a:xfrm>
          <a:off x="3273238" y="2592510"/>
          <a:ext cx="3021666" cy="280205"/>
        </a:xfrm>
        <a:prstGeom prst="rect">
          <a:avLst/>
        </a:prstGeom>
        <a:noFill/>
      </xdr:spPr>
      <xdr:txBody>
        <a:bodyPr wrap="square" rtlCol="0" anchor="ctr">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pt-BR" sz="1200" b="1"/>
            <a:t>ESTRATÉGIAS QUE</a:t>
          </a:r>
          <a:r>
            <a:rPr lang="pt-BR" sz="1200" b="1" baseline="0"/>
            <a:t> PRETENDO FAZER</a:t>
          </a:r>
          <a:endParaRPr lang="pt-BR" sz="1200" b="1"/>
        </a:p>
      </xdr:txBody>
    </xdr:sp>
    <xdr:clientData/>
  </xdr:twoCellAnchor>
  <xdr:twoCellAnchor>
    <xdr:from>
      <xdr:col>9</xdr:col>
      <xdr:colOff>7283</xdr:colOff>
      <xdr:row>24</xdr:row>
      <xdr:rowOff>6027</xdr:rowOff>
    </xdr:from>
    <xdr:to>
      <xdr:col>14</xdr:col>
      <xdr:colOff>38100</xdr:colOff>
      <xdr:row>25</xdr:row>
      <xdr:rowOff>19050</xdr:rowOff>
    </xdr:to>
    <xdr:sp macro="" textlink="">
      <xdr:nvSpPr>
        <xdr:cNvPr id="9" name="CaixaDeTexto 20"/>
        <xdr:cNvSpPr txBox="1"/>
      </xdr:nvSpPr>
      <xdr:spPr>
        <a:xfrm>
          <a:off x="3979208" y="5482902"/>
          <a:ext cx="2145367" cy="251148"/>
        </a:xfrm>
        <a:prstGeom prst="rect">
          <a:avLst/>
        </a:prstGeom>
        <a:noFill/>
      </xdr:spPr>
      <xdr:txBody>
        <a:bodyPr wrap="square" rtlCol="0" anchor="ctr">
          <a:no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100" b="1"/>
            <a:t>ESTRATÉGIAS NÃO REALIZADAS</a:t>
          </a:r>
        </a:p>
      </xdr:txBody>
    </xdr:sp>
    <xdr:clientData/>
  </xdr:twoCellAnchor>
  <xdr:twoCellAnchor>
    <xdr:from>
      <xdr:col>10</xdr:col>
      <xdr:colOff>342901</xdr:colOff>
      <xdr:row>28</xdr:row>
      <xdr:rowOff>225719</xdr:rowOff>
    </xdr:from>
    <xdr:to>
      <xdr:col>17</xdr:col>
      <xdr:colOff>104776</xdr:colOff>
      <xdr:row>30</xdr:row>
      <xdr:rowOff>14029</xdr:rowOff>
    </xdr:to>
    <xdr:sp macro="" textlink="">
      <xdr:nvSpPr>
        <xdr:cNvPr id="10" name="CaixaDeTexto 22"/>
        <xdr:cNvSpPr txBox="1"/>
      </xdr:nvSpPr>
      <xdr:spPr>
        <a:xfrm>
          <a:off x="4457701" y="6655094"/>
          <a:ext cx="3562350" cy="264560"/>
        </a:xfrm>
        <a:prstGeom prst="rect">
          <a:avLst/>
        </a:prstGeom>
        <a:noFill/>
      </xdr:spPr>
      <xdr:txBody>
        <a:bodyPr wrap="square" rtlCol="0" anchor="ctr">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100" b="1"/>
            <a:t>ESTRATÉGIAS NOVAS QUE REALIZEI DURANTE O PERÍODO </a:t>
          </a:r>
        </a:p>
      </xdr:txBody>
    </xdr:sp>
    <xdr:clientData/>
  </xdr:twoCellAnchor>
  <xdr:twoCellAnchor>
    <xdr:from>
      <xdr:col>23</xdr:col>
      <xdr:colOff>19050</xdr:colOff>
      <xdr:row>5</xdr:row>
      <xdr:rowOff>161925</xdr:rowOff>
    </xdr:from>
    <xdr:to>
      <xdr:col>23</xdr:col>
      <xdr:colOff>305563</xdr:colOff>
      <xdr:row>17</xdr:row>
      <xdr:rowOff>15911</xdr:rowOff>
    </xdr:to>
    <xdr:cxnSp macro="">
      <xdr:nvCxnSpPr>
        <xdr:cNvPr id="11" name="Conector angulado 10"/>
        <xdr:cNvCxnSpPr>
          <a:stCxn id="4" idx="3"/>
        </xdr:cNvCxnSpPr>
      </xdr:nvCxnSpPr>
      <xdr:spPr>
        <a:xfrm flipH="1" flipV="1">
          <a:off x="10991850" y="1304925"/>
          <a:ext cx="286513" cy="2139986"/>
        </a:xfrm>
        <a:prstGeom prst="bentConnector4">
          <a:avLst>
            <a:gd name="adj1" fmla="val -79787"/>
            <a:gd name="adj2" fmla="val 100158"/>
          </a:avLst>
        </a:prstGeom>
        <a:ln>
          <a:solidFill>
            <a:schemeClr val="accent4">
              <a:lumMod val="75000"/>
            </a:schemeClr>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3</xdr:col>
      <xdr:colOff>318469</xdr:colOff>
      <xdr:row>6</xdr:row>
      <xdr:rowOff>9524</xdr:rowOff>
    </xdr:from>
    <xdr:to>
      <xdr:col>4</xdr:col>
      <xdr:colOff>1</xdr:colOff>
      <xdr:row>17</xdr:row>
      <xdr:rowOff>23345</xdr:rowOff>
    </xdr:to>
    <xdr:cxnSp macro="">
      <xdr:nvCxnSpPr>
        <xdr:cNvPr id="12" name="Conector angulado 11"/>
        <xdr:cNvCxnSpPr>
          <a:endCxn id="3" idx="1"/>
        </xdr:cNvCxnSpPr>
      </xdr:nvCxnSpPr>
      <xdr:spPr>
        <a:xfrm rot="5400000">
          <a:off x="628574" y="2252119"/>
          <a:ext cx="2109321" cy="291132"/>
        </a:xfrm>
        <a:prstGeom prst="bentConnector4">
          <a:avLst>
            <a:gd name="adj1" fmla="val 16"/>
            <a:gd name="adj2" fmla="val 178521"/>
          </a:avLst>
        </a:prstGeom>
        <a:ln>
          <a:solidFill>
            <a:schemeClr val="accent4">
              <a:lumMod val="75000"/>
            </a:schemeClr>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11</xdr:col>
      <xdr:colOff>144573</xdr:colOff>
      <xdr:row>3</xdr:row>
      <xdr:rowOff>65159</xdr:rowOff>
    </xdr:from>
    <xdr:to>
      <xdr:col>15</xdr:col>
      <xdr:colOff>489714</xdr:colOff>
      <xdr:row>4</xdr:row>
      <xdr:rowOff>154864</xdr:rowOff>
    </xdr:to>
    <xdr:sp macro="" textlink="">
      <xdr:nvSpPr>
        <xdr:cNvPr id="13" name="CaixaDeTexto 30"/>
        <xdr:cNvSpPr txBox="1"/>
      </xdr:nvSpPr>
      <xdr:spPr>
        <a:xfrm>
          <a:off x="4868973" y="1065284"/>
          <a:ext cx="2316816" cy="280205"/>
        </a:xfrm>
        <a:prstGeom prst="rect">
          <a:avLst/>
        </a:prstGeom>
        <a:noFill/>
      </xdr:spPr>
      <xdr:txBody>
        <a:bodyPr wrap="square" rtlCol="0" anchor="ctr">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t>APRENDIZAGEM ESTRATÉGICA </a:t>
          </a:r>
        </a:p>
      </xdr:txBody>
    </xdr:sp>
    <xdr:clientData/>
  </xdr:twoCellAnchor>
  <xdr:twoCellAnchor>
    <xdr:from>
      <xdr:col>20</xdr:col>
      <xdr:colOff>62754</xdr:colOff>
      <xdr:row>24</xdr:row>
      <xdr:rowOff>104042</xdr:rowOff>
    </xdr:from>
    <xdr:to>
      <xdr:col>24</xdr:col>
      <xdr:colOff>550770</xdr:colOff>
      <xdr:row>25</xdr:row>
      <xdr:rowOff>146122</xdr:rowOff>
    </xdr:to>
    <xdr:sp macro="" textlink="">
      <xdr:nvSpPr>
        <xdr:cNvPr id="14" name="CaixaDeTexto 9"/>
        <xdr:cNvSpPr txBox="1"/>
      </xdr:nvSpPr>
      <xdr:spPr>
        <a:xfrm>
          <a:off x="9340104" y="5580917"/>
          <a:ext cx="2812116" cy="280205"/>
        </a:xfrm>
        <a:prstGeom prst="rect">
          <a:avLst/>
        </a:prstGeom>
        <a:noFill/>
      </xdr:spPr>
      <xdr:txBody>
        <a:bodyPr wrap="square" rtlCol="0" anchor="ctr">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t>ESTRATÉGIAS</a:t>
          </a:r>
          <a:r>
            <a:rPr lang="pt-BR" sz="1200" b="1" baseline="0"/>
            <a:t> REALIZADAS</a:t>
          </a:r>
          <a:r>
            <a:rPr lang="pt-BR" sz="1200" b="1"/>
            <a:t> </a:t>
          </a:r>
        </a:p>
      </xdr:txBody>
    </xdr:sp>
    <xdr:clientData/>
  </xdr:twoCellAnchor>
  <xdr:twoCellAnchor>
    <xdr:from>
      <xdr:col>7</xdr:col>
      <xdr:colOff>57150</xdr:colOff>
      <xdr:row>25</xdr:row>
      <xdr:rowOff>114257</xdr:rowOff>
    </xdr:from>
    <xdr:to>
      <xdr:col>9</xdr:col>
      <xdr:colOff>114300</xdr:colOff>
      <xdr:row>27</xdr:row>
      <xdr:rowOff>82880</xdr:rowOff>
    </xdr:to>
    <xdr:sp macro="" textlink="">
      <xdr:nvSpPr>
        <xdr:cNvPr id="18" name="Seta para a direita 17"/>
        <xdr:cNvSpPr/>
      </xdr:nvSpPr>
      <xdr:spPr>
        <a:xfrm>
          <a:off x="3276600" y="5210132"/>
          <a:ext cx="809625" cy="349623"/>
        </a:xfrm>
        <a:prstGeom prst="rightArrow">
          <a:avLst/>
        </a:prstGeom>
        <a:solidFill>
          <a:srgbClr val="DEA9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p>
      </xdr:txBody>
    </xdr:sp>
    <xdr:clientData/>
  </xdr:twoCellAnchor>
  <xdr:twoCellAnchor>
    <xdr:from>
      <xdr:col>17</xdr:col>
      <xdr:colOff>66675</xdr:colOff>
      <xdr:row>31</xdr:row>
      <xdr:rowOff>104732</xdr:rowOff>
    </xdr:from>
    <xdr:to>
      <xdr:col>19</xdr:col>
      <xdr:colOff>123825</xdr:colOff>
      <xdr:row>33</xdr:row>
      <xdr:rowOff>73355</xdr:rowOff>
    </xdr:to>
    <xdr:sp macro="" textlink="">
      <xdr:nvSpPr>
        <xdr:cNvPr id="30" name="Seta para a direita 29"/>
        <xdr:cNvSpPr/>
      </xdr:nvSpPr>
      <xdr:spPr>
        <a:xfrm>
          <a:off x="8448675" y="6343607"/>
          <a:ext cx="809625" cy="349623"/>
        </a:xfrm>
        <a:prstGeom prst="rightArrow">
          <a:avLst/>
        </a:prstGeom>
        <a:solidFill>
          <a:srgbClr val="DEA9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p>
      </xdr:txBody>
    </xdr:sp>
    <xdr:clientData/>
  </xdr:twoCellAnchor>
  <xdr:twoCellAnchor>
    <xdr:from>
      <xdr:col>1</xdr:col>
      <xdr:colOff>38100</xdr:colOff>
      <xdr:row>1</xdr:row>
      <xdr:rowOff>19050</xdr:rowOff>
    </xdr:from>
    <xdr:to>
      <xdr:col>26</xdr:col>
      <xdr:colOff>9525</xdr:colOff>
      <xdr:row>2</xdr:row>
      <xdr:rowOff>0</xdr:rowOff>
    </xdr:to>
    <xdr:grpSp>
      <xdr:nvGrpSpPr>
        <xdr:cNvPr id="34" name="Grupo 33"/>
        <xdr:cNvGrpSpPr/>
      </xdr:nvGrpSpPr>
      <xdr:grpSpPr>
        <a:xfrm>
          <a:off x="180975" y="161925"/>
          <a:ext cx="11715750" cy="695325"/>
          <a:chOff x="1238250" y="781050"/>
          <a:chExt cx="11715750" cy="695325"/>
        </a:xfrm>
      </xdr:grpSpPr>
      <xdr:grpSp>
        <xdr:nvGrpSpPr>
          <xdr:cNvPr id="16" name="Grupo 15"/>
          <xdr:cNvGrpSpPr/>
        </xdr:nvGrpSpPr>
        <xdr:grpSpPr>
          <a:xfrm>
            <a:off x="1238250" y="781050"/>
            <a:ext cx="11715750" cy="695325"/>
            <a:chOff x="561976" y="2952750"/>
            <a:chExt cx="11715750" cy="695325"/>
          </a:xfrm>
        </xdr:grpSpPr>
        <xdr:grpSp>
          <xdr:nvGrpSpPr>
            <xdr:cNvPr id="19" name="Grupo 18"/>
            <xdr:cNvGrpSpPr/>
          </xdr:nvGrpSpPr>
          <xdr:grpSpPr>
            <a:xfrm>
              <a:off x="561976" y="2952750"/>
              <a:ext cx="11715750" cy="695325"/>
              <a:chOff x="-251793" y="-1304925"/>
              <a:chExt cx="10787608" cy="695325"/>
            </a:xfrm>
          </xdr:grpSpPr>
          <xdr:sp macro="" textlink="">
            <xdr:nvSpPr>
              <xdr:cNvPr id="21" name="Retângulo 20"/>
              <xdr:cNvSpPr/>
            </xdr:nvSpPr>
            <xdr:spPr>
              <a:xfrm>
                <a:off x="-251793" y="-1304925"/>
                <a:ext cx="10787608" cy="695325"/>
              </a:xfrm>
              <a:prstGeom prst="rect">
                <a:avLst/>
              </a:prstGeom>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16200000" scaled="1"/>
                <a:tileRect/>
              </a:gradFill>
              <a:ln w="19050">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APRENDIZAGEM</a:t>
                </a:r>
                <a:r>
                  <a:rPr lang="pt-BR" sz="1600" b="1" baseline="0"/>
                  <a:t> ESTRATÉGICA</a:t>
                </a:r>
                <a:endParaRPr lang="pt-BR" sz="1600" b="1"/>
              </a:p>
              <a:p>
                <a:pPr algn="ctr"/>
                <a:r>
                  <a:rPr lang="pt-BR" sz="1600" b="1"/>
                  <a:t>Planilha</a:t>
                </a:r>
              </a:p>
            </xdr:txBody>
          </xdr:sp>
          <xdr:pic>
            <xdr:nvPicPr>
              <xdr:cNvPr id="22" name="Imagem 21"/>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8556076" y="-1190625"/>
                <a:ext cx="793045" cy="473926"/>
              </a:xfrm>
              <a:prstGeom prst="rect">
                <a:avLst/>
              </a:prstGeom>
              <a:ln>
                <a:noFill/>
              </a:ln>
            </xdr:spPr>
          </xdr:pic>
        </xdr:grpSp>
        <xdr:sp macro="" textlink="">
          <xdr:nvSpPr>
            <xdr:cNvPr id="20" name="Retângulo 19">
              <a:hlinkClick xmlns:r="http://schemas.openxmlformats.org/officeDocument/2006/relationships" r:id="rId2"/>
            </xdr:cNvPr>
            <xdr:cNvSpPr/>
          </xdr:nvSpPr>
          <xdr:spPr>
            <a:xfrm>
              <a:off x="11134725" y="3076575"/>
              <a:ext cx="1009650" cy="419100"/>
            </a:xfrm>
            <a:prstGeom prst="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sp macro="" textlink="">
        <xdr:nvSpPr>
          <xdr:cNvPr id="33" name="Retângulo 32">
            <a:hlinkClick xmlns:r="http://schemas.openxmlformats.org/officeDocument/2006/relationships" r:id="rId3"/>
          </xdr:cNvPr>
          <xdr:cNvSpPr/>
        </xdr:nvSpPr>
        <xdr:spPr>
          <a:xfrm>
            <a:off x="1371600" y="914400"/>
            <a:ext cx="1009650" cy="419100"/>
          </a:xfrm>
          <a:prstGeom prst="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EXEMPLO</a:t>
            </a:r>
            <a:endParaRPr lang="pt-BR" sz="1200" b="1" u="none">
              <a:solidFill>
                <a:sysClr val="windowText" lastClr="000000"/>
              </a:solidFill>
            </a:endParaRPr>
          </a:p>
        </xdr:txBody>
      </xdr:sp>
    </xdr:grpSp>
    <xdr:clientData/>
  </xdr:twoCellAnchor>
</xdr:wsDr>
</file>

<file path=xl/drawings/drawing44.xml><?xml version="1.0" encoding="utf-8"?>
<xdr:wsDr xmlns:xdr="http://schemas.openxmlformats.org/drawingml/2006/spreadsheetDrawing" xmlns:a="http://schemas.openxmlformats.org/drawingml/2006/main">
  <xdr:twoCellAnchor>
    <xdr:from>
      <xdr:col>3</xdr:col>
      <xdr:colOff>318468</xdr:colOff>
      <xdr:row>13</xdr:row>
      <xdr:rowOff>143554</xdr:rowOff>
    </xdr:from>
    <xdr:to>
      <xdr:col>6</xdr:col>
      <xdr:colOff>142382</xdr:colOff>
      <xdr:row>20</xdr:row>
      <xdr:rowOff>93637</xdr:rowOff>
    </xdr:to>
    <xdr:sp macro="" textlink="">
      <xdr:nvSpPr>
        <xdr:cNvPr id="2" name="Seta para a direita listrada 1"/>
        <xdr:cNvSpPr/>
      </xdr:nvSpPr>
      <xdr:spPr>
        <a:xfrm>
          <a:off x="1213818" y="3096304"/>
          <a:ext cx="2005139" cy="1616958"/>
        </a:xfrm>
        <a:prstGeom prst="stripedRightArrow">
          <a:avLst/>
        </a:prstGeom>
        <a:solidFill>
          <a:schemeClr val="accent2">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b="1" i="1">
              <a:solidFill>
                <a:schemeClr val="tx1"/>
              </a:solidFill>
            </a:rPr>
            <a:t>PLANEJANDO</a:t>
          </a:r>
        </a:p>
      </xdr:txBody>
    </xdr:sp>
    <xdr:clientData/>
  </xdr:twoCellAnchor>
  <xdr:twoCellAnchor>
    <xdr:from>
      <xdr:col>20</xdr:col>
      <xdr:colOff>138749</xdr:colOff>
      <xdr:row>13</xdr:row>
      <xdr:rowOff>136119</xdr:rowOff>
    </xdr:from>
    <xdr:to>
      <xdr:col>23</xdr:col>
      <xdr:colOff>305563</xdr:colOff>
      <xdr:row>20</xdr:row>
      <xdr:rowOff>86202</xdr:rowOff>
    </xdr:to>
    <xdr:sp macro="" textlink="">
      <xdr:nvSpPr>
        <xdr:cNvPr id="3" name="Seta para a direita listrada 2"/>
        <xdr:cNvSpPr/>
      </xdr:nvSpPr>
      <xdr:spPr>
        <a:xfrm>
          <a:off x="8949374" y="3088869"/>
          <a:ext cx="1881314" cy="1616958"/>
        </a:xfrm>
        <a:prstGeom prst="stripedRightArrow">
          <a:avLst/>
        </a:prstGeom>
        <a:solidFill>
          <a:schemeClr val="accent1">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b="1" i="1">
              <a:solidFill>
                <a:schemeClr val="tx1"/>
              </a:solidFill>
            </a:rPr>
            <a:t>ESTRATÉGIAS REALIZADAS</a:t>
          </a:r>
        </a:p>
      </xdr:txBody>
    </xdr:sp>
    <xdr:clientData/>
  </xdr:twoCellAnchor>
  <xdr:twoCellAnchor>
    <xdr:from>
      <xdr:col>2</xdr:col>
      <xdr:colOff>24654</xdr:colOff>
      <xdr:row>24</xdr:row>
      <xdr:rowOff>104042</xdr:rowOff>
    </xdr:from>
    <xdr:to>
      <xdr:col>6</xdr:col>
      <xdr:colOff>141195</xdr:colOff>
      <xdr:row>25</xdr:row>
      <xdr:rowOff>146122</xdr:rowOff>
    </xdr:to>
    <xdr:sp macro="" textlink="">
      <xdr:nvSpPr>
        <xdr:cNvPr id="4" name="CaixaDeTexto 9"/>
        <xdr:cNvSpPr txBox="1"/>
      </xdr:nvSpPr>
      <xdr:spPr>
        <a:xfrm>
          <a:off x="310404" y="5580917"/>
          <a:ext cx="2907366" cy="280205"/>
        </a:xfrm>
        <a:prstGeom prst="rect">
          <a:avLst/>
        </a:prstGeom>
        <a:noFill/>
      </xdr:spPr>
      <xdr:txBody>
        <a:bodyPr wrap="square" rtlCol="0" anchor="ctr">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t>O QUE</a:t>
          </a:r>
          <a:r>
            <a:rPr lang="pt-BR" sz="1200" b="1" baseline="0"/>
            <a:t> ESTOU PLANEJANDO</a:t>
          </a:r>
          <a:endParaRPr lang="pt-BR" sz="1200" b="1"/>
        </a:p>
      </xdr:txBody>
    </xdr:sp>
    <xdr:clientData/>
  </xdr:twoCellAnchor>
  <xdr:twoCellAnchor>
    <xdr:from>
      <xdr:col>7</xdr:col>
      <xdr:colOff>53788</xdr:colOff>
      <xdr:row>11</xdr:row>
      <xdr:rowOff>116010</xdr:rowOff>
    </xdr:from>
    <xdr:to>
      <xdr:col>13</xdr:col>
      <xdr:colOff>351304</xdr:colOff>
      <xdr:row>12</xdr:row>
      <xdr:rowOff>158090</xdr:rowOff>
    </xdr:to>
    <xdr:sp macro="" textlink="">
      <xdr:nvSpPr>
        <xdr:cNvPr id="5" name="CaixaDeTexto 15"/>
        <xdr:cNvSpPr txBox="1"/>
      </xdr:nvSpPr>
      <xdr:spPr>
        <a:xfrm>
          <a:off x="3273238" y="2592510"/>
          <a:ext cx="2812116" cy="280205"/>
        </a:xfrm>
        <a:prstGeom prst="rect">
          <a:avLst/>
        </a:prstGeom>
        <a:noFill/>
      </xdr:spPr>
      <xdr:txBody>
        <a:bodyPr wrap="square" rtlCol="0" anchor="ctr">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pt-BR" sz="1200" b="1"/>
            <a:t>ESTRATÉGIAS QUE</a:t>
          </a:r>
          <a:r>
            <a:rPr lang="pt-BR" sz="1200" b="1" baseline="0"/>
            <a:t> PRETENDO FAZER</a:t>
          </a:r>
          <a:endParaRPr lang="pt-BR" sz="1200" b="1"/>
        </a:p>
      </xdr:txBody>
    </xdr:sp>
    <xdr:clientData/>
  </xdr:twoCellAnchor>
  <xdr:twoCellAnchor>
    <xdr:from>
      <xdr:col>8</xdr:col>
      <xdr:colOff>607358</xdr:colOff>
      <xdr:row>24</xdr:row>
      <xdr:rowOff>6027</xdr:rowOff>
    </xdr:from>
    <xdr:to>
      <xdr:col>14</xdr:col>
      <xdr:colOff>28575</xdr:colOff>
      <xdr:row>25</xdr:row>
      <xdr:rowOff>19050</xdr:rowOff>
    </xdr:to>
    <xdr:sp macro="" textlink="">
      <xdr:nvSpPr>
        <xdr:cNvPr id="6" name="CaixaDeTexto 20"/>
        <xdr:cNvSpPr txBox="1"/>
      </xdr:nvSpPr>
      <xdr:spPr>
        <a:xfrm>
          <a:off x="3969683" y="5482902"/>
          <a:ext cx="2145367" cy="251148"/>
        </a:xfrm>
        <a:prstGeom prst="rect">
          <a:avLst/>
        </a:prstGeom>
        <a:noFill/>
      </xdr:spPr>
      <xdr:txBody>
        <a:bodyPr wrap="square" rtlCol="0" anchor="ctr">
          <a:no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100" b="1"/>
            <a:t>ESTRATÉGIAS NÃO REALIZADAS</a:t>
          </a:r>
        </a:p>
      </xdr:txBody>
    </xdr:sp>
    <xdr:clientData/>
  </xdr:twoCellAnchor>
  <xdr:twoCellAnchor>
    <xdr:from>
      <xdr:col>10</xdr:col>
      <xdr:colOff>333375</xdr:colOff>
      <xdr:row>28</xdr:row>
      <xdr:rowOff>225719</xdr:rowOff>
    </xdr:from>
    <xdr:to>
      <xdr:col>17</xdr:col>
      <xdr:colOff>104775</xdr:colOff>
      <xdr:row>30</xdr:row>
      <xdr:rowOff>14029</xdr:rowOff>
    </xdr:to>
    <xdr:sp macro="" textlink="">
      <xdr:nvSpPr>
        <xdr:cNvPr id="7" name="CaixaDeTexto 22"/>
        <xdr:cNvSpPr txBox="1"/>
      </xdr:nvSpPr>
      <xdr:spPr>
        <a:xfrm>
          <a:off x="4448175" y="6655094"/>
          <a:ext cx="3571875" cy="264560"/>
        </a:xfrm>
        <a:prstGeom prst="rect">
          <a:avLst/>
        </a:prstGeom>
        <a:noFill/>
      </xdr:spPr>
      <xdr:txBody>
        <a:bodyPr wrap="square" rtlCol="0" anchor="ctr">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100" b="1"/>
            <a:t>ESTRATÉGIAS NOVAS QUE REALIZEI DURANTE O PERÍODO </a:t>
          </a:r>
        </a:p>
      </xdr:txBody>
    </xdr:sp>
    <xdr:clientData/>
  </xdr:twoCellAnchor>
  <xdr:twoCellAnchor>
    <xdr:from>
      <xdr:col>23</xdr:col>
      <xdr:colOff>19050</xdr:colOff>
      <xdr:row>5</xdr:row>
      <xdr:rowOff>161925</xdr:rowOff>
    </xdr:from>
    <xdr:to>
      <xdr:col>23</xdr:col>
      <xdr:colOff>305563</xdr:colOff>
      <xdr:row>17</xdr:row>
      <xdr:rowOff>15911</xdr:rowOff>
    </xdr:to>
    <xdr:cxnSp macro="">
      <xdr:nvCxnSpPr>
        <xdr:cNvPr id="8" name="Conector angulado 7"/>
        <xdr:cNvCxnSpPr>
          <a:stCxn id="3" idx="3"/>
        </xdr:cNvCxnSpPr>
      </xdr:nvCxnSpPr>
      <xdr:spPr>
        <a:xfrm flipH="1" flipV="1">
          <a:off x="10544175" y="1543050"/>
          <a:ext cx="286513" cy="2378111"/>
        </a:xfrm>
        <a:prstGeom prst="bentConnector4">
          <a:avLst>
            <a:gd name="adj1" fmla="val -79787"/>
            <a:gd name="adj2" fmla="val 100158"/>
          </a:avLst>
        </a:prstGeom>
        <a:ln>
          <a:solidFill>
            <a:schemeClr val="accent4">
              <a:lumMod val="75000"/>
            </a:schemeClr>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3</xdr:col>
      <xdr:colOff>318469</xdr:colOff>
      <xdr:row>6</xdr:row>
      <xdr:rowOff>9524</xdr:rowOff>
    </xdr:from>
    <xdr:to>
      <xdr:col>4</xdr:col>
      <xdr:colOff>1</xdr:colOff>
      <xdr:row>17</xdr:row>
      <xdr:rowOff>23345</xdr:rowOff>
    </xdr:to>
    <xdr:cxnSp macro="">
      <xdr:nvCxnSpPr>
        <xdr:cNvPr id="9" name="Conector angulado 8"/>
        <xdr:cNvCxnSpPr>
          <a:endCxn id="2" idx="1"/>
        </xdr:cNvCxnSpPr>
      </xdr:nvCxnSpPr>
      <xdr:spPr>
        <a:xfrm rot="5400000">
          <a:off x="185662" y="2609306"/>
          <a:ext cx="2347446" cy="291132"/>
        </a:xfrm>
        <a:prstGeom prst="bentConnector4">
          <a:avLst>
            <a:gd name="adj1" fmla="val 16"/>
            <a:gd name="adj2" fmla="val 178521"/>
          </a:avLst>
        </a:prstGeom>
        <a:ln>
          <a:solidFill>
            <a:schemeClr val="accent4">
              <a:lumMod val="75000"/>
            </a:schemeClr>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11</xdr:col>
      <xdr:colOff>144573</xdr:colOff>
      <xdr:row>3</xdr:row>
      <xdr:rowOff>65159</xdr:rowOff>
    </xdr:from>
    <xdr:to>
      <xdr:col>15</xdr:col>
      <xdr:colOff>489714</xdr:colOff>
      <xdr:row>4</xdr:row>
      <xdr:rowOff>154864</xdr:rowOff>
    </xdr:to>
    <xdr:sp macro="" textlink="">
      <xdr:nvSpPr>
        <xdr:cNvPr id="10" name="CaixaDeTexto 30"/>
        <xdr:cNvSpPr txBox="1"/>
      </xdr:nvSpPr>
      <xdr:spPr>
        <a:xfrm>
          <a:off x="4868973" y="1065284"/>
          <a:ext cx="2316816" cy="280205"/>
        </a:xfrm>
        <a:prstGeom prst="rect">
          <a:avLst/>
        </a:prstGeom>
        <a:noFill/>
      </xdr:spPr>
      <xdr:txBody>
        <a:bodyPr wrap="square" rtlCol="0" anchor="ctr">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t>APRENDIZAGEM ESTRATÉGICA </a:t>
          </a:r>
        </a:p>
      </xdr:txBody>
    </xdr:sp>
    <xdr:clientData/>
  </xdr:twoCellAnchor>
  <xdr:twoCellAnchor>
    <xdr:from>
      <xdr:col>20</xdr:col>
      <xdr:colOff>62754</xdr:colOff>
      <xdr:row>24</xdr:row>
      <xdr:rowOff>104042</xdr:rowOff>
    </xdr:from>
    <xdr:to>
      <xdr:col>24</xdr:col>
      <xdr:colOff>550770</xdr:colOff>
      <xdr:row>25</xdr:row>
      <xdr:rowOff>146122</xdr:rowOff>
    </xdr:to>
    <xdr:sp macro="" textlink="">
      <xdr:nvSpPr>
        <xdr:cNvPr id="11" name="CaixaDeTexto 9"/>
        <xdr:cNvSpPr txBox="1"/>
      </xdr:nvSpPr>
      <xdr:spPr>
        <a:xfrm>
          <a:off x="8873379" y="5580917"/>
          <a:ext cx="2812116" cy="280205"/>
        </a:xfrm>
        <a:prstGeom prst="rect">
          <a:avLst/>
        </a:prstGeom>
        <a:noFill/>
      </xdr:spPr>
      <xdr:txBody>
        <a:bodyPr wrap="square" rtlCol="0" anchor="ctr">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t>ESTRATÉGIAS</a:t>
          </a:r>
          <a:r>
            <a:rPr lang="pt-BR" sz="1200" b="1" baseline="0"/>
            <a:t> REALIZADAS</a:t>
          </a:r>
          <a:r>
            <a:rPr lang="pt-BR" sz="1200" b="1"/>
            <a:t> </a:t>
          </a:r>
        </a:p>
      </xdr:txBody>
    </xdr:sp>
    <xdr:clientData/>
  </xdr:twoCellAnchor>
  <xdr:twoCellAnchor>
    <xdr:from>
      <xdr:col>7</xdr:col>
      <xdr:colOff>57150</xdr:colOff>
      <xdr:row>25</xdr:row>
      <xdr:rowOff>114257</xdr:rowOff>
    </xdr:from>
    <xdr:to>
      <xdr:col>9</xdr:col>
      <xdr:colOff>114300</xdr:colOff>
      <xdr:row>27</xdr:row>
      <xdr:rowOff>82880</xdr:rowOff>
    </xdr:to>
    <xdr:sp macro="" textlink="">
      <xdr:nvSpPr>
        <xdr:cNvPr id="12" name="Seta para a direita 11"/>
        <xdr:cNvSpPr/>
      </xdr:nvSpPr>
      <xdr:spPr>
        <a:xfrm>
          <a:off x="3276600" y="5829257"/>
          <a:ext cx="809625" cy="444873"/>
        </a:xfrm>
        <a:prstGeom prst="rightArrow">
          <a:avLst/>
        </a:prstGeom>
        <a:solidFill>
          <a:srgbClr val="DEA9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p>
      </xdr:txBody>
    </xdr:sp>
    <xdr:clientData/>
  </xdr:twoCellAnchor>
  <xdr:twoCellAnchor>
    <xdr:from>
      <xdr:col>17</xdr:col>
      <xdr:colOff>66675</xdr:colOff>
      <xdr:row>31</xdr:row>
      <xdr:rowOff>104732</xdr:rowOff>
    </xdr:from>
    <xdr:to>
      <xdr:col>19</xdr:col>
      <xdr:colOff>123825</xdr:colOff>
      <xdr:row>33</xdr:row>
      <xdr:rowOff>73355</xdr:rowOff>
    </xdr:to>
    <xdr:sp macro="" textlink="">
      <xdr:nvSpPr>
        <xdr:cNvPr id="13" name="Seta para a direita 12"/>
        <xdr:cNvSpPr/>
      </xdr:nvSpPr>
      <xdr:spPr>
        <a:xfrm>
          <a:off x="7981950" y="7248482"/>
          <a:ext cx="809625" cy="444873"/>
        </a:xfrm>
        <a:prstGeom prst="rightArrow">
          <a:avLst/>
        </a:prstGeom>
        <a:solidFill>
          <a:srgbClr val="DEA9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p>
      </xdr:txBody>
    </xdr:sp>
    <xdr:clientData/>
  </xdr:twoCellAnchor>
  <xdr:twoCellAnchor>
    <xdr:from>
      <xdr:col>1</xdr:col>
      <xdr:colOff>38100</xdr:colOff>
      <xdr:row>1</xdr:row>
      <xdr:rowOff>19050</xdr:rowOff>
    </xdr:from>
    <xdr:to>
      <xdr:col>26</xdr:col>
      <xdr:colOff>9525</xdr:colOff>
      <xdr:row>2</xdr:row>
      <xdr:rowOff>0</xdr:rowOff>
    </xdr:to>
    <xdr:grpSp>
      <xdr:nvGrpSpPr>
        <xdr:cNvPr id="14" name="Grupo 13"/>
        <xdr:cNvGrpSpPr/>
      </xdr:nvGrpSpPr>
      <xdr:grpSpPr>
        <a:xfrm>
          <a:off x="180975" y="161925"/>
          <a:ext cx="11715750" cy="695325"/>
          <a:chOff x="1238250" y="781050"/>
          <a:chExt cx="11715750" cy="695325"/>
        </a:xfrm>
      </xdr:grpSpPr>
      <xdr:grpSp>
        <xdr:nvGrpSpPr>
          <xdr:cNvPr id="15" name="Grupo 14"/>
          <xdr:cNvGrpSpPr/>
        </xdr:nvGrpSpPr>
        <xdr:grpSpPr>
          <a:xfrm>
            <a:off x="1238250" y="781050"/>
            <a:ext cx="11715750" cy="695325"/>
            <a:chOff x="561976" y="2952750"/>
            <a:chExt cx="11715750" cy="695325"/>
          </a:xfrm>
        </xdr:grpSpPr>
        <xdr:grpSp>
          <xdr:nvGrpSpPr>
            <xdr:cNvPr id="17" name="Grupo 16"/>
            <xdr:cNvGrpSpPr/>
          </xdr:nvGrpSpPr>
          <xdr:grpSpPr>
            <a:xfrm>
              <a:off x="561976" y="2952750"/>
              <a:ext cx="11715750" cy="695325"/>
              <a:chOff x="-251793" y="-1304925"/>
              <a:chExt cx="10787608" cy="695325"/>
            </a:xfrm>
          </xdr:grpSpPr>
          <xdr:sp macro="" textlink="">
            <xdr:nvSpPr>
              <xdr:cNvPr id="19" name="Retângulo 18"/>
              <xdr:cNvSpPr/>
            </xdr:nvSpPr>
            <xdr:spPr>
              <a:xfrm>
                <a:off x="-251793" y="-1304925"/>
                <a:ext cx="10787608" cy="695325"/>
              </a:xfrm>
              <a:prstGeom prst="rect">
                <a:avLst/>
              </a:prstGeom>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16200000" scaled="1"/>
                <a:tileRect/>
              </a:gradFill>
              <a:ln w="19050">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APRENDIZAGEM</a:t>
                </a:r>
                <a:r>
                  <a:rPr lang="pt-BR" sz="1600" b="1" baseline="0"/>
                  <a:t> ESTRATÉGICA</a:t>
                </a:r>
                <a:endParaRPr lang="pt-BR" sz="1600" b="1"/>
              </a:p>
              <a:p>
                <a:pPr algn="ctr"/>
                <a:r>
                  <a:rPr lang="pt-BR" sz="1600" b="1"/>
                  <a:t>Exemplo</a:t>
                </a:r>
              </a:p>
            </xdr:txBody>
          </xdr:sp>
          <xdr:pic>
            <xdr:nvPicPr>
              <xdr:cNvPr id="20" name="Imagem 19"/>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8556076" y="-1190625"/>
                <a:ext cx="793045" cy="473926"/>
              </a:xfrm>
              <a:prstGeom prst="rect">
                <a:avLst/>
              </a:prstGeom>
              <a:ln>
                <a:noFill/>
              </a:ln>
            </xdr:spPr>
          </xdr:pic>
        </xdr:grpSp>
        <xdr:sp macro="" textlink="">
          <xdr:nvSpPr>
            <xdr:cNvPr id="18" name="Retângulo 17">
              <a:hlinkClick xmlns:r="http://schemas.openxmlformats.org/officeDocument/2006/relationships" r:id="rId2"/>
            </xdr:cNvPr>
            <xdr:cNvSpPr/>
          </xdr:nvSpPr>
          <xdr:spPr>
            <a:xfrm>
              <a:off x="11134725" y="3076575"/>
              <a:ext cx="1009650" cy="419100"/>
            </a:xfrm>
            <a:prstGeom prst="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sp macro="" textlink="">
        <xdr:nvSpPr>
          <xdr:cNvPr id="16" name="Retângulo 15">
            <a:hlinkClick xmlns:r="http://schemas.openxmlformats.org/officeDocument/2006/relationships" r:id="rId3"/>
          </xdr:cNvPr>
          <xdr:cNvSpPr/>
        </xdr:nvSpPr>
        <xdr:spPr>
          <a:xfrm>
            <a:off x="1371600" y="914400"/>
            <a:ext cx="1009650" cy="419100"/>
          </a:xfrm>
          <a:prstGeom prst="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p>
        </xdr:txBody>
      </xdr:sp>
    </xdr:grpSp>
    <xdr:clientData/>
  </xdr:twoCellAnchor>
</xdr:wsDr>
</file>

<file path=xl/drawings/drawing45.xml><?xml version="1.0" encoding="utf-8"?>
<xdr:wsDr xmlns:xdr="http://schemas.openxmlformats.org/drawingml/2006/spreadsheetDrawing" xmlns:a="http://schemas.openxmlformats.org/drawingml/2006/main">
  <xdr:twoCellAnchor>
    <xdr:from>
      <xdr:col>1</xdr:col>
      <xdr:colOff>19050</xdr:colOff>
      <xdr:row>1</xdr:row>
      <xdr:rowOff>9525</xdr:rowOff>
    </xdr:from>
    <xdr:to>
      <xdr:col>10</xdr:col>
      <xdr:colOff>9525</xdr:colOff>
      <xdr:row>1</xdr:row>
      <xdr:rowOff>704850</xdr:rowOff>
    </xdr:to>
    <xdr:grpSp>
      <xdr:nvGrpSpPr>
        <xdr:cNvPr id="5" name="Grupo 4"/>
        <xdr:cNvGrpSpPr/>
      </xdr:nvGrpSpPr>
      <xdr:grpSpPr>
        <a:xfrm>
          <a:off x="161925" y="152400"/>
          <a:ext cx="10458450" cy="695325"/>
          <a:chOff x="561976" y="2952750"/>
          <a:chExt cx="10458450" cy="695325"/>
        </a:xfrm>
      </xdr:grpSpPr>
      <xdr:grpSp>
        <xdr:nvGrpSpPr>
          <xdr:cNvPr id="6" name="Grupo 5"/>
          <xdr:cNvGrpSpPr/>
        </xdr:nvGrpSpPr>
        <xdr:grpSpPr>
          <a:xfrm>
            <a:off x="561976" y="2952750"/>
            <a:ext cx="10458450" cy="695325"/>
            <a:chOff x="-251793" y="-1304925"/>
            <a:chExt cx="9629913" cy="695325"/>
          </a:xfrm>
        </xdr:grpSpPr>
        <xdr:sp macro="" textlink="">
          <xdr:nvSpPr>
            <xdr:cNvPr id="8" name="Retângulo 7"/>
            <xdr:cNvSpPr/>
          </xdr:nvSpPr>
          <xdr:spPr>
            <a:xfrm>
              <a:off x="-251793" y="-1304925"/>
              <a:ext cx="9629913" cy="695325"/>
            </a:xfrm>
            <a:prstGeom prst="rect">
              <a:avLst/>
            </a:prstGeom>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16200000" scaled="1"/>
              <a:tileRect/>
            </a:gradFill>
            <a:ln w="19050">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PLANO DE AÇÃO DE CURTO E MÉDIO PRAZO</a:t>
              </a:r>
            </a:p>
            <a:p>
              <a:pPr algn="ctr"/>
              <a:r>
                <a:rPr lang="pt-BR" sz="1600" b="1"/>
                <a:t>Planilha</a:t>
              </a:r>
            </a:p>
          </xdr:txBody>
        </xdr:sp>
        <xdr:pic>
          <xdr:nvPicPr>
            <xdr:cNvPr id="9" name="Imagem 8"/>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152944" y="-1200150"/>
              <a:ext cx="793045" cy="473926"/>
            </a:xfrm>
            <a:prstGeom prst="rect">
              <a:avLst/>
            </a:prstGeom>
            <a:ln>
              <a:noFill/>
            </a:ln>
          </xdr:spPr>
        </xdr:pic>
      </xdr:grpSp>
      <xdr:sp macro="" textlink="">
        <xdr:nvSpPr>
          <xdr:cNvPr id="7" name="Retângulo 6">
            <a:hlinkClick xmlns:r="http://schemas.openxmlformats.org/officeDocument/2006/relationships" r:id="rId2"/>
          </xdr:cNvPr>
          <xdr:cNvSpPr/>
        </xdr:nvSpPr>
        <xdr:spPr>
          <a:xfrm>
            <a:off x="9867900" y="3076575"/>
            <a:ext cx="1009650" cy="419100"/>
          </a:xfrm>
          <a:prstGeom prst="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9526</xdr:colOff>
      <xdr:row>1</xdr:row>
      <xdr:rowOff>28575</xdr:rowOff>
    </xdr:from>
    <xdr:to>
      <xdr:col>3</xdr:col>
      <xdr:colOff>4962525</xdr:colOff>
      <xdr:row>2</xdr:row>
      <xdr:rowOff>9525</xdr:rowOff>
    </xdr:to>
    <xdr:grpSp>
      <xdr:nvGrpSpPr>
        <xdr:cNvPr id="8" name="Grupo 7"/>
        <xdr:cNvGrpSpPr/>
      </xdr:nvGrpSpPr>
      <xdr:grpSpPr>
        <a:xfrm>
          <a:off x="152401" y="161925"/>
          <a:ext cx="9344024" cy="695325"/>
          <a:chOff x="561976" y="2952750"/>
          <a:chExt cx="9344024" cy="695325"/>
        </a:xfrm>
      </xdr:grpSpPr>
      <xdr:grpSp>
        <xdr:nvGrpSpPr>
          <xdr:cNvPr id="10" name="Grupo 9"/>
          <xdr:cNvGrpSpPr/>
        </xdr:nvGrpSpPr>
        <xdr:grpSpPr>
          <a:xfrm>
            <a:off x="561976" y="2952750"/>
            <a:ext cx="9344024" cy="695325"/>
            <a:chOff x="-251793" y="-1304925"/>
            <a:chExt cx="8603774" cy="695325"/>
          </a:xfrm>
        </xdr:grpSpPr>
        <xdr:sp macro="" textlink="">
          <xdr:nvSpPr>
            <xdr:cNvPr id="12" name="Retângulo 11"/>
            <xdr:cNvSpPr/>
          </xdr:nvSpPr>
          <xdr:spPr>
            <a:xfrm>
              <a:off x="-251793" y="-1304925"/>
              <a:ext cx="8603774" cy="695325"/>
            </a:xfrm>
            <a:prstGeom prst="rect">
              <a:avLst/>
            </a:prstGeom>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16200000" scaled="1"/>
              <a:tileRect/>
            </a:gradFill>
            <a:ln w="19050">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PLANEJAMENTO: O PRIMEIRO PASSO PARA O SUCESSO</a:t>
              </a:r>
            </a:p>
            <a:p>
              <a:pPr algn="ctr"/>
              <a:r>
                <a:rPr lang="pt-BR" sz="1600" b="1"/>
                <a:t>Planilha</a:t>
              </a:r>
            </a:p>
          </xdr:txBody>
        </xdr:sp>
        <xdr:pic>
          <xdr:nvPicPr>
            <xdr:cNvPr id="13" name="Imagem 12"/>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152944" y="-1200150"/>
              <a:ext cx="793045" cy="473926"/>
            </a:xfrm>
            <a:prstGeom prst="rect">
              <a:avLst/>
            </a:prstGeom>
            <a:ln>
              <a:noFill/>
            </a:ln>
          </xdr:spPr>
        </xdr:pic>
      </xdr:grpSp>
      <xdr:sp macro="" textlink="">
        <xdr:nvSpPr>
          <xdr:cNvPr id="11" name="Retângulo 10">
            <a:hlinkClick xmlns:r="http://schemas.openxmlformats.org/officeDocument/2006/relationships" r:id="rId2"/>
          </xdr:cNvPr>
          <xdr:cNvSpPr/>
        </xdr:nvSpPr>
        <xdr:spPr>
          <a:xfrm>
            <a:off x="8763000" y="3076575"/>
            <a:ext cx="1009650" cy="419100"/>
          </a:xfrm>
          <a:prstGeom prst="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clientData/>
  </xdr:twoCellAnchor>
</xdr:wsDr>
</file>

<file path=xl/drawings/drawing47.xml><?xml version="1.0" encoding="utf-8"?>
<xdr:wsDr xmlns:xdr="http://schemas.openxmlformats.org/drawingml/2006/spreadsheetDrawing" xmlns:a="http://schemas.openxmlformats.org/drawingml/2006/main">
  <xdr:twoCellAnchor editAs="oneCell">
    <xdr:from>
      <xdr:col>1</xdr:col>
      <xdr:colOff>9524</xdr:colOff>
      <xdr:row>3</xdr:row>
      <xdr:rowOff>0</xdr:rowOff>
    </xdr:from>
    <xdr:to>
      <xdr:col>5</xdr:col>
      <xdr:colOff>19050</xdr:colOff>
      <xdr:row>5</xdr:row>
      <xdr:rowOff>19050</xdr:rowOff>
    </xdr:to>
    <xdr:pic>
      <xdr:nvPicPr>
        <xdr:cNvPr id="5" name="Imagem 4"/>
        <xdr:cNvPicPr/>
      </xdr:nvPicPr>
      <xdr:blipFill>
        <a:blip xmlns:r="http://schemas.openxmlformats.org/officeDocument/2006/relationships" r:embed="rId1">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200024" y="923925"/>
          <a:ext cx="9163051" cy="5210175"/>
        </a:xfrm>
        <a:prstGeom prst="rect">
          <a:avLst/>
        </a:prstGeom>
        <a:noFill/>
        <a:ln>
          <a:noFill/>
        </a:ln>
      </xdr:spPr>
    </xdr:pic>
    <xdr:clientData/>
  </xdr:twoCellAnchor>
  <xdr:twoCellAnchor>
    <xdr:from>
      <xdr:col>1</xdr:col>
      <xdr:colOff>9525</xdr:colOff>
      <xdr:row>3</xdr:row>
      <xdr:rowOff>9525</xdr:rowOff>
    </xdr:from>
    <xdr:to>
      <xdr:col>2</xdr:col>
      <xdr:colOff>9525</xdr:colOff>
      <xdr:row>4</xdr:row>
      <xdr:rowOff>9525</xdr:rowOff>
    </xdr:to>
    <xdr:sp macro="" textlink="">
      <xdr:nvSpPr>
        <xdr:cNvPr id="15" name="Retângulo 14"/>
        <xdr:cNvSpPr/>
      </xdr:nvSpPr>
      <xdr:spPr>
        <a:xfrm>
          <a:off x="200025" y="933450"/>
          <a:ext cx="2257425" cy="3771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9525</xdr:colOff>
      <xdr:row>3</xdr:row>
      <xdr:rowOff>0</xdr:rowOff>
    </xdr:from>
    <xdr:to>
      <xdr:col>2</xdr:col>
      <xdr:colOff>9525</xdr:colOff>
      <xdr:row>4</xdr:row>
      <xdr:rowOff>0</xdr:rowOff>
    </xdr:to>
    <xdr:sp macro="" textlink="">
      <xdr:nvSpPr>
        <xdr:cNvPr id="20" name="CaixaDeTexto 19"/>
        <xdr:cNvSpPr txBox="1"/>
      </xdr:nvSpPr>
      <xdr:spPr>
        <a:xfrm>
          <a:off x="152400" y="1000125"/>
          <a:ext cx="2257425" cy="3771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pt-BR" sz="1100"/>
        </a:p>
      </xdr:txBody>
    </xdr:sp>
    <xdr:clientData/>
  </xdr:twoCellAnchor>
  <xdr:twoCellAnchor>
    <xdr:from>
      <xdr:col>2</xdr:col>
      <xdr:colOff>9525</xdr:colOff>
      <xdr:row>3</xdr:row>
      <xdr:rowOff>0</xdr:rowOff>
    </xdr:from>
    <xdr:to>
      <xdr:col>4</xdr:col>
      <xdr:colOff>0</xdr:colOff>
      <xdr:row>4</xdr:row>
      <xdr:rowOff>0</xdr:rowOff>
    </xdr:to>
    <xdr:sp macro="" textlink="">
      <xdr:nvSpPr>
        <xdr:cNvPr id="21" name="CaixaDeTexto 20"/>
        <xdr:cNvSpPr txBox="1"/>
      </xdr:nvSpPr>
      <xdr:spPr>
        <a:xfrm>
          <a:off x="2457450" y="923925"/>
          <a:ext cx="4543425" cy="3771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pt-BR" sz="1100"/>
        </a:p>
      </xdr:txBody>
    </xdr:sp>
    <xdr:clientData/>
  </xdr:twoCellAnchor>
  <xdr:twoCellAnchor>
    <xdr:from>
      <xdr:col>4</xdr:col>
      <xdr:colOff>0</xdr:colOff>
      <xdr:row>3</xdr:row>
      <xdr:rowOff>0</xdr:rowOff>
    </xdr:from>
    <xdr:to>
      <xdr:col>5</xdr:col>
      <xdr:colOff>0</xdr:colOff>
      <xdr:row>4</xdr:row>
      <xdr:rowOff>0</xdr:rowOff>
    </xdr:to>
    <xdr:sp macro="" textlink="">
      <xdr:nvSpPr>
        <xdr:cNvPr id="22" name="CaixaDeTexto 21"/>
        <xdr:cNvSpPr txBox="1"/>
      </xdr:nvSpPr>
      <xdr:spPr>
        <a:xfrm>
          <a:off x="7000875" y="923925"/>
          <a:ext cx="2343150" cy="3771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pt-BR" sz="1100"/>
        </a:p>
      </xdr:txBody>
    </xdr:sp>
    <xdr:clientData/>
  </xdr:twoCellAnchor>
  <xdr:twoCellAnchor>
    <xdr:from>
      <xdr:col>1</xdr:col>
      <xdr:colOff>19050</xdr:colOff>
      <xdr:row>4</xdr:row>
      <xdr:rowOff>9525</xdr:rowOff>
    </xdr:from>
    <xdr:to>
      <xdr:col>2</xdr:col>
      <xdr:colOff>2257425</xdr:colOff>
      <xdr:row>5</xdr:row>
      <xdr:rowOff>0</xdr:rowOff>
    </xdr:to>
    <xdr:sp macro="" textlink="">
      <xdr:nvSpPr>
        <xdr:cNvPr id="24" name="CaixaDeTexto 23"/>
        <xdr:cNvSpPr txBox="1"/>
      </xdr:nvSpPr>
      <xdr:spPr>
        <a:xfrm>
          <a:off x="209550" y="4705350"/>
          <a:ext cx="4495800" cy="1409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pt-BR" sz="1100"/>
        </a:p>
      </xdr:txBody>
    </xdr:sp>
    <xdr:clientData/>
  </xdr:twoCellAnchor>
  <xdr:twoCellAnchor>
    <xdr:from>
      <xdr:col>3</xdr:col>
      <xdr:colOff>0</xdr:colOff>
      <xdr:row>4</xdr:row>
      <xdr:rowOff>0</xdr:rowOff>
    </xdr:from>
    <xdr:to>
      <xdr:col>5</xdr:col>
      <xdr:colOff>0</xdr:colOff>
      <xdr:row>4</xdr:row>
      <xdr:rowOff>1409700</xdr:rowOff>
    </xdr:to>
    <xdr:sp macro="" textlink="">
      <xdr:nvSpPr>
        <xdr:cNvPr id="25" name="CaixaDeTexto 24"/>
        <xdr:cNvSpPr txBox="1"/>
      </xdr:nvSpPr>
      <xdr:spPr>
        <a:xfrm>
          <a:off x="4714875" y="4695825"/>
          <a:ext cx="4629150" cy="1409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pt-BR" sz="1100"/>
        </a:p>
      </xdr:txBody>
    </xdr:sp>
    <xdr:clientData/>
  </xdr:twoCellAnchor>
  <xdr:twoCellAnchor>
    <xdr:from>
      <xdr:col>1</xdr:col>
      <xdr:colOff>28575</xdr:colOff>
      <xdr:row>1</xdr:row>
      <xdr:rowOff>9525</xdr:rowOff>
    </xdr:from>
    <xdr:to>
      <xdr:col>5</xdr:col>
      <xdr:colOff>9525</xdr:colOff>
      <xdr:row>1</xdr:row>
      <xdr:rowOff>704850</xdr:rowOff>
    </xdr:to>
    <xdr:grpSp>
      <xdr:nvGrpSpPr>
        <xdr:cNvPr id="10" name="Grupo 9"/>
        <xdr:cNvGrpSpPr/>
      </xdr:nvGrpSpPr>
      <xdr:grpSpPr>
        <a:xfrm>
          <a:off x="171450" y="152400"/>
          <a:ext cx="9134475" cy="695325"/>
          <a:chOff x="561976" y="2952750"/>
          <a:chExt cx="9134475" cy="695325"/>
        </a:xfrm>
      </xdr:grpSpPr>
      <xdr:grpSp>
        <xdr:nvGrpSpPr>
          <xdr:cNvPr id="11" name="Grupo 10"/>
          <xdr:cNvGrpSpPr/>
        </xdr:nvGrpSpPr>
        <xdr:grpSpPr>
          <a:xfrm>
            <a:off x="561976" y="2952750"/>
            <a:ext cx="9134475" cy="695325"/>
            <a:chOff x="-251793" y="-1304925"/>
            <a:chExt cx="8410826" cy="695325"/>
          </a:xfrm>
        </xdr:grpSpPr>
        <xdr:sp macro="" textlink="">
          <xdr:nvSpPr>
            <xdr:cNvPr id="14" name="Retângulo 13"/>
            <xdr:cNvSpPr/>
          </xdr:nvSpPr>
          <xdr:spPr>
            <a:xfrm>
              <a:off x="-251793" y="-1304925"/>
              <a:ext cx="8410826" cy="695325"/>
            </a:xfrm>
            <a:prstGeom prst="rect">
              <a:avLst/>
            </a:prstGeom>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16200000" scaled="1"/>
              <a:tileRect/>
            </a:gradFill>
            <a:ln w="19050">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PLANEJANDO O NEGÓCIO: OBJETIVOS E METAS</a:t>
              </a:r>
            </a:p>
            <a:p>
              <a:pPr algn="ctr"/>
              <a:r>
                <a:rPr lang="pt-BR" sz="1600" b="1"/>
                <a:t>Planilha</a:t>
              </a:r>
            </a:p>
          </xdr:txBody>
        </xdr:sp>
        <xdr:pic>
          <xdr:nvPicPr>
            <xdr:cNvPr id="16" name="Imagem 15"/>
            <xdr:cNvPicPr>
              <a:picLocks noChangeAspect="1"/>
            </xdr:cNvPicPr>
          </xdr:nvPicPr>
          <xdr:blipFill>
            <a:blip xmlns:r="http://schemas.openxmlformats.org/officeDocument/2006/relationships" r:embed="rId2" cstate="print">
              <a:biLevel thresh="25000"/>
              <a:extLst>
                <a:ext uri="{28A0092B-C50C-407E-A947-70E740481C1C}">
                  <a14:useLocalDpi xmlns:a14="http://schemas.microsoft.com/office/drawing/2010/main" val="0"/>
                </a:ext>
              </a:extLst>
            </a:blip>
            <a:stretch>
              <a:fillRect/>
            </a:stretch>
          </xdr:blipFill>
          <xdr:spPr>
            <a:xfrm>
              <a:off x="-152944" y="-1200150"/>
              <a:ext cx="793045" cy="473926"/>
            </a:xfrm>
            <a:prstGeom prst="rect">
              <a:avLst/>
            </a:prstGeom>
            <a:ln>
              <a:noFill/>
            </a:ln>
          </xdr:spPr>
        </xdr:pic>
      </xdr:grpSp>
      <xdr:sp macro="" textlink="">
        <xdr:nvSpPr>
          <xdr:cNvPr id="13" name="Retângulo 12">
            <a:hlinkClick xmlns:r="http://schemas.openxmlformats.org/officeDocument/2006/relationships" r:id="rId3"/>
          </xdr:cNvPr>
          <xdr:cNvSpPr/>
        </xdr:nvSpPr>
        <xdr:spPr>
          <a:xfrm>
            <a:off x="8562975" y="3076575"/>
            <a:ext cx="1009650" cy="419100"/>
          </a:xfrm>
          <a:prstGeom prst="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16200000" scaled="1"/>
            <a:tileRect/>
          </a:gradFill>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clientData/>
  </xdr:twoCellAnchor>
  <xdr:twoCellAnchor>
    <xdr:from>
      <xdr:col>5</xdr:col>
      <xdr:colOff>209550</xdr:colOff>
      <xdr:row>3</xdr:row>
      <xdr:rowOff>3686175</xdr:rowOff>
    </xdr:from>
    <xdr:to>
      <xdr:col>7</xdr:col>
      <xdr:colOff>600075</xdr:colOff>
      <xdr:row>4</xdr:row>
      <xdr:rowOff>923925</xdr:rowOff>
    </xdr:to>
    <xdr:sp macro="" textlink="">
      <xdr:nvSpPr>
        <xdr:cNvPr id="2" name="Retângulo 1"/>
        <xdr:cNvSpPr/>
      </xdr:nvSpPr>
      <xdr:spPr>
        <a:xfrm>
          <a:off x="9505950" y="4686300"/>
          <a:ext cx="1609725" cy="100965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Qual o ganho?</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5</xdr:col>
      <xdr:colOff>200025</xdr:colOff>
      <xdr:row>3</xdr:row>
      <xdr:rowOff>2676525</xdr:rowOff>
    </xdr:from>
    <xdr:to>
      <xdr:col>7</xdr:col>
      <xdr:colOff>590550</xdr:colOff>
      <xdr:row>3</xdr:row>
      <xdr:rowOff>3686175</xdr:rowOff>
    </xdr:to>
    <xdr:sp macro="" textlink="">
      <xdr:nvSpPr>
        <xdr:cNvPr id="31" name="Retângulo 30"/>
        <xdr:cNvSpPr/>
      </xdr:nvSpPr>
      <xdr:spPr>
        <a:xfrm>
          <a:off x="9496425" y="3676650"/>
          <a:ext cx="1609725" cy="1009650"/>
        </a:xfrm>
        <a:prstGeom prst="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Qual o investimento</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5</xdr:col>
      <xdr:colOff>200025</xdr:colOff>
      <xdr:row>3</xdr:row>
      <xdr:rowOff>1666875</xdr:rowOff>
    </xdr:from>
    <xdr:to>
      <xdr:col>7</xdr:col>
      <xdr:colOff>590550</xdr:colOff>
      <xdr:row>3</xdr:row>
      <xdr:rowOff>2676525</xdr:rowOff>
    </xdr:to>
    <xdr:sp macro="" textlink="">
      <xdr:nvSpPr>
        <xdr:cNvPr id="36" name="Retângulo 35"/>
        <xdr:cNvSpPr/>
      </xdr:nvSpPr>
      <xdr:spPr>
        <a:xfrm>
          <a:off x="9496425" y="2667000"/>
          <a:ext cx="1609725" cy="1009650"/>
        </a:xfrm>
        <a:prstGeom prst="rect">
          <a:avLst/>
        </a:prstGeom>
        <a:gradFill flip="none" rotWithShape="1">
          <a:gsLst>
            <a:gs pos="0">
              <a:srgbClr val="FF9933">
                <a:tint val="66000"/>
                <a:satMod val="160000"/>
              </a:srgbClr>
            </a:gs>
            <a:gs pos="50000">
              <a:srgbClr val="FF9933">
                <a:tint val="44500"/>
                <a:satMod val="160000"/>
              </a:srgbClr>
            </a:gs>
            <a:gs pos="100000">
              <a:srgbClr val="FF9933">
                <a:tint val="23500"/>
                <a:satMod val="160000"/>
              </a:srgb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Como causar a mudança?</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5</xdr:col>
      <xdr:colOff>200025</xdr:colOff>
      <xdr:row>3</xdr:row>
      <xdr:rowOff>657225</xdr:rowOff>
    </xdr:from>
    <xdr:to>
      <xdr:col>7</xdr:col>
      <xdr:colOff>590550</xdr:colOff>
      <xdr:row>3</xdr:row>
      <xdr:rowOff>1666875</xdr:rowOff>
    </xdr:to>
    <xdr:sp macro="" textlink="">
      <xdr:nvSpPr>
        <xdr:cNvPr id="45" name="Retângulo 44"/>
        <xdr:cNvSpPr/>
      </xdr:nvSpPr>
      <xdr:spPr>
        <a:xfrm>
          <a:off x="9496425" y="1657350"/>
          <a:ext cx="1609725" cy="1009650"/>
        </a:xfrm>
        <a:prstGeom prst="rect">
          <a:avLst/>
        </a:prstGeom>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Para o que mudar?</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5</xdr:col>
      <xdr:colOff>200025</xdr:colOff>
      <xdr:row>1</xdr:row>
      <xdr:rowOff>504825</xdr:rowOff>
    </xdr:from>
    <xdr:to>
      <xdr:col>7</xdr:col>
      <xdr:colOff>590550</xdr:colOff>
      <xdr:row>3</xdr:row>
      <xdr:rowOff>657225</xdr:rowOff>
    </xdr:to>
    <xdr:sp macro="" textlink="">
      <xdr:nvSpPr>
        <xdr:cNvPr id="50" name="Retângulo 49"/>
        <xdr:cNvSpPr/>
      </xdr:nvSpPr>
      <xdr:spPr>
        <a:xfrm>
          <a:off x="9496425" y="647700"/>
          <a:ext cx="1609725" cy="1009650"/>
        </a:xfrm>
        <a:prstGeom prst="rect">
          <a:avLst/>
        </a:prstGeom>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O que mudar?</a:t>
          </a:r>
        </a:p>
        <a:p>
          <a:pPr algn="ctr"/>
          <a:r>
            <a:rPr lang="pt-BR" sz="1000" b="0" i="1">
              <a:solidFill>
                <a:sysClr val="windowText" lastClr="000000"/>
              </a:solidFill>
            </a:rPr>
            <a:t>(escreva aqui)</a:t>
          </a:r>
        </a:p>
      </xdr:txBody>
    </xdr:sp>
    <xdr:clientData/>
  </xdr:twoCellAnchor>
  <xdr:twoCellAnchor>
    <xdr:from>
      <xdr:col>5</xdr:col>
      <xdr:colOff>200025</xdr:colOff>
      <xdr:row>1</xdr:row>
      <xdr:rowOff>19050</xdr:rowOff>
    </xdr:from>
    <xdr:to>
      <xdr:col>9</xdr:col>
      <xdr:colOff>0</xdr:colOff>
      <xdr:row>1</xdr:row>
      <xdr:rowOff>323850</xdr:rowOff>
    </xdr:to>
    <xdr:sp macro="" textlink="">
      <xdr:nvSpPr>
        <xdr:cNvPr id="56" name="Retângulo 55"/>
        <xdr:cNvSpPr/>
      </xdr:nvSpPr>
      <xdr:spPr>
        <a:xfrm>
          <a:off x="9496425" y="161925"/>
          <a:ext cx="2238375" cy="304800"/>
        </a:xfrm>
        <a:prstGeom prst="rect">
          <a:avLst/>
        </a:prstGeom>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5400000" scaled="1"/>
          <a:tileRect/>
        </a:gra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solidFill>
                <a:schemeClr val="bg1"/>
              </a:solidFill>
            </a:rPr>
            <a:t>Etiquetas</a:t>
          </a:r>
        </a:p>
      </xdr:txBody>
    </xdr:sp>
    <xdr:clientData/>
  </xdr:twoCellAnchor>
  <xdr:twoCellAnchor>
    <xdr:from>
      <xdr:col>5</xdr:col>
      <xdr:colOff>361950</xdr:colOff>
      <xdr:row>4</xdr:row>
      <xdr:rowOff>66675</xdr:rowOff>
    </xdr:from>
    <xdr:to>
      <xdr:col>8</xdr:col>
      <xdr:colOff>142875</xdr:colOff>
      <xdr:row>4</xdr:row>
      <xdr:rowOff>1076325</xdr:rowOff>
    </xdr:to>
    <xdr:sp macro="" textlink="">
      <xdr:nvSpPr>
        <xdr:cNvPr id="77" name="Retângulo 76"/>
        <xdr:cNvSpPr/>
      </xdr:nvSpPr>
      <xdr:spPr>
        <a:xfrm>
          <a:off x="9658350" y="4838700"/>
          <a:ext cx="1609725" cy="100965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Qual o ganho?</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5</xdr:col>
      <xdr:colOff>352425</xdr:colOff>
      <xdr:row>3</xdr:row>
      <xdr:rowOff>2828925</xdr:rowOff>
    </xdr:from>
    <xdr:to>
      <xdr:col>8</xdr:col>
      <xdr:colOff>133350</xdr:colOff>
      <xdr:row>4</xdr:row>
      <xdr:rowOff>66675</xdr:rowOff>
    </xdr:to>
    <xdr:sp macro="" textlink="">
      <xdr:nvSpPr>
        <xdr:cNvPr id="78" name="Retângulo 77"/>
        <xdr:cNvSpPr/>
      </xdr:nvSpPr>
      <xdr:spPr>
        <a:xfrm>
          <a:off x="9648825" y="3829050"/>
          <a:ext cx="1609725" cy="1009650"/>
        </a:xfrm>
        <a:prstGeom prst="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Qual o investimento</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5</xdr:col>
      <xdr:colOff>352425</xdr:colOff>
      <xdr:row>3</xdr:row>
      <xdr:rowOff>1819275</xdr:rowOff>
    </xdr:from>
    <xdr:to>
      <xdr:col>8</xdr:col>
      <xdr:colOff>133350</xdr:colOff>
      <xdr:row>3</xdr:row>
      <xdr:rowOff>2828925</xdr:rowOff>
    </xdr:to>
    <xdr:sp macro="" textlink="">
      <xdr:nvSpPr>
        <xdr:cNvPr id="79" name="Retângulo 78"/>
        <xdr:cNvSpPr/>
      </xdr:nvSpPr>
      <xdr:spPr>
        <a:xfrm>
          <a:off x="9648825" y="2819400"/>
          <a:ext cx="1609725" cy="1009650"/>
        </a:xfrm>
        <a:prstGeom prst="rect">
          <a:avLst/>
        </a:prstGeom>
        <a:gradFill flip="none" rotWithShape="1">
          <a:gsLst>
            <a:gs pos="0">
              <a:srgbClr val="FF9933">
                <a:tint val="66000"/>
                <a:satMod val="160000"/>
              </a:srgbClr>
            </a:gs>
            <a:gs pos="50000">
              <a:srgbClr val="FF9933">
                <a:tint val="44500"/>
                <a:satMod val="160000"/>
              </a:srgbClr>
            </a:gs>
            <a:gs pos="100000">
              <a:srgbClr val="FF9933">
                <a:tint val="23500"/>
                <a:satMod val="160000"/>
              </a:srgb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Como causar a mudança?</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5</xdr:col>
      <xdr:colOff>352425</xdr:colOff>
      <xdr:row>3</xdr:row>
      <xdr:rowOff>809625</xdr:rowOff>
    </xdr:from>
    <xdr:to>
      <xdr:col>8</xdr:col>
      <xdr:colOff>133350</xdr:colOff>
      <xdr:row>3</xdr:row>
      <xdr:rowOff>1819275</xdr:rowOff>
    </xdr:to>
    <xdr:sp macro="" textlink="">
      <xdr:nvSpPr>
        <xdr:cNvPr id="80" name="Retângulo 79"/>
        <xdr:cNvSpPr/>
      </xdr:nvSpPr>
      <xdr:spPr>
        <a:xfrm>
          <a:off x="9648825" y="1809750"/>
          <a:ext cx="1609725" cy="1009650"/>
        </a:xfrm>
        <a:prstGeom prst="rect">
          <a:avLst/>
        </a:prstGeom>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Para o que mudar?</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5</xdr:col>
      <xdr:colOff>352425</xdr:colOff>
      <xdr:row>1</xdr:row>
      <xdr:rowOff>657225</xdr:rowOff>
    </xdr:from>
    <xdr:to>
      <xdr:col>8</xdr:col>
      <xdr:colOff>133350</xdr:colOff>
      <xdr:row>3</xdr:row>
      <xdr:rowOff>809625</xdr:rowOff>
    </xdr:to>
    <xdr:sp macro="" textlink="">
      <xdr:nvSpPr>
        <xdr:cNvPr id="81" name="Retângulo 80"/>
        <xdr:cNvSpPr/>
      </xdr:nvSpPr>
      <xdr:spPr>
        <a:xfrm>
          <a:off x="9648825" y="800100"/>
          <a:ext cx="1609725" cy="1009650"/>
        </a:xfrm>
        <a:prstGeom prst="rect">
          <a:avLst/>
        </a:prstGeom>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O que mudar?</a:t>
          </a:r>
        </a:p>
        <a:p>
          <a:pPr algn="ctr"/>
          <a:r>
            <a:rPr lang="pt-BR" sz="1000" b="0" i="1">
              <a:solidFill>
                <a:sysClr val="windowText" lastClr="000000"/>
              </a:solidFill>
            </a:rPr>
            <a:t>(escreva aqui)</a:t>
          </a:r>
        </a:p>
      </xdr:txBody>
    </xdr:sp>
    <xdr:clientData/>
  </xdr:twoCellAnchor>
  <xdr:twoCellAnchor>
    <xdr:from>
      <xdr:col>5</xdr:col>
      <xdr:colOff>514350</xdr:colOff>
      <xdr:row>4</xdr:row>
      <xdr:rowOff>219075</xdr:rowOff>
    </xdr:from>
    <xdr:to>
      <xdr:col>8</xdr:col>
      <xdr:colOff>295275</xdr:colOff>
      <xdr:row>4</xdr:row>
      <xdr:rowOff>1228725</xdr:rowOff>
    </xdr:to>
    <xdr:sp macro="" textlink="">
      <xdr:nvSpPr>
        <xdr:cNvPr id="82" name="Retângulo 81"/>
        <xdr:cNvSpPr/>
      </xdr:nvSpPr>
      <xdr:spPr>
        <a:xfrm>
          <a:off x="9810750" y="4991100"/>
          <a:ext cx="1609725" cy="100965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Qual o ganho?</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5</xdr:col>
      <xdr:colOff>504825</xdr:colOff>
      <xdr:row>3</xdr:row>
      <xdr:rowOff>2981325</xdr:rowOff>
    </xdr:from>
    <xdr:to>
      <xdr:col>8</xdr:col>
      <xdr:colOff>285750</xdr:colOff>
      <xdr:row>4</xdr:row>
      <xdr:rowOff>219075</xdr:rowOff>
    </xdr:to>
    <xdr:sp macro="" textlink="">
      <xdr:nvSpPr>
        <xdr:cNvPr id="83" name="Retângulo 82"/>
        <xdr:cNvSpPr/>
      </xdr:nvSpPr>
      <xdr:spPr>
        <a:xfrm>
          <a:off x="9801225" y="3981450"/>
          <a:ext cx="1609725" cy="1009650"/>
        </a:xfrm>
        <a:prstGeom prst="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Qual o investimento</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5</xdr:col>
      <xdr:colOff>504825</xdr:colOff>
      <xdr:row>3</xdr:row>
      <xdr:rowOff>1971675</xdr:rowOff>
    </xdr:from>
    <xdr:to>
      <xdr:col>8</xdr:col>
      <xdr:colOff>285750</xdr:colOff>
      <xdr:row>3</xdr:row>
      <xdr:rowOff>2981325</xdr:rowOff>
    </xdr:to>
    <xdr:sp macro="" textlink="">
      <xdr:nvSpPr>
        <xdr:cNvPr id="84" name="Retângulo 83"/>
        <xdr:cNvSpPr/>
      </xdr:nvSpPr>
      <xdr:spPr>
        <a:xfrm>
          <a:off x="9801225" y="2971800"/>
          <a:ext cx="1609725" cy="1009650"/>
        </a:xfrm>
        <a:prstGeom prst="rect">
          <a:avLst/>
        </a:prstGeom>
        <a:gradFill flip="none" rotWithShape="1">
          <a:gsLst>
            <a:gs pos="0">
              <a:srgbClr val="FF9933">
                <a:tint val="66000"/>
                <a:satMod val="160000"/>
              </a:srgbClr>
            </a:gs>
            <a:gs pos="50000">
              <a:srgbClr val="FF9933">
                <a:tint val="44500"/>
                <a:satMod val="160000"/>
              </a:srgbClr>
            </a:gs>
            <a:gs pos="100000">
              <a:srgbClr val="FF9933">
                <a:tint val="23500"/>
                <a:satMod val="160000"/>
              </a:srgb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Como causar a mudança?</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5</xdr:col>
      <xdr:colOff>504825</xdr:colOff>
      <xdr:row>3</xdr:row>
      <xdr:rowOff>962025</xdr:rowOff>
    </xdr:from>
    <xdr:to>
      <xdr:col>8</xdr:col>
      <xdr:colOff>285750</xdr:colOff>
      <xdr:row>3</xdr:row>
      <xdr:rowOff>1971675</xdr:rowOff>
    </xdr:to>
    <xdr:sp macro="" textlink="">
      <xdr:nvSpPr>
        <xdr:cNvPr id="85" name="Retângulo 84"/>
        <xdr:cNvSpPr/>
      </xdr:nvSpPr>
      <xdr:spPr>
        <a:xfrm>
          <a:off x="9801225" y="1962150"/>
          <a:ext cx="1609725" cy="1009650"/>
        </a:xfrm>
        <a:prstGeom prst="rect">
          <a:avLst/>
        </a:prstGeom>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Para o que mudar?</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5</xdr:col>
      <xdr:colOff>504825</xdr:colOff>
      <xdr:row>2</xdr:row>
      <xdr:rowOff>95250</xdr:rowOff>
    </xdr:from>
    <xdr:to>
      <xdr:col>8</xdr:col>
      <xdr:colOff>285750</xdr:colOff>
      <xdr:row>3</xdr:row>
      <xdr:rowOff>962025</xdr:rowOff>
    </xdr:to>
    <xdr:sp macro="" textlink="">
      <xdr:nvSpPr>
        <xdr:cNvPr id="86" name="Retângulo 85"/>
        <xdr:cNvSpPr/>
      </xdr:nvSpPr>
      <xdr:spPr>
        <a:xfrm>
          <a:off x="9801225" y="952500"/>
          <a:ext cx="1609725" cy="1009650"/>
        </a:xfrm>
        <a:prstGeom prst="rect">
          <a:avLst/>
        </a:prstGeom>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O que mudar?</a:t>
          </a:r>
        </a:p>
        <a:p>
          <a:pPr algn="ctr"/>
          <a:r>
            <a:rPr lang="pt-BR" sz="1000" b="0" i="1">
              <a:solidFill>
                <a:sysClr val="windowText" lastClr="000000"/>
              </a:solidFill>
            </a:rPr>
            <a:t>(escreva aqui)</a:t>
          </a:r>
        </a:p>
      </xdr:txBody>
    </xdr:sp>
    <xdr:clientData/>
  </xdr:twoCellAnchor>
  <xdr:twoCellAnchor>
    <xdr:from>
      <xdr:col>6</xdr:col>
      <xdr:colOff>57150</xdr:colOff>
      <xdr:row>4</xdr:row>
      <xdr:rowOff>371475</xdr:rowOff>
    </xdr:from>
    <xdr:to>
      <xdr:col>8</xdr:col>
      <xdr:colOff>447675</xdr:colOff>
      <xdr:row>4</xdr:row>
      <xdr:rowOff>1381125</xdr:rowOff>
    </xdr:to>
    <xdr:sp macro="" textlink="">
      <xdr:nvSpPr>
        <xdr:cNvPr id="87" name="Retângulo 86"/>
        <xdr:cNvSpPr/>
      </xdr:nvSpPr>
      <xdr:spPr>
        <a:xfrm>
          <a:off x="9963150" y="5143500"/>
          <a:ext cx="1609725" cy="100965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Qual o ganho?</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6</xdr:col>
      <xdr:colOff>47625</xdr:colOff>
      <xdr:row>3</xdr:row>
      <xdr:rowOff>3133725</xdr:rowOff>
    </xdr:from>
    <xdr:to>
      <xdr:col>8</xdr:col>
      <xdr:colOff>438150</xdr:colOff>
      <xdr:row>4</xdr:row>
      <xdr:rowOff>371475</xdr:rowOff>
    </xdr:to>
    <xdr:sp macro="" textlink="">
      <xdr:nvSpPr>
        <xdr:cNvPr id="88" name="Retângulo 87"/>
        <xdr:cNvSpPr/>
      </xdr:nvSpPr>
      <xdr:spPr>
        <a:xfrm>
          <a:off x="9953625" y="4133850"/>
          <a:ext cx="1609725" cy="1009650"/>
        </a:xfrm>
        <a:prstGeom prst="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Qual o investimento</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6</xdr:col>
      <xdr:colOff>47625</xdr:colOff>
      <xdr:row>3</xdr:row>
      <xdr:rowOff>2124075</xdr:rowOff>
    </xdr:from>
    <xdr:to>
      <xdr:col>8</xdr:col>
      <xdr:colOff>438150</xdr:colOff>
      <xdr:row>3</xdr:row>
      <xdr:rowOff>3133725</xdr:rowOff>
    </xdr:to>
    <xdr:sp macro="" textlink="">
      <xdr:nvSpPr>
        <xdr:cNvPr id="89" name="Retângulo 88"/>
        <xdr:cNvSpPr/>
      </xdr:nvSpPr>
      <xdr:spPr>
        <a:xfrm>
          <a:off x="9953625" y="3124200"/>
          <a:ext cx="1609725" cy="1009650"/>
        </a:xfrm>
        <a:prstGeom prst="rect">
          <a:avLst/>
        </a:prstGeom>
        <a:gradFill flip="none" rotWithShape="1">
          <a:gsLst>
            <a:gs pos="0">
              <a:srgbClr val="FF9933">
                <a:tint val="66000"/>
                <a:satMod val="160000"/>
              </a:srgbClr>
            </a:gs>
            <a:gs pos="50000">
              <a:srgbClr val="FF9933">
                <a:tint val="44500"/>
                <a:satMod val="160000"/>
              </a:srgbClr>
            </a:gs>
            <a:gs pos="100000">
              <a:srgbClr val="FF9933">
                <a:tint val="23500"/>
                <a:satMod val="160000"/>
              </a:srgb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Como causar a mudança?</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6</xdr:col>
      <xdr:colOff>47625</xdr:colOff>
      <xdr:row>3</xdr:row>
      <xdr:rowOff>1114425</xdr:rowOff>
    </xdr:from>
    <xdr:to>
      <xdr:col>8</xdr:col>
      <xdr:colOff>438150</xdr:colOff>
      <xdr:row>3</xdr:row>
      <xdr:rowOff>2124075</xdr:rowOff>
    </xdr:to>
    <xdr:sp macro="" textlink="">
      <xdr:nvSpPr>
        <xdr:cNvPr id="90" name="Retângulo 89"/>
        <xdr:cNvSpPr/>
      </xdr:nvSpPr>
      <xdr:spPr>
        <a:xfrm>
          <a:off x="9953625" y="2114550"/>
          <a:ext cx="1609725" cy="1009650"/>
        </a:xfrm>
        <a:prstGeom prst="rect">
          <a:avLst/>
        </a:prstGeom>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Para o que mudar?</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6</xdr:col>
      <xdr:colOff>47625</xdr:colOff>
      <xdr:row>3</xdr:row>
      <xdr:rowOff>104775</xdr:rowOff>
    </xdr:from>
    <xdr:to>
      <xdr:col>8</xdr:col>
      <xdr:colOff>438150</xdr:colOff>
      <xdr:row>3</xdr:row>
      <xdr:rowOff>1114425</xdr:rowOff>
    </xdr:to>
    <xdr:sp macro="" textlink="">
      <xdr:nvSpPr>
        <xdr:cNvPr id="91" name="Retângulo 90"/>
        <xdr:cNvSpPr/>
      </xdr:nvSpPr>
      <xdr:spPr>
        <a:xfrm>
          <a:off x="9953625" y="1104900"/>
          <a:ext cx="1609725" cy="1009650"/>
        </a:xfrm>
        <a:prstGeom prst="rect">
          <a:avLst/>
        </a:prstGeom>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O que mudar?</a:t>
          </a:r>
        </a:p>
        <a:p>
          <a:pPr algn="ctr"/>
          <a:r>
            <a:rPr lang="pt-BR" sz="1000" b="0" i="1">
              <a:solidFill>
                <a:sysClr val="windowText" lastClr="000000"/>
              </a:solidFill>
            </a:rPr>
            <a:t>(escreva aqui)</a:t>
          </a:r>
        </a:p>
      </xdr:txBody>
    </xdr:sp>
    <xdr:clientData/>
  </xdr:twoCellAnchor>
  <xdr:twoCellAnchor>
    <xdr:from>
      <xdr:col>6</xdr:col>
      <xdr:colOff>209550</xdr:colOff>
      <xdr:row>4</xdr:row>
      <xdr:rowOff>523875</xdr:rowOff>
    </xdr:from>
    <xdr:to>
      <xdr:col>8</xdr:col>
      <xdr:colOff>600075</xdr:colOff>
      <xdr:row>5</xdr:row>
      <xdr:rowOff>114300</xdr:rowOff>
    </xdr:to>
    <xdr:sp macro="" textlink="">
      <xdr:nvSpPr>
        <xdr:cNvPr id="92" name="Retângulo 91"/>
        <xdr:cNvSpPr/>
      </xdr:nvSpPr>
      <xdr:spPr>
        <a:xfrm>
          <a:off x="10115550" y="5295900"/>
          <a:ext cx="1609725" cy="100965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Qual o ganho?</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6</xdr:col>
      <xdr:colOff>200025</xdr:colOff>
      <xdr:row>3</xdr:row>
      <xdr:rowOff>3286125</xdr:rowOff>
    </xdr:from>
    <xdr:to>
      <xdr:col>8</xdr:col>
      <xdr:colOff>590550</xdr:colOff>
      <xdr:row>4</xdr:row>
      <xdr:rowOff>523875</xdr:rowOff>
    </xdr:to>
    <xdr:sp macro="" textlink="">
      <xdr:nvSpPr>
        <xdr:cNvPr id="93" name="Retângulo 92"/>
        <xdr:cNvSpPr/>
      </xdr:nvSpPr>
      <xdr:spPr>
        <a:xfrm>
          <a:off x="10106025" y="4286250"/>
          <a:ext cx="1609725" cy="1009650"/>
        </a:xfrm>
        <a:prstGeom prst="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Qual o investimento</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6</xdr:col>
      <xdr:colOff>200025</xdr:colOff>
      <xdr:row>3</xdr:row>
      <xdr:rowOff>2276475</xdr:rowOff>
    </xdr:from>
    <xdr:to>
      <xdr:col>8</xdr:col>
      <xdr:colOff>590550</xdr:colOff>
      <xdr:row>3</xdr:row>
      <xdr:rowOff>3286125</xdr:rowOff>
    </xdr:to>
    <xdr:sp macro="" textlink="">
      <xdr:nvSpPr>
        <xdr:cNvPr id="94" name="Retângulo 93"/>
        <xdr:cNvSpPr/>
      </xdr:nvSpPr>
      <xdr:spPr>
        <a:xfrm>
          <a:off x="10106025" y="3276600"/>
          <a:ext cx="1609725" cy="1009650"/>
        </a:xfrm>
        <a:prstGeom prst="rect">
          <a:avLst/>
        </a:prstGeom>
        <a:gradFill flip="none" rotWithShape="1">
          <a:gsLst>
            <a:gs pos="0">
              <a:srgbClr val="FF9933">
                <a:tint val="66000"/>
                <a:satMod val="160000"/>
              </a:srgbClr>
            </a:gs>
            <a:gs pos="50000">
              <a:srgbClr val="FF9933">
                <a:tint val="44500"/>
                <a:satMod val="160000"/>
              </a:srgbClr>
            </a:gs>
            <a:gs pos="100000">
              <a:srgbClr val="FF9933">
                <a:tint val="23500"/>
                <a:satMod val="160000"/>
              </a:srgb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Como causar a mudança?</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6</xdr:col>
      <xdr:colOff>200025</xdr:colOff>
      <xdr:row>3</xdr:row>
      <xdr:rowOff>1266825</xdr:rowOff>
    </xdr:from>
    <xdr:to>
      <xdr:col>8</xdr:col>
      <xdr:colOff>590550</xdr:colOff>
      <xdr:row>3</xdr:row>
      <xdr:rowOff>2276475</xdr:rowOff>
    </xdr:to>
    <xdr:sp macro="" textlink="">
      <xdr:nvSpPr>
        <xdr:cNvPr id="95" name="Retângulo 94"/>
        <xdr:cNvSpPr/>
      </xdr:nvSpPr>
      <xdr:spPr>
        <a:xfrm>
          <a:off x="10106025" y="2266950"/>
          <a:ext cx="1609725" cy="1009650"/>
        </a:xfrm>
        <a:prstGeom prst="rect">
          <a:avLst/>
        </a:prstGeom>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Para o que mudar?</a:t>
          </a:r>
        </a:p>
        <a:p>
          <a:pPr marL="0" marR="0" indent="0" algn="ctr" defTabSz="914400" eaLnBrk="1" fontAlgn="auto" latinLnBrk="0" hangingPunct="1">
            <a:lnSpc>
              <a:spcPct val="100000"/>
            </a:lnSpc>
            <a:spcBef>
              <a:spcPts val="0"/>
            </a:spcBef>
            <a:spcAft>
              <a:spcPts val="0"/>
            </a:spcAft>
            <a:buClrTx/>
            <a:buSzTx/>
            <a:buFontTx/>
            <a:buNone/>
            <a:tabLst/>
            <a:defRPr/>
          </a:pPr>
          <a:r>
            <a:rPr lang="pt-BR" sz="1000" b="0" i="1">
              <a:solidFill>
                <a:sysClr val="windowText" lastClr="000000"/>
              </a:solidFill>
              <a:effectLst/>
              <a:latin typeface="+mn-lt"/>
              <a:ea typeface="+mn-ea"/>
              <a:cs typeface="+mn-cs"/>
            </a:rPr>
            <a:t>(escreva aqui)</a:t>
          </a:r>
          <a:endParaRPr lang="pt-BR" sz="800">
            <a:solidFill>
              <a:sysClr val="windowText" lastClr="000000"/>
            </a:solidFill>
            <a:effectLst/>
          </a:endParaRPr>
        </a:p>
      </xdr:txBody>
    </xdr:sp>
    <xdr:clientData/>
  </xdr:twoCellAnchor>
  <xdr:twoCellAnchor>
    <xdr:from>
      <xdr:col>6</xdr:col>
      <xdr:colOff>200025</xdr:colOff>
      <xdr:row>3</xdr:row>
      <xdr:rowOff>257175</xdr:rowOff>
    </xdr:from>
    <xdr:to>
      <xdr:col>8</xdr:col>
      <xdr:colOff>590550</xdr:colOff>
      <xdr:row>3</xdr:row>
      <xdr:rowOff>1266825</xdr:rowOff>
    </xdr:to>
    <xdr:sp macro="" textlink="">
      <xdr:nvSpPr>
        <xdr:cNvPr id="96" name="Retângulo 95"/>
        <xdr:cNvSpPr/>
      </xdr:nvSpPr>
      <xdr:spPr>
        <a:xfrm>
          <a:off x="10106025" y="1257300"/>
          <a:ext cx="1609725" cy="1009650"/>
        </a:xfrm>
        <a:prstGeom prst="rect">
          <a:avLst/>
        </a:prstGeom>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54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950" b="1">
              <a:solidFill>
                <a:sysClr val="windowText" lastClr="000000"/>
              </a:solidFill>
            </a:rPr>
            <a:t>O que mudar?</a:t>
          </a:r>
        </a:p>
        <a:p>
          <a:pPr algn="ctr"/>
          <a:r>
            <a:rPr lang="pt-BR" sz="1000" b="0" i="1">
              <a:solidFill>
                <a:sysClr val="windowText" lastClr="000000"/>
              </a:solidFill>
            </a:rPr>
            <a:t>(escreva aqui)</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0</xdr:colOff>
      <xdr:row>1</xdr:row>
      <xdr:rowOff>9525</xdr:rowOff>
    </xdr:from>
    <xdr:to>
      <xdr:col>6</xdr:col>
      <xdr:colOff>1895475</xdr:colOff>
      <xdr:row>1</xdr:row>
      <xdr:rowOff>704850</xdr:rowOff>
    </xdr:to>
    <xdr:grpSp>
      <xdr:nvGrpSpPr>
        <xdr:cNvPr id="3" name="Grupo 2"/>
        <xdr:cNvGrpSpPr/>
      </xdr:nvGrpSpPr>
      <xdr:grpSpPr>
        <a:xfrm>
          <a:off x="142875" y="152400"/>
          <a:ext cx="10610850" cy="695325"/>
          <a:chOff x="561976" y="2952750"/>
          <a:chExt cx="10610850" cy="695325"/>
        </a:xfr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6200000" scaled="1"/>
          <a:tileRect/>
        </a:gradFill>
      </xdr:grpSpPr>
      <xdr:grpSp>
        <xdr:nvGrpSpPr>
          <xdr:cNvPr id="4" name="Grupo 3"/>
          <xdr:cNvGrpSpPr/>
        </xdr:nvGrpSpPr>
        <xdr:grpSpPr>
          <a:xfrm>
            <a:off x="561976" y="2952750"/>
            <a:ext cx="10610850" cy="695325"/>
            <a:chOff x="-251793" y="-1304925"/>
            <a:chExt cx="9770239" cy="695325"/>
          </a:xfrm>
          <a:grpFill/>
        </xdr:grpSpPr>
        <xdr:sp macro="" textlink="">
          <xdr:nvSpPr>
            <xdr:cNvPr id="7" name="Retângulo 6"/>
            <xdr:cNvSpPr/>
          </xdr:nvSpPr>
          <xdr:spPr>
            <a:xfrm>
              <a:off x="-251793" y="-1304925"/>
              <a:ext cx="9770239" cy="695325"/>
            </a:xfrm>
            <a:prstGeom prst="rect">
              <a:avLst/>
            </a:prstGeom>
            <a:grp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COMPETÊNCIAS</a:t>
              </a:r>
              <a:r>
                <a:rPr lang="pt-BR" sz="1600" b="1" baseline="0"/>
                <a:t> NECESSÁRIAS</a:t>
              </a:r>
              <a:endParaRPr lang="pt-BR" sz="1600" b="1"/>
            </a:p>
            <a:p>
              <a:pPr algn="ctr"/>
              <a:r>
                <a:rPr lang="pt-BR" sz="1600" b="1"/>
                <a:t>Planilha</a:t>
              </a:r>
            </a:p>
          </xdr:txBody>
        </xdr:sp>
        <xdr:pic>
          <xdr:nvPicPr>
            <xdr:cNvPr id="8" name="Imagem 7"/>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152944" y="-1200150"/>
              <a:ext cx="793045" cy="473926"/>
            </a:xfrm>
            <a:prstGeom prst="rect">
              <a:avLst/>
            </a:prstGeom>
            <a:grpFill/>
            <a:ln>
              <a:noFill/>
            </a:ln>
          </xdr:spPr>
        </xdr:pic>
      </xdr:grpSp>
      <xdr:sp macro="" textlink="">
        <xdr:nvSpPr>
          <xdr:cNvPr id="6" name="Retângulo 5">
            <a:hlinkClick xmlns:r="http://schemas.openxmlformats.org/officeDocument/2006/relationships" r:id="rId2"/>
          </xdr:cNvPr>
          <xdr:cNvSpPr/>
        </xdr:nvSpPr>
        <xdr:spPr>
          <a:xfrm>
            <a:off x="10020300" y="3067050"/>
            <a:ext cx="1009650" cy="419100"/>
          </a:xfrm>
          <a:prstGeom prst="rect">
            <a:avLst/>
          </a:prstGeom>
          <a:gradFill flip="none" rotWithShape="1">
            <a:gsLst>
              <a:gs pos="0">
                <a:srgbClr val="FF7C80">
                  <a:tint val="66000"/>
                  <a:satMod val="160000"/>
                </a:srgbClr>
              </a:gs>
              <a:gs pos="50000">
                <a:srgbClr val="FF7C80">
                  <a:tint val="44500"/>
                  <a:satMod val="160000"/>
                </a:srgbClr>
              </a:gs>
              <a:gs pos="100000">
                <a:srgbClr val="FF7C80">
                  <a:tint val="23500"/>
                  <a:satMod val="160000"/>
                </a:srgbClr>
              </a:gs>
            </a:gsLst>
            <a:lin ang="16200000" scaled="1"/>
            <a:tileRect/>
          </a:gradFill>
          <a:ln>
            <a:solidFill>
              <a:srgbClr val="C00000"/>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clientData/>
  </xdr:twoCellAnchor>
</xdr:wsDr>
</file>

<file path=xl/drawings/drawing49.xml><?xml version="1.0" encoding="utf-8"?>
<xdr:wsDr xmlns:xdr="http://schemas.openxmlformats.org/drawingml/2006/spreadsheetDrawing" xmlns:a="http://schemas.openxmlformats.org/drawingml/2006/main">
  <xdr:twoCellAnchor>
    <xdr:from>
      <xdr:col>1</xdr:col>
      <xdr:colOff>19050</xdr:colOff>
      <xdr:row>1</xdr:row>
      <xdr:rowOff>9525</xdr:rowOff>
    </xdr:from>
    <xdr:to>
      <xdr:col>2</xdr:col>
      <xdr:colOff>7038975</xdr:colOff>
      <xdr:row>1</xdr:row>
      <xdr:rowOff>704850</xdr:rowOff>
    </xdr:to>
    <xdr:grpSp>
      <xdr:nvGrpSpPr>
        <xdr:cNvPr id="6" name="Grupo 5"/>
        <xdr:cNvGrpSpPr/>
      </xdr:nvGrpSpPr>
      <xdr:grpSpPr>
        <a:xfrm>
          <a:off x="161925" y="152400"/>
          <a:ext cx="9020175" cy="695325"/>
          <a:chOff x="561976" y="2952750"/>
          <a:chExt cx="9020175" cy="695325"/>
        </a:xfr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6200000" scaled="1"/>
          <a:tileRect/>
        </a:gradFill>
      </xdr:grpSpPr>
      <xdr:grpSp>
        <xdr:nvGrpSpPr>
          <xdr:cNvPr id="7" name="Grupo 6"/>
          <xdr:cNvGrpSpPr/>
        </xdr:nvGrpSpPr>
        <xdr:grpSpPr>
          <a:xfrm>
            <a:off x="561976" y="2952750"/>
            <a:ext cx="9020175" cy="695325"/>
            <a:chOff x="-251793" y="-1304925"/>
            <a:chExt cx="8305580" cy="695325"/>
          </a:xfrm>
          <a:grpFill/>
        </xdr:grpSpPr>
        <xdr:sp macro="" textlink="">
          <xdr:nvSpPr>
            <xdr:cNvPr id="9" name="Retângulo 8"/>
            <xdr:cNvSpPr/>
          </xdr:nvSpPr>
          <xdr:spPr>
            <a:xfrm>
              <a:off x="-251793" y="-1304925"/>
              <a:ext cx="8305580" cy="695325"/>
            </a:xfrm>
            <a:prstGeom prst="rect">
              <a:avLst/>
            </a:prstGeom>
            <a:grp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a:t>
              </a:r>
              <a:r>
                <a:rPr lang="pt-BR" sz="1600" b="1" baseline="0"/>
                <a:t> ORIENTAÇÕES PARA OBRIGAÇÕES TRABALHISTAS</a:t>
              </a:r>
              <a:endParaRPr lang="pt-BR" sz="1600" b="1"/>
            </a:p>
            <a:p>
              <a:pPr algn="ctr"/>
              <a:r>
                <a:rPr lang="pt-BR" sz="1600" b="1"/>
                <a:t>Planilha</a:t>
              </a:r>
            </a:p>
          </xdr:txBody>
        </xdr:sp>
        <xdr:pic>
          <xdr:nvPicPr>
            <xdr:cNvPr id="10" name="Imagem 9"/>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152944" y="-1200150"/>
              <a:ext cx="793045" cy="473926"/>
            </a:xfrm>
            <a:prstGeom prst="rect">
              <a:avLst/>
            </a:prstGeom>
            <a:grpFill/>
            <a:ln>
              <a:noFill/>
            </a:ln>
          </xdr:spPr>
        </xdr:pic>
      </xdr:grpSp>
      <xdr:sp macro="" textlink="">
        <xdr:nvSpPr>
          <xdr:cNvPr id="8" name="Retângulo 7">
            <a:hlinkClick xmlns:r="http://schemas.openxmlformats.org/officeDocument/2006/relationships" r:id="rId2"/>
          </xdr:cNvPr>
          <xdr:cNvSpPr/>
        </xdr:nvSpPr>
        <xdr:spPr>
          <a:xfrm>
            <a:off x="8448675" y="3076575"/>
            <a:ext cx="1009650" cy="419100"/>
          </a:xfrm>
          <a:prstGeom prst="rect">
            <a:avLst/>
          </a:prstGeom>
          <a:gradFill flip="none" rotWithShape="1">
            <a:gsLst>
              <a:gs pos="0">
                <a:srgbClr val="FF7C80">
                  <a:tint val="66000"/>
                  <a:satMod val="160000"/>
                </a:srgbClr>
              </a:gs>
              <a:gs pos="50000">
                <a:srgbClr val="FF7C80">
                  <a:tint val="44500"/>
                  <a:satMod val="160000"/>
                </a:srgbClr>
              </a:gs>
              <a:gs pos="100000">
                <a:srgbClr val="FF7C80">
                  <a:tint val="23500"/>
                  <a:satMod val="160000"/>
                </a:srgbClr>
              </a:gs>
            </a:gsLst>
            <a:lin ang="16200000" scaled="1"/>
            <a:tileRect/>
          </a:gradFill>
          <a:ln>
            <a:solidFill>
              <a:srgbClr val="C00000"/>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604006</xdr:colOff>
      <xdr:row>14</xdr:row>
      <xdr:rowOff>8727</xdr:rowOff>
    </xdr:from>
    <xdr:to>
      <xdr:col>13</xdr:col>
      <xdr:colOff>354407</xdr:colOff>
      <xdr:row>16</xdr:row>
      <xdr:rowOff>19491</xdr:rowOff>
    </xdr:to>
    <xdr:grpSp>
      <xdr:nvGrpSpPr>
        <xdr:cNvPr id="40" name="Grupo 39">
          <a:hlinkClick xmlns:r="http://schemas.openxmlformats.org/officeDocument/2006/relationships" r:id="rId1"/>
        </xdr:cNvPr>
        <xdr:cNvGrpSpPr/>
      </xdr:nvGrpSpPr>
      <xdr:grpSpPr>
        <a:xfrm>
          <a:off x="7500106" y="2675727"/>
          <a:ext cx="360001" cy="391764"/>
          <a:chOff x="7496174" y="2733675"/>
          <a:chExt cx="360001" cy="391764"/>
        </a:xfrm>
      </xdr:grpSpPr>
      <xdr:sp macro="" textlink="">
        <xdr:nvSpPr>
          <xdr:cNvPr id="41" name="Retângulo 40">
            <a:hlinkClick xmlns:r="http://schemas.openxmlformats.org/officeDocument/2006/relationships" r:id="rId1"/>
          </xdr:cNvPr>
          <xdr:cNvSpPr/>
        </xdr:nvSpPr>
        <xdr:spPr>
          <a:xfrm>
            <a:off x="7496175" y="2743200"/>
            <a:ext cx="360000" cy="360000"/>
          </a:xfrm>
          <a:prstGeom prst="rect">
            <a:avLst/>
          </a:prstGeom>
          <a:gradFill flip="none"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42" name="Imagem 41"/>
          <xdr:cNvPicPr>
            <a:picLocks noChangeAspect="1"/>
          </xdr:cNvPicPr>
        </xdr:nvPicPr>
        <xdr:blipFill>
          <a:blip xmlns:r="http://schemas.openxmlformats.org/officeDocument/2006/relationships" r:embed="rId2" cstate="print">
            <a:biLevel thresh="25000"/>
            <a:extLst>
              <a:ext uri="{BEBA8EAE-BF5A-486C-A8C5-ECC9F3942E4B}">
                <a14:imgProps xmlns:a14="http://schemas.microsoft.com/office/drawing/2010/main">
                  <a14:imgLayer r:embed="rId3">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7496174" y="2733675"/>
            <a:ext cx="360000" cy="391764"/>
          </a:xfrm>
          <a:prstGeom prst="rect">
            <a:avLst/>
          </a:prstGeom>
        </xdr:spPr>
      </xdr:pic>
    </xdr:grpSp>
    <xdr:clientData/>
  </xdr:twoCellAnchor>
  <xdr:twoCellAnchor>
    <xdr:from>
      <xdr:col>13</xdr:col>
      <xdr:colOff>467785</xdr:colOff>
      <xdr:row>14</xdr:row>
      <xdr:rowOff>13755</xdr:rowOff>
    </xdr:from>
    <xdr:to>
      <xdr:col>14</xdr:col>
      <xdr:colOff>218199</xdr:colOff>
      <xdr:row>16</xdr:row>
      <xdr:rowOff>24514</xdr:rowOff>
    </xdr:to>
    <xdr:grpSp>
      <xdr:nvGrpSpPr>
        <xdr:cNvPr id="43" name="Grupo 42">
          <a:hlinkClick xmlns:r="http://schemas.openxmlformats.org/officeDocument/2006/relationships" r:id="rId4"/>
        </xdr:cNvPr>
        <xdr:cNvGrpSpPr/>
      </xdr:nvGrpSpPr>
      <xdr:grpSpPr>
        <a:xfrm>
          <a:off x="7973485" y="2680755"/>
          <a:ext cx="360014" cy="391759"/>
          <a:chOff x="7972425" y="2705100"/>
          <a:chExt cx="360014" cy="391759"/>
        </a:xfrm>
      </xdr:grpSpPr>
      <xdr:sp macro="" textlink="">
        <xdr:nvSpPr>
          <xdr:cNvPr id="44" name="Retângulo 43">
            <a:hlinkClick xmlns:r="http://schemas.openxmlformats.org/officeDocument/2006/relationships" r:id="rId4"/>
          </xdr:cNvPr>
          <xdr:cNvSpPr/>
        </xdr:nvSpPr>
        <xdr:spPr>
          <a:xfrm>
            <a:off x="7972425" y="2714625"/>
            <a:ext cx="360000" cy="360000"/>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45" name="Imagem 44"/>
          <xdr:cNvPicPr>
            <a:picLocks noChangeAspect="1"/>
          </xdr:cNvPicPr>
        </xdr:nvPicPr>
        <xdr:blipFill>
          <a:blip xmlns:r="http://schemas.openxmlformats.org/officeDocument/2006/relationships" r:embed="rId5" cstate="print">
            <a:biLevel thresh="25000"/>
            <a:extLst>
              <a:ext uri="{28A0092B-C50C-407E-A947-70E740481C1C}">
                <a14:useLocalDpi xmlns:a14="http://schemas.microsoft.com/office/drawing/2010/main" val="0"/>
              </a:ext>
            </a:extLst>
          </a:blip>
          <a:stretch>
            <a:fillRect/>
          </a:stretch>
        </xdr:blipFill>
        <xdr:spPr>
          <a:xfrm>
            <a:off x="7972439" y="2705100"/>
            <a:ext cx="360000" cy="391759"/>
          </a:xfrm>
          <a:prstGeom prst="rect">
            <a:avLst/>
          </a:prstGeom>
        </xdr:spPr>
      </xdr:pic>
    </xdr:grpSp>
    <xdr:clientData/>
  </xdr:twoCellAnchor>
  <xdr:twoCellAnchor>
    <xdr:from>
      <xdr:col>12</xdr:col>
      <xdr:colOff>605367</xdr:colOff>
      <xdr:row>16</xdr:row>
      <xdr:rowOff>109269</xdr:rowOff>
    </xdr:from>
    <xdr:to>
      <xdr:col>13</xdr:col>
      <xdr:colOff>359698</xdr:colOff>
      <xdr:row>18</xdr:row>
      <xdr:rowOff>120033</xdr:rowOff>
    </xdr:to>
    <xdr:grpSp>
      <xdr:nvGrpSpPr>
        <xdr:cNvPr id="3" name="Grupo 2">
          <a:hlinkClick xmlns:r="http://schemas.openxmlformats.org/officeDocument/2006/relationships" r:id="rId6"/>
        </xdr:cNvPr>
        <xdr:cNvGrpSpPr/>
      </xdr:nvGrpSpPr>
      <xdr:grpSpPr>
        <a:xfrm>
          <a:off x="7501467" y="3157269"/>
          <a:ext cx="363931" cy="391764"/>
          <a:chOff x="7501467" y="3157269"/>
          <a:chExt cx="363931" cy="391764"/>
        </a:xfrm>
      </xdr:grpSpPr>
      <xdr:sp macro="" textlink="">
        <xdr:nvSpPr>
          <xdr:cNvPr id="47" name="Retângulo 46"/>
          <xdr:cNvSpPr/>
        </xdr:nvSpPr>
        <xdr:spPr>
          <a:xfrm>
            <a:off x="7501467" y="3176055"/>
            <a:ext cx="360000" cy="360000"/>
          </a:xfrm>
          <a:prstGeom prst="rect">
            <a:avLst/>
          </a:prstGeom>
          <a:gradFill flip="none" rotWithShape="1">
            <a:gsLst>
              <a:gs pos="0">
                <a:srgbClr val="DEA900">
                  <a:shade val="30000"/>
                  <a:satMod val="115000"/>
                </a:srgbClr>
              </a:gs>
              <a:gs pos="50000">
                <a:srgbClr val="DEA900">
                  <a:shade val="67500"/>
                  <a:satMod val="115000"/>
                </a:srgbClr>
              </a:gs>
              <a:gs pos="100000">
                <a:srgbClr val="DEA9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48" name="Imagem 47"/>
          <xdr:cNvPicPr>
            <a:picLocks noChangeAspect="1"/>
          </xdr:cNvPicPr>
        </xdr:nvPicPr>
        <xdr:blipFill>
          <a:blip xmlns:r="http://schemas.openxmlformats.org/officeDocument/2006/relationships" r:embed="rId7" cstate="print">
            <a:biLevel thresh="50000"/>
            <a:extLst>
              <a:ext uri="{28A0092B-C50C-407E-A947-70E740481C1C}">
                <a14:useLocalDpi xmlns:a14="http://schemas.microsoft.com/office/drawing/2010/main" val="0"/>
              </a:ext>
            </a:extLst>
          </a:blip>
          <a:stretch>
            <a:fillRect/>
          </a:stretch>
        </xdr:blipFill>
        <xdr:spPr>
          <a:xfrm>
            <a:off x="7505398" y="3157269"/>
            <a:ext cx="360000" cy="391764"/>
          </a:xfrm>
          <a:prstGeom prst="rect">
            <a:avLst/>
          </a:prstGeom>
        </xdr:spPr>
      </xdr:pic>
    </xdr:grpSp>
    <xdr:clientData/>
  </xdr:twoCellAnchor>
  <xdr:oneCellAnchor>
    <xdr:from>
      <xdr:col>1</xdr:col>
      <xdr:colOff>227186</xdr:colOff>
      <xdr:row>1</xdr:row>
      <xdr:rowOff>2673</xdr:rowOff>
    </xdr:from>
    <xdr:ext cx="1641155" cy="843757"/>
    <xdr:sp macro="" textlink="">
      <xdr:nvSpPr>
        <xdr:cNvPr id="2" name="Retângulo 1"/>
        <xdr:cNvSpPr/>
      </xdr:nvSpPr>
      <xdr:spPr>
        <a:xfrm>
          <a:off x="417686" y="193173"/>
          <a:ext cx="1641155" cy="843757"/>
        </a:xfrm>
        <a:prstGeom prst="rect">
          <a:avLst/>
        </a:prstGeom>
        <a:noFill/>
      </xdr:spPr>
      <xdr:txBody>
        <a:bodyPr wrap="none" lIns="91440" tIns="45720" rIns="91440" bIns="45720">
          <a:spAutoFit/>
        </a:bodyPr>
        <a:lstStyle/>
        <a:p>
          <a:pPr algn="ctr"/>
          <a:r>
            <a:rPr lang="pt-BR" sz="4800" b="0" cap="none" spc="0">
              <a:ln w="0"/>
              <a:gradFill>
                <a:gsLst>
                  <a:gs pos="21000">
                    <a:srgbClr val="53575C"/>
                  </a:gs>
                  <a:gs pos="88000">
                    <a:srgbClr val="C5C7CA"/>
                  </a:gs>
                </a:gsLst>
                <a:lin ang="5400000"/>
              </a:gradFill>
              <a:effectLst/>
            </a:rPr>
            <a:t>CDF - </a:t>
          </a:r>
        </a:p>
      </xdr:txBody>
    </xdr:sp>
    <xdr:clientData/>
  </xdr:oneCellAnchor>
  <xdr:twoCellAnchor>
    <xdr:from>
      <xdr:col>1</xdr:col>
      <xdr:colOff>161926</xdr:colOff>
      <xdr:row>13</xdr:row>
      <xdr:rowOff>76200</xdr:rowOff>
    </xdr:from>
    <xdr:to>
      <xdr:col>7</xdr:col>
      <xdr:colOff>600075</xdr:colOff>
      <xdr:row>16</xdr:row>
      <xdr:rowOff>57150</xdr:rowOff>
    </xdr:to>
    <xdr:sp macro="" textlink="">
      <xdr:nvSpPr>
        <xdr:cNvPr id="20" name="Retângulo 19"/>
        <xdr:cNvSpPr/>
      </xdr:nvSpPr>
      <xdr:spPr>
        <a:xfrm>
          <a:off x="352426" y="2552700"/>
          <a:ext cx="4095749" cy="552450"/>
        </a:xfrm>
        <a:prstGeom prst="rect">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16200000" scaled="1"/>
          <a:tileRect/>
        </a:gra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pt-BR" sz="1400" b="1" u="none">
              <a:solidFill>
                <a:schemeClr val="bg1"/>
              </a:solidFill>
            </a:rPr>
            <a:t>Cadastro de Fornecedores</a:t>
          </a:r>
        </a:p>
      </xdr:txBody>
    </xdr:sp>
    <xdr:clientData/>
  </xdr:twoCellAnchor>
  <xdr:twoCellAnchor>
    <xdr:from>
      <xdr:col>1</xdr:col>
      <xdr:colOff>171449</xdr:colOff>
      <xdr:row>16</xdr:row>
      <xdr:rowOff>104775</xdr:rowOff>
    </xdr:from>
    <xdr:to>
      <xdr:col>4</xdr:col>
      <xdr:colOff>361950</xdr:colOff>
      <xdr:row>19</xdr:row>
      <xdr:rowOff>47625</xdr:rowOff>
    </xdr:to>
    <xdr:sp macro="" textlink="">
      <xdr:nvSpPr>
        <xdr:cNvPr id="21" name="Retângulo 20">
          <a:hlinkClick xmlns:r="http://schemas.openxmlformats.org/officeDocument/2006/relationships" r:id="rId8"/>
        </xdr:cNvPr>
        <xdr:cNvSpPr/>
      </xdr:nvSpPr>
      <xdr:spPr>
        <a:xfrm>
          <a:off x="361949" y="3152775"/>
          <a:ext cx="2019301" cy="514350"/>
        </a:xfrm>
        <a:prstGeom prst="rect">
          <a:avLst/>
        </a:prstGeom>
        <a:gradFill flip="none" rotWithShape="1">
          <a:gsLst>
            <a:gs pos="0">
              <a:srgbClr val="65D7FF">
                <a:tint val="66000"/>
                <a:satMod val="160000"/>
              </a:srgbClr>
            </a:gs>
            <a:gs pos="50000">
              <a:srgbClr val="65D7FF">
                <a:tint val="44500"/>
                <a:satMod val="160000"/>
              </a:srgbClr>
            </a:gs>
            <a:gs pos="100000">
              <a:srgbClr val="65D7FF">
                <a:tint val="23500"/>
                <a:satMod val="160000"/>
              </a:srgbClr>
            </a:gs>
          </a:gsLst>
          <a:lin ang="16200000" scaled="1"/>
          <a:tileRect/>
        </a:gra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4</xdr:col>
      <xdr:colOff>409574</xdr:colOff>
      <xdr:row>16</xdr:row>
      <xdr:rowOff>104775</xdr:rowOff>
    </xdr:from>
    <xdr:to>
      <xdr:col>7</xdr:col>
      <xdr:colOff>600075</xdr:colOff>
      <xdr:row>19</xdr:row>
      <xdr:rowOff>47625</xdr:rowOff>
    </xdr:to>
    <xdr:sp macro="" textlink="">
      <xdr:nvSpPr>
        <xdr:cNvPr id="22" name="Retângulo 21">
          <a:hlinkClick xmlns:r="http://schemas.openxmlformats.org/officeDocument/2006/relationships" r:id="rId9"/>
        </xdr:cNvPr>
        <xdr:cNvSpPr/>
      </xdr:nvSpPr>
      <xdr:spPr>
        <a:xfrm>
          <a:off x="2428874" y="3152775"/>
          <a:ext cx="2019301" cy="514350"/>
        </a:xfrm>
        <a:prstGeom prst="rect">
          <a:avLst/>
        </a:prstGeom>
        <a:gradFill flip="none" rotWithShape="1">
          <a:gsLst>
            <a:gs pos="0">
              <a:srgbClr val="65D7FF">
                <a:tint val="66000"/>
                <a:satMod val="160000"/>
              </a:srgbClr>
            </a:gs>
            <a:gs pos="50000">
              <a:srgbClr val="65D7FF">
                <a:tint val="44500"/>
                <a:satMod val="160000"/>
              </a:srgbClr>
            </a:gs>
            <a:gs pos="100000">
              <a:srgbClr val="65D7FF">
                <a:tint val="23500"/>
                <a:satMod val="160000"/>
              </a:srgbClr>
            </a:gs>
          </a:gsLst>
          <a:lin ang="16200000" scaled="1"/>
          <a:tileRect/>
        </a:gra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pt-BR" sz="1200" b="1" u="sng">
              <a:solidFill>
                <a:sysClr val="windowText" lastClr="000000"/>
              </a:solidFill>
            </a:rPr>
            <a:t>Analítico</a:t>
          </a:r>
        </a:p>
      </xdr:txBody>
    </xdr:sp>
    <xdr:clientData/>
  </xdr:twoCellAnchor>
  <xdr:twoCellAnchor>
    <xdr:from>
      <xdr:col>9</xdr:col>
      <xdr:colOff>428624</xdr:colOff>
      <xdr:row>2</xdr:row>
      <xdr:rowOff>76200</xdr:rowOff>
    </xdr:from>
    <xdr:to>
      <xdr:col>11</xdr:col>
      <xdr:colOff>361949</xdr:colOff>
      <xdr:row>4</xdr:row>
      <xdr:rowOff>152400</xdr:rowOff>
    </xdr:to>
    <xdr:sp macro="" textlink="">
      <xdr:nvSpPr>
        <xdr:cNvPr id="23" name="Retângulo 22">
          <a:hlinkClick xmlns:r="http://schemas.openxmlformats.org/officeDocument/2006/relationships" r:id="rId10"/>
        </xdr:cNvPr>
        <xdr:cNvSpPr/>
      </xdr:nvSpPr>
      <xdr:spPr>
        <a:xfrm>
          <a:off x="5495924" y="457200"/>
          <a:ext cx="1152525" cy="457200"/>
        </a:xfrm>
        <a:prstGeom prst="rect">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16200000" scaled="1"/>
          <a:tileRect/>
        </a:gra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pt-BR" sz="2000" b="1" u="none">
              <a:solidFill>
                <a:schemeClr val="bg1"/>
              </a:solidFill>
            </a:rPr>
            <a:t>VOLTAR</a:t>
          </a:r>
        </a:p>
      </xdr:txBody>
    </xdr:sp>
    <xdr:clientData/>
  </xdr:twoCellAnchor>
  <xdr:twoCellAnchor>
    <xdr:from>
      <xdr:col>4</xdr:col>
      <xdr:colOff>228600</xdr:colOff>
      <xdr:row>1</xdr:row>
      <xdr:rowOff>95250</xdr:rowOff>
    </xdr:from>
    <xdr:to>
      <xdr:col>8</xdr:col>
      <xdr:colOff>291782</xdr:colOff>
      <xdr:row>4</xdr:row>
      <xdr:rowOff>179635</xdr:rowOff>
    </xdr:to>
    <xdr:sp macro="" textlink="">
      <xdr:nvSpPr>
        <xdr:cNvPr id="27" name="Retângulo 26"/>
        <xdr:cNvSpPr/>
      </xdr:nvSpPr>
      <xdr:spPr>
        <a:xfrm>
          <a:off x="2247900" y="285750"/>
          <a:ext cx="2501582" cy="655885"/>
        </a:xfrm>
        <a:prstGeom prst="rect">
          <a:avLst/>
        </a:prstGeom>
        <a:noFill/>
      </xdr:spPr>
      <xdr:txBody>
        <a:bodyPr wrap="none" lIns="91440" tIns="45720" rIns="91440" bIns="45720" anchor="ctr">
          <a:noAutofit/>
        </a:bodyPr>
        <a:lstStyle/>
        <a:p>
          <a:pPr algn="ctr"/>
          <a:r>
            <a:rPr lang="pt-BR" sz="4800" b="0" cap="none" spc="0">
              <a:ln w="0"/>
              <a:solidFill>
                <a:srgbClr val="00B0F0"/>
              </a:solidFill>
              <a:effectLst>
                <a:outerShdw blurRad="38100" dist="25400" dir="5400000" algn="ctr" rotWithShape="0">
                  <a:srgbClr val="6E747A">
                    <a:alpha val="43000"/>
                  </a:srgbClr>
                </a:outerShdw>
              </a:effectLst>
            </a:rPr>
            <a:t>Organização</a:t>
          </a:r>
        </a:p>
      </xdr:txBody>
    </xdr:sp>
    <xdr:clientData/>
  </xdr:twoCellAnchor>
  <xdr:twoCellAnchor>
    <xdr:from>
      <xdr:col>1</xdr:col>
      <xdr:colOff>171451</xdr:colOff>
      <xdr:row>7</xdr:row>
      <xdr:rowOff>57150</xdr:rowOff>
    </xdr:from>
    <xdr:to>
      <xdr:col>4</xdr:col>
      <xdr:colOff>352425</xdr:colOff>
      <xdr:row>10</xdr:row>
      <xdr:rowOff>38100</xdr:rowOff>
    </xdr:to>
    <xdr:sp macro="" textlink="">
      <xdr:nvSpPr>
        <xdr:cNvPr id="18" name="Retângulo 17"/>
        <xdr:cNvSpPr/>
      </xdr:nvSpPr>
      <xdr:spPr>
        <a:xfrm>
          <a:off x="361951" y="1390650"/>
          <a:ext cx="2009774" cy="552450"/>
        </a:xfrm>
        <a:prstGeom prst="rect">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16200000" scaled="1"/>
          <a:tileRect/>
        </a:gra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pt-BR" sz="1400" b="1" u="none">
              <a:solidFill>
                <a:schemeClr val="bg1"/>
              </a:solidFill>
            </a:rPr>
            <a:t>Organização e Disciplina</a:t>
          </a:r>
        </a:p>
      </xdr:txBody>
    </xdr:sp>
    <xdr:clientData/>
  </xdr:twoCellAnchor>
  <xdr:twoCellAnchor>
    <xdr:from>
      <xdr:col>4</xdr:col>
      <xdr:colOff>419101</xdr:colOff>
      <xdr:row>7</xdr:row>
      <xdr:rowOff>57150</xdr:rowOff>
    </xdr:from>
    <xdr:to>
      <xdr:col>7</xdr:col>
      <xdr:colOff>600075</xdr:colOff>
      <xdr:row>10</xdr:row>
      <xdr:rowOff>38100</xdr:rowOff>
    </xdr:to>
    <xdr:sp macro="" textlink="">
      <xdr:nvSpPr>
        <xdr:cNvPr id="19" name="Retângulo 18"/>
        <xdr:cNvSpPr/>
      </xdr:nvSpPr>
      <xdr:spPr>
        <a:xfrm>
          <a:off x="2438401" y="1390650"/>
          <a:ext cx="2009774" cy="552450"/>
        </a:xfrm>
        <a:prstGeom prst="rect">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16200000" scaled="1"/>
          <a:tileRect/>
        </a:gra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pt-BR" sz="1400" b="1" u="none">
              <a:solidFill>
                <a:schemeClr val="bg1"/>
              </a:solidFill>
            </a:rPr>
            <a:t>Organização de Documentos</a:t>
          </a:r>
        </a:p>
      </xdr:txBody>
    </xdr:sp>
    <xdr:clientData/>
  </xdr:twoCellAnchor>
  <xdr:twoCellAnchor>
    <xdr:from>
      <xdr:col>8</xdr:col>
      <xdr:colOff>57151</xdr:colOff>
      <xdr:row>7</xdr:row>
      <xdr:rowOff>57150</xdr:rowOff>
    </xdr:from>
    <xdr:to>
      <xdr:col>11</xdr:col>
      <xdr:colOff>238125</xdr:colOff>
      <xdr:row>10</xdr:row>
      <xdr:rowOff>38100</xdr:rowOff>
    </xdr:to>
    <xdr:sp macro="" textlink="">
      <xdr:nvSpPr>
        <xdr:cNvPr id="24" name="Retângulo 23"/>
        <xdr:cNvSpPr/>
      </xdr:nvSpPr>
      <xdr:spPr>
        <a:xfrm>
          <a:off x="4514851" y="1390650"/>
          <a:ext cx="2009774" cy="552450"/>
        </a:xfrm>
        <a:prstGeom prst="rect">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16200000" scaled="1"/>
          <a:tileRect/>
        </a:gra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pt-BR" sz="1400" b="1" u="none">
              <a:solidFill>
                <a:schemeClr val="bg1"/>
              </a:solidFill>
            </a:rPr>
            <a:t>Instrução de Trabalho</a:t>
          </a:r>
        </a:p>
      </xdr:txBody>
    </xdr:sp>
    <xdr:clientData/>
  </xdr:twoCellAnchor>
  <xdr:twoCellAnchor>
    <xdr:from>
      <xdr:col>1</xdr:col>
      <xdr:colOff>171449</xdr:colOff>
      <xdr:row>10</xdr:row>
      <xdr:rowOff>85725</xdr:rowOff>
    </xdr:from>
    <xdr:to>
      <xdr:col>4</xdr:col>
      <xdr:colOff>361950</xdr:colOff>
      <xdr:row>13</xdr:row>
      <xdr:rowOff>28575</xdr:rowOff>
    </xdr:to>
    <xdr:sp macro="" textlink="">
      <xdr:nvSpPr>
        <xdr:cNvPr id="25" name="Retângulo 24">
          <a:hlinkClick xmlns:r="http://schemas.openxmlformats.org/officeDocument/2006/relationships" r:id="rId11"/>
        </xdr:cNvPr>
        <xdr:cNvSpPr/>
      </xdr:nvSpPr>
      <xdr:spPr>
        <a:xfrm>
          <a:off x="361949" y="1990725"/>
          <a:ext cx="2019301" cy="514350"/>
        </a:xfrm>
        <a:prstGeom prst="rect">
          <a:avLst/>
        </a:prstGeom>
        <a:gradFill flip="none" rotWithShape="1">
          <a:gsLst>
            <a:gs pos="0">
              <a:srgbClr val="65D7FF">
                <a:tint val="66000"/>
                <a:satMod val="160000"/>
              </a:srgbClr>
            </a:gs>
            <a:gs pos="50000">
              <a:srgbClr val="65D7FF">
                <a:tint val="44500"/>
                <a:satMod val="160000"/>
              </a:srgbClr>
            </a:gs>
            <a:gs pos="100000">
              <a:srgbClr val="65D7FF">
                <a:tint val="23500"/>
                <a:satMod val="160000"/>
              </a:srgbClr>
            </a:gs>
          </a:gsLst>
          <a:lin ang="16200000" scaled="1"/>
          <a:tileRect/>
        </a:gra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4</xdr:col>
      <xdr:colOff>419099</xdr:colOff>
      <xdr:row>10</xdr:row>
      <xdr:rowOff>85725</xdr:rowOff>
    </xdr:from>
    <xdr:to>
      <xdr:col>8</xdr:col>
      <xdr:colOff>0</xdr:colOff>
      <xdr:row>13</xdr:row>
      <xdr:rowOff>28575</xdr:rowOff>
    </xdr:to>
    <xdr:sp macro="" textlink="">
      <xdr:nvSpPr>
        <xdr:cNvPr id="28" name="Retângulo 27">
          <a:hlinkClick xmlns:r="http://schemas.openxmlformats.org/officeDocument/2006/relationships" r:id="rId12"/>
        </xdr:cNvPr>
        <xdr:cNvSpPr/>
      </xdr:nvSpPr>
      <xdr:spPr>
        <a:xfrm>
          <a:off x="2438399" y="1990725"/>
          <a:ext cx="2019301" cy="514350"/>
        </a:xfrm>
        <a:prstGeom prst="rect">
          <a:avLst/>
        </a:prstGeom>
        <a:gradFill flip="none" rotWithShape="1">
          <a:gsLst>
            <a:gs pos="0">
              <a:srgbClr val="65D7FF">
                <a:tint val="66000"/>
                <a:satMod val="160000"/>
              </a:srgbClr>
            </a:gs>
            <a:gs pos="50000">
              <a:srgbClr val="65D7FF">
                <a:tint val="44500"/>
                <a:satMod val="160000"/>
              </a:srgbClr>
            </a:gs>
            <a:gs pos="100000">
              <a:srgbClr val="65D7FF">
                <a:tint val="23500"/>
                <a:satMod val="160000"/>
              </a:srgbClr>
            </a:gs>
          </a:gsLst>
          <a:lin ang="16200000" scaled="1"/>
          <a:tileRect/>
        </a:gra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pt-BR" sz="1200" b="1" u="sng">
              <a:solidFill>
                <a:sysClr val="windowText" lastClr="000000"/>
              </a:solidFill>
            </a:rPr>
            <a:t>Processo</a:t>
          </a:r>
        </a:p>
      </xdr:txBody>
    </xdr:sp>
    <xdr:clientData/>
  </xdr:twoCellAnchor>
  <xdr:twoCellAnchor>
    <xdr:from>
      <xdr:col>8</xdr:col>
      <xdr:colOff>47624</xdr:colOff>
      <xdr:row>10</xdr:row>
      <xdr:rowOff>85725</xdr:rowOff>
    </xdr:from>
    <xdr:to>
      <xdr:col>11</xdr:col>
      <xdr:colOff>238125</xdr:colOff>
      <xdr:row>13</xdr:row>
      <xdr:rowOff>28575</xdr:rowOff>
    </xdr:to>
    <xdr:sp macro="" textlink="">
      <xdr:nvSpPr>
        <xdr:cNvPr id="29" name="Retângulo 28">
          <a:hlinkClick xmlns:r="http://schemas.openxmlformats.org/officeDocument/2006/relationships" r:id="rId13"/>
        </xdr:cNvPr>
        <xdr:cNvSpPr/>
      </xdr:nvSpPr>
      <xdr:spPr>
        <a:xfrm>
          <a:off x="4505324" y="1990725"/>
          <a:ext cx="2019301" cy="514350"/>
        </a:xfrm>
        <a:prstGeom prst="rect">
          <a:avLst/>
        </a:prstGeom>
        <a:gradFill flip="none" rotWithShape="1">
          <a:gsLst>
            <a:gs pos="0">
              <a:srgbClr val="65D7FF">
                <a:tint val="66000"/>
                <a:satMod val="160000"/>
              </a:srgbClr>
            </a:gs>
            <a:gs pos="50000">
              <a:srgbClr val="65D7FF">
                <a:tint val="44500"/>
                <a:satMod val="160000"/>
              </a:srgbClr>
            </a:gs>
            <a:gs pos="100000">
              <a:srgbClr val="65D7FF">
                <a:tint val="23500"/>
                <a:satMod val="160000"/>
              </a:srgbClr>
            </a:gs>
          </a:gsLst>
          <a:lin ang="16200000" scaled="1"/>
          <a:tileRect/>
        </a:gra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13</xdr:col>
      <xdr:colOff>466725</xdr:colOff>
      <xdr:row>16</xdr:row>
      <xdr:rowOff>113238</xdr:rowOff>
    </xdr:from>
    <xdr:to>
      <xdr:col>14</xdr:col>
      <xdr:colOff>217126</xdr:colOff>
      <xdr:row>18</xdr:row>
      <xdr:rowOff>124002</xdr:rowOff>
    </xdr:to>
    <xdr:grpSp>
      <xdr:nvGrpSpPr>
        <xdr:cNvPr id="51" name="Grupo 50">
          <a:hlinkClick xmlns:r="http://schemas.openxmlformats.org/officeDocument/2006/relationships" r:id="rId14"/>
        </xdr:cNvPr>
        <xdr:cNvGrpSpPr/>
      </xdr:nvGrpSpPr>
      <xdr:grpSpPr>
        <a:xfrm>
          <a:off x="7972425" y="3161238"/>
          <a:ext cx="360001" cy="391764"/>
          <a:chOff x="7067549" y="4105275"/>
          <a:chExt cx="360001" cy="391764"/>
        </a:xfrm>
      </xdr:grpSpPr>
      <xdr:sp macro="" textlink="">
        <xdr:nvSpPr>
          <xdr:cNvPr id="52" name="Retângulo 51"/>
          <xdr:cNvSpPr/>
        </xdr:nvSpPr>
        <xdr:spPr>
          <a:xfrm>
            <a:off x="7067549" y="4114800"/>
            <a:ext cx="360000" cy="360000"/>
          </a:xfrm>
          <a:prstGeom prst="rect">
            <a:avLst/>
          </a:prstGeo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53" name="Imagem 52"/>
          <xdr:cNvPicPr>
            <a:picLocks noChangeAspect="1"/>
          </xdr:cNvPicPr>
        </xdr:nvPicPr>
        <xdr:blipFill>
          <a:blip xmlns:r="http://schemas.openxmlformats.org/officeDocument/2006/relationships" r:embed="rId15" cstate="print">
            <a:lum bright="70000" contrast="-70000"/>
            <a:extLst>
              <a:ext uri="{28A0092B-C50C-407E-A947-70E740481C1C}">
                <a14:useLocalDpi xmlns:a14="http://schemas.microsoft.com/office/drawing/2010/main" val="0"/>
              </a:ext>
            </a:extLst>
          </a:blip>
          <a:stretch>
            <a:fillRect/>
          </a:stretch>
        </xdr:blipFill>
        <xdr:spPr>
          <a:xfrm>
            <a:off x="7067550" y="4105275"/>
            <a:ext cx="360000" cy="391764"/>
          </a:xfrm>
          <a:prstGeom prst="rect">
            <a:avLst/>
          </a:prstGeom>
        </xdr:spPr>
      </xdr:pic>
    </xdr:grpSp>
    <xdr:clientData/>
  </xdr:twoCellAnchor>
  <xdr:twoCellAnchor editAs="oneCell">
    <xdr:from>
      <xdr:col>12</xdr:col>
      <xdr:colOff>200025</xdr:colOff>
      <xdr:row>1</xdr:row>
      <xdr:rowOff>95250</xdr:rowOff>
    </xdr:from>
    <xdr:to>
      <xdr:col>15</xdr:col>
      <xdr:colOff>28575</xdr:colOff>
      <xdr:row>6</xdr:row>
      <xdr:rowOff>133187</xdr:rowOff>
    </xdr:to>
    <xdr:pic>
      <xdr:nvPicPr>
        <xdr:cNvPr id="30" name="Imagem 29"/>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096125" y="285750"/>
          <a:ext cx="1657350" cy="990437"/>
        </a:xfrm>
        <a:prstGeom prst="rect">
          <a:avLst/>
        </a:prstGeom>
      </xdr:spPr>
    </xdr:pic>
    <xdr:clientData/>
  </xdr:twoCellAnchor>
  <xdr:twoCellAnchor>
    <xdr:from>
      <xdr:col>12</xdr:col>
      <xdr:colOff>590550</xdr:colOff>
      <xdr:row>7</xdr:row>
      <xdr:rowOff>159102</xdr:rowOff>
    </xdr:from>
    <xdr:to>
      <xdr:col>14</xdr:col>
      <xdr:colOff>259785</xdr:colOff>
      <xdr:row>12</xdr:row>
      <xdr:rowOff>173427</xdr:rowOff>
    </xdr:to>
    <xdr:pic>
      <xdr:nvPicPr>
        <xdr:cNvPr id="31" name="Imagem 30"/>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7486650" y="1492602"/>
          <a:ext cx="888435" cy="966825"/>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1</xdr:col>
      <xdr:colOff>1085850</xdr:colOff>
      <xdr:row>3</xdr:row>
      <xdr:rowOff>114300</xdr:rowOff>
    </xdr:from>
    <xdr:to>
      <xdr:col>1</xdr:col>
      <xdr:colOff>2647950</xdr:colOff>
      <xdr:row>3</xdr:row>
      <xdr:rowOff>495300</xdr:rowOff>
    </xdr:to>
    <xdr:sp macro="" textlink="">
      <xdr:nvSpPr>
        <xdr:cNvPr id="2" name="CaixaDeTexto 1"/>
        <xdr:cNvSpPr txBox="1"/>
      </xdr:nvSpPr>
      <xdr:spPr>
        <a:xfrm>
          <a:off x="1228725" y="1114425"/>
          <a:ext cx="1562100" cy="381000"/>
        </a:xfrm>
        <a:prstGeom prst="rect">
          <a:avLst/>
        </a:prstGeom>
        <a:solidFill>
          <a:srgbClr val="FFE1E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200" b="1" i="1"/>
            <a:t>RESPONSABILIDADES</a:t>
          </a:r>
        </a:p>
      </xdr:txBody>
    </xdr:sp>
    <xdr:clientData/>
  </xdr:twoCellAnchor>
  <xdr:twoCellAnchor>
    <xdr:from>
      <xdr:col>1</xdr:col>
      <xdr:colOff>19050</xdr:colOff>
      <xdr:row>3</xdr:row>
      <xdr:rowOff>1285875</xdr:rowOff>
    </xdr:from>
    <xdr:to>
      <xdr:col>1</xdr:col>
      <xdr:colOff>1428750</xdr:colOff>
      <xdr:row>3</xdr:row>
      <xdr:rowOff>1666875</xdr:rowOff>
    </xdr:to>
    <xdr:sp macro="" textlink="">
      <xdr:nvSpPr>
        <xdr:cNvPr id="3" name="CaixaDeTexto 2"/>
        <xdr:cNvSpPr txBox="1"/>
      </xdr:nvSpPr>
      <xdr:spPr>
        <a:xfrm>
          <a:off x="161925" y="2286000"/>
          <a:ext cx="1409700" cy="381000"/>
        </a:xfrm>
        <a:prstGeom prst="rect">
          <a:avLst/>
        </a:prstGeom>
        <a:solidFill>
          <a:srgbClr val="FFE1E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200" b="1" i="1"/>
            <a:t>FUNCIONÁRIOS</a:t>
          </a:r>
        </a:p>
      </xdr:txBody>
    </xdr:sp>
    <xdr:clientData/>
  </xdr:twoCellAnchor>
  <xdr:twoCellAnchor>
    <xdr:from>
      <xdr:col>1</xdr:col>
      <xdr:colOff>28575</xdr:colOff>
      <xdr:row>1</xdr:row>
      <xdr:rowOff>28575</xdr:rowOff>
    </xdr:from>
    <xdr:to>
      <xdr:col>21</xdr:col>
      <xdr:colOff>371475</xdr:colOff>
      <xdr:row>2</xdr:row>
      <xdr:rowOff>9525</xdr:rowOff>
    </xdr:to>
    <xdr:grpSp>
      <xdr:nvGrpSpPr>
        <xdr:cNvPr id="10" name="Grupo 9"/>
        <xdr:cNvGrpSpPr/>
      </xdr:nvGrpSpPr>
      <xdr:grpSpPr>
        <a:xfrm>
          <a:off x="171450" y="171450"/>
          <a:ext cx="10372725" cy="695325"/>
          <a:chOff x="561976" y="2952750"/>
          <a:chExt cx="10372725" cy="695325"/>
        </a:xfr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6200000" scaled="1"/>
          <a:tileRect/>
        </a:gradFill>
      </xdr:grpSpPr>
      <xdr:grpSp>
        <xdr:nvGrpSpPr>
          <xdr:cNvPr id="11" name="Grupo 10"/>
          <xdr:cNvGrpSpPr/>
        </xdr:nvGrpSpPr>
        <xdr:grpSpPr>
          <a:xfrm>
            <a:off x="561976" y="2952750"/>
            <a:ext cx="10372725" cy="695325"/>
            <a:chOff x="-251793" y="-1304925"/>
            <a:chExt cx="9550979" cy="695325"/>
          </a:xfrm>
          <a:grpFill/>
        </xdr:grpSpPr>
        <xdr:sp macro="" textlink="">
          <xdr:nvSpPr>
            <xdr:cNvPr id="13" name="Retângulo 12"/>
            <xdr:cNvSpPr/>
          </xdr:nvSpPr>
          <xdr:spPr>
            <a:xfrm>
              <a:off x="-251793" y="-1304925"/>
              <a:ext cx="9550979" cy="695325"/>
            </a:xfrm>
            <a:prstGeom prst="rect">
              <a:avLst/>
            </a:prstGeom>
            <a:grp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MATRIZ DE RESPONSABILIDADES</a:t>
              </a:r>
            </a:p>
            <a:p>
              <a:pPr algn="ctr"/>
              <a:r>
                <a:rPr lang="pt-BR" sz="1600" b="1"/>
                <a:t>Planilha</a:t>
              </a:r>
            </a:p>
          </xdr:txBody>
        </xdr:sp>
        <xdr:pic>
          <xdr:nvPicPr>
            <xdr:cNvPr id="14" name="Imagem 13"/>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152944" y="-1200150"/>
              <a:ext cx="793045" cy="473926"/>
            </a:xfrm>
            <a:prstGeom prst="rect">
              <a:avLst/>
            </a:prstGeom>
            <a:grpFill/>
            <a:ln>
              <a:noFill/>
            </a:ln>
          </xdr:spPr>
        </xdr:pic>
      </xdr:grpSp>
      <xdr:sp macro="" textlink="">
        <xdr:nvSpPr>
          <xdr:cNvPr id="12" name="Retângulo 11">
            <a:hlinkClick xmlns:r="http://schemas.openxmlformats.org/officeDocument/2006/relationships" r:id="rId2"/>
          </xdr:cNvPr>
          <xdr:cNvSpPr/>
        </xdr:nvSpPr>
        <xdr:spPr>
          <a:xfrm>
            <a:off x="9772650" y="3067050"/>
            <a:ext cx="1009650" cy="419100"/>
          </a:xfrm>
          <a:prstGeom prst="rect">
            <a:avLst/>
          </a:prstGeom>
          <a:gradFill flip="none" rotWithShape="1">
            <a:gsLst>
              <a:gs pos="0">
                <a:srgbClr val="FF7C80">
                  <a:tint val="66000"/>
                  <a:satMod val="160000"/>
                </a:srgbClr>
              </a:gs>
              <a:gs pos="50000">
                <a:srgbClr val="FF7C80">
                  <a:tint val="44500"/>
                  <a:satMod val="160000"/>
                </a:srgbClr>
              </a:gs>
              <a:gs pos="100000">
                <a:srgbClr val="FF7C80">
                  <a:tint val="23500"/>
                  <a:satMod val="160000"/>
                </a:srgbClr>
              </a:gs>
            </a:gsLst>
            <a:lin ang="16200000" scaled="1"/>
            <a:tileRect/>
          </a:gradFill>
          <a:ln>
            <a:solidFill>
              <a:srgbClr val="C00000"/>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clientData/>
  </xdr:twoCellAnchor>
  <xdr:twoCellAnchor>
    <xdr:from>
      <xdr:col>1</xdr:col>
      <xdr:colOff>0</xdr:colOff>
      <xdr:row>3</xdr:row>
      <xdr:rowOff>0</xdr:rowOff>
    </xdr:from>
    <xdr:to>
      <xdr:col>2</xdr:col>
      <xdr:colOff>0</xdr:colOff>
      <xdr:row>4</xdr:row>
      <xdr:rowOff>0</xdr:rowOff>
    </xdr:to>
    <xdr:cxnSp macro="">
      <xdr:nvCxnSpPr>
        <xdr:cNvPr id="16" name="Conector reto 15"/>
        <xdr:cNvCxnSpPr/>
      </xdr:nvCxnSpPr>
      <xdr:spPr>
        <a:xfrm>
          <a:off x="142875" y="1000125"/>
          <a:ext cx="2790825" cy="1724025"/>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19050</xdr:colOff>
      <xdr:row>1</xdr:row>
      <xdr:rowOff>28575</xdr:rowOff>
    </xdr:from>
    <xdr:to>
      <xdr:col>5</xdr:col>
      <xdr:colOff>1038225</xdr:colOff>
      <xdr:row>2</xdr:row>
      <xdr:rowOff>9525</xdr:rowOff>
    </xdr:to>
    <xdr:grpSp>
      <xdr:nvGrpSpPr>
        <xdr:cNvPr id="3" name="Grupo 2"/>
        <xdr:cNvGrpSpPr/>
      </xdr:nvGrpSpPr>
      <xdr:grpSpPr>
        <a:xfrm>
          <a:off x="161925" y="171450"/>
          <a:ext cx="9629775" cy="695325"/>
          <a:chOff x="561976" y="2952750"/>
          <a:chExt cx="9629775" cy="695325"/>
        </a:xfr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6200000" scaled="1"/>
          <a:tileRect/>
        </a:gradFill>
      </xdr:grpSpPr>
      <xdr:grpSp>
        <xdr:nvGrpSpPr>
          <xdr:cNvPr id="4" name="Grupo 3"/>
          <xdr:cNvGrpSpPr/>
        </xdr:nvGrpSpPr>
        <xdr:grpSpPr>
          <a:xfrm>
            <a:off x="561976" y="2952750"/>
            <a:ext cx="9629775" cy="695325"/>
            <a:chOff x="-251793" y="-1304925"/>
            <a:chExt cx="8866887" cy="695325"/>
          </a:xfrm>
          <a:grpFill/>
        </xdr:grpSpPr>
        <xdr:sp macro="" textlink="">
          <xdr:nvSpPr>
            <xdr:cNvPr id="6" name="Retângulo 5"/>
            <xdr:cNvSpPr/>
          </xdr:nvSpPr>
          <xdr:spPr>
            <a:xfrm>
              <a:off x="-251793" y="-1304925"/>
              <a:ext cx="8866887" cy="695325"/>
            </a:xfrm>
            <a:prstGeom prst="rect">
              <a:avLst/>
            </a:prstGeom>
            <a:grp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PENSAND</a:t>
              </a:r>
              <a:r>
                <a:rPr lang="pt-BR" sz="1600" b="1" baseline="0"/>
                <a:t>O EM EXPANDIR? PREPARE-SE PARA DELEGAR</a:t>
              </a:r>
              <a:endParaRPr lang="pt-BR" sz="1600" b="1"/>
            </a:p>
            <a:p>
              <a:pPr algn="ctr"/>
              <a:r>
                <a:rPr lang="pt-BR" sz="1600" b="1"/>
                <a:t>Planilha</a:t>
              </a:r>
            </a:p>
          </xdr:txBody>
        </xdr:sp>
        <xdr:pic>
          <xdr:nvPicPr>
            <xdr:cNvPr id="7" name="Imagem 6"/>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152944" y="-1200150"/>
              <a:ext cx="793045" cy="473926"/>
            </a:xfrm>
            <a:prstGeom prst="rect">
              <a:avLst/>
            </a:prstGeom>
            <a:grpFill/>
            <a:ln>
              <a:noFill/>
            </a:ln>
          </xdr:spPr>
        </xdr:pic>
      </xdr:grpSp>
      <xdr:sp macro="" textlink="">
        <xdr:nvSpPr>
          <xdr:cNvPr id="5" name="Retângulo 4">
            <a:hlinkClick xmlns:r="http://schemas.openxmlformats.org/officeDocument/2006/relationships" r:id="rId2"/>
          </xdr:cNvPr>
          <xdr:cNvSpPr/>
        </xdr:nvSpPr>
        <xdr:spPr>
          <a:xfrm>
            <a:off x="9048750" y="3086100"/>
            <a:ext cx="1009650" cy="419100"/>
          </a:xfrm>
          <a:prstGeom prst="rect">
            <a:avLst/>
          </a:prstGeom>
          <a:gradFill flip="none" rotWithShape="1">
            <a:gsLst>
              <a:gs pos="0">
                <a:srgbClr val="FF7C80">
                  <a:tint val="66000"/>
                  <a:satMod val="160000"/>
                </a:srgbClr>
              </a:gs>
              <a:gs pos="50000">
                <a:srgbClr val="FF7C80">
                  <a:tint val="44500"/>
                  <a:satMod val="160000"/>
                </a:srgbClr>
              </a:gs>
              <a:gs pos="100000">
                <a:srgbClr val="FF7C80">
                  <a:tint val="23500"/>
                  <a:satMod val="160000"/>
                </a:srgbClr>
              </a:gs>
            </a:gsLst>
            <a:lin ang="16200000" scaled="1"/>
            <a:tileRect/>
          </a:gradFill>
          <a:ln>
            <a:solidFill>
              <a:srgbClr val="C00000"/>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38100</xdr:colOff>
      <xdr:row>1</xdr:row>
      <xdr:rowOff>9525</xdr:rowOff>
    </xdr:from>
    <xdr:to>
      <xdr:col>12</xdr:col>
      <xdr:colOff>819149</xdr:colOff>
      <xdr:row>1</xdr:row>
      <xdr:rowOff>695325</xdr:rowOff>
    </xdr:to>
    <xdr:grpSp>
      <xdr:nvGrpSpPr>
        <xdr:cNvPr id="3" name="Grupo 2"/>
        <xdr:cNvGrpSpPr/>
      </xdr:nvGrpSpPr>
      <xdr:grpSpPr>
        <a:xfrm>
          <a:off x="180975" y="152400"/>
          <a:ext cx="8972549" cy="685800"/>
          <a:chOff x="561976" y="2952750"/>
          <a:chExt cx="8972549" cy="695325"/>
        </a:xfr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6200000" scaled="1"/>
          <a:tileRect/>
        </a:gradFill>
      </xdr:grpSpPr>
      <xdr:grpSp>
        <xdr:nvGrpSpPr>
          <xdr:cNvPr id="4" name="Grupo 3"/>
          <xdr:cNvGrpSpPr/>
        </xdr:nvGrpSpPr>
        <xdr:grpSpPr>
          <a:xfrm>
            <a:off x="561976" y="2952750"/>
            <a:ext cx="8972549" cy="695325"/>
            <a:chOff x="-251793" y="-1304925"/>
            <a:chExt cx="8261728" cy="695325"/>
          </a:xfrm>
          <a:grpFill/>
        </xdr:grpSpPr>
        <xdr:sp macro="" textlink="">
          <xdr:nvSpPr>
            <xdr:cNvPr id="6" name="Retângulo 5"/>
            <xdr:cNvSpPr/>
          </xdr:nvSpPr>
          <xdr:spPr>
            <a:xfrm>
              <a:off x="-251793" y="-1304925"/>
              <a:ext cx="8261728" cy="695325"/>
            </a:xfrm>
            <a:prstGeom prst="rect">
              <a:avLst/>
            </a:prstGeom>
            <a:grp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TREINAMENTO BASEADO EM</a:t>
              </a:r>
              <a:r>
                <a:rPr lang="pt-BR" sz="1600" b="1" baseline="0"/>
                <a:t> PROBLEMAS</a:t>
              </a:r>
              <a:endParaRPr lang="pt-BR" sz="1600" b="1"/>
            </a:p>
            <a:p>
              <a:pPr algn="ctr"/>
              <a:r>
                <a:rPr lang="pt-BR" sz="1600" b="1"/>
                <a:t>Planilha</a:t>
              </a:r>
            </a:p>
          </xdr:txBody>
        </xdr:sp>
        <xdr:pic>
          <xdr:nvPicPr>
            <xdr:cNvPr id="7" name="Imagem 6"/>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152944" y="-1200150"/>
              <a:ext cx="793045" cy="473926"/>
            </a:xfrm>
            <a:prstGeom prst="rect">
              <a:avLst/>
            </a:prstGeom>
            <a:grpFill/>
            <a:ln>
              <a:noFill/>
            </a:ln>
          </xdr:spPr>
        </xdr:pic>
      </xdr:grpSp>
      <xdr:sp macro="" textlink="">
        <xdr:nvSpPr>
          <xdr:cNvPr id="5" name="Retângulo 4">
            <a:hlinkClick xmlns:r="http://schemas.openxmlformats.org/officeDocument/2006/relationships" r:id="rId2"/>
          </xdr:cNvPr>
          <xdr:cNvSpPr/>
        </xdr:nvSpPr>
        <xdr:spPr>
          <a:xfrm>
            <a:off x="8391525" y="3076442"/>
            <a:ext cx="1009650" cy="419100"/>
          </a:xfrm>
          <a:prstGeom prst="rect">
            <a:avLst/>
          </a:prstGeom>
          <a:gradFill flip="none" rotWithShape="1">
            <a:gsLst>
              <a:gs pos="0">
                <a:srgbClr val="FF7C80">
                  <a:tint val="66000"/>
                  <a:satMod val="160000"/>
                </a:srgbClr>
              </a:gs>
              <a:gs pos="50000">
                <a:srgbClr val="FF7C80">
                  <a:tint val="44500"/>
                  <a:satMod val="160000"/>
                </a:srgbClr>
              </a:gs>
              <a:gs pos="100000">
                <a:srgbClr val="FF7C80">
                  <a:tint val="23500"/>
                  <a:satMod val="160000"/>
                </a:srgbClr>
              </a:gs>
            </a:gsLst>
            <a:lin ang="16200000" scaled="1"/>
            <a:tileRect/>
          </a:gradFill>
          <a:ln>
            <a:solidFill>
              <a:srgbClr val="C00000"/>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VOLTAR</a:t>
            </a:r>
            <a:endParaRPr lang="pt-BR" sz="1200" b="1" u="none">
              <a:solidFill>
                <a:sysClr val="windowText" lastClr="000000"/>
              </a:solidFill>
            </a:endParaRPr>
          </a:p>
        </xdr:txBody>
      </xdr:sp>
    </xdr:grpSp>
    <xdr:clientData/>
  </xdr:twoCellAnchor>
  <xdr:twoCellAnchor>
    <xdr:from>
      <xdr:col>1</xdr:col>
      <xdr:colOff>200025</xdr:colOff>
      <xdr:row>3</xdr:row>
      <xdr:rowOff>190500</xdr:rowOff>
    </xdr:from>
    <xdr:to>
      <xdr:col>3</xdr:col>
      <xdr:colOff>390524</xdr:colOff>
      <xdr:row>9</xdr:row>
      <xdr:rowOff>161924</xdr:rowOff>
    </xdr:to>
    <xdr:graphicFrame macro="">
      <xdr:nvGraphicFramePr>
        <xdr:cNvPr id="9" name="Diagrama 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3</xdr:col>
      <xdr:colOff>476250</xdr:colOff>
      <xdr:row>3</xdr:row>
      <xdr:rowOff>180975</xdr:rowOff>
    </xdr:from>
    <xdr:to>
      <xdr:col>5</xdr:col>
      <xdr:colOff>666749</xdr:colOff>
      <xdr:row>9</xdr:row>
      <xdr:rowOff>152399</xdr:rowOff>
    </xdr:to>
    <xdr:graphicFrame macro="">
      <xdr:nvGraphicFramePr>
        <xdr:cNvPr id="10" name="Diagrama 9"/>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 r:lo="rId9" r:qs="rId10" r:cs="rId11"/>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5</xdr:col>
      <xdr:colOff>1095375</xdr:colOff>
      <xdr:row>17</xdr:row>
      <xdr:rowOff>0</xdr:rowOff>
    </xdr:from>
    <xdr:to>
      <xdr:col>5</xdr:col>
      <xdr:colOff>2247900</xdr:colOff>
      <xdr:row>19</xdr:row>
      <xdr:rowOff>76200</xdr:rowOff>
    </xdr:to>
    <xdr:sp macro="" textlink="">
      <xdr:nvSpPr>
        <xdr:cNvPr id="3" name="Retângulo 2">
          <a:hlinkClick xmlns:r="http://schemas.openxmlformats.org/officeDocument/2006/relationships" r:id="rId1"/>
        </xdr:cNvPr>
        <xdr:cNvSpPr/>
      </xdr:nvSpPr>
      <xdr:spPr>
        <a:xfrm>
          <a:off x="7496175" y="3238500"/>
          <a:ext cx="1152525" cy="457200"/>
        </a:xfrm>
        <a:prstGeom prst="rect">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pt-BR" sz="2000" b="1" u="none">
              <a:solidFill>
                <a:schemeClr val="bg1"/>
              </a:solidFill>
            </a:rPr>
            <a:t>VOLTAR</a:t>
          </a:r>
        </a:p>
      </xdr:txBody>
    </xdr:sp>
    <xdr:clientData/>
  </xdr:twoCellAnchor>
  <xdr:twoCellAnchor>
    <xdr:from>
      <xdr:col>5</xdr:col>
      <xdr:colOff>857250</xdr:colOff>
      <xdr:row>22</xdr:row>
      <xdr:rowOff>28575</xdr:rowOff>
    </xdr:from>
    <xdr:to>
      <xdr:col>5</xdr:col>
      <xdr:colOff>2409826</xdr:colOff>
      <xdr:row>25</xdr:row>
      <xdr:rowOff>9986</xdr:rowOff>
    </xdr:to>
    <xdr:pic>
      <xdr:nvPicPr>
        <xdr:cNvPr id="4" name="Imagem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58050" y="4219575"/>
          <a:ext cx="1552576" cy="5529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2</xdr:col>
      <xdr:colOff>8111</xdr:colOff>
      <xdr:row>1</xdr:row>
      <xdr:rowOff>12198</xdr:rowOff>
    </xdr:from>
    <xdr:ext cx="1641155" cy="843757"/>
    <xdr:sp macro="" textlink="">
      <xdr:nvSpPr>
        <xdr:cNvPr id="2" name="Retângulo 1"/>
        <xdr:cNvSpPr/>
      </xdr:nvSpPr>
      <xdr:spPr>
        <a:xfrm>
          <a:off x="808211" y="202698"/>
          <a:ext cx="1641155" cy="843757"/>
        </a:xfrm>
        <a:prstGeom prst="rect">
          <a:avLst/>
        </a:prstGeom>
        <a:noFill/>
      </xdr:spPr>
      <xdr:txBody>
        <a:bodyPr wrap="none" lIns="91440" tIns="45720" rIns="91440" bIns="45720">
          <a:spAutoFit/>
        </a:bodyPr>
        <a:lstStyle/>
        <a:p>
          <a:pPr algn="ctr"/>
          <a:r>
            <a:rPr lang="pt-BR" sz="4800" b="0" cap="none" spc="0">
              <a:ln w="0"/>
              <a:gradFill>
                <a:gsLst>
                  <a:gs pos="21000">
                    <a:srgbClr val="53575C"/>
                  </a:gs>
                  <a:gs pos="88000">
                    <a:srgbClr val="C5C7CA"/>
                  </a:gs>
                </a:gsLst>
                <a:lin ang="5400000"/>
              </a:gradFill>
              <a:effectLst/>
            </a:rPr>
            <a:t>CDF - </a:t>
          </a:r>
        </a:p>
      </xdr:txBody>
    </xdr:sp>
    <xdr:clientData/>
  </xdr:oneCellAnchor>
  <xdr:twoCellAnchor>
    <xdr:from>
      <xdr:col>4</xdr:col>
      <xdr:colOff>400050</xdr:colOff>
      <xdr:row>13</xdr:row>
      <xdr:rowOff>66675</xdr:rowOff>
    </xdr:from>
    <xdr:to>
      <xdr:col>7</xdr:col>
      <xdr:colOff>600075</xdr:colOff>
      <xdr:row>16</xdr:row>
      <xdr:rowOff>47625</xdr:rowOff>
    </xdr:to>
    <xdr:sp macro="" textlink="">
      <xdr:nvSpPr>
        <xdr:cNvPr id="17" name="Retângulo 16"/>
        <xdr:cNvSpPr/>
      </xdr:nvSpPr>
      <xdr:spPr>
        <a:xfrm>
          <a:off x="2419350" y="2543175"/>
          <a:ext cx="2028825" cy="552450"/>
        </a:xfrm>
        <a:prstGeom prst="rect">
          <a:avLst/>
        </a:prstGeo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Treinamento</a:t>
          </a:r>
          <a:r>
            <a:rPr lang="pt-BR" sz="1400" b="1" u="none" baseline="0">
              <a:solidFill>
                <a:schemeClr val="bg1"/>
              </a:solidFill>
            </a:rPr>
            <a:t> Baseado em Problemas</a:t>
          </a:r>
          <a:endParaRPr lang="pt-BR" sz="1400" b="1" u="none">
            <a:solidFill>
              <a:schemeClr val="bg1"/>
            </a:solidFill>
          </a:endParaRPr>
        </a:p>
      </xdr:txBody>
    </xdr:sp>
    <xdr:clientData/>
  </xdr:twoCellAnchor>
  <xdr:twoCellAnchor>
    <xdr:from>
      <xdr:col>4</xdr:col>
      <xdr:colOff>400049</xdr:colOff>
      <xdr:row>16</xdr:row>
      <xdr:rowOff>95250</xdr:rowOff>
    </xdr:from>
    <xdr:to>
      <xdr:col>7</xdr:col>
      <xdr:colOff>600075</xdr:colOff>
      <xdr:row>19</xdr:row>
      <xdr:rowOff>38100</xdr:rowOff>
    </xdr:to>
    <xdr:sp macro="" textlink="">
      <xdr:nvSpPr>
        <xdr:cNvPr id="18" name="Retângulo 17">
          <a:hlinkClick xmlns:r="http://schemas.openxmlformats.org/officeDocument/2006/relationships" r:id="rId1"/>
        </xdr:cNvPr>
        <xdr:cNvSpPr/>
      </xdr:nvSpPr>
      <xdr:spPr>
        <a:xfrm>
          <a:off x="2419349" y="3143250"/>
          <a:ext cx="2028826" cy="514350"/>
        </a:xfrm>
        <a:prstGeom prst="rect">
          <a:avLst/>
        </a:prstGeom>
        <a:gradFill flip="none" rotWithShape="1">
          <a:gsLst>
            <a:gs pos="0">
              <a:srgbClr val="FF9393">
                <a:tint val="66000"/>
                <a:satMod val="160000"/>
              </a:srgbClr>
            </a:gs>
            <a:gs pos="50000">
              <a:srgbClr val="FF9393">
                <a:tint val="44500"/>
                <a:satMod val="160000"/>
              </a:srgbClr>
            </a:gs>
            <a:gs pos="100000">
              <a:srgbClr val="FF9393">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8</xdr:col>
      <xdr:colOff>28575</xdr:colOff>
      <xdr:row>7</xdr:row>
      <xdr:rowOff>47625</xdr:rowOff>
    </xdr:from>
    <xdr:to>
      <xdr:col>11</xdr:col>
      <xdr:colOff>219075</xdr:colOff>
      <xdr:row>10</xdr:row>
      <xdr:rowOff>28575</xdr:rowOff>
    </xdr:to>
    <xdr:sp macro="" textlink="">
      <xdr:nvSpPr>
        <xdr:cNvPr id="20" name="Retângulo 19"/>
        <xdr:cNvSpPr/>
      </xdr:nvSpPr>
      <xdr:spPr>
        <a:xfrm>
          <a:off x="4486275" y="1381125"/>
          <a:ext cx="2019300" cy="552450"/>
        </a:xfrm>
        <a:prstGeom prst="rect">
          <a:avLst/>
        </a:prstGeo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Matriz</a:t>
          </a:r>
          <a:r>
            <a:rPr lang="pt-BR" sz="1400" b="1" u="none" baseline="0">
              <a:solidFill>
                <a:schemeClr val="bg1"/>
              </a:solidFill>
            </a:rPr>
            <a:t> de Responsabilidades</a:t>
          </a:r>
          <a:endParaRPr lang="pt-BR" sz="1400" b="1" u="none">
            <a:solidFill>
              <a:schemeClr val="bg1"/>
            </a:solidFill>
          </a:endParaRPr>
        </a:p>
      </xdr:txBody>
    </xdr:sp>
    <xdr:clientData/>
  </xdr:twoCellAnchor>
  <xdr:twoCellAnchor>
    <xdr:from>
      <xdr:col>8</xdr:col>
      <xdr:colOff>28574</xdr:colOff>
      <xdr:row>10</xdr:row>
      <xdr:rowOff>76200</xdr:rowOff>
    </xdr:from>
    <xdr:to>
      <xdr:col>11</xdr:col>
      <xdr:colOff>228600</xdr:colOff>
      <xdr:row>13</xdr:row>
      <xdr:rowOff>19050</xdr:rowOff>
    </xdr:to>
    <xdr:sp macro="" textlink="">
      <xdr:nvSpPr>
        <xdr:cNvPr id="21" name="Retângulo 20">
          <a:hlinkClick xmlns:r="http://schemas.openxmlformats.org/officeDocument/2006/relationships" r:id="rId2"/>
        </xdr:cNvPr>
        <xdr:cNvSpPr/>
      </xdr:nvSpPr>
      <xdr:spPr>
        <a:xfrm>
          <a:off x="4486274" y="1981200"/>
          <a:ext cx="2028826" cy="514350"/>
        </a:xfrm>
        <a:prstGeom prst="rect">
          <a:avLst/>
        </a:prstGeom>
        <a:gradFill flip="none" rotWithShape="1">
          <a:gsLst>
            <a:gs pos="0">
              <a:srgbClr val="FF9393">
                <a:tint val="66000"/>
                <a:satMod val="160000"/>
              </a:srgbClr>
            </a:gs>
            <a:gs pos="50000">
              <a:srgbClr val="FF9393">
                <a:tint val="44500"/>
                <a:satMod val="160000"/>
              </a:srgbClr>
            </a:gs>
            <a:gs pos="100000">
              <a:srgbClr val="FF9393">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1</xdr:col>
      <xdr:colOff>161924</xdr:colOff>
      <xdr:row>16</xdr:row>
      <xdr:rowOff>95250</xdr:rowOff>
    </xdr:from>
    <xdr:to>
      <xdr:col>4</xdr:col>
      <xdr:colOff>361950</xdr:colOff>
      <xdr:row>19</xdr:row>
      <xdr:rowOff>38100</xdr:rowOff>
    </xdr:to>
    <xdr:sp macro="" textlink="">
      <xdr:nvSpPr>
        <xdr:cNvPr id="22" name="Retângulo 21">
          <a:hlinkClick xmlns:r="http://schemas.openxmlformats.org/officeDocument/2006/relationships" r:id="rId3"/>
        </xdr:cNvPr>
        <xdr:cNvSpPr/>
      </xdr:nvSpPr>
      <xdr:spPr>
        <a:xfrm>
          <a:off x="352424" y="3143250"/>
          <a:ext cx="2028826" cy="514350"/>
        </a:xfrm>
        <a:prstGeom prst="rect">
          <a:avLst/>
        </a:prstGeom>
        <a:gradFill flip="none" rotWithShape="1">
          <a:gsLst>
            <a:gs pos="0">
              <a:srgbClr val="FF9393">
                <a:tint val="66000"/>
                <a:satMod val="160000"/>
              </a:srgbClr>
            </a:gs>
            <a:gs pos="50000">
              <a:srgbClr val="FF9393">
                <a:tint val="44500"/>
                <a:satMod val="160000"/>
              </a:srgbClr>
            </a:gs>
            <a:gs pos="100000">
              <a:srgbClr val="FF9393">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9</xdr:col>
      <xdr:colOff>66674</xdr:colOff>
      <xdr:row>2</xdr:row>
      <xdr:rowOff>85725</xdr:rowOff>
    </xdr:from>
    <xdr:to>
      <xdr:col>10</xdr:col>
      <xdr:colOff>609599</xdr:colOff>
      <xdr:row>4</xdr:row>
      <xdr:rowOff>161925</xdr:rowOff>
    </xdr:to>
    <xdr:sp macro="" textlink="">
      <xdr:nvSpPr>
        <xdr:cNvPr id="23" name="Retângulo 22">
          <a:hlinkClick xmlns:r="http://schemas.openxmlformats.org/officeDocument/2006/relationships" r:id="rId4"/>
        </xdr:cNvPr>
        <xdr:cNvSpPr/>
      </xdr:nvSpPr>
      <xdr:spPr>
        <a:xfrm>
          <a:off x="5133974" y="466725"/>
          <a:ext cx="1152525" cy="457200"/>
        </a:xfrm>
        <a:prstGeom prst="rect">
          <a:avLst/>
        </a:prstGeo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2000" b="1" u="none">
              <a:solidFill>
                <a:schemeClr val="bg1"/>
              </a:solidFill>
            </a:rPr>
            <a:t>VOLTAR</a:t>
          </a:r>
        </a:p>
      </xdr:txBody>
    </xdr:sp>
    <xdr:clientData/>
  </xdr:twoCellAnchor>
  <xdr:twoCellAnchor>
    <xdr:from>
      <xdr:col>4</xdr:col>
      <xdr:colOff>476250</xdr:colOff>
      <xdr:row>1</xdr:row>
      <xdr:rowOff>95250</xdr:rowOff>
    </xdr:from>
    <xdr:to>
      <xdr:col>7</xdr:col>
      <xdr:colOff>519886</xdr:colOff>
      <xdr:row>4</xdr:row>
      <xdr:rowOff>179635</xdr:rowOff>
    </xdr:to>
    <xdr:sp macro="" textlink="">
      <xdr:nvSpPr>
        <xdr:cNvPr id="26" name="Retângulo 25"/>
        <xdr:cNvSpPr/>
      </xdr:nvSpPr>
      <xdr:spPr>
        <a:xfrm>
          <a:off x="2495550" y="285750"/>
          <a:ext cx="1872436" cy="655885"/>
        </a:xfrm>
        <a:prstGeom prst="rect">
          <a:avLst/>
        </a:prstGeom>
        <a:noFill/>
      </xdr:spPr>
      <xdr:txBody>
        <a:bodyPr wrap="none" lIns="91440" tIns="45720" rIns="91440" bIns="45720" anchor="ctr">
          <a:noAutofit/>
        </a:bodyPr>
        <a:lstStyle/>
        <a:p>
          <a:pPr algn="ctr"/>
          <a:r>
            <a:rPr lang="pt-BR" sz="4800" b="0" cap="none" spc="0">
              <a:ln w="0"/>
              <a:solidFill>
                <a:srgbClr val="C00000"/>
              </a:solidFill>
              <a:effectLst>
                <a:outerShdw blurRad="38100" dist="25400" dir="5400000" algn="ctr" rotWithShape="0">
                  <a:srgbClr val="6E747A">
                    <a:alpha val="43000"/>
                  </a:srgbClr>
                </a:outerShdw>
              </a:effectLst>
            </a:rPr>
            <a:t>Pessoas</a:t>
          </a:r>
        </a:p>
      </xdr:txBody>
    </xdr:sp>
    <xdr:clientData/>
  </xdr:twoCellAnchor>
  <xdr:twoCellAnchor>
    <xdr:from>
      <xdr:col>1</xdr:col>
      <xdr:colOff>161924</xdr:colOff>
      <xdr:row>13</xdr:row>
      <xdr:rowOff>66675</xdr:rowOff>
    </xdr:from>
    <xdr:to>
      <xdr:col>4</xdr:col>
      <xdr:colOff>361949</xdr:colOff>
      <xdr:row>16</xdr:row>
      <xdr:rowOff>47625</xdr:rowOff>
    </xdr:to>
    <xdr:sp macro="" textlink="">
      <xdr:nvSpPr>
        <xdr:cNvPr id="32" name="Retângulo 31"/>
        <xdr:cNvSpPr/>
      </xdr:nvSpPr>
      <xdr:spPr>
        <a:xfrm>
          <a:off x="352424" y="2543175"/>
          <a:ext cx="2028825" cy="552450"/>
        </a:xfrm>
        <a:prstGeom prst="rect">
          <a:avLst/>
        </a:prstGeo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Pensando em Expandir? Prepare-se para Delegar</a:t>
          </a:r>
        </a:p>
      </xdr:txBody>
    </xdr:sp>
    <xdr:clientData/>
  </xdr:twoCellAnchor>
  <xdr:twoCellAnchor>
    <xdr:from>
      <xdr:col>4</xdr:col>
      <xdr:colOff>400050</xdr:colOff>
      <xdr:row>7</xdr:row>
      <xdr:rowOff>47625</xdr:rowOff>
    </xdr:from>
    <xdr:to>
      <xdr:col>7</xdr:col>
      <xdr:colOff>600075</xdr:colOff>
      <xdr:row>10</xdr:row>
      <xdr:rowOff>28575</xdr:rowOff>
    </xdr:to>
    <xdr:sp macro="" textlink="">
      <xdr:nvSpPr>
        <xdr:cNvPr id="14" name="Retângulo 13"/>
        <xdr:cNvSpPr/>
      </xdr:nvSpPr>
      <xdr:spPr>
        <a:xfrm>
          <a:off x="2419350" y="1381125"/>
          <a:ext cx="2028825" cy="552450"/>
        </a:xfrm>
        <a:prstGeom prst="rect">
          <a:avLst/>
        </a:prstGeo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Orientações para Obrigações Trabalhistas</a:t>
          </a:r>
        </a:p>
      </xdr:txBody>
    </xdr:sp>
    <xdr:clientData/>
  </xdr:twoCellAnchor>
  <xdr:twoCellAnchor>
    <xdr:from>
      <xdr:col>4</xdr:col>
      <xdr:colOff>400049</xdr:colOff>
      <xdr:row>10</xdr:row>
      <xdr:rowOff>76200</xdr:rowOff>
    </xdr:from>
    <xdr:to>
      <xdr:col>7</xdr:col>
      <xdr:colOff>600075</xdr:colOff>
      <xdr:row>13</xdr:row>
      <xdr:rowOff>19050</xdr:rowOff>
    </xdr:to>
    <xdr:sp macro="" textlink="">
      <xdr:nvSpPr>
        <xdr:cNvPr id="15" name="Retângulo 14">
          <a:hlinkClick xmlns:r="http://schemas.openxmlformats.org/officeDocument/2006/relationships" r:id="rId5"/>
        </xdr:cNvPr>
        <xdr:cNvSpPr/>
      </xdr:nvSpPr>
      <xdr:spPr>
        <a:xfrm>
          <a:off x="2419349" y="1981200"/>
          <a:ext cx="2028826" cy="514350"/>
        </a:xfrm>
        <a:prstGeom prst="rect">
          <a:avLst/>
        </a:prstGeom>
        <a:gradFill flip="none" rotWithShape="1">
          <a:gsLst>
            <a:gs pos="0">
              <a:srgbClr val="FF9393">
                <a:tint val="66000"/>
                <a:satMod val="160000"/>
              </a:srgbClr>
            </a:gs>
            <a:gs pos="50000">
              <a:srgbClr val="FF9393">
                <a:tint val="44500"/>
                <a:satMod val="160000"/>
              </a:srgbClr>
            </a:gs>
            <a:gs pos="100000">
              <a:srgbClr val="FF9393">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1</xdr:col>
      <xdr:colOff>161924</xdr:colOff>
      <xdr:row>10</xdr:row>
      <xdr:rowOff>76200</xdr:rowOff>
    </xdr:from>
    <xdr:to>
      <xdr:col>4</xdr:col>
      <xdr:colOff>361950</xdr:colOff>
      <xdr:row>13</xdr:row>
      <xdr:rowOff>19050</xdr:rowOff>
    </xdr:to>
    <xdr:sp macro="" textlink="">
      <xdr:nvSpPr>
        <xdr:cNvPr id="16" name="Retângulo 15">
          <a:hlinkClick xmlns:r="http://schemas.openxmlformats.org/officeDocument/2006/relationships" r:id="rId6"/>
        </xdr:cNvPr>
        <xdr:cNvSpPr/>
      </xdr:nvSpPr>
      <xdr:spPr>
        <a:xfrm>
          <a:off x="352424" y="1981200"/>
          <a:ext cx="2028826" cy="514350"/>
        </a:xfrm>
        <a:prstGeom prst="rect">
          <a:avLst/>
        </a:prstGeom>
        <a:gradFill flip="none" rotWithShape="1">
          <a:gsLst>
            <a:gs pos="0">
              <a:srgbClr val="FF9393">
                <a:tint val="66000"/>
                <a:satMod val="160000"/>
              </a:srgbClr>
            </a:gs>
            <a:gs pos="50000">
              <a:srgbClr val="FF9393">
                <a:tint val="44500"/>
                <a:satMod val="160000"/>
              </a:srgbClr>
            </a:gs>
            <a:gs pos="100000">
              <a:srgbClr val="FF9393">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sng">
              <a:solidFill>
                <a:sysClr val="windowText" lastClr="000000"/>
              </a:solidFill>
            </a:rPr>
            <a:t>Planilha</a:t>
          </a:r>
        </a:p>
      </xdr:txBody>
    </xdr:sp>
    <xdr:clientData/>
  </xdr:twoCellAnchor>
  <xdr:twoCellAnchor>
    <xdr:from>
      <xdr:col>1</xdr:col>
      <xdr:colOff>161924</xdr:colOff>
      <xdr:row>7</xdr:row>
      <xdr:rowOff>47625</xdr:rowOff>
    </xdr:from>
    <xdr:to>
      <xdr:col>4</xdr:col>
      <xdr:colOff>361949</xdr:colOff>
      <xdr:row>10</xdr:row>
      <xdr:rowOff>28575</xdr:rowOff>
    </xdr:to>
    <xdr:sp macro="" textlink="">
      <xdr:nvSpPr>
        <xdr:cNvPr id="19" name="Retângulo 18"/>
        <xdr:cNvSpPr/>
      </xdr:nvSpPr>
      <xdr:spPr>
        <a:xfrm>
          <a:off x="352424" y="1381125"/>
          <a:ext cx="2028825" cy="552450"/>
        </a:xfrm>
        <a:prstGeom prst="rect">
          <a:avLst/>
        </a:prstGeom>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chemeClr val="bg1"/>
              </a:solidFill>
            </a:rPr>
            <a:t>Competências Necessárias</a:t>
          </a:r>
        </a:p>
      </xdr:txBody>
    </xdr:sp>
    <xdr:clientData/>
  </xdr:twoCellAnchor>
  <xdr:twoCellAnchor>
    <xdr:from>
      <xdr:col>13</xdr:col>
      <xdr:colOff>3931</xdr:colOff>
      <xdr:row>14</xdr:row>
      <xdr:rowOff>10845</xdr:rowOff>
    </xdr:from>
    <xdr:to>
      <xdr:col>13</xdr:col>
      <xdr:colOff>363932</xdr:colOff>
      <xdr:row>16</xdr:row>
      <xdr:rowOff>21609</xdr:rowOff>
    </xdr:to>
    <xdr:grpSp>
      <xdr:nvGrpSpPr>
        <xdr:cNvPr id="24" name="Grupo 23">
          <a:hlinkClick xmlns:r="http://schemas.openxmlformats.org/officeDocument/2006/relationships" r:id="rId7"/>
        </xdr:cNvPr>
        <xdr:cNvGrpSpPr/>
      </xdr:nvGrpSpPr>
      <xdr:grpSpPr>
        <a:xfrm>
          <a:off x="7509631" y="2677845"/>
          <a:ext cx="360001" cy="391764"/>
          <a:chOff x="7496174" y="2733675"/>
          <a:chExt cx="360001" cy="391764"/>
        </a:xfrm>
      </xdr:grpSpPr>
      <xdr:sp macro="" textlink="">
        <xdr:nvSpPr>
          <xdr:cNvPr id="25" name="Retângulo 24">
            <a:hlinkClick xmlns:r="http://schemas.openxmlformats.org/officeDocument/2006/relationships" r:id="rId7"/>
          </xdr:cNvPr>
          <xdr:cNvSpPr/>
        </xdr:nvSpPr>
        <xdr:spPr>
          <a:xfrm>
            <a:off x="7496175" y="2743200"/>
            <a:ext cx="360000" cy="360000"/>
          </a:xfrm>
          <a:prstGeom prst="rect">
            <a:avLst/>
          </a:prstGeom>
          <a:gradFill flip="none"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27" name="Imagem 26"/>
          <xdr:cNvPicPr>
            <a:picLocks noChangeAspect="1"/>
          </xdr:cNvPicPr>
        </xdr:nvPicPr>
        <xdr:blipFill>
          <a:blip xmlns:r="http://schemas.openxmlformats.org/officeDocument/2006/relationships" r:embed="rId8" cstate="print">
            <a:biLevel thresh="25000"/>
            <a:extLst>
              <a:ext uri="{BEBA8EAE-BF5A-486C-A8C5-ECC9F3942E4B}">
                <a14:imgProps xmlns:a14="http://schemas.microsoft.com/office/drawing/2010/main">
                  <a14:imgLayer r:embed="rId9">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7496174" y="2733675"/>
            <a:ext cx="360000" cy="391764"/>
          </a:xfrm>
          <a:prstGeom prst="rect">
            <a:avLst/>
          </a:prstGeom>
        </xdr:spPr>
      </xdr:pic>
    </xdr:grpSp>
    <xdr:clientData/>
  </xdr:twoCellAnchor>
  <xdr:twoCellAnchor>
    <xdr:from>
      <xdr:col>13</xdr:col>
      <xdr:colOff>466726</xdr:colOff>
      <xdr:row>14</xdr:row>
      <xdr:rowOff>10581</xdr:rowOff>
    </xdr:from>
    <xdr:to>
      <xdr:col>14</xdr:col>
      <xdr:colOff>217140</xdr:colOff>
      <xdr:row>16</xdr:row>
      <xdr:rowOff>21340</xdr:rowOff>
    </xdr:to>
    <xdr:grpSp>
      <xdr:nvGrpSpPr>
        <xdr:cNvPr id="28" name="Grupo 27">
          <a:hlinkClick xmlns:r="http://schemas.openxmlformats.org/officeDocument/2006/relationships" r:id="rId10"/>
        </xdr:cNvPr>
        <xdr:cNvGrpSpPr/>
      </xdr:nvGrpSpPr>
      <xdr:grpSpPr>
        <a:xfrm>
          <a:off x="7972426" y="2677581"/>
          <a:ext cx="360014" cy="391759"/>
          <a:chOff x="7972425" y="2705100"/>
          <a:chExt cx="360014" cy="391759"/>
        </a:xfrm>
      </xdr:grpSpPr>
      <xdr:sp macro="" textlink="">
        <xdr:nvSpPr>
          <xdr:cNvPr id="30" name="Retângulo 29">
            <a:hlinkClick xmlns:r="http://schemas.openxmlformats.org/officeDocument/2006/relationships" r:id="rId10"/>
          </xdr:cNvPr>
          <xdr:cNvSpPr/>
        </xdr:nvSpPr>
        <xdr:spPr>
          <a:xfrm>
            <a:off x="7972425" y="2714625"/>
            <a:ext cx="360000" cy="360000"/>
          </a:xfrm>
          <a:prstGeom prst="rect">
            <a:avLst/>
          </a:prstGeom>
          <a:gradFill flip="none" rotWithShape="1">
            <a:gsLst>
              <a:gs pos="0">
                <a:srgbClr val="00B08E">
                  <a:shade val="30000"/>
                  <a:satMod val="115000"/>
                </a:srgbClr>
              </a:gs>
              <a:gs pos="50000">
                <a:srgbClr val="00B08E">
                  <a:shade val="67500"/>
                  <a:satMod val="115000"/>
                </a:srgbClr>
              </a:gs>
              <a:gs pos="100000">
                <a:srgbClr val="00B08E">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31" name="Imagem 30"/>
          <xdr:cNvPicPr>
            <a:picLocks noChangeAspect="1"/>
          </xdr:cNvPicPr>
        </xdr:nvPicPr>
        <xdr:blipFill>
          <a:blip xmlns:r="http://schemas.openxmlformats.org/officeDocument/2006/relationships" r:embed="rId11" cstate="print">
            <a:biLevel thresh="25000"/>
            <a:extLst>
              <a:ext uri="{28A0092B-C50C-407E-A947-70E740481C1C}">
                <a14:useLocalDpi xmlns:a14="http://schemas.microsoft.com/office/drawing/2010/main" val="0"/>
              </a:ext>
            </a:extLst>
          </a:blip>
          <a:stretch>
            <a:fillRect/>
          </a:stretch>
        </xdr:blipFill>
        <xdr:spPr>
          <a:xfrm>
            <a:off x="7972439" y="2705100"/>
            <a:ext cx="360000" cy="391759"/>
          </a:xfrm>
          <a:prstGeom prst="rect">
            <a:avLst/>
          </a:prstGeom>
        </xdr:spPr>
      </xdr:pic>
    </xdr:grpSp>
    <xdr:clientData/>
  </xdr:twoCellAnchor>
  <xdr:twoCellAnchor>
    <xdr:from>
      <xdr:col>13</xdr:col>
      <xdr:colOff>0</xdr:colOff>
      <xdr:row>16</xdr:row>
      <xdr:rowOff>110328</xdr:rowOff>
    </xdr:from>
    <xdr:to>
      <xdr:col>13</xdr:col>
      <xdr:colOff>363931</xdr:colOff>
      <xdr:row>18</xdr:row>
      <xdr:rowOff>121092</xdr:rowOff>
    </xdr:to>
    <xdr:grpSp>
      <xdr:nvGrpSpPr>
        <xdr:cNvPr id="3" name="Grupo 2">
          <a:hlinkClick xmlns:r="http://schemas.openxmlformats.org/officeDocument/2006/relationships" r:id="rId12"/>
        </xdr:cNvPr>
        <xdr:cNvGrpSpPr/>
      </xdr:nvGrpSpPr>
      <xdr:grpSpPr>
        <a:xfrm>
          <a:off x="7505700" y="3158328"/>
          <a:ext cx="363931" cy="391764"/>
          <a:chOff x="7505700" y="3158328"/>
          <a:chExt cx="363931" cy="391764"/>
        </a:xfrm>
      </xdr:grpSpPr>
      <xdr:sp macro="" textlink="">
        <xdr:nvSpPr>
          <xdr:cNvPr id="34" name="Retângulo 33"/>
          <xdr:cNvSpPr/>
        </xdr:nvSpPr>
        <xdr:spPr>
          <a:xfrm>
            <a:off x="7505700" y="3167589"/>
            <a:ext cx="360000" cy="360000"/>
          </a:xfrm>
          <a:prstGeom prst="rect">
            <a:avLst/>
          </a:prstGeom>
          <a:gradFill flip="none" rotWithShape="1">
            <a:gsLst>
              <a:gs pos="0">
                <a:srgbClr val="DEA900">
                  <a:shade val="30000"/>
                  <a:satMod val="115000"/>
                </a:srgbClr>
              </a:gs>
              <a:gs pos="50000">
                <a:srgbClr val="DEA900">
                  <a:shade val="67500"/>
                  <a:satMod val="115000"/>
                </a:srgbClr>
              </a:gs>
              <a:gs pos="100000">
                <a:srgbClr val="DEA900">
                  <a:shade val="100000"/>
                  <a:satMod val="115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35" name="Imagem 34"/>
          <xdr:cNvPicPr>
            <a:picLocks noChangeAspect="1"/>
          </xdr:cNvPicPr>
        </xdr:nvPicPr>
        <xdr:blipFill>
          <a:blip xmlns:r="http://schemas.openxmlformats.org/officeDocument/2006/relationships" r:embed="rId13" cstate="print">
            <a:biLevel thresh="50000"/>
            <a:extLst>
              <a:ext uri="{28A0092B-C50C-407E-A947-70E740481C1C}">
                <a14:useLocalDpi xmlns:a14="http://schemas.microsoft.com/office/drawing/2010/main" val="0"/>
              </a:ext>
            </a:extLst>
          </a:blip>
          <a:stretch>
            <a:fillRect/>
          </a:stretch>
        </xdr:blipFill>
        <xdr:spPr>
          <a:xfrm>
            <a:off x="7509631" y="3158328"/>
            <a:ext cx="360000" cy="391764"/>
          </a:xfrm>
          <a:prstGeom prst="rect">
            <a:avLst/>
          </a:prstGeom>
        </xdr:spPr>
      </xdr:pic>
    </xdr:grpSp>
    <xdr:clientData/>
  </xdr:twoCellAnchor>
  <xdr:twoCellAnchor>
    <xdr:from>
      <xdr:col>13</xdr:col>
      <xdr:colOff>466725</xdr:colOff>
      <xdr:row>16</xdr:row>
      <xdr:rowOff>110064</xdr:rowOff>
    </xdr:from>
    <xdr:to>
      <xdr:col>14</xdr:col>
      <xdr:colOff>221332</xdr:colOff>
      <xdr:row>18</xdr:row>
      <xdr:rowOff>120828</xdr:rowOff>
    </xdr:to>
    <xdr:grpSp>
      <xdr:nvGrpSpPr>
        <xdr:cNvPr id="36" name="Grupo 35">
          <a:hlinkClick xmlns:r="http://schemas.openxmlformats.org/officeDocument/2006/relationships" r:id="rId14"/>
        </xdr:cNvPr>
        <xdr:cNvGrpSpPr/>
      </xdr:nvGrpSpPr>
      <xdr:grpSpPr>
        <a:xfrm>
          <a:off x="7972425" y="3158064"/>
          <a:ext cx="364207" cy="391764"/>
          <a:chOff x="7063468" y="3378155"/>
          <a:chExt cx="366928" cy="394238"/>
        </a:xfrm>
      </xdr:grpSpPr>
      <xdr:sp macro="" textlink="">
        <xdr:nvSpPr>
          <xdr:cNvPr id="39" name="Retângulo 38"/>
          <xdr:cNvSpPr/>
        </xdr:nvSpPr>
        <xdr:spPr>
          <a:xfrm>
            <a:off x="7063468" y="3389141"/>
            <a:ext cx="362721" cy="362474"/>
          </a:xfrm>
          <a:prstGeom prst="rect">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16200000" scaled="1"/>
            <a:tileRect/>
          </a:gra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pt-BR" sz="2000" b="1" u="none">
              <a:solidFill>
                <a:schemeClr val="bg1"/>
              </a:solidFill>
            </a:endParaRPr>
          </a:p>
        </xdr:txBody>
      </xdr:sp>
      <xdr:pic>
        <xdr:nvPicPr>
          <xdr:cNvPr id="40" name="Imagem 39"/>
          <xdr:cNvPicPr>
            <a:picLocks noChangeAspect="1"/>
          </xdr:cNvPicPr>
        </xdr:nvPicPr>
        <xdr:blipFill>
          <a:blip xmlns:r="http://schemas.openxmlformats.org/officeDocument/2006/relationships" r:embed="rId15" cstate="print">
            <a:biLevel thresh="25000"/>
            <a:extLst>
              <a:ext uri="{28A0092B-C50C-407E-A947-70E740481C1C}">
                <a14:useLocalDpi xmlns:a14="http://schemas.microsoft.com/office/drawing/2010/main" val="0"/>
              </a:ext>
            </a:extLst>
          </a:blip>
          <a:stretch>
            <a:fillRect/>
          </a:stretch>
        </xdr:blipFill>
        <xdr:spPr>
          <a:xfrm>
            <a:off x="7067675" y="3378155"/>
            <a:ext cx="362721" cy="394238"/>
          </a:xfrm>
          <a:prstGeom prst="rect">
            <a:avLst/>
          </a:prstGeom>
        </xdr:spPr>
      </xdr:pic>
    </xdr:grpSp>
    <xdr:clientData/>
  </xdr:twoCellAnchor>
  <xdr:twoCellAnchor editAs="oneCell">
    <xdr:from>
      <xdr:col>12</xdr:col>
      <xdr:colOff>200025</xdr:colOff>
      <xdr:row>1</xdr:row>
      <xdr:rowOff>98072</xdr:rowOff>
    </xdr:from>
    <xdr:to>
      <xdr:col>15</xdr:col>
      <xdr:colOff>28575</xdr:colOff>
      <xdr:row>6</xdr:row>
      <xdr:rowOff>136009</xdr:rowOff>
    </xdr:to>
    <xdr:pic>
      <xdr:nvPicPr>
        <xdr:cNvPr id="33" name="Imagem 32"/>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096125" y="288572"/>
          <a:ext cx="1657350" cy="990437"/>
        </a:xfrm>
        <a:prstGeom prst="rect">
          <a:avLst/>
        </a:prstGeom>
      </xdr:spPr>
    </xdr:pic>
    <xdr:clientData/>
  </xdr:twoCellAnchor>
  <xdr:twoCellAnchor>
    <xdr:from>
      <xdr:col>12</xdr:col>
      <xdr:colOff>585900</xdr:colOff>
      <xdr:row>7</xdr:row>
      <xdr:rowOff>166391</xdr:rowOff>
    </xdr:from>
    <xdr:to>
      <xdr:col>14</xdr:col>
      <xdr:colOff>242381</xdr:colOff>
      <xdr:row>12</xdr:row>
      <xdr:rowOff>166838</xdr:rowOff>
    </xdr:to>
    <xdr:pic>
      <xdr:nvPicPr>
        <xdr:cNvPr id="37" name="Imagem 36"/>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7482000" y="1499891"/>
          <a:ext cx="875681" cy="9529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28575</xdr:colOff>
      <xdr:row>1</xdr:row>
      <xdr:rowOff>38100</xdr:rowOff>
    </xdr:from>
    <xdr:to>
      <xdr:col>8</xdr:col>
      <xdr:colOff>1371601</xdr:colOff>
      <xdr:row>2</xdr:row>
      <xdr:rowOff>28575</xdr:rowOff>
    </xdr:to>
    <xdr:grpSp>
      <xdr:nvGrpSpPr>
        <xdr:cNvPr id="3" name="Grupo 2"/>
        <xdr:cNvGrpSpPr/>
      </xdr:nvGrpSpPr>
      <xdr:grpSpPr>
        <a:xfrm>
          <a:off x="171450" y="180975"/>
          <a:ext cx="12392026" cy="685800"/>
          <a:chOff x="152400" y="152400"/>
          <a:chExt cx="12392026" cy="685800"/>
        </a:xfrm>
      </xdr:grpSpPr>
      <xdr:grpSp>
        <xdr:nvGrpSpPr>
          <xdr:cNvPr id="2" name="Grupo 1"/>
          <xdr:cNvGrpSpPr/>
        </xdr:nvGrpSpPr>
        <xdr:grpSpPr>
          <a:xfrm>
            <a:off x="152400" y="152400"/>
            <a:ext cx="12392026" cy="685800"/>
            <a:chOff x="152400" y="152400"/>
            <a:chExt cx="12392026" cy="685800"/>
          </a:xfrm>
        </xdr:grpSpPr>
        <xdr:grpSp>
          <xdr:nvGrpSpPr>
            <xdr:cNvPr id="5" name="Grupo 4"/>
            <xdr:cNvGrpSpPr/>
          </xdr:nvGrpSpPr>
          <xdr:grpSpPr>
            <a:xfrm>
              <a:off x="152400" y="152400"/>
              <a:ext cx="12392026" cy="685800"/>
              <a:chOff x="161924" y="161925"/>
              <a:chExt cx="12392026" cy="695325"/>
            </a:xfrm>
          </xdr:grpSpPr>
          <xdr:grpSp>
            <xdr:nvGrpSpPr>
              <xdr:cNvPr id="7" name="Grupo 6"/>
              <xdr:cNvGrpSpPr/>
            </xdr:nvGrpSpPr>
            <xdr:grpSpPr>
              <a:xfrm>
                <a:off x="161924" y="161925"/>
                <a:ext cx="12392026" cy="695325"/>
                <a:chOff x="-251795" y="-1304925"/>
                <a:chExt cx="11410310" cy="695325"/>
              </a:xfrm>
            </xdr:grpSpPr>
            <xdr:sp macro="" textlink="">
              <xdr:nvSpPr>
                <xdr:cNvPr id="10" name="Retângulo 9"/>
                <xdr:cNvSpPr/>
              </xdr:nvSpPr>
              <xdr:spPr>
                <a:xfrm>
                  <a:off x="-251795" y="-1304925"/>
                  <a:ext cx="11410310"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CÁLCULO DO GANHO UNITÁRIO</a:t>
                  </a:r>
                  <a:endParaRPr lang="pt-BR" sz="1600" b="1" baseline="0"/>
                </a:p>
                <a:p>
                  <a:pPr algn="ctr"/>
                  <a:r>
                    <a:rPr lang="pt-BR" sz="1600" b="1"/>
                    <a:t>Custos a Partir</a:t>
                  </a:r>
                  <a:r>
                    <a:rPr lang="pt-BR" sz="1600" b="1" baseline="0"/>
                    <a:t> da Revenda</a:t>
                  </a:r>
                  <a:endParaRPr lang="pt-BR" sz="1600" b="1"/>
                </a:p>
              </xdr:txBody>
            </xdr:sp>
            <xdr:pic>
              <xdr:nvPicPr>
                <xdr:cNvPr id="11" name="Imagem 10"/>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9257708" y="-1200150"/>
                  <a:ext cx="793045" cy="473926"/>
                </a:xfrm>
                <a:prstGeom prst="rect">
                  <a:avLst/>
                </a:prstGeom>
              </xdr:spPr>
            </xdr:pic>
          </xdr:grpSp>
          <xdr:sp macro="" textlink="">
            <xdr:nvSpPr>
              <xdr:cNvPr id="8" name="Retângulo 7">
                <a:hlinkClick xmlns:r="http://schemas.openxmlformats.org/officeDocument/2006/relationships" r:id="rId2"/>
              </xdr:cNvPr>
              <xdr:cNvSpPr/>
            </xdr:nvSpPr>
            <xdr:spPr>
              <a:xfrm>
                <a:off x="11420475" y="295275"/>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9" name="Retângulo 8">
                <a:hlinkClick xmlns:r="http://schemas.openxmlformats.org/officeDocument/2006/relationships" r:id="rId3"/>
              </xdr:cNvPr>
              <xdr:cNvSpPr/>
            </xdr:nvSpPr>
            <xdr:spPr>
              <a:xfrm>
                <a:off x="1447801" y="295275"/>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800" b="1" u="none">
                  <a:solidFill>
                    <a:sysClr val="windowText" lastClr="000000"/>
                  </a:solidFill>
                </a:endParaRPr>
              </a:p>
            </xdr:txBody>
          </xdr:sp>
        </xdr:grpSp>
        <xdr:sp macro="" textlink="">
          <xdr:nvSpPr>
            <xdr:cNvPr id="15" name="Retângulo 14">
              <a:hlinkClick xmlns:r="http://schemas.openxmlformats.org/officeDocument/2006/relationships" r:id="rId4"/>
            </xdr:cNvPr>
            <xdr:cNvSpPr/>
          </xdr:nvSpPr>
          <xdr:spPr>
            <a:xfrm>
              <a:off x="2581275" y="285750"/>
              <a:ext cx="1009650" cy="413359"/>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ANALÍTICO</a:t>
              </a:r>
              <a:endParaRPr lang="pt-BR" sz="1800" b="1" u="none">
                <a:solidFill>
                  <a:sysClr val="windowText" lastClr="000000"/>
                </a:solidFill>
              </a:endParaRPr>
            </a:p>
          </xdr:txBody>
        </xdr:sp>
      </xdr:grpSp>
      <xdr:sp macro="" textlink="">
        <xdr:nvSpPr>
          <xdr:cNvPr id="16" name="Retângulo 15">
            <a:hlinkClick xmlns:r="http://schemas.openxmlformats.org/officeDocument/2006/relationships" r:id="rId5"/>
          </xdr:cNvPr>
          <xdr:cNvSpPr/>
        </xdr:nvSpPr>
        <xdr:spPr>
          <a:xfrm>
            <a:off x="295275" y="285750"/>
            <a:ext cx="1009650" cy="413359"/>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none">
                <a:solidFill>
                  <a:sysClr val="windowText" lastClr="000000"/>
                </a:solidFill>
              </a:rPr>
              <a:t>PRODUÇÃO</a:t>
            </a:r>
            <a:endParaRPr lang="pt-BR" sz="1600" b="1" u="none">
              <a:solidFill>
                <a:sysClr val="windowText" lastClr="000000"/>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28575</xdr:colOff>
      <xdr:row>1</xdr:row>
      <xdr:rowOff>38100</xdr:rowOff>
    </xdr:from>
    <xdr:to>
      <xdr:col>6</xdr:col>
      <xdr:colOff>1771650</xdr:colOff>
      <xdr:row>2</xdr:row>
      <xdr:rowOff>9525</xdr:rowOff>
    </xdr:to>
    <xdr:grpSp>
      <xdr:nvGrpSpPr>
        <xdr:cNvPr id="20" name="Grupo 19"/>
        <xdr:cNvGrpSpPr/>
      </xdr:nvGrpSpPr>
      <xdr:grpSpPr>
        <a:xfrm>
          <a:off x="171450" y="180975"/>
          <a:ext cx="12458700" cy="685800"/>
          <a:chOff x="152400" y="152400"/>
          <a:chExt cx="12458700" cy="685800"/>
        </a:xfrm>
      </xdr:grpSpPr>
      <xdr:grpSp>
        <xdr:nvGrpSpPr>
          <xdr:cNvPr id="21" name="Grupo 20"/>
          <xdr:cNvGrpSpPr/>
        </xdr:nvGrpSpPr>
        <xdr:grpSpPr>
          <a:xfrm>
            <a:off x="152400" y="152400"/>
            <a:ext cx="12458700" cy="685800"/>
            <a:chOff x="152400" y="152400"/>
            <a:chExt cx="12458700" cy="685800"/>
          </a:xfrm>
        </xdr:grpSpPr>
        <xdr:grpSp>
          <xdr:nvGrpSpPr>
            <xdr:cNvPr id="23" name="Grupo 22"/>
            <xdr:cNvGrpSpPr/>
          </xdr:nvGrpSpPr>
          <xdr:grpSpPr>
            <a:xfrm>
              <a:off x="152400" y="152400"/>
              <a:ext cx="12458700" cy="685800"/>
              <a:chOff x="161924" y="161925"/>
              <a:chExt cx="12458700" cy="695325"/>
            </a:xfrm>
          </xdr:grpSpPr>
          <xdr:grpSp>
            <xdr:nvGrpSpPr>
              <xdr:cNvPr id="25" name="Grupo 24"/>
              <xdr:cNvGrpSpPr/>
            </xdr:nvGrpSpPr>
            <xdr:grpSpPr>
              <a:xfrm>
                <a:off x="161924" y="161925"/>
                <a:ext cx="12458700" cy="695325"/>
                <a:chOff x="-251795" y="-1304925"/>
                <a:chExt cx="11471702" cy="695325"/>
              </a:xfrm>
            </xdr:grpSpPr>
            <xdr:sp macro="" textlink="">
              <xdr:nvSpPr>
                <xdr:cNvPr id="28" name="Retângulo 27"/>
                <xdr:cNvSpPr/>
              </xdr:nvSpPr>
              <xdr:spPr>
                <a:xfrm>
                  <a:off x="-251795" y="-1304925"/>
                  <a:ext cx="11471702"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CÁLCULO DO GANHO UNITÁRIO</a:t>
                  </a:r>
                  <a:endParaRPr lang="pt-BR" sz="1600" b="1" baseline="0"/>
                </a:p>
                <a:p>
                  <a:pPr algn="ctr"/>
                  <a:r>
                    <a:rPr lang="pt-BR" sz="1600" b="1"/>
                    <a:t>Custos a Partir</a:t>
                  </a:r>
                  <a:r>
                    <a:rPr lang="pt-BR" sz="1600" b="1" baseline="0"/>
                    <a:t> da Produção ou Prestação de Serviço</a:t>
                  </a:r>
                  <a:endParaRPr lang="pt-BR" sz="1600" b="1"/>
                </a:p>
              </xdr:txBody>
            </xdr:sp>
            <xdr:pic>
              <xdr:nvPicPr>
                <xdr:cNvPr id="29" name="Imagem 28"/>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9301560" y="-1200150"/>
                  <a:ext cx="793045" cy="473926"/>
                </a:xfrm>
                <a:prstGeom prst="rect">
                  <a:avLst/>
                </a:prstGeom>
              </xdr:spPr>
            </xdr:pic>
          </xdr:grpSp>
          <xdr:sp macro="" textlink="">
            <xdr:nvSpPr>
              <xdr:cNvPr id="26" name="Retângulo 25">
                <a:hlinkClick xmlns:r="http://schemas.openxmlformats.org/officeDocument/2006/relationships" r:id="rId2"/>
              </xdr:cNvPr>
              <xdr:cNvSpPr/>
            </xdr:nvSpPr>
            <xdr:spPr>
              <a:xfrm>
                <a:off x="11468100" y="295275"/>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27" name="Retângulo 26">
                <a:hlinkClick xmlns:r="http://schemas.openxmlformats.org/officeDocument/2006/relationships" r:id="rId3"/>
              </xdr:cNvPr>
              <xdr:cNvSpPr/>
            </xdr:nvSpPr>
            <xdr:spPr>
              <a:xfrm>
                <a:off x="1447801" y="295275"/>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PLANILHA</a:t>
                </a:r>
                <a:endParaRPr lang="pt-BR" sz="1800" b="1" u="none">
                  <a:solidFill>
                    <a:sysClr val="windowText" lastClr="000000"/>
                  </a:solidFill>
                </a:endParaRPr>
              </a:p>
            </xdr:txBody>
          </xdr:sp>
        </xdr:grpSp>
        <xdr:sp macro="" textlink="">
          <xdr:nvSpPr>
            <xdr:cNvPr id="24" name="Retângulo 23">
              <a:hlinkClick xmlns:r="http://schemas.openxmlformats.org/officeDocument/2006/relationships" r:id="rId4"/>
            </xdr:cNvPr>
            <xdr:cNvSpPr/>
          </xdr:nvSpPr>
          <xdr:spPr>
            <a:xfrm>
              <a:off x="2581275" y="285750"/>
              <a:ext cx="1009650" cy="413359"/>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ANALÍTICO</a:t>
              </a:r>
              <a:endParaRPr lang="pt-BR" sz="1800" b="1" u="none">
                <a:solidFill>
                  <a:sysClr val="windowText" lastClr="000000"/>
                </a:solidFill>
              </a:endParaRPr>
            </a:p>
          </xdr:txBody>
        </xdr:sp>
      </xdr:grpSp>
      <xdr:sp macro="" textlink="">
        <xdr:nvSpPr>
          <xdr:cNvPr id="22" name="Retângulo 21">
            <a:hlinkClick xmlns:r="http://schemas.openxmlformats.org/officeDocument/2006/relationships" r:id="rId5"/>
          </xdr:cNvPr>
          <xdr:cNvSpPr/>
        </xdr:nvSpPr>
        <xdr:spPr>
          <a:xfrm>
            <a:off x="295275" y="285750"/>
            <a:ext cx="1009650" cy="413359"/>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REVENDA</a:t>
            </a:r>
            <a:endParaRPr lang="pt-BR" sz="1800" b="1" u="none">
              <a:solidFill>
                <a:sysClr val="windowText" lastClr="000000"/>
              </a:solidFill>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28575</xdr:colOff>
      <xdr:row>1</xdr:row>
      <xdr:rowOff>38100</xdr:rowOff>
    </xdr:from>
    <xdr:to>
      <xdr:col>9</xdr:col>
      <xdr:colOff>1181100</xdr:colOff>
      <xdr:row>2</xdr:row>
      <xdr:rowOff>352425</xdr:rowOff>
    </xdr:to>
    <xdr:grpSp>
      <xdr:nvGrpSpPr>
        <xdr:cNvPr id="14" name="Grupo 13"/>
        <xdr:cNvGrpSpPr/>
      </xdr:nvGrpSpPr>
      <xdr:grpSpPr>
        <a:xfrm>
          <a:off x="171450" y="180975"/>
          <a:ext cx="12592050" cy="685800"/>
          <a:chOff x="152400" y="152400"/>
          <a:chExt cx="12592050" cy="685800"/>
        </a:xfrm>
      </xdr:grpSpPr>
      <xdr:grpSp>
        <xdr:nvGrpSpPr>
          <xdr:cNvPr id="15" name="Grupo 14"/>
          <xdr:cNvGrpSpPr/>
        </xdr:nvGrpSpPr>
        <xdr:grpSpPr>
          <a:xfrm>
            <a:off x="152400" y="152400"/>
            <a:ext cx="12592050" cy="685800"/>
            <a:chOff x="152400" y="152400"/>
            <a:chExt cx="12592050" cy="685800"/>
          </a:xfrm>
        </xdr:grpSpPr>
        <xdr:grpSp>
          <xdr:nvGrpSpPr>
            <xdr:cNvPr id="17" name="Grupo 16"/>
            <xdr:cNvGrpSpPr/>
          </xdr:nvGrpSpPr>
          <xdr:grpSpPr>
            <a:xfrm>
              <a:off x="152400" y="152400"/>
              <a:ext cx="12592050" cy="685800"/>
              <a:chOff x="161924" y="161925"/>
              <a:chExt cx="12592050" cy="695325"/>
            </a:xfrm>
          </xdr:grpSpPr>
          <xdr:grpSp>
            <xdr:nvGrpSpPr>
              <xdr:cNvPr id="19" name="Grupo 18"/>
              <xdr:cNvGrpSpPr/>
            </xdr:nvGrpSpPr>
            <xdr:grpSpPr>
              <a:xfrm>
                <a:off x="161924" y="161925"/>
                <a:ext cx="12592050" cy="695325"/>
                <a:chOff x="-251795" y="-1304925"/>
                <a:chExt cx="11594488" cy="695325"/>
              </a:xfrm>
            </xdr:grpSpPr>
            <xdr:sp macro="" textlink="">
              <xdr:nvSpPr>
                <xdr:cNvPr id="22" name="Retângulo 21"/>
                <xdr:cNvSpPr/>
              </xdr:nvSpPr>
              <xdr:spPr>
                <a:xfrm>
                  <a:off x="-251795" y="-1304925"/>
                  <a:ext cx="11594488" cy="695325"/>
                </a:xfrm>
                <a:prstGeom prst="rect">
                  <a:avLst/>
                </a:prstGeom>
                <a:gradFill flip="none" rotWithShape="1">
                  <a:gsLst>
                    <a:gs pos="0">
                      <a:srgbClr val="70AD47">
                        <a:shade val="30000"/>
                        <a:satMod val="115000"/>
                      </a:srgbClr>
                    </a:gs>
                    <a:gs pos="50000">
                      <a:srgbClr val="70AD47">
                        <a:shade val="67500"/>
                        <a:satMod val="115000"/>
                      </a:srgbClr>
                    </a:gs>
                    <a:gs pos="100000">
                      <a:srgbClr val="70AD47">
                        <a:shade val="100000"/>
                        <a:satMod val="115000"/>
                      </a:srgbClr>
                    </a:gs>
                  </a:gsLst>
                  <a:lin ang="16200000" scaled="1"/>
                  <a:tileRect/>
                </a:gradFill>
                <a:ln w="190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t>FERRAMENTA - CÁLCULO DO GANHO UNITÁRIO</a:t>
                  </a:r>
                  <a:endParaRPr lang="pt-BR" sz="1600" b="1" baseline="0"/>
                </a:p>
                <a:p>
                  <a:pPr algn="ctr"/>
                  <a:r>
                    <a:rPr lang="pt-BR" sz="1600" b="1"/>
                    <a:t>Planilha</a:t>
                  </a:r>
                </a:p>
              </xdr:txBody>
            </xdr:sp>
            <xdr:pic>
              <xdr:nvPicPr>
                <xdr:cNvPr id="23" name="Imagem 22"/>
                <xdr:cNvPicPr>
                  <a:picLocks noChangeAspect="1"/>
                </xdr:cNvPicPr>
              </xdr:nvPicPr>
              <xdr:blipFill>
                <a:blip xmlns:r="http://schemas.openxmlformats.org/officeDocument/2006/relationships" r:embed="rId1" cstate="print">
                  <a:biLevel thresh="25000"/>
                  <a:extLst>
                    <a:ext uri="{28A0092B-C50C-407E-A947-70E740481C1C}">
                      <a14:useLocalDpi xmlns:a14="http://schemas.microsoft.com/office/drawing/2010/main" val="0"/>
                    </a:ext>
                  </a:extLst>
                </a:blip>
                <a:stretch>
                  <a:fillRect/>
                </a:stretch>
              </xdr:blipFill>
              <xdr:spPr>
                <a:xfrm>
                  <a:off x="9450657" y="-1200150"/>
                  <a:ext cx="793045" cy="473926"/>
                </a:xfrm>
                <a:prstGeom prst="rect">
                  <a:avLst/>
                </a:prstGeom>
              </xdr:spPr>
            </xdr:pic>
          </xdr:grpSp>
          <xdr:sp macro="" textlink="">
            <xdr:nvSpPr>
              <xdr:cNvPr id="20" name="Retângulo 19">
                <a:hlinkClick xmlns:r="http://schemas.openxmlformats.org/officeDocument/2006/relationships" r:id="rId2"/>
              </xdr:cNvPr>
              <xdr:cNvSpPr/>
            </xdr:nvSpPr>
            <xdr:spPr>
              <a:xfrm>
                <a:off x="11630025" y="295275"/>
                <a:ext cx="1009649"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i="0" u="none">
                    <a:solidFill>
                      <a:sysClr val="windowText" lastClr="000000"/>
                    </a:solidFill>
                  </a:rPr>
                  <a:t>VOLTAR</a:t>
                </a:r>
              </a:p>
            </xdr:txBody>
          </xdr:sp>
          <xdr:sp macro="" textlink="">
            <xdr:nvSpPr>
              <xdr:cNvPr id="21" name="Retângulo 20">
                <a:hlinkClick xmlns:r="http://schemas.openxmlformats.org/officeDocument/2006/relationships" r:id="rId3"/>
              </xdr:cNvPr>
              <xdr:cNvSpPr/>
            </xdr:nvSpPr>
            <xdr:spPr>
              <a:xfrm>
                <a:off x="304801" y="295275"/>
                <a:ext cx="1009650" cy="419100"/>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200" b="1" u="none">
                    <a:solidFill>
                      <a:sysClr val="windowText" lastClr="000000"/>
                    </a:solidFill>
                  </a:rPr>
                  <a:t>PRODUÇÃO</a:t>
                </a:r>
                <a:endParaRPr lang="pt-BR" sz="1600" b="1" u="none">
                  <a:solidFill>
                    <a:sysClr val="windowText" lastClr="000000"/>
                  </a:solidFill>
                </a:endParaRPr>
              </a:p>
            </xdr:txBody>
          </xdr:sp>
        </xdr:grpSp>
        <xdr:sp macro="" textlink="">
          <xdr:nvSpPr>
            <xdr:cNvPr id="18" name="Retângulo 17">
              <a:hlinkClick xmlns:r="http://schemas.openxmlformats.org/officeDocument/2006/relationships" r:id="rId4"/>
            </xdr:cNvPr>
            <xdr:cNvSpPr/>
          </xdr:nvSpPr>
          <xdr:spPr>
            <a:xfrm>
              <a:off x="2581275" y="285750"/>
              <a:ext cx="1009650" cy="413359"/>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ANALÍTICO</a:t>
              </a:r>
              <a:endParaRPr lang="pt-BR" sz="1800" b="1" u="none">
                <a:solidFill>
                  <a:sysClr val="windowText" lastClr="000000"/>
                </a:solidFill>
              </a:endParaRPr>
            </a:p>
          </xdr:txBody>
        </xdr:sp>
      </xdr:grpSp>
      <xdr:sp macro="" textlink="">
        <xdr:nvSpPr>
          <xdr:cNvPr id="16" name="Retângulo 15">
            <a:hlinkClick xmlns:r="http://schemas.openxmlformats.org/officeDocument/2006/relationships" r:id="rId5"/>
          </xdr:cNvPr>
          <xdr:cNvSpPr/>
        </xdr:nvSpPr>
        <xdr:spPr>
          <a:xfrm>
            <a:off x="1438275" y="285750"/>
            <a:ext cx="1009650" cy="413359"/>
          </a:xfrm>
          <a:prstGeom prst="rect">
            <a:avLst/>
          </a:prstGeom>
          <a:gradFill flip="none" rotWithShape="1">
            <a:gsLst>
              <a:gs pos="0">
                <a:srgbClr val="C6E0B4">
                  <a:tint val="66000"/>
                  <a:satMod val="160000"/>
                </a:srgbClr>
              </a:gs>
              <a:gs pos="50000">
                <a:srgbClr val="C6E0B4">
                  <a:tint val="44500"/>
                  <a:satMod val="160000"/>
                </a:srgbClr>
              </a:gs>
              <a:gs pos="100000">
                <a:srgbClr val="C6E0B4">
                  <a:tint val="23500"/>
                  <a:satMod val="160000"/>
                </a:srgbClr>
              </a:gs>
            </a:gsLst>
            <a:lin ang="16200000" scaled="1"/>
            <a:tileRect/>
          </a:gra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400" b="1" u="none">
                <a:solidFill>
                  <a:sysClr val="windowText" lastClr="000000"/>
                </a:solidFill>
              </a:rPr>
              <a:t>REVENDA</a:t>
            </a:r>
            <a:endParaRPr lang="pt-BR" sz="1800" b="1" u="none">
              <a:solidFill>
                <a:sysClr val="windowText" lastClr="000000"/>
              </a:solidFill>
            </a:endParaRPr>
          </a:p>
        </xdr:txBody>
      </xdr:sp>
    </xdr:grp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8.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39.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0.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2.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3.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44.bin"/></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R5:R8"/>
  <sheetViews>
    <sheetView showGridLines="0" showRowColHeaders="0" tabSelected="1" zoomScaleNormal="100" workbookViewId="0">
      <selection activeCell="B26" sqref="B26"/>
    </sheetView>
  </sheetViews>
  <sheetFormatPr defaultRowHeight="15" x14ac:dyDescent="0.25"/>
  <cols>
    <col min="1" max="1" width="9.140625" customWidth="1"/>
  </cols>
  <sheetData>
    <row r="5" spans="18:18" x14ac:dyDescent="0.25">
      <c r="R5" t="s">
        <v>173</v>
      </c>
    </row>
    <row r="7" spans="18:18" ht="13.5" customHeight="1" x14ac:dyDescent="0.25"/>
    <row r="8" spans="18:18" ht="12" customHeight="1" x14ac:dyDescent="0.25"/>
  </sheetData>
  <sheetProtection algorithmName="SHA-512" hashValue="l4iCCur0J2qFu2cZTfkmfi5mdYqs7dmTYnh3jA0MYMG2+kHRw+2bBjfgOXkZef8GVMPzwpliLzpxZaQVKQs0aw==" saltValue="rqKVFlVKtc61KyTubdU7iQ==" spinCount="100000" sheet="1" objects="1" scenarios="1" selectLockedCells="1" selectUnlockedCells="1"/>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showRowColHeaders="0" zoomScaleNormal="100" zoomScaleSheetLayoutView="70" workbookViewId="0">
      <selection activeCell="C6" sqref="C6"/>
    </sheetView>
  </sheetViews>
  <sheetFormatPr defaultRowHeight="15" x14ac:dyDescent="0.25"/>
  <cols>
    <col min="1" max="1" width="2.140625" customWidth="1"/>
    <col min="2" max="2" width="26.85546875" customWidth="1"/>
    <col min="3" max="3" width="21.5703125" customWidth="1"/>
    <col min="4" max="10" width="17.28515625" customWidth="1"/>
    <col min="11" max="11" width="9.140625" customWidth="1"/>
    <col min="39" max="39" width="4.42578125" customWidth="1"/>
  </cols>
  <sheetData>
    <row r="1" spans="1:12" ht="11.25" customHeight="1" x14ac:dyDescent="0.25">
      <c r="A1" s="189"/>
      <c r="B1" s="189"/>
      <c r="C1" s="189"/>
      <c r="D1" s="189"/>
      <c r="E1" s="189"/>
      <c r="F1" s="189"/>
      <c r="G1" s="189"/>
      <c r="H1" s="189"/>
      <c r="I1" s="189"/>
      <c r="J1" s="189"/>
      <c r="K1" s="189"/>
      <c r="L1" s="189"/>
    </row>
    <row r="2" spans="1:12" ht="29.25" customHeight="1" x14ac:dyDescent="0.25">
      <c r="A2" s="189"/>
      <c r="B2" s="189"/>
      <c r="C2" s="189"/>
      <c r="D2" s="470"/>
      <c r="E2" s="470"/>
      <c r="F2" s="470"/>
      <c r="G2" s="470"/>
      <c r="H2" s="470"/>
      <c r="I2" s="189"/>
      <c r="J2" s="189"/>
      <c r="K2" s="189"/>
      <c r="L2" s="189"/>
    </row>
    <row r="3" spans="1:12" ht="29.25" customHeight="1" x14ac:dyDescent="0.25">
      <c r="A3" s="189"/>
      <c r="B3" s="189"/>
      <c r="C3" s="189"/>
      <c r="D3" s="470"/>
      <c r="E3" s="470"/>
      <c r="F3" s="470"/>
      <c r="G3" s="470"/>
      <c r="H3" s="470"/>
      <c r="I3" s="189"/>
      <c r="J3" s="189"/>
      <c r="K3" s="189"/>
      <c r="L3" s="189"/>
    </row>
    <row r="4" spans="1:12" ht="11.25" customHeight="1" x14ac:dyDescent="0.25">
      <c r="B4" s="7"/>
      <c r="C4" s="7"/>
    </row>
    <row r="5" spans="1:12" s="11" customFormat="1" x14ac:dyDescent="0.25"/>
    <row r="6" spans="1:12" ht="18.75" customHeight="1" x14ac:dyDescent="0.25"/>
    <row r="10" spans="1:12" ht="18.75" customHeight="1" x14ac:dyDescent="0.25"/>
    <row r="14" spans="1:12" ht="18.75" customHeight="1" x14ac:dyDescent="0.25"/>
    <row r="18" ht="18.75" customHeight="1" x14ac:dyDescent="0.25"/>
    <row r="22" ht="18.75" customHeight="1" x14ac:dyDescent="0.25"/>
    <row r="26" ht="18.75" customHeight="1" x14ac:dyDescent="0.25"/>
    <row r="30" ht="18.75" customHeight="1" x14ac:dyDescent="0.25"/>
    <row r="34" ht="18.75" customHeight="1" x14ac:dyDescent="0.25"/>
    <row r="38" ht="18.75" customHeight="1" x14ac:dyDescent="0.25"/>
  </sheetData>
  <sheetProtection sheet="1" objects="1" scenarios="1" selectLockedCells="1"/>
  <mergeCells count="1">
    <mergeCell ref="D2:H3"/>
  </mergeCells>
  <printOptions horizontalCentered="1"/>
  <pageMargins left="0.23622047244094491" right="0.23622047244094491" top="0.74803149606299213" bottom="0.74803149606299213" header="0.31496062992125984" footer="0.31496062992125984"/>
  <pageSetup paperSize="9" scale="53" fitToWidth="2" orientation="landscape" r:id="rId1"/>
  <colBreaks count="1" manualBreakCount="1">
    <brk id="10" max="50"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showRowColHeaders="0" zoomScaleNormal="100" zoomScaleSheetLayoutView="70" workbookViewId="0">
      <selection activeCell="B8" sqref="B8"/>
    </sheetView>
  </sheetViews>
  <sheetFormatPr defaultRowHeight="15" x14ac:dyDescent="0.25"/>
  <cols>
    <col min="1" max="1" width="2.140625" style="76" customWidth="1"/>
    <col min="2" max="2" width="51.28515625" style="16" customWidth="1"/>
    <col min="3" max="3" width="18.28515625" style="16" customWidth="1"/>
    <col min="4" max="9" width="17.140625" style="16" customWidth="1"/>
    <col min="10" max="10" width="2.140625" style="16" customWidth="1"/>
    <col min="11" max="16384" width="9.140625" style="16"/>
  </cols>
  <sheetData>
    <row r="1" spans="1:10" ht="11.25" customHeight="1" x14ac:dyDescent="0.25">
      <c r="A1" s="192"/>
      <c r="B1" s="192"/>
      <c r="C1" s="192"/>
      <c r="D1" s="208"/>
      <c r="E1" s="208"/>
      <c r="F1" s="208"/>
      <c r="G1" s="208"/>
      <c r="H1" s="192"/>
      <c r="I1" s="192"/>
      <c r="J1" s="192"/>
    </row>
    <row r="2" spans="1:10" ht="7.5" customHeight="1" x14ac:dyDescent="0.25">
      <c r="A2" s="192"/>
      <c r="B2" s="192"/>
      <c r="C2" s="192"/>
      <c r="D2" s="208"/>
      <c r="E2" s="208"/>
      <c r="F2" s="208"/>
      <c r="G2" s="208"/>
      <c r="H2" s="192"/>
      <c r="I2" s="192"/>
      <c r="J2" s="192"/>
    </row>
    <row r="3" spans="1:10" ht="15" customHeight="1" x14ac:dyDescent="0.25">
      <c r="A3" s="192"/>
      <c r="B3" s="192"/>
      <c r="C3" s="470"/>
      <c r="D3" s="470"/>
      <c r="E3" s="470"/>
      <c r="F3" s="470"/>
      <c r="G3" s="470"/>
      <c r="H3" s="192"/>
      <c r="I3" s="192"/>
      <c r="J3" s="192"/>
    </row>
    <row r="4" spans="1:10" ht="23.25" customHeight="1" x14ac:dyDescent="0.25">
      <c r="A4" s="192"/>
      <c r="B4" s="192"/>
      <c r="C4" s="470"/>
      <c r="D4" s="470"/>
      <c r="E4" s="470"/>
      <c r="F4" s="470"/>
      <c r="G4" s="470"/>
      <c r="H4" s="192"/>
      <c r="I4" s="192"/>
      <c r="J4" s="192"/>
    </row>
    <row r="5" spans="1:10" ht="9" customHeight="1" x14ac:dyDescent="0.25">
      <c r="A5" s="192"/>
      <c r="B5" s="192"/>
      <c r="C5" s="192"/>
      <c r="D5" s="208"/>
      <c r="E5" s="208"/>
      <c r="F5" s="208"/>
      <c r="G5" s="208"/>
      <c r="H5" s="192"/>
      <c r="I5" s="192"/>
      <c r="J5" s="192"/>
    </row>
    <row r="6" spans="1:10" ht="11.25" customHeight="1" x14ac:dyDescent="0.25">
      <c r="A6" s="197"/>
      <c r="B6" s="216"/>
      <c r="C6" s="216"/>
      <c r="D6" s="216"/>
      <c r="E6" s="216"/>
      <c r="F6" s="216"/>
      <c r="G6" s="216"/>
      <c r="H6" s="216"/>
      <c r="I6" s="216"/>
      <c r="J6" s="192"/>
    </row>
    <row r="7" spans="1:10" ht="18.75" customHeight="1" x14ac:dyDescent="0.25">
      <c r="A7" s="17"/>
      <c r="B7" s="164" t="s">
        <v>27</v>
      </c>
      <c r="C7" s="164" t="s">
        <v>21</v>
      </c>
      <c r="D7" s="408"/>
      <c r="E7" s="408"/>
      <c r="F7" s="408"/>
      <c r="G7" s="408"/>
      <c r="H7" s="408"/>
      <c r="I7" s="408"/>
    </row>
    <row r="8" spans="1:10" ht="18.75" customHeight="1" x14ac:dyDescent="0.25">
      <c r="A8" s="17"/>
      <c r="B8" s="169" t="s">
        <v>26</v>
      </c>
      <c r="C8" s="406"/>
      <c r="D8" s="176"/>
      <c r="E8" s="176"/>
      <c r="F8" s="176"/>
      <c r="G8" s="176"/>
      <c r="H8" s="176"/>
      <c r="I8" s="176"/>
    </row>
    <row r="9" spans="1:10" ht="18.75" customHeight="1" x14ac:dyDescent="0.25">
      <c r="A9" s="17"/>
      <c r="B9" s="98" t="s">
        <v>25</v>
      </c>
      <c r="C9" s="407"/>
      <c r="D9" s="175"/>
      <c r="E9" s="175"/>
      <c r="F9" s="175"/>
      <c r="G9" s="175"/>
      <c r="H9" s="175"/>
      <c r="I9" s="175"/>
    </row>
    <row r="10" spans="1:10" ht="18.75" customHeight="1" x14ac:dyDescent="0.25">
      <c r="A10" s="17"/>
      <c r="B10" s="169" t="s">
        <v>24</v>
      </c>
      <c r="C10" s="406"/>
      <c r="D10" s="176"/>
      <c r="E10" s="176"/>
      <c r="F10" s="176"/>
      <c r="G10" s="176"/>
      <c r="H10" s="176"/>
      <c r="I10" s="176"/>
    </row>
    <row r="11" spans="1:10" ht="18.75" customHeight="1" x14ac:dyDescent="0.25">
      <c r="A11" s="17"/>
      <c r="B11" s="98" t="s">
        <v>23</v>
      </c>
      <c r="C11" s="407"/>
      <c r="D11" s="175"/>
      <c r="E11" s="175"/>
      <c r="F11" s="175"/>
      <c r="G11" s="175"/>
      <c r="H11" s="175"/>
      <c r="I11" s="175"/>
    </row>
    <row r="12" spans="1:10" ht="18.75" customHeight="1" x14ac:dyDescent="0.25">
      <c r="A12" s="17"/>
      <c r="B12" s="169"/>
      <c r="C12" s="406"/>
      <c r="D12" s="176"/>
      <c r="E12" s="176"/>
      <c r="F12" s="176"/>
      <c r="G12" s="176"/>
      <c r="H12" s="176"/>
      <c r="I12" s="176"/>
    </row>
    <row r="13" spans="1:10" ht="18.75" customHeight="1" x14ac:dyDescent="0.25">
      <c r="A13" s="17"/>
      <c r="B13" s="98"/>
      <c r="C13" s="407"/>
      <c r="D13" s="175"/>
      <c r="E13" s="175"/>
      <c r="F13" s="175"/>
      <c r="G13" s="175"/>
      <c r="H13" s="175"/>
      <c r="I13" s="175"/>
    </row>
    <row r="14" spans="1:10" ht="18.75" customHeight="1" x14ac:dyDescent="0.25">
      <c r="A14" s="17"/>
      <c r="B14" s="169"/>
      <c r="C14" s="406"/>
      <c r="D14" s="176"/>
      <c r="E14" s="176"/>
      <c r="F14" s="176"/>
      <c r="G14" s="176"/>
      <c r="H14" s="176"/>
      <c r="I14" s="176"/>
    </row>
    <row r="15" spans="1:10" ht="18.75" customHeight="1" x14ac:dyDescent="0.25">
      <c r="A15" s="17"/>
      <c r="B15" s="98"/>
      <c r="C15" s="407"/>
      <c r="D15" s="175"/>
      <c r="E15" s="175"/>
      <c r="F15" s="175"/>
      <c r="G15" s="175"/>
      <c r="H15" s="175"/>
      <c r="I15" s="175"/>
    </row>
    <row r="16" spans="1:10" ht="18.75" customHeight="1" x14ac:dyDescent="0.25">
      <c r="A16" s="17"/>
      <c r="B16" s="169"/>
      <c r="C16" s="406"/>
      <c r="D16" s="176"/>
      <c r="E16" s="176"/>
      <c r="F16" s="176"/>
      <c r="G16" s="176"/>
      <c r="H16" s="176"/>
      <c r="I16" s="176"/>
    </row>
    <row r="17" spans="1:9" ht="18.75" customHeight="1" x14ac:dyDescent="0.25">
      <c r="A17" s="17"/>
      <c r="B17" s="98"/>
      <c r="C17" s="407"/>
      <c r="D17" s="175"/>
      <c r="E17" s="175"/>
      <c r="F17" s="175"/>
      <c r="G17" s="175"/>
      <c r="H17" s="175"/>
      <c r="I17" s="175"/>
    </row>
    <row r="18" spans="1:9" ht="18.75" customHeight="1" x14ac:dyDescent="0.25">
      <c r="A18" s="17"/>
      <c r="B18" s="471" t="s">
        <v>31</v>
      </c>
      <c r="C18" s="471"/>
      <c r="D18" s="164">
        <f t="shared" ref="D18:I18" si="0">SUM(D8:D17)</f>
        <v>0</v>
      </c>
      <c r="E18" s="164">
        <f t="shared" si="0"/>
        <v>0</v>
      </c>
      <c r="F18" s="164">
        <f t="shared" si="0"/>
        <v>0</v>
      </c>
      <c r="G18" s="164">
        <f t="shared" si="0"/>
        <v>0</v>
      </c>
      <c r="H18" s="164">
        <f t="shared" si="0"/>
        <v>0</v>
      </c>
      <c r="I18" s="164">
        <f t="shared" si="0"/>
        <v>0</v>
      </c>
    </row>
    <row r="19" spans="1:9" ht="11.25" customHeight="1" x14ac:dyDescent="0.25">
      <c r="A19" s="17"/>
      <c r="B19" s="192"/>
      <c r="C19" s="192"/>
      <c r="D19" s="214" t="s">
        <v>28</v>
      </c>
      <c r="E19" s="214" t="s">
        <v>28</v>
      </c>
      <c r="F19" s="214" t="s">
        <v>28</v>
      </c>
      <c r="G19" s="214" t="s">
        <v>28</v>
      </c>
      <c r="H19" s="214" t="s">
        <v>28</v>
      </c>
      <c r="I19" s="214" t="s">
        <v>28</v>
      </c>
    </row>
    <row r="20" spans="1:9" ht="18.75" customHeight="1" x14ac:dyDescent="0.25">
      <c r="A20" s="17"/>
      <c r="B20" s="164" t="s">
        <v>22</v>
      </c>
      <c r="C20" s="164" t="s">
        <v>21</v>
      </c>
      <c r="D20" s="217" t="str">
        <f>IF(D7&lt;&gt;"",D7,"")</f>
        <v/>
      </c>
      <c r="E20" s="217" t="str">
        <f t="shared" ref="E20:I20" si="1">IF(E7&lt;&gt;"",E7,"")</f>
        <v/>
      </c>
      <c r="F20" s="217" t="str">
        <f t="shared" si="1"/>
        <v/>
      </c>
      <c r="G20" s="217" t="str">
        <f t="shared" si="1"/>
        <v/>
      </c>
      <c r="H20" s="217" t="str">
        <f t="shared" si="1"/>
        <v/>
      </c>
      <c r="I20" s="217" t="str">
        <f t="shared" si="1"/>
        <v/>
      </c>
    </row>
    <row r="21" spans="1:9" ht="18.75" customHeight="1" x14ac:dyDescent="0.25">
      <c r="A21" s="17"/>
      <c r="B21" s="169" t="s">
        <v>527</v>
      </c>
      <c r="C21" s="406"/>
      <c r="D21" s="176"/>
      <c r="E21" s="176"/>
      <c r="F21" s="176"/>
      <c r="G21" s="176"/>
      <c r="H21" s="176"/>
      <c r="I21" s="176"/>
    </row>
    <row r="22" spans="1:9" ht="18.75" customHeight="1" x14ac:dyDescent="0.25">
      <c r="A22" s="17"/>
      <c r="B22" s="98" t="s">
        <v>526</v>
      </c>
      <c r="C22" s="407"/>
      <c r="D22" s="175"/>
      <c r="E22" s="175"/>
      <c r="F22" s="175"/>
      <c r="G22" s="175"/>
      <c r="H22" s="175"/>
      <c r="I22" s="175"/>
    </row>
    <row r="23" spans="1:9" ht="18.75" customHeight="1" x14ac:dyDescent="0.25">
      <c r="A23" s="17"/>
      <c r="B23" s="169" t="s">
        <v>528</v>
      </c>
      <c r="C23" s="406"/>
      <c r="D23" s="176"/>
      <c r="E23" s="176"/>
      <c r="F23" s="176"/>
      <c r="G23" s="176"/>
      <c r="H23" s="176"/>
      <c r="I23" s="176"/>
    </row>
    <row r="24" spans="1:9" ht="18.75" customHeight="1" x14ac:dyDescent="0.25">
      <c r="A24" s="17"/>
      <c r="B24" s="98" t="s">
        <v>20</v>
      </c>
      <c r="C24" s="407"/>
      <c r="D24" s="175"/>
      <c r="E24" s="175"/>
      <c r="F24" s="175"/>
      <c r="G24" s="175"/>
      <c r="H24" s="175"/>
      <c r="I24" s="175"/>
    </row>
    <row r="25" spans="1:9" ht="18.75" customHeight="1" x14ac:dyDescent="0.25">
      <c r="A25" s="17"/>
      <c r="B25" s="169" t="s">
        <v>19</v>
      </c>
      <c r="C25" s="406"/>
      <c r="D25" s="176"/>
      <c r="E25" s="176"/>
      <c r="F25" s="176"/>
      <c r="G25" s="176"/>
      <c r="H25" s="176"/>
      <c r="I25" s="176"/>
    </row>
    <row r="26" spans="1:9" ht="18.75" customHeight="1" x14ac:dyDescent="0.25">
      <c r="A26" s="17"/>
      <c r="B26" s="98" t="s">
        <v>73</v>
      </c>
      <c r="C26" s="407"/>
      <c r="D26" s="175"/>
      <c r="E26" s="175"/>
      <c r="F26" s="175"/>
      <c r="G26" s="175"/>
      <c r="H26" s="175"/>
      <c r="I26" s="175"/>
    </row>
    <row r="27" spans="1:9" ht="18.75" customHeight="1" x14ac:dyDescent="0.25">
      <c r="A27" s="17"/>
      <c r="B27" s="169" t="s">
        <v>72</v>
      </c>
      <c r="C27" s="406"/>
      <c r="D27" s="176"/>
      <c r="E27" s="176"/>
      <c r="F27" s="176"/>
      <c r="G27" s="176"/>
      <c r="H27" s="176"/>
      <c r="I27" s="176"/>
    </row>
    <row r="28" spans="1:9" ht="18.75" customHeight="1" x14ac:dyDescent="0.25">
      <c r="A28" s="17"/>
      <c r="B28" s="98" t="s">
        <v>524</v>
      </c>
      <c r="C28" s="407"/>
      <c r="D28" s="175"/>
      <c r="E28" s="175"/>
      <c r="F28" s="175"/>
      <c r="G28" s="175"/>
      <c r="H28" s="175"/>
      <c r="I28" s="175"/>
    </row>
    <row r="29" spans="1:9" ht="18.75" customHeight="1" x14ac:dyDescent="0.25">
      <c r="A29" s="17"/>
      <c r="B29" s="169" t="s">
        <v>71</v>
      </c>
      <c r="C29" s="406"/>
      <c r="D29" s="176"/>
      <c r="E29" s="176"/>
      <c r="F29" s="176"/>
      <c r="G29" s="176"/>
      <c r="H29" s="176"/>
      <c r="I29" s="176"/>
    </row>
    <row r="30" spans="1:9" ht="18.75" customHeight="1" x14ac:dyDescent="0.25">
      <c r="A30" s="17"/>
      <c r="B30" s="98" t="s">
        <v>70</v>
      </c>
      <c r="C30" s="407"/>
      <c r="D30" s="175"/>
      <c r="E30" s="175"/>
      <c r="F30" s="175"/>
      <c r="G30" s="175"/>
      <c r="H30" s="175"/>
      <c r="I30" s="175"/>
    </row>
    <row r="31" spans="1:9" ht="18.75" customHeight="1" x14ac:dyDescent="0.25">
      <c r="A31" s="17"/>
      <c r="B31" s="169" t="s">
        <v>69</v>
      </c>
      <c r="C31" s="406"/>
      <c r="D31" s="176"/>
      <c r="E31" s="176"/>
      <c r="F31" s="176"/>
      <c r="G31" s="176"/>
      <c r="H31" s="176"/>
      <c r="I31" s="176"/>
    </row>
    <row r="32" spans="1:9" ht="18.75" customHeight="1" x14ac:dyDescent="0.25">
      <c r="A32" s="17"/>
      <c r="B32" s="98" t="s">
        <v>529</v>
      </c>
      <c r="C32" s="407"/>
      <c r="D32" s="175"/>
      <c r="E32" s="175"/>
      <c r="F32" s="175"/>
      <c r="G32" s="175"/>
      <c r="H32" s="175"/>
      <c r="I32" s="175"/>
    </row>
    <row r="33" spans="1:10" ht="18.75" customHeight="1" x14ac:dyDescent="0.25">
      <c r="A33" s="17"/>
      <c r="B33" s="169" t="s">
        <v>18</v>
      </c>
      <c r="C33" s="406"/>
      <c r="D33" s="176"/>
      <c r="E33" s="176"/>
      <c r="F33" s="176"/>
      <c r="G33" s="176"/>
      <c r="H33" s="176"/>
      <c r="I33" s="176"/>
    </row>
    <row r="34" spans="1:10" ht="18.75" customHeight="1" x14ac:dyDescent="0.25">
      <c r="A34" s="17"/>
      <c r="B34" s="98"/>
      <c r="C34" s="407"/>
      <c r="D34" s="175"/>
      <c r="E34" s="175"/>
      <c r="F34" s="175"/>
      <c r="G34" s="175"/>
      <c r="H34" s="175"/>
      <c r="I34" s="175"/>
    </row>
    <row r="35" spans="1:10" ht="18.75" customHeight="1" x14ac:dyDescent="0.25">
      <c r="A35" s="17"/>
      <c r="B35" s="169"/>
      <c r="C35" s="406"/>
      <c r="D35" s="176"/>
      <c r="E35" s="176"/>
      <c r="F35" s="176"/>
      <c r="G35" s="176"/>
      <c r="H35" s="176"/>
      <c r="I35" s="176"/>
    </row>
    <row r="36" spans="1:10" ht="18.75" customHeight="1" x14ac:dyDescent="0.25">
      <c r="A36" s="17"/>
      <c r="B36" s="98"/>
      <c r="C36" s="407"/>
      <c r="D36" s="175"/>
      <c r="E36" s="175"/>
      <c r="F36" s="175"/>
      <c r="G36" s="175"/>
      <c r="H36" s="175"/>
      <c r="I36" s="175"/>
    </row>
    <row r="37" spans="1:10" ht="18.75" customHeight="1" x14ac:dyDescent="0.25">
      <c r="A37" s="17"/>
      <c r="B37" s="472" t="s">
        <v>30</v>
      </c>
      <c r="C37" s="473"/>
      <c r="D37" s="164">
        <f t="shared" ref="D37:I37" si="2">SUM(D21:D36)</f>
        <v>0</v>
      </c>
      <c r="E37" s="164">
        <f t="shared" si="2"/>
        <v>0</v>
      </c>
      <c r="F37" s="164">
        <f t="shared" si="2"/>
        <v>0</v>
      </c>
      <c r="G37" s="164">
        <f t="shared" si="2"/>
        <v>0</v>
      </c>
      <c r="H37" s="164">
        <f t="shared" si="2"/>
        <v>0</v>
      </c>
      <c r="I37" s="164">
        <f t="shared" si="2"/>
        <v>0</v>
      </c>
    </row>
    <row r="38" spans="1:10" ht="11.25" customHeight="1" x14ac:dyDescent="0.25">
      <c r="A38" s="17"/>
      <c r="B38" s="70"/>
      <c r="C38" s="70"/>
      <c r="D38" s="215" t="s">
        <v>28</v>
      </c>
      <c r="E38" s="215" t="s">
        <v>28</v>
      </c>
      <c r="F38" s="215" t="s">
        <v>28</v>
      </c>
      <c r="G38" s="215" t="s">
        <v>28</v>
      </c>
      <c r="H38" s="215" t="s">
        <v>28</v>
      </c>
      <c r="I38" s="215" t="s">
        <v>28</v>
      </c>
      <c r="J38" s="12"/>
    </row>
    <row r="39" spans="1:10" s="18" customFormat="1" ht="18.75" customHeight="1" x14ac:dyDescent="0.25">
      <c r="A39" s="19"/>
      <c r="B39" s="472" t="s">
        <v>29</v>
      </c>
      <c r="C39" s="473"/>
      <c r="D39" s="164">
        <f>D18-D37</f>
        <v>0</v>
      </c>
      <c r="E39" s="430">
        <f t="shared" ref="E39:I39" si="3">E18-E37</f>
        <v>0</v>
      </c>
      <c r="F39" s="430">
        <f t="shared" si="3"/>
        <v>0</v>
      </c>
      <c r="G39" s="430">
        <f t="shared" si="3"/>
        <v>0</v>
      </c>
      <c r="H39" s="430">
        <f t="shared" si="3"/>
        <v>0</v>
      </c>
      <c r="I39" s="430">
        <f t="shared" si="3"/>
        <v>0</v>
      </c>
    </row>
    <row r="40" spans="1:10" ht="11.25" customHeight="1" x14ac:dyDescent="0.25">
      <c r="A40" s="197"/>
      <c r="B40" s="192"/>
      <c r="C40" s="192"/>
      <c r="D40" s="214" t="s">
        <v>28</v>
      </c>
      <c r="E40" s="214" t="s">
        <v>28</v>
      </c>
      <c r="F40" s="214" t="s">
        <v>28</v>
      </c>
      <c r="G40" s="214" t="s">
        <v>28</v>
      </c>
      <c r="H40" s="214" t="s">
        <v>28</v>
      </c>
      <c r="I40" s="214" t="s">
        <v>28</v>
      </c>
    </row>
    <row r="41" spans="1:10" ht="3.75" customHeight="1" x14ac:dyDescent="0.25">
      <c r="A41" s="197"/>
      <c r="B41" s="192"/>
      <c r="C41" s="192"/>
      <c r="D41" s="192"/>
      <c r="E41" s="192"/>
      <c r="F41" s="192"/>
      <c r="G41" s="192"/>
      <c r="H41" s="192"/>
      <c r="I41" s="192"/>
    </row>
    <row r="42" spans="1:10" x14ac:dyDescent="0.25">
      <c r="A42" s="197"/>
      <c r="B42" s="192"/>
      <c r="C42" s="192"/>
      <c r="D42" s="192"/>
      <c r="E42" s="192"/>
      <c r="F42" s="192"/>
      <c r="G42" s="192"/>
      <c r="H42" s="192"/>
      <c r="I42" s="192"/>
    </row>
    <row r="43" spans="1:10" x14ac:dyDescent="0.25">
      <c r="A43" s="197"/>
      <c r="B43" s="192"/>
      <c r="C43" s="192"/>
      <c r="D43" s="192"/>
      <c r="E43" s="192"/>
      <c r="F43" s="192"/>
      <c r="G43" s="192"/>
      <c r="H43" s="192"/>
      <c r="I43" s="192"/>
    </row>
  </sheetData>
  <sheetProtection sheet="1" objects="1" scenarios="1" selectLockedCells="1"/>
  <mergeCells count="4">
    <mergeCell ref="C3:G4"/>
    <mergeCell ref="B18:C18"/>
    <mergeCell ref="B37:C37"/>
    <mergeCell ref="B39:C39"/>
  </mergeCells>
  <printOptions horizontalCentered="1" verticalCentered="1"/>
  <pageMargins left="0.51181102362204722" right="0.51181102362204722" top="0.78740157480314965" bottom="0.78740157480314965" header="0.31496062992125984" footer="0.31496062992125984"/>
  <pageSetup paperSize="9" scale="75" fitToWidth="2"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showRowColHeaders="0" zoomScaleNormal="100" zoomScaleSheetLayoutView="70" workbookViewId="0">
      <selection activeCell="H7" sqref="H7"/>
    </sheetView>
  </sheetViews>
  <sheetFormatPr defaultRowHeight="15" x14ac:dyDescent="0.25"/>
  <cols>
    <col min="1" max="1" width="2.140625" style="76" customWidth="1"/>
    <col min="2" max="2" width="51.28515625" style="16" customWidth="1"/>
    <col min="3" max="3" width="9.7109375" style="16" customWidth="1"/>
    <col min="4" max="9" width="14.28515625" style="16" customWidth="1"/>
    <col min="10" max="11" width="2.140625" style="16" customWidth="1"/>
    <col min="12" max="16384" width="9.140625" style="16"/>
  </cols>
  <sheetData>
    <row r="1" spans="1:12" ht="11.25" customHeight="1" x14ac:dyDescent="0.25">
      <c r="A1" s="78"/>
      <c r="B1" s="150"/>
      <c r="C1" s="150"/>
      <c r="D1" s="213"/>
      <c r="E1" s="213"/>
      <c r="F1" s="213"/>
      <c r="G1" s="213"/>
      <c r="H1" s="150"/>
      <c r="I1" s="150"/>
      <c r="J1" s="150"/>
      <c r="K1" s="77"/>
      <c r="L1" s="77"/>
    </row>
    <row r="2" spans="1:12" ht="7.5" customHeight="1" x14ac:dyDescent="0.25">
      <c r="A2" s="192"/>
      <c r="B2" s="192"/>
      <c r="C2" s="192"/>
      <c r="D2" s="208"/>
      <c r="E2" s="208"/>
      <c r="F2" s="208"/>
      <c r="G2" s="208"/>
      <c r="H2" s="192"/>
      <c r="I2" s="192"/>
      <c r="J2" s="192"/>
      <c r="K2" s="192"/>
      <c r="L2" s="192"/>
    </row>
    <row r="3" spans="1:12" ht="15" customHeight="1" x14ac:dyDescent="0.25">
      <c r="A3" s="192"/>
      <c r="B3" s="192"/>
      <c r="C3" s="470"/>
      <c r="D3" s="470"/>
      <c r="E3" s="470"/>
      <c r="F3" s="470"/>
      <c r="G3" s="470"/>
      <c r="H3" s="192"/>
      <c r="I3" s="192"/>
      <c r="J3" s="192"/>
      <c r="K3" s="192"/>
      <c r="L3" s="192"/>
    </row>
    <row r="4" spans="1:12" ht="23.25" customHeight="1" x14ac:dyDescent="0.25">
      <c r="A4" s="192"/>
      <c r="B4" s="192"/>
      <c r="C4" s="470"/>
      <c r="D4" s="470"/>
      <c r="E4" s="470"/>
      <c r="F4" s="470"/>
      <c r="G4" s="470"/>
      <c r="H4" s="192"/>
      <c r="I4" s="192"/>
      <c r="J4" s="192"/>
      <c r="K4" s="192"/>
      <c r="L4" s="192"/>
    </row>
    <row r="5" spans="1:12" ht="9" customHeight="1" x14ac:dyDescent="0.25">
      <c r="A5" s="192"/>
      <c r="B5" s="192"/>
      <c r="C5" s="192"/>
      <c r="D5" s="208"/>
      <c r="E5" s="208"/>
      <c r="F5" s="208"/>
      <c r="G5" s="208"/>
      <c r="H5" s="192"/>
      <c r="I5" s="192"/>
      <c r="J5" s="192"/>
      <c r="K5" s="192"/>
      <c r="L5" s="192"/>
    </row>
    <row r="6" spans="1:12" ht="11.25" customHeight="1" x14ac:dyDescent="0.25">
      <c r="A6" s="17"/>
      <c r="B6" s="77"/>
      <c r="C6" s="77"/>
      <c r="D6" s="77"/>
      <c r="E6" s="77"/>
      <c r="F6" s="77"/>
      <c r="G6" s="77"/>
      <c r="H6" s="77"/>
      <c r="I6" s="77"/>
      <c r="J6" s="77"/>
      <c r="K6" s="77"/>
      <c r="L6" s="77"/>
    </row>
    <row r="7" spans="1:12" x14ac:dyDescent="0.25">
      <c r="K7" s="77"/>
      <c r="L7" s="77"/>
    </row>
    <row r="8" spans="1:12" x14ac:dyDescent="0.25">
      <c r="K8" s="77"/>
      <c r="L8" s="77"/>
    </row>
    <row r="9" spans="1:12" x14ac:dyDescent="0.25">
      <c r="K9" s="77"/>
      <c r="L9" s="77"/>
    </row>
    <row r="10" spans="1:12" x14ac:dyDescent="0.25">
      <c r="K10" s="77"/>
      <c r="L10" s="77"/>
    </row>
    <row r="11" spans="1:12" x14ac:dyDescent="0.25">
      <c r="K11" s="77"/>
      <c r="L11" s="77"/>
    </row>
  </sheetData>
  <sheetProtection sheet="1" objects="1" scenarios="1" selectLockedCells="1"/>
  <mergeCells count="1">
    <mergeCell ref="C3:G4"/>
  </mergeCells>
  <printOptions horizontalCentered="1" verticalCentered="1"/>
  <pageMargins left="0.51181102362204722" right="0.51181102362204722" top="0.78740157480314965" bottom="0.78740157480314965" header="0.31496062992125984" footer="0.31496062992125984"/>
  <pageSetup paperSize="9" scale="75" fitToWidth="2"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showGridLines="0" showRowColHeaders="0" zoomScaleNormal="100" workbookViewId="0">
      <selection activeCell="D4" sqref="D4:I4"/>
    </sheetView>
  </sheetViews>
  <sheetFormatPr defaultRowHeight="15" x14ac:dyDescent="0.25"/>
  <cols>
    <col min="1" max="1" width="2.140625" style="8" customWidth="1"/>
    <col min="2" max="9" width="17.140625" customWidth="1"/>
  </cols>
  <sheetData>
    <row r="1" spans="1:10" ht="11.25" customHeight="1" x14ac:dyDescent="0.25">
      <c r="A1" s="4"/>
      <c r="B1" s="5"/>
      <c r="C1" s="5"/>
      <c r="D1" s="5"/>
      <c r="E1" s="5"/>
      <c r="F1" s="5"/>
      <c r="G1" s="13"/>
      <c r="H1" s="13"/>
      <c r="I1" s="13"/>
      <c r="J1" s="3"/>
    </row>
    <row r="2" spans="1:10" ht="60" customHeight="1" x14ac:dyDescent="0.25">
      <c r="A2" s="6"/>
      <c r="B2" s="470"/>
      <c r="C2" s="470"/>
      <c r="D2" s="470"/>
      <c r="E2" s="470"/>
      <c r="F2" s="470"/>
      <c r="G2" s="470"/>
      <c r="H2" s="470"/>
      <c r="I2" s="470"/>
      <c r="J2" s="3"/>
    </row>
    <row r="3" spans="1:10" ht="11.25" customHeight="1" x14ac:dyDescent="0.25">
      <c r="A3" s="6"/>
      <c r="B3" s="151"/>
      <c r="C3" s="151"/>
      <c r="D3" s="151"/>
      <c r="E3" s="151"/>
      <c r="F3" s="151"/>
      <c r="G3" s="151"/>
      <c r="H3" s="151"/>
      <c r="I3" s="151"/>
      <c r="J3" s="3"/>
    </row>
    <row r="4" spans="1:10" ht="18.75" customHeight="1" x14ac:dyDescent="0.25">
      <c r="A4" s="9"/>
      <c r="B4" s="475" t="s">
        <v>40</v>
      </c>
      <c r="C4" s="475"/>
      <c r="D4" s="476"/>
      <c r="E4" s="476"/>
      <c r="F4" s="476"/>
      <c r="G4" s="476"/>
      <c r="H4" s="476"/>
      <c r="I4" s="476"/>
      <c r="J4" s="3"/>
    </row>
    <row r="5" spans="1:10" ht="18.75" customHeight="1" x14ac:dyDescent="0.25">
      <c r="A5" s="9"/>
      <c r="B5" s="475" t="s">
        <v>39</v>
      </c>
      <c r="C5" s="475"/>
      <c r="D5" s="477"/>
      <c r="E5" s="477"/>
      <c r="F5" s="477"/>
      <c r="G5" s="477"/>
      <c r="H5" s="477"/>
      <c r="I5" s="477"/>
      <c r="J5" s="3"/>
    </row>
    <row r="6" spans="1:10" ht="18.75" customHeight="1" x14ac:dyDescent="0.25">
      <c r="A6" s="9"/>
      <c r="B6" s="475" t="s">
        <v>38</v>
      </c>
      <c r="C6" s="475"/>
      <c r="D6" s="476"/>
      <c r="E6" s="476"/>
      <c r="F6" s="475" t="s">
        <v>37</v>
      </c>
      <c r="G6" s="475"/>
      <c r="H6" s="476"/>
      <c r="I6" s="476"/>
      <c r="J6" s="3"/>
    </row>
    <row r="7" spans="1:10" ht="11.25" customHeight="1" x14ac:dyDescent="0.25">
      <c r="A7" s="9"/>
      <c r="B7" s="3"/>
      <c r="C7" s="28"/>
      <c r="D7" s="44"/>
      <c r="E7" s="44"/>
      <c r="F7" s="3"/>
      <c r="G7" s="28"/>
      <c r="H7" s="3"/>
      <c r="I7" s="3"/>
      <c r="J7" s="3"/>
    </row>
    <row r="8" spans="1:10" s="16" customFormat="1" ht="18.75" customHeight="1" x14ac:dyDescent="0.25">
      <c r="A8" s="17"/>
      <c r="B8" s="475" t="s">
        <v>36</v>
      </c>
      <c r="C8" s="475" t="s">
        <v>35</v>
      </c>
      <c r="D8" s="475"/>
      <c r="E8" s="475"/>
      <c r="F8" s="475"/>
      <c r="G8" s="475" t="s">
        <v>34</v>
      </c>
      <c r="H8" s="475"/>
      <c r="I8" s="154" t="s">
        <v>33</v>
      </c>
      <c r="J8" s="77"/>
    </row>
    <row r="9" spans="1:10" s="11" customFormat="1" ht="18.75" customHeight="1" x14ac:dyDescent="0.25">
      <c r="A9" s="27"/>
      <c r="B9" s="475"/>
      <c r="C9" s="152" t="s">
        <v>56</v>
      </c>
      <c r="D9" s="154" t="s">
        <v>32</v>
      </c>
      <c r="E9" s="152" t="s">
        <v>134</v>
      </c>
      <c r="F9" s="152" t="s">
        <v>57</v>
      </c>
      <c r="G9" s="152" t="s">
        <v>56</v>
      </c>
      <c r="H9" s="154" t="s">
        <v>32</v>
      </c>
      <c r="I9" s="152" t="s">
        <v>56</v>
      </c>
      <c r="J9" s="21"/>
    </row>
    <row r="10" spans="1:10" ht="18.75" customHeight="1" x14ac:dyDescent="0.25">
      <c r="A10" s="9"/>
      <c r="B10" s="172"/>
      <c r="C10" s="99"/>
      <c r="D10" s="172"/>
      <c r="E10" s="98"/>
      <c r="F10" s="156" t="str">
        <f>IF(E10*C10=0,"",E10*C10)</f>
        <v/>
      </c>
      <c r="G10" s="99"/>
      <c r="H10" s="172"/>
      <c r="I10" s="154" t="str">
        <f>IF(C10-G10=0,"",C10-G10)</f>
        <v/>
      </c>
      <c r="J10" s="3"/>
    </row>
    <row r="11" spans="1:10" ht="18.75" customHeight="1" x14ac:dyDescent="0.25">
      <c r="A11" s="9"/>
      <c r="B11" s="173"/>
      <c r="C11" s="100"/>
      <c r="D11" s="173"/>
      <c r="E11" s="169"/>
      <c r="F11" s="156" t="str">
        <f t="shared" ref="F11:F33" si="0">IF(E11*C11=0,"",E11*C11)</f>
        <v/>
      </c>
      <c r="G11" s="100"/>
      <c r="H11" s="173"/>
      <c r="I11" s="154" t="str">
        <f>IF(C11-G11=0,"",C11-G11+I10)</f>
        <v/>
      </c>
      <c r="J11" s="3"/>
    </row>
    <row r="12" spans="1:10" ht="18.75" customHeight="1" x14ac:dyDescent="0.25">
      <c r="A12" s="9"/>
      <c r="B12" s="172"/>
      <c r="C12" s="99"/>
      <c r="D12" s="172"/>
      <c r="E12" s="98"/>
      <c r="F12" s="156" t="str">
        <f t="shared" si="0"/>
        <v/>
      </c>
      <c r="G12" s="99"/>
      <c r="H12" s="172"/>
      <c r="I12" s="154" t="str">
        <f t="shared" ref="I12:I33" si="1">IF(C12-G12=0,"",C12-G12+I11)</f>
        <v/>
      </c>
      <c r="J12" s="3"/>
    </row>
    <row r="13" spans="1:10" ht="18.75" customHeight="1" x14ac:dyDescent="0.25">
      <c r="A13" s="9"/>
      <c r="B13" s="173"/>
      <c r="C13" s="100"/>
      <c r="D13" s="173"/>
      <c r="E13" s="169"/>
      <c r="F13" s="156" t="str">
        <f t="shared" si="0"/>
        <v/>
      </c>
      <c r="G13" s="100"/>
      <c r="H13" s="173"/>
      <c r="I13" s="154" t="str">
        <f t="shared" si="1"/>
        <v/>
      </c>
      <c r="J13" s="3"/>
    </row>
    <row r="14" spans="1:10" ht="18.75" customHeight="1" x14ac:dyDescent="0.25">
      <c r="A14" s="9"/>
      <c r="B14" s="172"/>
      <c r="C14" s="99"/>
      <c r="D14" s="172"/>
      <c r="E14" s="98"/>
      <c r="F14" s="156" t="str">
        <f t="shared" si="0"/>
        <v/>
      </c>
      <c r="G14" s="99"/>
      <c r="H14" s="172"/>
      <c r="I14" s="154" t="str">
        <f t="shared" si="1"/>
        <v/>
      </c>
      <c r="J14" s="3"/>
    </row>
    <row r="15" spans="1:10" ht="18.75" customHeight="1" x14ac:dyDescent="0.25">
      <c r="A15" s="9"/>
      <c r="B15" s="173"/>
      <c r="C15" s="100"/>
      <c r="D15" s="173"/>
      <c r="E15" s="169"/>
      <c r="F15" s="156" t="str">
        <f t="shared" si="0"/>
        <v/>
      </c>
      <c r="G15" s="100"/>
      <c r="H15" s="173"/>
      <c r="I15" s="154" t="str">
        <f t="shared" si="1"/>
        <v/>
      </c>
      <c r="J15" s="3"/>
    </row>
    <row r="16" spans="1:10" ht="18.75" customHeight="1" x14ac:dyDescent="0.25">
      <c r="A16" s="9"/>
      <c r="B16" s="172"/>
      <c r="C16" s="99"/>
      <c r="D16" s="172"/>
      <c r="E16" s="98"/>
      <c r="F16" s="156" t="str">
        <f t="shared" si="0"/>
        <v/>
      </c>
      <c r="G16" s="99"/>
      <c r="H16" s="172"/>
      <c r="I16" s="154" t="str">
        <f t="shared" si="1"/>
        <v/>
      </c>
      <c r="J16" s="3"/>
    </row>
    <row r="17" spans="1:10" ht="18.75" customHeight="1" x14ac:dyDescent="0.25">
      <c r="A17" s="9"/>
      <c r="B17" s="173"/>
      <c r="C17" s="100"/>
      <c r="D17" s="173"/>
      <c r="E17" s="169"/>
      <c r="F17" s="156" t="str">
        <f t="shared" si="0"/>
        <v/>
      </c>
      <c r="G17" s="100"/>
      <c r="H17" s="173"/>
      <c r="I17" s="154" t="str">
        <f t="shared" si="1"/>
        <v/>
      </c>
      <c r="J17" s="3"/>
    </row>
    <row r="18" spans="1:10" ht="18.75" customHeight="1" x14ac:dyDescent="0.25">
      <c r="A18" s="9"/>
      <c r="B18" s="172"/>
      <c r="C18" s="99"/>
      <c r="D18" s="172"/>
      <c r="E18" s="98"/>
      <c r="F18" s="156" t="str">
        <f t="shared" si="0"/>
        <v/>
      </c>
      <c r="G18" s="99"/>
      <c r="H18" s="172"/>
      <c r="I18" s="154" t="str">
        <f t="shared" si="1"/>
        <v/>
      </c>
      <c r="J18" s="3"/>
    </row>
    <row r="19" spans="1:10" ht="18.75" customHeight="1" x14ac:dyDescent="0.25">
      <c r="A19" s="9"/>
      <c r="B19" s="173"/>
      <c r="C19" s="100"/>
      <c r="D19" s="173"/>
      <c r="E19" s="169"/>
      <c r="F19" s="156" t="str">
        <f t="shared" si="0"/>
        <v/>
      </c>
      <c r="G19" s="100"/>
      <c r="H19" s="173"/>
      <c r="I19" s="154" t="str">
        <f t="shared" si="1"/>
        <v/>
      </c>
      <c r="J19" s="3"/>
    </row>
    <row r="20" spans="1:10" ht="18.75" customHeight="1" x14ac:dyDescent="0.25">
      <c r="A20" s="9"/>
      <c r="B20" s="172"/>
      <c r="C20" s="99"/>
      <c r="D20" s="172"/>
      <c r="E20" s="98"/>
      <c r="F20" s="156" t="str">
        <f t="shared" si="0"/>
        <v/>
      </c>
      <c r="G20" s="99"/>
      <c r="H20" s="172"/>
      <c r="I20" s="154" t="str">
        <f t="shared" si="1"/>
        <v/>
      </c>
      <c r="J20" s="3"/>
    </row>
    <row r="21" spans="1:10" ht="18.75" customHeight="1" x14ac:dyDescent="0.25">
      <c r="A21" s="9"/>
      <c r="B21" s="173"/>
      <c r="C21" s="100"/>
      <c r="D21" s="173"/>
      <c r="E21" s="169"/>
      <c r="F21" s="156" t="str">
        <f t="shared" si="0"/>
        <v/>
      </c>
      <c r="G21" s="100"/>
      <c r="H21" s="173"/>
      <c r="I21" s="154" t="str">
        <f t="shared" si="1"/>
        <v/>
      </c>
      <c r="J21" s="3"/>
    </row>
    <row r="22" spans="1:10" ht="18.75" customHeight="1" x14ac:dyDescent="0.25">
      <c r="A22" s="9"/>
      <c r="B22" s="172"/>
      <c r="C22" s="99"/>
      <c r="D22" s="172"/>
      <c r="E22" s="98"/>
      <c r="F22" s="156" t="str">
        <f t="shared" si="0"/>
        <v/>
      </c>
      <c r="G22" s="99"/>
      <c r="H22" s="172"/>
      <c r="I22" s="154" t="str">
        <f t="shared" si="1"/>
        <v/>
      </c>
      <c r="J22" s="3"/>
    </row>
    <row r="23" spans="1:10" ht="18.75" customHeight="1" x14ac:dyDescent="0.25">
      <c r="A23" s="9"/>
      <c r="B23" s="173"/>
      <c r="C23" s="100"/>
      <c r="D23" s="173"/>
      <c r="E23" s="169"/>
      <c r="F23" s="156" t="str">
        <f t="shared" si="0"/>
        <v/>
      </c>
      <c r="G23" s="100"/>
      <c r="H23" s="173"/>
      <c r="I23" s="154" t="str">
        <f t="shared" si="1"/>
        <v/>
      </c>
      <c r="J23" s="3"/>
    </row>
    <row r="24" spans="1:10" ht="18.75" customHeight="1" x14ac:dyDescent="0.25">
      <c r="A24" s="9"/>
      <c r="B24" s="172"/>
      <c r="C24" s="99"/>
      <c r="D24" s="172"/>
      <c r="E24" s="98"/>
      <c r="F24" s="156" t="str">
        <f t="shared" si="0"/>
        <v/>
      </c>
      <c r="G24" s="99"/>
      <c r="H24" s="172"/>
      <c r="I24" s="154" t="str">
        <f t="shared" si="1"/>
        <v/>
      </c>
      <c r="J24" s="3"/>
    </row>
    <row r="25" spans="1:10" ht="18.75" customHeight="1" x14ac:dyDescent="0.25">
      <c r="A25" s="9"/>
      <c r="B25" s="173"/>
      <c r="C25" s="100"/>
      <c r="D25" s="173"/>
      <c r="E25" s="169"/>
      <c r="F25" s="156" t="str">
        <f t="shared" si="0"/>
        <v/>
      </c>
      <c r="G25" s="100"/>
      <c r="H25" s="173"/>
      <c r="I25" s="154" t="str">
        <f t="shared" si="1"/>
        <v/>
      </c>
      <c r="J25" s="3"/>
    </row>
    <row r="26" spans="1:10" ht="18.75" customHeight="1" x14ac:dyDescent="0.25">
      <c r="A26" s="9"/>
      <c r="B26" s="172"/>
      <c r="C26" s="99"/>
      <c r="D26" s="172"/>
      <c r="E26" s="98"/>
      <c r="F26" s="156" t="str">
        <f t="shared" si="0"/>
        <v/>
      </c>
      <c r="G26" s="99"/>
      <c r="H26" s="172"/>
      <c r="I26" s="154" t="str">
        <f t="shared" si="1"/>
        <v/>
      </c>
      <c r="J26" s="3"/>
    </row>
    <row r="27" spans="1:10" ht="18.75" customHeight="1" x14ac:dyDescent="0.25">
      <c r="A27" s="9"/>
      <c r="B27" s="173"/>
      <c r="C27" s="100"/>
      <c r="D27" s="173"/>
      <c r="E27" s="169"/>
      <c r="F27" s="156" t="str">
        <f t="shared" si="0"/>
        <v/>
      </c>
      <c r="G27" s="100"/>
      <c r="H27" s="173"/>
      <c r="I27" s="154" t="str">
        <f t="shared" si="1"/>
        <v/>
      </c>
      <c r="J27" s="3"/>
    </row>
    <row r="28" spans="1:10" ht="18.75" customHeight="1" x14ac:dyDescent="0.25">
      <c r="A28" s="9"/>
      <c r="B28" s="172"/>
      <c r="C28" s="99"/>
      <c r="D28" s="172"/>
      <c r="E28" s="98"/>
      <c r="F28" s="156" t="str">
        <f t="shared" si="0"/>
        <v/>
      </c>
      <c r="G28" s="99"/>
      <c r="H28" s="172"/>
      <c r="I28" s="154" t="str">
        <f t="shared" si="1"/>
        <v/>
      </c>
      <c r="J28" s="3"/>
    </row>
    <row r="29" spans="1:10" ht="18.75" customHeight="1" x14ac:dyDescent="0.25">
      <c r="A29" s="9"/>
      <c r="B29" s="173"/>
      <c r="C29" s="100"/>
      <c r="D29" s="173"/>
      <c r="E29" s="169"/>
      <c r="F29" s="156" t="str">
        <f t="shared" si="0"/>
        <v/>
      </c>
      <c r="G29" s="100"/>
      <c r="H29" s="173"/>
      <c r="I29" s="154" t="str">
        <f t="shared" si="1"/>
        <v/>
      </c>
      <c r="J29" s="3"/>
    </row>
    <row r="30" spans="1:10" ht="18.75" customHeight="1" x14ac:dyDescent="0.25">
      <c r="A30" s="9"/>
      <c r="B30" s="172"/>
      <c r="C30" s="99"/>
      <c r="D30" s="172"/>
      <c r="E30" s="98"/>
      <c r="F30" s="156" t="str">
        <f t="shared" si="0"/>
        <v/>
      </c>
      <c r="G30" s="99"/>
      <c r="H30" s="172"/>
      <c r="I30" s="154" t="str">
        <f t="shared" si="1"/>
        <v/>
      </c>
      <c r="J30" s="3"/>
    </row>
    <row r="31" spans="1:10" ht="18.75" customHeight="1" x14ac:dyDescent="0.25">
      <c r="A31" s="9"/>
      <c r="B31" s="173"/>
      <c r="C31" s="100"/>
      <c r="D31" s="173"/>
      <c r="E31" s="169"/>
      <c r="F31" s="156" t="str">
        <f t="shared" si="0"/>
        <v/>
      </c>
      <c r="G31" s="100"/>
      <c r="H31" s="173"/>
      <c r="I31" s="154" t="str">
        <f t="shared" si="1"/>
        <v/>
      </c>
      <c r="J31" s="3"/>
    </row>
    <row r="32" spans="1:10" ht="18.75" customHeight="1" x14ac:dyDescent="0.25">
      <c r="A32" s="9"/>
      <c r="B32" s="172"/>
      <c r="C32" s="99"/>
      <c r="D32" s="172"/>
      <c r="E32" s="98"/>
      <c r="F32" s="156" t="str">
        <f t="shared" si="0"/>
        <v/>
      </c>
      <c r="G32" s="99"/>
      <c r="H32" s="172"/>
      <c r="I32" s="154" t="str">
        <f t="shared" si="1"/>
        <v/>
      </c>
      <c r="J32" s="3"/>
    </row>
    <row r="33" spans="1:11" ht="18.75" customHeight="1" x14ac:dyDescent="0.25">
      <c r="A33" s="9"/>
      <c r="B33" s="173"/>
      <c r="C33" s="100"/>
      <c r="D33" s="173"/>
      <c r="E33" s="169"/>
      <c r="F33" s="156" t="str">
        <f t="shared" si="0"/>
        <v/>
      </c>
      <c r="G33" s="100"/>
      <c r="H33" s="173"/>
      <c r="I33" s="154" t="str">
        <f t="shared" si="1"/>
        <v/>
      </c>
      <c r="J33" s="3"/>
    </row>
    <row r="34" spans="1:11" s="24" customFormat="1" ht="18.75" x14ac:dyDescent="0.3">
      <c r="A34" s="26"/>
      <c r="B34" s="155"/>
      <c r="C34" s="155"/>
      <c r="D34" s="474" t="s">
        <v>55</v>
      </c>
      <c r="E34" s="474"/>
      <c r="F34" s="156" t="str">
        <f>IFERROR(SUM(F10:F33)/SUM(C10:C33),"")</f>
        <v/>
      </c>
      <c r="G34" s="474" t="s">
        <v>54</v>
      </c>
      <c r="H34" s="474"/>
      <c r="I34" s="156" t="str">
        <f>IFERROR(INDEX(I10:I33,COUNT(I10:I33))*F34,"")</f>
        <v/>
      </c>
      <c r="J34" s="25"/>
    </row>
    <row r="35" spans="1:11" x14ac:dyDescent="0.25">
      <c r="A35" s="9"/>
      <c r="B35" s="3"/>
      <c r="C35" s="3"/>
      <c r="D35" s="3"/>
      <c r="E35" s="153"/>
      <c r="F35" s="153"/>
      <c r="G35" s="3"/>
      <c r="H35" s="3"/>
      <c r="I35" s="153"/>
      <c r="J35" s="3"/>
    </row>
    <row r="36" spans="1:11" x14ac:dyDescent="0.25">
      <c r="A36" s="142"/>
      <c r="B36" s="3"/>
      <c r="C36" s="3"/>
      <c r="D36" s="3"/>
      <c r="E36" s="3"/>
      <c r="F36" s="3"/>
      <c r="G36" s="3"/>
      <c r="H36" s="3"/>
      <c r="I36" s="3"/>
      <c r="J36" s="3"/>
      <c r="K36" s="3"/>
    </row>
    <row r="37" spans="1:11" x14ac:dyDescent="0.25">
      <c r="A37" s="142"/>
      <c r="B37" s="3"/>
      <c r="C37" s="3"/>
      <c r="D37" s="3"/>
      <c r="E37" s="3"/>
      <c r="F37" s="3"/>
      <c r="G37" s="3"/>
      <c r="H37" s="3"/>
      <c r="I37" s="3"/>
      <c r="J37" s="3"/>
      <c r="K37" s="3"/>
    </row>
    <row r="38" spans="1:11" x14ac:dyDescent="0.25">
      <c r="A38" s="142"/>
      <c r="B38" s="3"/>
      <c r="C38" s="3"/>
      <c r="D38" s="3"/>
      <c r="E38" s="3"/>
      <c r="F38" s="3"/>
      <c r="G38" s="3"/>
      <c r="H38" s="3"/>
      <c r="I38" s="3"/>
      <c r="J38" s="3"/>
      <c r="K38" s="3"/>
    </row>
    <row r="39" spans="1:11" x14ac:dyDescent="0.25">
      <c r="A39" s="142"/>
      <c r="B39" s="3"/>
      <c r="C39" s="3"/>
      <c r="D39" s="3"/>
      <c r="E39" s="3"/>
      <c r="F39" s="3"/>
      <c r="G39" s="3"/>
      <c r="H39" s="3"/>
      <c r="I39" s="3"/>
      <c r="J39" s="3"/>
      <c r="K39" s="3"/>
    </row>
    <row r="40" spans="1:11" x14ac:dyDescent="0.25">
      <c r="A40" s="142"/>
      <c r="B40" s="3"/>
      <c r="C40" s="3"/>
      <c r="D40" s="3"/>
      <c r="E40" s="3"/>
      <c r="F40" s="3"/>
      <c r="G40" s="3"/>
      <c r="H40" s="3"/>
      <c r="I40" s="3"/>
      <c r="J40" s="3"/>
      <c r="K40" s="3"/>
    </row>
    <row r="41" spans="1:11" x14ac:dyDescent="0.25">
      <c r="A41" s="142"/>
      <c r="B41" s="3"/>
      <c r="C41" s="3"/>
      <c r="D41" s="3"/>
      <c r="E41" s="3"/>
      <c r="F41" s="3"/>
      <c r="G41" s="3"/>
      <c r="H41" s="3"/>
      <c r="I41" s="3"/>
      <c r="J41" s="3"/>
      <c r="K41" s="3"/>
    </row>
    <row r="42" spans="1:11" x14ac:dyDescent="0.25">
      <c r="A42" s="142"/>
      <c r="B42" s="3"/>
      <c r="C42" s="3"/>
      <c r="D42" s="3"/>
      <c r="E42" s="3"/>
      <c r="F42" s="3"/>
      <c r="G42" s="3"/>
      <c r="H42" s="3"/>
      <c r="I42" s="3"/>
      <c r="J42" s="3"/>
      <c r="K42" s="3"/>
    </row>
    <row r="43" spans="1:11" x14ac:dyDescent="0.25">
      <c r="A43" s="142"/>
      <c r="B43" s="3"/>
      <c r="C43" s="3"/>
      <c r="D43" s="3"/>
      <c r="E43" s="3"/>
      <c r="F43" s="3"/>
      <c r="G43" s="3"/>
      <c r="H43" s="3"/>
      <c r="I43" s="3"/>
      <c r="J43" s="3"/>
      <c r="K43" s="3"/>
    </row>
  </sheetData>
  <sheetProtection sheet="1" objects="1" scenarios="1" selectLockedCells="1"/>
  <mergeCells count="14">
    <mergeCell ref="D34:E34"/>
    <mergeCell ref="G34:H34"/>
    <mergeCell ref="B2:I2"/>
    <mergeCell ref="B8:B9"/>
    <mergeCell ref="C8:F8"/>
    <mergeCell ref="G8:H8"/>
    <mergeCell ref="B4:C4"/>
    <mergeCell ref="B5:C5"/>
    <mergeCell ref="B6:C6"/>
    <mergeCell ref="F6:G6"/>
    <mergeCell ref="D6:E6"/>
    <mergeCell ref="H6:I6"/>
    <mergeCell ref="D5:I5"/>
    <mergeCell ref="D4:I4"/>
  </mergeCells>
  <printOptions horizontalCentered="1"/>
  <pageMargins left="0.19685039370078741" right="0.19685039370078741" top="0.19685039370078741" bottom="0.19685039370078741" header="0.31496062992125984" footer="0.31496062992125984"/>
  <pageSetup paperSize="9" scale="62" fitToWidth="2" orientation="landscape"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9"/>
  <sheetViews>
    <sheetView showGridLines="0" showRowColHeaders="0" zoomScaleNormal="100" workbookViewId="0">
      <selection activeCell="B10" sqref="B10"/>
    </sheetView>
  </sheetViews>
  <sheetFormatPr defaultRowHeight="15" x14ac:dyDescent="0.25"/>
  <cols>
    <col min="1" max="1" width="2.140625" customWidth="1"/>
    <col min="2" max="2" width="42.7109375" customWidth="1"/>
    <col min="3" max="14" width="14.42578125" customWidth="1"/>
    <col min="15" max="15" width="2.140625" customWidth="1"/>
    <col min="16" max="16" width="48.5703125" customWidth="1"/>
    <col min="17" max="17" width="2.140625" customWidth="1"/>
    <col min="18" max="30" width="10.140625" customWidth="1"/>
    <col min="31" max="32" width="2.140625" customWidth="1"/>
  </cols>
  <sheetData>
    <row r="1" spans="1:33" s="3" customFormat="1" ht="11.25" customHeight="1" x14ac:dyDescent="0.25">
      <c r="A1" s="4"/>
      <c r="B1" s="5"/>
      <c r="C1" s="5"/>
      <c r="D1" s="5"/>
      <c r="E1" s="5"/>
      <c r="F1" s="5"/>
      <c r="G1" s="5"/>
      <c r="H1" s="5"/>
      <c r="I1" s="13"/>
      <c r="J1" s="13"/>
      <c r="K1" s="13"/>
      <c r="L1" s="13"/>
      <c r="M1" s="5"/>
      <c r="N1" s="13"/>
      <c r="O1" s="13"/>
      <c r="P1" s="31"/>
      <c r="Y1" s="31"/>
      <c r="Z1" s="31"/>
      <c r="AA1" s="31"/>
      <c r="AB1" s="31"/>
      <c r="AD1" s="31"/>
      <c r="AE1" s="31"/>
    </row>
    <row r="2" spans="1:33" s="3" customFormat="1" ht="6.75" customHeight="1" x14ac:dyDescent="0.25">
      <c r="A2" s="6"/>
      <c r="G2" s="12"/>
      <c r="H2" s="12"/>
      <c r="I2" s="12"/>
      <c r="J2" s="12"/>
      <c r="K2" s="12"/>
      <c r="L2" s="12"/>
      <c r="M2" s="12"/>
      <c r="N2" s="12"/>
      <c r="O2" s="12"/>
      <c r="P2" s="12"/>
      <c r="W2" s="12"/>
      <c r="X2" s="12"/>
      <c r="Y2" s="12"/>
      <c r="Z2" s="12"/>
      <c r="AA2" s="12"/>
      <c r="AB2" s="12"/>
      <c r="AC2" s="12"/>
      <c r="AD2" s="12"/>
      <c r="AE2" s="12"/>
    </row>
    <row r="3" spans="1:33" s="3" customFormat="1" ht="21" customHeight="1" x14ac:dyDescent="0.25">
      <c r="A3" s="6"/>
      <c r="C3" s="481"/>
      <c r="D3" s="481"/>
      <c r="E3" s="481"/>
      <c r="F3" s="481"/>
      <c r="G3" s="481"/>
      <c r="H3" s="481"/>
      <c r="I3" s="481"/>
      <c r="J3" s="481"/>
      <c r="K3" s="481"/>
      <c r="L3" s="12"/>
      <c r="M3" s="12"/>
      <c r="N3" s="12"/>
      <c r="O3" s="12"/>
      <c r="P3" s="12"/>
      <c r="R3" s="481"/>
      <c r="S3" s="481"/>
      <c r="T3" s="481"/>
      <c r="U3" s="481"/>
      <c r="V3" s="481"/>
      <c r="W3" s="481"/>
      <c r="X3" s="481"/>
      <c r="Y3" s="481"/>
      <c r="Z3" s="481"/>
      <c r="AA3" s="481"/>
      <c r="AB3" s="481"/>
      <c r="AC3" s="481"/>
      <c r="AD3" s="481"/>
      <c r="AE3" s="12"/>
    </row>
    <row r="4" spans="1:33" s="3" customFormat="1" ht="27.75" customHeight="1" x14ac:dyDescent="0.25">
      <c r="A4" s="6"/>
      <c r="C4" s="481"/>
      <c r="D4" s="481"/>
      <c r="E4" s="481"/>
      <c r="F4" s="481"/>
      <c r="G4" s="481"/>
      <c r="H4" s="481"/>
      <c r="I4" s="481"/>
      <c r="J4" s="481"/>
      <c r="K4" s="481"/>
      <c r="L4" s="12"/>
      <c r="N4" s="31"/>
      <c r="O4" s="31"/>
      <c r="P4" s="31"/>
      <c r="R4" s="481"/>
      <c r="S4" s="481"/>
      <c r="T4" s="481"/>
      <c r="U4" s="481"/>
      <c r="V4" s="481"/>
      <c r="W4" s="481"/>
      <c r="X4" s="481"/>
      <c r="Y4" s="481"/>
      <c r="Z4" s="481"/>
      <c r="AA4" s="481"/>
      <c r="AB4" s="481"/>
      <c r="AC4" s="481"/>
      <c r="AD4" s="481"/>
      <c r="AE4" s="31"/>
    </row>
    <row r="5" spans="1:33" ht="11.25" customHeight="1" x14ac:dyDescent="0.25">
      <c r="A5" s="6"/>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ht="18.75" customHeight="1" x14ac:dyDescent="0.25">
      <c r="A6" s="6"/>
      <c r="B6" s="163"/>
      <c r="C6" s="478" t="s">
        <v>58</v>
      </c>
      <c r="D6" s="479"/>
      <c r="E6" s="479"/>
      <c r="F6" s="479"/>
      <c r="G6" s="479"/>
      <c r="H6" s="479"/>
      <c r="I6" s="479"/>
      <c r="J6" s="479"/>
      <c r="K6" s="479"/>
      <c r="L6" s="479"/>
      <c r="M6" s="479"/>
      <c r="N6" s="480"/>
      <c r="O6" s="3"/>
      <c r="P6" s="3"/>
      <c r="Q6" s="3"/>
      <c r="R6" s="14"/>
      <c r="S6" s="482"/>
      <c r="T6" s="482"/>
      <c r="U6" s="482"/>
      <c r="V6" s="482"/>
      <c r="W6" s="482"/>
      <c r="X6" s="482"/>
      <c r="Y6" s="482"/>
      <c r="Z6" s="482"/>
      <c r="AA6" s="482"/>
      <c r="AB6" s="482"/>
      <c r="AC6" s="482"/>
      <c r="AD6" s="482"/>
      <c r="AE6" s="3"/>
      <c r="AF6" s="3"/>
      <c r="AG6" s="3"/>
    </row>
    <row r="7" spans="1:33" s="29" customFormat="1" ht="18.75" customHeight="1" x14ac:dyDescent="0.25">
      <c r="A7" s="30"/>
      <c r="B7" s="158" t="s">
        <v>356</v>
      </c>
      <c r="C7" s="164">
        <f>SUM(C10:C36)</f>
        <v>0</v>
      </c>
      <c r="D7" s="164">
        <f t="shared" ref="D7:N7" si="0">SUM(D10:D36)</f>
        <v>0</v>
      </c>
      <c r="E7" s="164">
        <f t="shared" si="0"/>
        <v>0</v>
      </c>
      <c r="F7" s="164">
        <f t="shared" si="0"/>
        <v>0</v>
      </c>
      <c r="G7" s="164">
        <f t="shared" si="0"/>
        <v>0</v>
      </c>
      <c r="H7" s="164">
        <f t="shared" si="0"/>
        <v>0</v>
      </c>
      <c r="I7" s="164">
        <f t="shared" si="0"/>
        <v>0</v>
      </c>
      <c r="J7" s="164">
        <f t="shared" si="0"/>
        <v>0</v>
      </c>
      <c r="K7" s="164">
        <f t="shared" si="0"/>
        <v>0</v>
      </c>
      <c r="L7" s="164">
        <f t="shared" si="0"/>
        <v>0</v>
      </c>
      <c r="M7" s="164">
        <f t="shared" si="0"/>
        <v>0</v>
      </c>
      <c r="N7" s="164">
        <f t="shared" si="0"/>
        <v>0</v>
      </c>
      <c r="O7" s="20"/>
      <c r="P7" s="20"/>
      <c r="Q7" s="20"/>
      <c r="R7" s="35"/>
      <c r="S7" s="34"/>
      <c r="T7" s="34"/>
      <c r="U7" s="34"/>
      <c r="V7" s="34"/>
      <c r="W7" s="34"/>
      <c r="X7" s="34"/>
      <c r="Y7" s="34"/>
      <c r="Z7" s="34"/>
      <c r="AA7" s="34"/>
      <c r="AB7" s="34"/>
      <c r="AC7" s="34"/>
      <c r="AD7" s="34"/>
      <c r="AE7" s="20"/>
      <c r="AF7" s="20"/>
      <c r="AG7" s="20"/>
    </row>
    <row r="8" spans="1:33" ht="11.25" customHeight="1" x14ac:dyDescent="0.25">
      <c r="A8" s="6"/>
      <c r="B8" s="163"/>
      <c r="C8" s="174" t="s">
        <v>28</v>
      </c>
      <c r="D8" s="174" t="s">
        <v>28</v>
      </c>
      <c r="E8" s="174" t="s">
        <v>28</v>
      </c>
      <c r="F8" s="174" t="s">
        <v>28</v>
      </c>
      <c r="G8" s="174" t="s">
        <v>28</v>
      </c>
      <c r="H8" s="174" t="s">
        <v>28</v>
      </c>
      <c r="I8" s="174" t="s">
        <v>28</v>
      </c>
      <c r="J8" s="174" t="s">
        <v>28</v>
      </c>
      <c r="K8" s="174" t="s">
        <v>28</v>
      </c>
      <c r="L8" s="174" t="s">
        <v>28</v>
      </c>
      <c r="M8" s="174" t="s">
        <v>28</v>
      </c>
      <c r="N8" s="174" t="s">
        <v>28</v>
      </c>
      <c r="O8" s="3"/>
      <c r="P8" s="3"/>
      <c r="Q8" s="3"/>
      <c r="R8" s="3"/>
      <c r="S8" s="3"/>
      <c r="T8" s="3"/>
      <c r="U8" s="3"/>
      <c r="V8" s="3"/>
      <c r="W8" s="3"/>
      <c r="X8" s="3"/>
      <c r="Y8" s="3"/>
      <c r="Z8" s="3"/>
      <c r="AA8" s="3"/>
      <c r="AB8" s="3"/>
      <c r="AC8" s="3"/>
      <c r="AD8" s="3"/>
      <c r="AE8" s="3"/>
      <c r="AF8" s="3"/>
      <c r="AG8" s="3"/>
    </row>
    <row r="9" spans="1:33" ht="18.75" customHeight="1" x14ac:dyDescent="0.25">
      <c r="A9" s="6"/>
      <c r="B9" s="158" t="s">
        <v>53</v>
      </c>
      <c r="C9" s="158" t="s">
        <v>52</v>
      </c>
      <c r="D9" s="158" t="s">
        <v>51</v>
      </c>
      <c r="E9" s="158" t="s">
        <v>50</v>
      </c>
      <c r="F9" s="158" t="s">
        <v>49</v>
      </c>
      <c r="G9" s="158" t="s">
        <v>48</v>
      </c>
      <c r="H9" s="158" t="s">
        <v>47</v>
      </c>
      <c r="I9" s="158" t="s">
        <v>46</v>
      </c>
      <c r="J9" s="158" t="s">
        <v>45</v>
      </c>
      <c r="K9" s="158" t="s">
        <v>44</v>
      </c>
      <c r="L9" s="158" t="s">
        <v>43</v>
      </c>
      <c r="M9" s="158" t="s">
        <v>42</v>
      </c>
      <c r="N9" s="158" t="s">
        <v>41</v>
      </c>
      <c r="O9" s="3"/>
      <c r="P9" s="3"/>
      <c r="Q9" s="3"/>
      <c r="R9" s="3"/>
      <c r="S9" s="3"/>
      <c r="T9" s="3"/>
      <c r="U9" s="3"/>
      <c r="V9" s="3"/>
      <c r="W9" s="3"/>
      <c r="X9" s="3"/>
      <c r="Y9" s="3"/>
      <c r="Z9" s="3"/>
      <c r="AA9" s="3"/>
      <c r="AB9" s="3"/>
      <c r="AC9" s="3"/>
      <c r="AD9" s="3"/>
      <c r="AE9" s="3"/>
      <c r="AF9" s="3"/>
      <c r="AG9" s="3"/>
    </row>
    <row r="10" spans="1:33" ht="18.75" customHeight="1" x14ac:dyDescent="0.25">
      <c r="A10" s="6"/>
      <c r="B10" s="99"/>
      <c r="C10" s="175"/>
      <c r="D10" s="175"/>
      <c r="E10" s="175"/>
      <c r="F10" s="175"/>
      <c r="G10" s="175"/>
      <c r="H10" s="175"/>
      <c r="I10" s="175"/>
      <c r="J10" s="175"/>
      <c r="K10" s="175"/>
      <c r="L10" s="175"/>
      <c r="M10" s="175"/>
      <c r="N10" s="175"/>
      <c r="O10" s="3"/>
      <c r="P10" s="3"/>
      <c r="Q10" s="3"/>
      <c r="R10" s="33"/>
      <c r="S10" s="32"/>
      <c r="T10" s="32"/>
      <c r="U10" s="32"/>
      <c r="V10" s="32"/>
      <c r="W10" s="32"/>
      <c r="X10" s="32"/>
      <c r="Y10" s="32"/>
      <c r="Z10" s="32"/>
      <c r="AA10" s="32"/>
      <c r="AB10" s="32"/>
      <c r="AC10" s="32"/>
      <c r="AD10" s="32"/>
      <c r="AE10" s="3"/>
      <c r="AF10" s="3"/>
      <c r="AG10" s="3"/>
    </row>
    <row r="11" spans="1:33" ht="18.75" customHeight="1" x14ac:dyDescent="0.25">
      <c r="A11" s="6"/>
      <c r="B11" s="100"/>
      <c r="C11" s="176"/>
      <c r="D11" s="176"/>
      <c r="E11" s="176"/>
      <c r="F11" s="176"/>
      <c r="G11" s="176"/>
      <c r="H11" s="176"/>
      <c r="I11" s="176"/>
      <c r="J11" s="176"/>
      <c r="K11" s="176"/>
      <c r="L11" s="176"/>
      <c r="M11" s="176"/>
      <c r="N11" s="176"/>
      <c r="O11" s="3"/>
      <c r="P11" s="3"/>
      <c r="Q11" s="3"/>
      <c r="R11" s="3"/>
      <c r="S11" s="3"/>
      <c r="T11" s="3"/>
      <c r="U11" s="3"/>
      <c r="V11" s="3"/>
      <c r="W11" s="3"/>
      <c r="X11" s="3"/>
      <c r="Y11" s="3"/>
      <c r="Z11" s="3"/>
      <c r="AA11" s="3"/>
      <c r="AB11" s="3"/>
      <c r="AC11" s="3"/>
      <c r="AD11" s="3"/>
      <c r="AE11" s="3"/>
      <c r="AF11" s="3"/>
      <c r="AG11" s="3"/>
    </row>
    <row r="12" spans="1:33" ht="18.75" customHeight="1" x14ac:dyDescent="0.25">
      <c r="A12" s="6"/>
      <c r="B12" s="99"/>
      <c r="C12" s="175"/>
      <c r="D12" s="175"/>
      <c r="E12" s="175"/>
      <c r="F12" s="175"/>
      <c r="G12" s="175"/>
      <c r="H12" s="175"/>
      <c r="I12" s="175"/>
      <c r="J12" s="175"/>
      <c r="K12" s="175"/>
      <c r="L12" s="175"/>
      <c r="M12" s="175"/>
      <c r="N12" s="175"/>
      <c r="O12" s="3"/>
      <c r="P12" s="3"/>
      <c r="Q12" s="3"/>
      <c r="R12" s="14"/>
      <c r="S12" s="23"/>
      <c r="T12" s="23"/>
      <c r="U12" s="23"/>
      <c r="V12" s="23"/>
      <c r="W12" s="23"/>
      <c r="X12" s="23"/>
      <c r="Y12" s="23"/>
      <c r="Z12" s="23"/>
      <c r="AA12" s="23"/>
      <c r="AB12" s="23"/>
      <c r="AC12" s="23"/>
      <c r="AD12" s="23"/>
      <c r="AE12" s="3"/>
      <c r="AF12" s="3"/>
      <c r="AG12" s="3"/>
    </row>
    <row r="13" spans="1:33" ht="18.75" customHeight="1" x14ac:dyDescent="0.25">
      <c r="A13" s="6"/>
      <c r="B13" s="100"/>
      <c r="C13" s="176"/>
      <c r="D13" s="176"/>
      <c r="E13" s="176"/>
      <c r="F13" s="176"/>
      <c r="G13" s="176"/>
      <c r="H13" s="176"/>
      <c r="I13" s="176"/>
      <c r="J13" s="176"/>
      <c r="K13" s="176"/>
      <c r="L13" s="176"/>
      <c r="M13" s="176"/>
      <c r="N13" s="176"/>
      <c r="O13" s="3"/>
      <c r="P13" s="3"/>
      <c r="Q13" s="3"/>
      <c r="R13" s="14"/>
      <c r="S13" s="23"/>
      <c r="T13" s="23"/>
      <c r="U13" s="23"/>
      <c r="V13" s="23"/>
      <c r="W13" s="23"/>
      <c r="X13" s="23"/>
      <c r="Y13" s="23"/>
      <c r="Z13" s="23"/>
      <c r="AA13" s="23"/>
      <c r="AB13" s="23"/>
      <c r="AC13" s="23"/>
      <c r="AD13" s="23"/>
      <c r="AE13" s="3"/>
      <c r="AF13" s="3"/>
      <c r="AG13" s="3"/>
    </row>
    <row r="14" spans="1:33" ht="18.75" customHeight="1" x14ac:dyDescent="0.25">
      <c r="A14" s="6"/>
      <c r="B14" s="99"/>
      <c r="C14" s="175"/>
      <c r="D14" s="175"/>
      <c r="E14" s="175"/>
      <c r="F14" s="175"/>
      <c r="G14" s="175"/>
      <c r="H14" s="175"/>
      <c r="I14" s="175"/>
      <c r="J14" s="175"/>
      <c r="K14" s="175"/>
      <c r="L14" s="175"/>
      <c r="M14" s="175"/>
      <c r="N14" s="175"/>
      <c r="O14" s="3"/>
      <c r="P14" s="3"/>
      <c r="Q14" s="3"/>
      <c r="R14" s="14"/>
      <c r="S14" s="23"/>
      <c r="T14" s="23"/>
      <c r="U14" s="23"/>
      <c r="V14" s="23"/>
      <c r="W14" s="23"/>
      <c r="X14" s="23"/>
      <c r="Y14" s="23"/>
      <c r="Z14" s="23"/>
      <c r="AA14" s="23"/>
      <c r="AB14" s="23"/>
      <c r="AC14" s="23"/>
      <c r="AD14" s="23"/>
      <c r="AE14" s="3"/>
      <c r="AF14" s="3"/>
      <c r="AG14" s="3"/>
    </row>
    <row r="15" spans="1:33" ht="18.75" customHeight="1" x14ac:dyDescent="0.25">
      <c r="A15" s="6"/>
      <c r="B15" s="100"/>
      <c r="C15" s="176"/>
      <c r="D15" s="176"/>
      <c r="E15" s="176"/>
      <c r="F15" s="176"/>
      <c r="G15" s="176"/>
      <c r="H15" s="176"/>
      <c r="I15" s="176"/>
      <c r="J15" s="176"/>
      <c r="K15" s="176"/>
      <c r="L15" s="176"/>
      <c r="M15" s="176"/>
      <c r="N15" s="176"/>
      <c r="O15" s="3"/>
      <c r="P15" s="3"/>
      <c r="Q15" s="3"/>
      <c r="R15" s="14"/>
      <c r="S15" s="23"/>
      <c r="T15" s="23"/>
      <c r="U15" s="23"/>
      <c r="V15" s="23"/>
      <c r="W15" s="23"/>
      <c r="X15" s="23"/>
      <c r="Y15" s="23"/>
      <c r="Z15" s="23"/>
      <c r="AA15" s="23"/>
      <c r="AB15" s="23"/>
      <c r="AC15" s="23"/>
      <c r="AD15" s="23"/>
      <c r="AE15" s="3"/>
      <c r="AF15" s="3"/>
      <c r="AG15" s="3"/>
    </row>
    <row r="16" spans="1:33" ht="18.75" customHeight="1" x14ac:dyDescent="0.25">
      <c r="A16" s="6"/>
      <c r="B16" s="99"/>
      <c r="C16" s="175"/>
      <c r="D16" s="175"/>
      <c r="E16" s="175"/>
      <c r="F16" s="175"/>
      <c r="G16" s="175"/>
      <c r="H16" s="175"/>
      <c r="I16" s="175"/>
      <c r="J16" s="175"/>
      <c r="K16" s="175"/>
      <c r="L16" s="175"/>
      <c r="M16" s="175"/>
      <c r="N16" s="175"/>
      <c r="O16" s="3"/>
      <c r="P16" s="3"/>
      <c r="Q16" s="3"/>
      <c r="R16" s="14"/>
      <c r="S16" s="23"/>
      <c r="T16" s="23"/>
      <c r="U16" s="23"/>
      <c r="V16" s="23"/>
      <c r="W16" s="23"/>
      <c r="X16" s="23"/>
      <c r="Y16" s="23"/>
      <c r="Z16" s="23"/>
      <c r="AA16" s="23"/>
      <c r="AB16" s="23"/>
      <c r="AC16" s="23"/>
      <c r="AD16" s="23"/>
      <c r="AE16" s="3"/>
      <c r="AF16" s="3"/>
      <c r="AG16" s="3"/>
    </row>
    <row r="17" spans="1:33" ht="18.75" customHeight="1" x14ac:dyDescent="0.25">
      <c r="A17" s="6"/>
      <c r="B17" s="100"/>
      <c r="C17" s="176"/>
      <c r="D17" s="176"/>
      <c r="E17" s="176"/>
      <c r="F17" s="176"/>
      <c r="G17" s="176"/>
      <c r="H17" s="176"/>
      <c r="I17" s="176"/>
      <c r="J17" s="176"/>
      <c r="K17" s="176"/>
      <c r="L17" s="176"/>
      <c r="M17" s="176"/>
      <c r="N17" s="176"/>
      <c r="O17" s="3"/>
      <c r="P17" s="3"/>
      <c r="Q17" s="3"/>
      <c r="R17" s="14"/>
      <c r="S17" s="23"/>
      <c r="T17" s="23"/>
      <c r="U17" s="23"/>
      <c r="V17" s="23"/>
      <c r="W17" s="23"/>
      <c r="X17" s="23"/>
      <c r="Y17" s="23"/>
      <c r="Z17" s="23"/>
      <c r="AA17" s="23"/>
      <c r="AB17" s="23"/>
      <c r="AC17" s="23"/>
      <c r="AD17" s="23"/>
      <c r="AE17" s="3"/>
      <c r="AF17" s="3"/>
      <c r="AG17" s="3"/>
    </row>
    <row r="18" spans="1:33" ht="18.75" customHeight="1" x14ac:dyDescent="0.25">
      <c r="A18" s="6"/>
      <c r="B18" s="99"/>
      <c r="C18" s="175"/>
      <c r="D18" s="175"/>
      <c r="E18" s="175"/>
      <c r="F18" s="175"/>
      <c r="G18" s="175"/>
      <c r="H18" s="175"/>
      <c r="I18" s="175"/>
      <c r="J18" s="175"/>
      <c r="K18" s="175"/>
      <c r="L18" s="175"/>
      <c r="M18" s="175"/>
      <c r="N18" s="175"/>
      <c r="O18" s="3"/>
      <c r="P18" s="3"/>
      <c r="Q18" s="3"/>
      <c r="R18" s="14"/>
      <c r="S18" s="23"/>
      <c r="T18" s="23"/>
      <c r="U18" s="23"/>
      <c r="V18" s="23"/>
      <c r="W18" s="23"/>
      <c r="X18" s="23"/>
      <c r="Y18" s="23"/>
      <c r="Z18" s="23"/>
      <c r="AA18" s="23"/>
      <c r="AB18" s="23"/>
      <c r="AC18" s="23"/>
      <c r="AD18" s="23"/>
      <c r="AE18" s="3"/>
      <c r="AF18" s="3"/>
      <c r="AG18" s="3"/>
    </row>
    <row r="19" spans="1:33" ht="18.75" customHeight="1" x14ac:dyDescent="0.25">
      <c r="A19" s="6"/>
      <c r="B19" s="100"/>
      <c r="C19" s="176"/>
      <c r="D19" s="176"/>
      <c r="E19" s="176"/>
      <c r="F19" s="176"/>
      <c r="G19" s="176"/>
      <c r="H19" s="176"/>
      <c r="I19" s="176"/>
      <c r="J19" s="176"/>
      <c r="K19" s="176"/>
      <c r="L19" s="176"/>
      <c r="M19" s="176"/>
      <c r="N19" s="176"/>
      <c r="O19" s="3"/>
      <c r="P19" s="3"/>
      <c r="Q19" s="3"/>
      <c r="R19" s="14"/>
      <c r="S19" s="23"/>
      <c r="T19" s="23"/>
      <c r="U19" s="23"/>
      <c r="V19" s="23"/>
      <c r="W19" s="23"/>
      <c r="X19" s="23"/>
      <c r="Y19" s="23"/>
      <c r="Z19" s="23"/>
      <c r="AA19" s="23"/>
      <c r="AB19" s="23"/>
      <c r="AC19" s="23"/>
      <c r="AD19" s="23"/>
      <c r="AE19" s="3"/>
      <c r="AF19" s="3"/>
      <c r="AG19" s="3"/>
    </row>
    <row r="20" spans="1:33" ht="18.75" customHeight="1" x14ac:dyDescent="0.25">
      <c r="A20" s="6"/>
      <c r="B20" s="99"/>
      <c r="C20" s="175"/>
      <c r="D20" s="175"/>
      <c r="E20" s="175"/>
      <c r="F20" s="175"/>
      <c r="G20" s="175"/>
      <c r="H20" s="175"/>
      <c r="I20" s="175"/>
      <c r="J20" s="175"/>
      <c r="K20" s="175"/>
      <c r="L20" s="175"/>
      <c r="M20" s="175"/>
      <c r="N20" s="175"/>
      <c r="O20" s="3"/>
      <c r="P20" s="3"/>
      <c r="Q20" s="3"/>
      <c r="R20" s="14"/>
      <c r="S20" s="23"/>
      <c r="T20" s="23"/>
      <c r="U20" s="23"/>
      <c r="V20" s="23"/>
      <c r="W20" s="23"/>
      <c r="X20" s="23"/>
      <c r="Y20" s="23"/>
      <c r="Z20" s="23"/>
      <c r="AA20" s="23"/>
      <c r="AB20" s="23"/>
      <c r="AC20" s="23"/>
      <c r="AD20" s="23"/>
      <c r="AE20" s="3"/>
      <c r="AF20" s="3"/>
      <c r="AG20" s="3"/>
    </row>
    <row r="21" spans="1:33" ht="18.75" customHeight="1" x14ac:dyDescent="0.25">
      <c r="A21" s="6"/>
      <c r="B21" s="100"/>
      <c r="C21" s="176"/>
      <c r="D21" s="176"/>
      <c r="E21" s="176"/>
      <c r="F21" s="176"/>
      <c r="G21" s="176"/>
      <c r="H21" s="176"/>
      <c r="I21" s="176"/>
      <c r="J21" s="176"/>
      <c r="K21" s="176"/>
      <c r="L21" s="176"/>
      <c r="M21" s="176"/>
      <c r="N21" s="176"/>
      <c r="O21" s="3"/>
      <c r="P21" s="3"/>
      <c r="Q21" s="3"/>
      <c r="R21" s="14"/>
      <c r="S21" s="23"/>
      <c r="T21" s="23"/>
      <c r="U21" s="23"/>
      <c r="V21" s="23"/>
      <c r="W21" s="23"/>
      <c r="X21" s="23"/>
      <c r="Y21" s="23"/>
      <c r="Z21" s="23"/>
      <c r="AA21" s="23"/>
      <c r="AB21" s="23"/>
      <c r="AC21" s="23"/>
      <c r="AD21" s="23"/>
      <c r="AE21" s="3"/>
      <c r="AF21" s="3"/>
      <c r="AG21" s="3"/>
    </row>
    <row r="22" spans="1:33" ht="18.75" customHeight="1" x14ac:dyDescent="0.25">
      <c r="A22" s="6"/>
      <c r="B22" s="99"/>
      <c r="C22" s="175"/>
      <c r="D22" s="175"/>
      <c r="E22" s="175"/>
      <c r="F22" s="175"/>
      <c r="G22" s="175"/>
      <c r="H22" s="175"/>
      <c r="I22" s="175"/>
      <c r="J22" s="175"/>
      <c r="K22" s="175"/>
      <c r="L22" s="175"/>
      <c r="M22" s="175"/>
      <c r="N22" s="175"/>
      <c r="O22" s="3"/>
      <c r="P22" s="3"/>
      <c r="Q22" s="3"/>
      <c r="R22" s="14"/>
      <c r="S22" s="23"/>
      <c r="T22" s="23"/>
      <c r="U22" s="23"/>
      <c r="V22" s="23"/>
      <c r="W22" s="23"/>
      <c r="X22" s="23"/>
      <c r="Y22" s="23"/>
      <c r="Z22" s="23"/>
      <c r="AA22" s="23"/>
      <c r="AB22" s="23"/>
      <c r="AC22" s="23"/>
      <c r="AD22" s="23"/>
      <c r="AE22" s="3"/>
      <c r="AF22" s="3"/>
      <c r="AG22" s="3"/>
    </row>
    <row r="23" spans="1:33" ht="18.75" customHeight="1" x14ac:dyDescent="0.25">
      <c r="A23" s="6"/>
      <c r="B23" s="100"/>
      <c r="C23" s="176"/>
      <c r="D23" s="176"/>
      <c r="E23" s="176"/>
      <c r="F23" s="176"/>
      <c r="G23" s="176"/>
      <c r="H23" s="176"/>
      <c r="I23" s="176"/>
      <c r="J23" s="176"/>
      <c r="K23" s="176"/>
      <c r="L23" s="176"/>
      <c r="M23" s="176"/>
      <c r="N23" s="176"/>
      <c r="O23" s="3"/>
      <c r="P23" s="3"/>
      <c r="Q23" s="3"/>
      <c r="R23" s="3"/>
      <c r="S23" s="3"/>
      <c r="T23" s="3"/>
      <c r="U23" s="3"/>
      <c r="V23" s="3"/>
      <c r="W23" s="3"/>
      <c r="X23" s="3"/>
      <c r="Y23" s="3"/>
      <c r="Z23" s="3"/>
      <c r="AA23" s="3"/>
      <c r="AB23" s="3"/>
      <c r="AC23" s="3"/>
      <c r="AD23" s="3"/>
      <c r="AE23" s="3"/>
      <c r="AF23" s="3"/>
      <c r="AG23" s="3"/>
    </row>
    <row r="24" spans="1:33" ht="18.75" customHeight="1" x14ac:dyDescent="0.25">
      <c r="A24" s="6"/>
      <c r="B24" s="99"/>
      <c r="C24" s="175"/>
      <c r="D24" s="175"/>
      <c r="E24" s="175"/>
      <c r="F24" s="175"/>
      <c r="G24" s="175"/>
      <c r="H24" s="175"/>
      <c r="I24" s="175"/>
      <c r="J24" s="175"/>
      <c r="K24" s="175"/>
      <c r="L24" s="175"/>
      <c r="M24" s="175"/>
      <c r="N24" s="175"/>
      <c r="O24" s="3"/>
      <c r="P24" s="3"/>
      <c r="Q24" s="3"/>
      <c r="R24" s="3"/>
      <c r="S24" s="3"/>
      <c r="T24" s="3"/>
      <c r="U24" s="3"/>
      <c r="V24" s="3"/>
      <c r="W24" s="3"/>
      <c r="X24" s="3"/>
      <c r="Y24" s="3"/>
      <c r="Z24" s="3"/>
      <c r="AA24" s="3"/>
      <c r="AB24" s="3"/>
      <c r="AC24" s="3"/>
      <c r="AD24" s="3"/>
      <c r="AE24" s="3"/>
      <c r="AF24" s="3"/>
      <c r="AG24" s="3"/>
    </row>
    <row r="25" spans="1:33" ht="18.75" customHeight="1" x14ac:dyDescent="0.25">
      <c r="A25" s="6"/>
      <c r="B25" s="100"/>
      <c r="C25" s="176"/>
      <c r="D25" s="176"/>
      <c r="E25" s="176"/>
      <c r="F25" s="176"/>
      <c r="G25" s="176"/>
      <c r="H25" s="176"/>
      <c r="I25" s="176"/>
      <c r="J25" s="176"/>
      <c r="K25" s="176"/>
      <c r="L25" s="176"/>
      <c r="M25" s="176"/>
      <c r="N25" s="176"/>
      <c r="O25" s="3"/>
      <c r="P25" s="3"/>
      <c r="Q25" s="3"/>
      <c r="R25" s="3"/>
      <c r="S25" s="3"/>
      <c r="T25" s="3"/>
      <c r="U25" s="3"/>
      <c r="V25" s="3"/>
      <c r="W25" s="3"/>
      <c r="X25" s="3"/>
      <c r="Y25" s="3"/>
      <c r="Z25" s="3"/>
      <c r="AA25" s="3"/>
      <c r="AB25" s="3"/>
      <c r="AC25" s="3"/>
      <c r="AD25" s="3"/>
      <c r="AE25" s="3"/>
      <c r="AF25" s="3"/>
      <c r="AG25" s="3"/>
    </row>
    <row r="26" spans="1:33" ht="18.75" customHeight="1" x14ac:dyDescent="0.25">
      <c r="A26" s="6"/>
      <c r="B26" s="99"/>
      <c r="C26" s="175"/>
      <c r="D26" s="175"/>
      <c r="E26" s="175"/>
      <c r="F26" s="175"/>
      <c r="G26" s="175"/>
      <c r="H26" s="175"/>
      <c r="I26" s="175"/>
      <c r="J26" s="175"/>
      <c r="K26" s="175"/>
      <c r="L26" s="175"/>
      <c r="M26" s="175"/>
      <c r="N26" s="175"/>
      <c r="O26" s="3"/>
      <c r="P26" s="3"/>
      <c r="Q26" s="3"/>
      <c r="R26" s="3"/>
      <c r="S26" s="3"/>
      <c r="T26" s="3"/>
      <c r="U26" s="3"/>
      <c r="V26" s="3"/>
      <c r="W26" s="3"/>
      <c r="X26" s="3"/>
      <c r="Y26" s="3"/>
      <c r="Z26" s="3"/>
      <c r="AA26" s="3"/>
      <c r="AB26" s="3"/>
      <c r="AC26" s="3"/>
      <c r="AD26" s="3"/>
      <c r="AE26" s="3"/>
      <c r="AF26" s="3"/>
      <c r="AG26" s="3"/>
    </row>
    <row r="27" spans="1:33" ht="18.75" customHeight="1" x14ac:dyDescent="0.25">
      <c r="A27" s="6"/>
      <c r="B27" s="100"/>
      <c r="C27" s="176"/>
      <c r="D27" s="176"/>
      <c r="E27" s="176"/>
      <c r="F27" s="176"/>
      <c r="G27" s="176"/>
      <c r="H27" s="176"/>
      <c r="I27" s="176"/>
      <c r="J27" s="176"/>
      <c r="K27" s="176"/>
      <c r="L27" s="176"/>
      <c r="M27" s="176"/>
      <c r="N27" s="176"/>
      <c r="O27" s="3"/>
      <c r="P27" s="3"/>
      <c r="Q27" s="3"/>
      <c r="R27" s="3"/>
      <c r="S27" s="3"/>
      <c r="T27" s="3"/>
      <c r="U27" s="3"/>
      <c r="V27" s="3"/>
      <c r="W27" s="3"/>
      <c r="X27" s="3"/>
      <c r="Y27" s="3"/>
      <c r="Z27" s="3"/>
      <c r="AA27" s="3"/>
      <c r="AB27" s="3"/>
      <c r="AC27" s="3"/>
      <c r="AD27" s="3"/>
      <c r="AE27" s="3"/>
      <c r="AF27" s="3"/>
      <c r="AG27" s="3"/>
    </row>
    <row r="28" spans="1:33" ht="18.75" customHeight="1" x14ac:dyDescent="0.25">
      <c r="A28" s="6"/>
      <c r="B28" s="99"/>
      <c r="C28" s="175"/>
      <c r="D28" s="175"/>
      <c r="E28" s="175"/>
      <c r="F28" s="175"/>
      <c r="G28" s="175"/>
      <c r="H28" s="175"/>
      <c r="I28" s="175"/>
      <c r="J28" s="175"/>
      <c r="K28" s="175"/>
      <c r="L28" s="175"/>
      <c r="M28" s="175"/>
      <c r="N28" s="175"/>
      <c r="O28" s="3"/>
      <c r="P28" s="3"/>
      <c r="Q28" s="3"/>
      <c r="R28" s="3"/>
      <c r="S28" s="3"/>
      <c r="T28" s="3"/>
      <c r="U28" s="3"/>
      <c r="V28" s="3"/>
      <c r="W28" s="3"/>
      <c r="X28" s="3"/>
      <c r="Y28" s="3"/>
      <c r="Z28" s="3"/>
      <c r="AA28" s="3"/>
      <c r="AB28" s="3"/>
      <c r="AC28" s="3"/>
      <c r="AD28" s="3"/>
      <c r="AE28" s="3"/>
      <c r="AF28" s="3"/>
      <c r="AG28" s="3"/>
    </row>
    <row r="29" spans="1:33" ht="18.75" customHeight="1" x14ac:dyDescent="0.25">
      <c r="A29" s="6"/>
      <c r="B29" s="100"/>
      <c r="C29" s="176"/>
      <c r="D29" s="176"/>
      <c r="E29" s="176"/>
      <c r="F29" s="176"/>
      <c r="G29" s="176"/>
      <c r="H29" s="176"/>
      <c r="I29" s="176"/>
      <c r="J29" s="176"/>
      <c r="K29" s="176"/>
      <c r="L29" s="176"/>
      <c r="M29" s="176"/>
      <c r="N29" s="176"/>
      <c r="O29" s="3"/>
      <c r="P29" s="3"/>
      <c r="Q29" s="3"/>
    </row>
    <row r="30" spans="1:33" ht="18.75" customHeight="1" x14ac:dyDescent="0.25">
      <c r="A30" s="6"/>
      <c r="B30" s="99"/>
      <c r="C30" s="175"/>
      <c r="D30" s="175"/>
      <c r="E30" s="175"/>
      <c r="F30" s="175"/>
      <c r="G30" s="175"/>
      <c r="H30" s="175"/>
      <c r="I30" s="175"/>
      <c r="J30" s="175"/>
      <c r="K30" s="175"/>
      <c r="L30" s="175"/>
      <c r="M30" s="175"/>
      <c r="N30" s="175"/>
      <c r="O30" s="3"/>
      <c r="P30" s="3"/>
      <c r="Q30" s="3"/>
    </row>
    <row r="31" spans="1:33" ht="18.75" customHeight="1" x14ac:dyDescent="0.25">
      <c r="A31" s="6"/>
      <c r="B31" s="100"/>
      <c r="C31" s="176"/>
      <c r="D31" s="176"/>
      <c r="E31" s="176"/>
      <c r="F31" s="176"/>
      <c r="G31" s="176"/>
      <c r="H31" s="176"/>
      <c r="I31" s="176"/>
      <c r="J31" s="176"/>
      <c r="K31" s="176"/>
      <c r="L31" s="176"/>
      <c r="M31" s="176"/>
      <c r="N31" s="176"/>
      <c r="O31" s="3"/>
      <c r="P31" s="3"/>
      <c r="Q31" s="3"/>
    </row>
    <row r="32" spans="1:33" ht="18.75" customHeight="1" x14ac:dyDescent="0.25">
      <c r="A32" s="6"/>
      <c r="B32" s="99"/>
      <c r="C32" s="175"/>
      <c r="D32" s="175"/>
      <c r="E32" s="175"/>
      <c r="F32" s="175"/>
      <c r="G32" s="175"/>
      <c r="H32" s="175"/>
      <c r="I32" s="175"/>
      <c r="J32" s="175"/>
      <c r="K32" s="175"/>
      <c r="L32" s="175"/>
      <c r="M32" s="175"/>
      <c r="N32" s="175"/>
      <c r="O32" s="3"/>
      <c r="P32" s="3"/>
      <c r="Q32" s="3"/>
    </row>
    <row r="33" spans="1:17" ht="18.75" customHeight="1" x14ac:dyDescent="0.25">
      <c r="A33" s="6"/>
      <c r="B33" s="100"/>
      <c r="C33" s="176"/>
      <c r="D33" s="176"/>
      <c r="E33" s="176"/>
      <c r="F33" s="176"/>
      <c r="G33" s="176"/>
      <c r="H33" s="176"/>
      <c r="I33" s="176"/>
      <c r="J33" s="176"/>
      <c r="K33" s="176"/>
      <c r="L33" s="176"/>
      <c r="M33" s="176"/>
      <c r="N33" s="176"/>
      <c r="O33" s="3"/>
      <c r="P33" s="3"/>
      <c r="Q33" s="3"/>
    </row>
    <row r="34" spans="1:17" ht="18.75" customHeight="1" x14ac:dyDescent="0.25">
      <c r="A34" s="6"/>
      <c r="B34" s="99"/>
      <c r="C34" s="175"/>
      <c r="D34" s="175"/>
      <c r="E34" s="175"/>
      <c r="F34" s="175"/>
      <c r="G34" s="175"/>
      <c r="H34" s="175"/>
      <c r="I34" s="175"/>
      <c r="J34" s="175"/>
      <c r="K34" s="175"/>
      <c r="L34" s="175"/>
      <c r="M34" s="175"/>
      <c r="N34" s="175"/>
      <c r="O34" s="3"/>
      <c r="P34" s="3"/>
      <c r="Q34" s="3"/>
    </row>
    <row r="35" spans="1:17" ht="18.75" customHeight="1" x14ac:dyDescent="0.25">
      <c r="A35" s="6"/>
      <c r="B35" s="100"/>
      <c r="C35" s="176"/>
      <c r="D35" s="176"/>
      <c r="E35" s="176"/>
      <c r="F35" s="176"/>
      <c r="G35" s="176"/>
      <c r="H35" s="176"/>
      <c r="I35" s="176"/>
      <c r="J35" s="176"/>
      <c r="K35" s="176"/>
      <c r="L35" s="176"/>
      <c r="M35" s="176"/>
      <c r="N35" s="176"/>
      <c r="O35" s="3"/>
      <c r="P35" s="3"/>
      <c r="Q35" s="3"/>
    </row>
    <row r="36" spans="1:17" ht="18.75" customHeight="1" x14ac:dyDescent="0.25">
      <c r="A36" s="6"/>
      <c r="B36" s="177"/>
      <c r="C36" s="178"/>
      <c r="D36" s="178"/>
      <c r="E36" s="178"/>
      <c r="F36" s="178"/>
      <c r="G36" s="178"/>
      <c r="H36" s="178"/>
      <c r="I36" s="178"/>
      <c r="J36" s="178"/>
      <c r="K36" s="178"/>
      <c r="L36" s="178"/>
      <c r="M36" s="178"/>
      <c r="N36" s="178"/>
      <c r="O36" s="3"/>
      <c r="P36" s="3"/>
      <c r="Q36" s="3"/>
    </row>
    <row r="37" spans="1:17" x14ac:dyDescent="0.25">
      <c r="A37" s="3"/>
      <c r="B37" s="3"/>
      <c r="C37" s="3"/>
      <c r="D37" s="3"/>
      <c r="E37" s="3"/>
      <c r="F37" s="3"/>
      <c r="G37" s="3"/>
      <c r="H37" s="3"/>
      <c r="I37" s="3"/>
      <c r="J37" s="3"/>
      <c r="K37" s="3"/>
      <c r="L37" s="3"/>
      <c r="M37" s="3"/>
      <c r="N37" s="3"/>
      <c r="O37" s="3"/>
      <c r="P37" s="3"/>
      <c r="Q37" s="3"/>
    </row>
    <row r="38" spans="1:17" ht="9.75" customHeight="1" x14ac:dyDescent="0.25">
      <c r="A38" s="3"/>
      <c r="B38" s="3"/>
      <c r="C38" s="3"/>
      <c r="D38" s="3"/>
      <c r="E38" s="3"/>
      <c r="F38" s="3"/>
      <c r="G38" s="3"/>
      <c r="H38" s="3"/>
      <c r="I38" s="3"/>
      <c r="J38" s="3"/>
      <c r="K38" s="3"/>
      <c r="L38" s="3"/>
      <c r="M38" s="3"/>
      <c r="N38" s="3"/>
      <c r="O38" s="3"/>
      <c r="P38" s="3"/>
      <c r="Q38" s="3"/>
    </row>
    <row r="39" spans="1:17" x14ac:dyDescent="0.25">
      <c r="A39" s="3"/>
      <c r="B39" s="3"/>
      <c r="C39" s="3"/>
      <c r="D39" s="3"/>
      <c r="E39" s="3"/>
      <c r="F39" s="3"/>
      <c r="G39" s="3"/>
      <c r="H39" s="3"/>
      <c r="I39" s="3"/>
      <c r="J39" s="3"/>
      <c r="K39" s="3"/>
      <c r="L39" s="3"/>
      <c r="M39" s="3"/>
      <c r="N39" s="3"/>
      <c r="O39" s="3"/>
      <c r="P39" s="3"/>
      <c r="Q39" s="3"/>
    </row>
  </sheetData>
  <sheetProtection sheet="1" objects="1" scenarios="1" selectLockedCells="1"/>
  <mergeCells count="4">
    <mergeCell ref="C6:N6"/>
    <mergeCell ref="C3:K4"/>
    <mergeCell ref="S6:AD6"/>
    <mergeCell ref="R3:AD4"/>
  </mergeCells>
  <printOptions horizontalCentered="1"/>
  <pageMargins left="0.23622047244094491" right="0.23622047244094491" top="0.74803149606299213" bottom="0.74803149606299213" header="0.31496062992125984" footer="0.31496062992125984"/>
  <pageSetup paperSize="9" scale="82" orientation="landscape"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showGridLines="0" showRowColHeaders="0" zoomScaleNormal="100" workbookViewId="0">
      <selection activeCell="I5" sqref="I5"/>
    </sheetView>
  </sheetViews>
  <sheetFormatPr defaultRowHeight="15" x14ac:dyDescent="0.25"/>
  <cols>
    <col min="1" max="1" width="2.140625" style="8" customWidth="1"/>
    <col min="2" max="9" width="15.7109375" customWidth="1"/>
  </cols>
  <sheetData>
    <row r="1" spans="1:10" ht="11.25" customHeight="1" x14ac:dyDescent="0.25">
      <c r="A1" s="4"/>
      <c r="B1" s="5"/>
      <c r="C1" s="5"/>
      <c r="D1" s="5"/>
      <c r="E1" s="5"/>
      <c r="F1" s="5"/>
      <c r="G1" s="13"/>
      <c r="H1" s="13"/>
      <c r="I1" s="13"/>
      <c r="J1" s="3"/>
    </row>
    <row r="2" spans="1:10" ht="60" customHeight="1" x14ac:dyDescent="0.25">
      <c r="A2" s="6"/>
      <c r="B2" s="470"/>
      <c r="C2" s="470"/>
      <c r="D2" s="470"/>
      <c r="E2" s="470"/>
      <c r="F2" s="470"/>
      <c r="G2" s="470"/>
      <c r="H2" s="470"/>
      <c r="I2" s="470"/>
      <c r="J2" s="3"/>
    </row>
    <row r="3" spans="1:10" ht="11.25" customHeight="1" x14ac:dyDescent="0.25">
      <c r="A3" s="6"/>
      <c r="B3" s="157"/>
      <c r="C3" s="157"/>
      <c r="D3" s="157"/>
      <c r="E3" s="157"/>
      <c r="F3" s="157"/>
      <c r="G3" s="157"/>
      <c r="H3" s="157"/>
      <c r="I3" s="157"/>
      <c r="J3" s="3"/>
    </row>
    <row r="4" spans="1:10" ht="18.75" customHeight="1" x14ac:dyDescent="0.25">
      <c r="A4" s="9"/>
      <c r="B4" s="3"/>
    </row>
    <row r="5" spans="1:10" ht="18.75" customHeight="1" x14ac:dyDescent="0.25">
      <c r="A5" s="9"/>
      <c r="B5" s="3"/>
    </row>
    <row r="6" spans="1:10" ht="18.75" customHeight="1" x14ac:dyDescent="0.25">
      <c r="A6" s="9"/>
      <c r="B6" s="3"/>
    </row>
    <row r="7" spans="1:10" ht="11.25" customHeight="1" x14ac:dyDescent="0.25">
      <c r="A7" s="9"/>
      <c r="B7" s="3"/>
    </row>
    <row r="8" spans="1:10" s="16" customFormat="1" ht="18.75" customHeight="1" x14ac:dyDescent="0.25">
      <c r="A8" s="17"/>
      <c r="B8" s="77"/>
    </row>
    <row r="9" spans="1:10" s="11" customFormat="1" ht="18.75" customHeight="1" x14ac:dyDescent="0.25">
      <c r="A9" s="27"/>
      <c r="B9" s="21"/>
    </row>
    <row r="10" spans="1:10" ht="18.75" customHeight="1" x14ac:dyDescent="0.25">
      <c r="A10" s="9"/>
      <c r="B10" s="3"/>
    </row>
    <row r="11" spans="1:10" ht="18.75" customHeight="1" x14ac:dyDescent="0.25">
      <c r="A11" s="9"/>
      <c r="B11" s="3"/>
    </row>
    <row r="12" spans="1:10" ht="18.75" customHeight="1" x14ac:dyDescent="0.25">
      <c r="A12" s="9"/>
      <c r="B12" s="3"/>
    </row>
    <row r="13" spans="1:10" ht="18.75" customHeight="1" x14ac:dyDescent="0.25">
      <c r="A13" s="9"/>
      <c r="B13" s="3"/>
    </row>
    <row r="14" spans="1:10" ht="18.75" customHeight="1" x14ac:dyDescent="0.25">
      <c r="A14" s="9"/>
      <c r="B14" s="3"/>
    </row>
    <row r="15" spans="1:10" ht="18.75" customHeight="1" x14ac:dyDescent="0.25">
      <c r="A15" s="9"/>
      <c r="B15" s="3"/>
    </row>
    <row r="16" spans="1:10" ht="18.75" customHeight="1" x14ac:dyDescent="0.25">
      <c r="A16" s="9"/>
      <c r="B16" s="3"/>
    </row>
    <row r="17" spans="1:2" ht="18.75" customHeight="1" x14ac:dyDescent="0.25">
      <c r="A17" s="9"/>
      <c r="B17" s="3"/>
    </row>
    <row r="18" spans="1:2" ht="18.75" customHeight="1" x14ac:dyDescent="0.25">
      <c r="A18" s="9"/>
      <c r="B18" s="3"/>
    </row>
    <row r="19" spans="1:2" ht="18.75" customHeight="1" x14ac:dyDescent="0.25">
      <c r="A19" s="9"/>
      <c r="B19" s="3"/>
    </row>
    <row r="20" spans="1:2" ht="18.75" customHeight="1" x14ac:dyDescent="0.25">
      <c r="A20" s="9"/>
      <c r="B20" s="3"/>
    </row>
    <row r="21" spans="1:2" ht="18.75" customHeight="1" x14ac:dyDescent="0.25">
      <c r="A21" s="9"/>
      <c r="B21" s="3"/>
    </row>
    <row r="22" spans="1:2" ht="18.75" customHeight="1" x14ac:dyDescent="0.25">
      <c r="A22" s="9"/>
      <c r="B22" s="3"/>
    </row>
    <row r="23" spans="1:2" ht="18.75" customHeight="1" x14ac:dyDescent="0.25">
      <c r="A23" s="9"/>
      <c r="B23" s="3"/>
    </row>
    <row r="24" spans="1:2" ht="18.75" customHeight="1" x14ac:dyDescent="0.25">
      <c r="A24" s="9"/>
      <c r="B24" s="3"/>
    </row>
    <row r="25" spans="1:2" ht="18.75" customHeight="1" x14ac:dyDescent="0.25">
      <c r="A25" s="9"/>
      <c r="B25" s="3"/>
    </row>
    <row r="26" spans="1:2" ht="18.75" customHeight="1" x14ac:dyDescent="0.25">
      <c r="A26" s="9"/>
      <c r="B26" s="3"/>
    </row>
    <row r="27" spans="1:2" ht="18.75" customHeight="1" x14ac:dyDescent="0.25">
      <c r="A27" s="9"/>
      <c r="B27" s="3"/>
    </row>
    <row r="28" spans="1:2" ht="18.75" customHeight="1" x14ac:dyDescent="0.25">
      <c r="A28" s="9"/>
      <c r="B28" s="3"/>
    </row>
    <row r="29" spans="1:2" ht="18.75" customHeight="1" x14ac:dyDescent="0.25">
      <c r="A29" s="9"/>
      <c r="B29" s="3"/>
    </row>
    <row r="30" spans="1:2" ht="18.75" customHeight="1" x14ac:dyDescent="0.25">
      <c r="A30" s="9"/>
      <c r="B30" s="3"/>
    </row>
    <row r="31" spans="1:2" ht="18.75" customHeight="1" x14ac:dyDescent="0.25">
      <c r="A31" s="9"/>
      <c r="B31" s="3"/>
    </row>
    <row r="32" spans="1:2" ht="18.75" customHeight="1" x14ac:dyDescent="0.25">
      <c r="A32" s="9"/>
      <c r="B32" s="3"/>
    </row>
    <row r="33" spans="1:11" ht="18.75" customHeight="1" x14ac:dyDescent="0.25">
      <c r="A33" s="9"/>
      <c r="B33" s="3"/>
    </row>
    <row r="34" spans="1:11" s="24" customFormat="1" ht="18.75" x14ac:dyDescent="0.3">
      <c r="A34" s="26"/>
      <c r="B34" s="25"/>
    </row>
    <row r="35" spans="1:11" x14ac:dyDescent="0.25">
      <c r="A35" s="9"/>
      <c r="B35" s="3"/>
      <c r="C35" s="3"/>
      <c r="D35" s="3"/>
      <c r="E35" s="153"/>
      <c r="F35" s="153"/>
      <c r="G35" s="3"/>
      <c r="H35" s="3"/>
      <c r="I35" s="153"/>
      <c r="J35" s="3"/>
    </row>
    <row r="36" spans="1:11" x14ac:dyDescent="0.25">
      <c r="A36" s="142"/>
      <c r="B36" s="3"/>
      <c r="C36" s="3"/>
      <c r="D36" s="3"/>
      <c r="E36" s="3"/>
      <c r="F36" s="3"/>
      <c r="G36" s="3"/>
      <c r="H36" s="3"/>
      <c r="I36" s="3"/>
      <c r="J36" s="3"/>
      <c r="K36" s="3"/>
    </row>
    <row r="37" spans="1:11" x14ac:dyDescent="0.25">
      <c r="A37" s="142"/>
      <c r="B37" s="3"/>
      <c r="C37" s="3"/>
      <c r="D37" s="3"/>
      <c r="E37" s="3"/>
      <c r="F37" s="3"/>
      <c r="G37" s="3"/>
      <c r="H37" s="3"/>
      <c r="I37" s="3"/>
      <c r="J37" s="3"/>
      <c r="K37" s="3"/>
    </row>
    <row r="38" spans="1:11" x14ac:dyDescent="0.25">
      <c r="A38" s="142"/>
      <c r="B38" s="3"/>
      <c r="C38" s="3"/>
      <c r="D38" s="3"/>
      <c r="E38" s="3"/>
      <c r="F38" s="3"/>
      <c r="G38" s="3"/>
      <c r="H38" s="3"/>
      <c r="I38" s="3"/>
      <c r="J38" s="3"/>
      <c r="K38" s="3"/>
    </row>
    <row r="39" spans="1:11" x14ac:dyDescent="0.25">
      <c r="A39" s="142"/>
      <c r="B39" s="3"/>
      <c r="C39" s="3"/>
      <c r="D39" s="3"/>
      <c r="E39" s="3"/>
      <c r="F39" s="3"/>
      <c r="G39" s="3"/>
      <c r="H39" s="3"/>
      <c r="I39" s="3"/>
      <c r="J39" s="3"/>
      <c r="K39" s="3"/>
    </row>
    <row r="40" spans="1:11" x14ac:dyDescent="0.25">
      <c r="A40" s="142"/>
      <c r="B40" s="3"/>
      <c r="C40" s="3"/>
      <c r="D40" s="3"/>
      <c r="E40" s="3"/>
      <c r="F40" s="3"/>
      <c r="G40" s="3"/>
      <c r="H40" s="3"/>
      <c r="I40" s="3"/>
      <c r="J40" s="3"/>
      <c r="K40" s="3"/>
    </row>
    <row r="41" spans="1:11" x14ac:dyDescent="0.25">
      <c r="A41" s="142"/>
      <c r="B41" s="3"/>
      <c r="C41" s="3"/>
      <c r="D41" s="3"/>
      <c r="E41" s="3"/>
      <c r="F41" s="3"/>
      <c r="G41" s="3"/>
      <c r="H41" s="3"/>
      <c r="I41" s="3"/>
      <c r="J41" s="3"/>
      <c r="K41" s="3"/>
    </row>
    <row r="42" spans="1:11" x14ac:dyDescent="0.25">
      <c r="A42" s="142"/>
      <c r="B42" s="3"/>
      <c r="C42" s="3"/>
      <c r="D42" s="3"/>
      <c r="E42" s="3"/>
      <c r="F42" s="3"/>
      <c r="G42" s="3"/>
      <c r="H42" s="3"/>
      <c r="I42" s="3"/>
      <c r="J42" s="3"/>
      <c r="K42" s="3"/>
    </row>
    <row r="43" spans="1:11" x14ac:dyDescent="0.25">
      <c r="A43" s="142"/>
      <c r="B43" s="3"/>
      <c r="C43" s="3"/>
      <c r="D43" s="3"/>
      <c r="E43" s="3"/>
      <c r="F43" s="3"/>
      <c r="G43" s="3"/>
      <c r="H43" s="3"/>
      <c r="I43" s="3"/>
      <c r="J43" s="3"/>
      <c r="K43" s="3"/>
    </row>
  </sheetData>
  <sheetProtection sheet="1" objects="1" scenarios="1" selectLockedCells="1"/>
  <mergeCells count="1">
    <mergeCell ref="B2:I2"/>
  </mergeCells>
  <printOptions horizontalCentered="1"/>
  <pageMargins left="0.19685039370078741" right="0.19685039370078741" top="0.19685039370078741" bottom="0.19685039370078741" header="0.31496062992125984" footer="0.31496062992125984"/>
  <pageSetup paperSize="9" scale="62" fitToWidth="2" orientation="landscape"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showRowColHeaders="0" zoomScaleNormal="100" workbookViewId="0">
      <selection activeCell="B6" sqref="B6:B7"/>
    </sheetView>
  </sheetViews>
  <sheetFormatPr defaultRowHeight="15" x14ac:dyDescent="0.25"/>
  <cols>
    <col min="1" max="1" width="2.140625" style="79" customWidth="1"/>
    <col min="2" max="2" width="45.28515625" style="11" customWidth="1"/>
    <col min="3" max="3" width="19.140625" style="11" customWidth="1"/>
    <col min="4" max="4" width="17.42578125" style="80" customWidth="1"/>
    <col min="5" max="5" width="2.140625" style="11" customWidth="1"/>
    <col min="6" max="17" width="14.28515625" style="11" customWidth="1"/>
    <col min="18" max="16384" width="9.140625" style="11"/>
  </cols>
  <sheetData>
    <row r="1" spans="1:17" ht="11.25" customHeight="1" x14ac:dyDescent="0.25">
      <c r="A1" s="64"/>
      <c r="B1" s="21"/>
      <c r="C1" s="21"/>
      <c r="D1" s="159"/>
      <c r="E1" s="21"/>
      <c r="F1" s="159"/>
      <c r="G1" s="159"/>
      <c r="H1" s="159"/>
      <c r="I1" s="159"/>
      <c r="J1" s="21"/>
      <c r="K1" s="159"/>
      <c r="L1" s="159"/>
      <c r="M1" s="159"/>
      <c r="N1" s="159"/>
      <c r="O1" s="159"/>
      <c r="P1" s="159"/>
      <c r="Q1" s="159"/>
    </row>
    <row r="2" spans="1:17" ht="57.75" customHeight="1" x14ac:dyDescent="0.25">
      <c r="A2" s="64"/>
      <c r="B2" s="21"/>
      <c r="C2" s="21"/>
      <c r="D2" s="159"/>
      <c r="E2" s="21"/>
      <c r="F2" s="159"/>
      <c r="G2" s="159"/>
      <c r="H2" s="159"/>
      <c r="I2" s="159"/>
      <c r="J2" s="21"/>
      <c r="K2" s="159"/>
      <c r="L2" s="159"/>
      <c r="M2" s="159"/>
      <c r="N2" s="159"/>
      <c r="O2" s="159"/>
      <c r="P2" s="159"/>
      <c r="Q2" s="159"/>
    </row>
    <row r="3" spans="1:17" ht="11.25" customHeight="1" x14ac:dyDescent="0.25">
      <c r="A3" s="27"/>
      <c r="C3" s="81"/>
      <c r="D3" s="82"/>
      <c r="E3" s="81"/>
      <c r="F3" s="21"/>
      <c r="G3" s="21"/>
      <c r="H3" s="21"/>
      <c r="I3" s="21"/>
      <c r="J3" s="21"/>
      <c r="K3" s="21"/>
      <c r="L3" s="21"/>
      <c r="M3" s="21"/>
      <c r="N3" s="21"/>
      <c r="O3" s="21"/>
      <c r="P3" s="21"/>
      <c r="Q3" s="21"/>
    </row>
    <row r="4" spans="1:17" s="75" customFormat="1" ht="18.75" customHeight="1" x14ac:dyDescent="0.25">
      <c r="A4" s="83"/>
      <c r="B4" s="483" t="s">
        <v>62</v>
      </c>
      <c r="C4" s="483"/>
      <c r="D4" s="483"/>
      <c r="E4" s="38"/>
      <c r="F4" s="483" t="s">
        <v>355</v>
      </c>
      <c r="G4" s="483"/>
      <c r="H4" s="483"/>
      <c r="I4" s="483"/>
      <c r="J4" s="483"/>
      <c r="K4" s="483"/>
      <c r="L4" s="483"/>
      <c r="M4" s="483"/>
      <c r="N4" s="483"/>
      <c r="O4" s="483"/>
      <c r="P4" s="483"/>
      <c r="Q4" s="483"/>
    </row>
    <row r="5" spans="1:17" s="84" customFormat="1" ht="18.75" customHeight="1" x14ac:dyDescent="0.25">
      <c r="A5" s="85"/>
      <c r="B5" s="158" t="s">
        <v>61</v>
      </c>
      <c r="C5" s="158" t="s">
        <v>60</v>
      </c>
      <c r="D5" s="158" t="s">
        <v>63</v>
      </c>
      <c r="E5" s="38"/>
      <c r="F5" s="158" t="s">
        <v>52</v>
      </c>
      <c r="G5" s="158" t="s">
        <v>51</v>
      </c>
      <c r="H5" s="158" t="s">
        <v>50</v>
      </c>
      <c r="I5" s="158" t="s">
        <v>49</v>
      </c>
      <c r="J5" s="158" t="s">
        <v>48</v>
      </c>
      <c r="K5" s="158" t="s">
        <v>47</v>
      </c>
      <c r="L5" s="158" t="s">
        <v>46</v>
      </c>
      <c r="M5" s="158" t="s">
        <v>45</v>
      </c>
      <c r="N5" s="158" t="s">
        <v>44</v>
      </c>
      <c r="O5" s="158" t="s">
        <v>43</v>
      </c>
      <c r="P5" s="158" t="s">
        <v>42</v>
      </c>
      <c r="Q5" s="158" t="s">
        <v>41</v>
      </c>
    </row>
    <row r="6" spans="1:17" s="86" customFormat="1" ht="15" customHeight="1" x14ac:dyDescent="0.25">
      <c r="A6" s="87"/>
      <c r="B6" s="477"/>
      <c r="C6" s="477"/>
      <c r="D6" s="471">
        <f>SUM(F7:Q7)</f>
        <v>0</v>
      </c>
      <c r="E6" s="160"/>
      <c r="F6" s="172"/>
      <c r="G6" s="172"/>
      <c r="H6" s="172"/>
      <c r="I6" s="172"/>
      <c r="J6" s="172"/>
      <c r="K6" s="172"/>
      <c r="L6" s="172"/>
      <c r="M6" s="172"/>
      <c r="N6" s="172"/>
      <c r="O6" s="172"/>
      <c r="P6" s="172"/>
      <c r="Q6" s="172"/>
    </row>
    <row r="7" spans="1:17" s="86" customFormat="1" ht="27.75" customHeight="1" x14ac:dyDescent="0.25">
      <c r="A7" s="87"/>
      <c r="B7" s="477"/>
      <c r="C7" s="477"/>
      <c r="D7" s="471"/>
      <c r="E7" s="160"/>
      <c r="F7" s="176"/>
      <c r="G7" s="176"/>
      <c r="H7" s="176"/>
      <c r="I7" s="176"/>
      <c r="J7" s="176"/>
      <c r="K7" s="176"/>
      <c r="L7" s="176"/>
      <c r="M7" s="176"/>
      <c r="N7" s="176"/>
      <c r="O7" s="176"/>
      <c r="P7" s="176"/>
      <c r="Q7" s="176"/>
    </row>
    <row r="8" spans="1:17" s="86" customFormat="1" ht="15" customHeight="1" x14ac:dyDescent="0.25">
      <c r="A8" s="87"/>
      <c r="B8" s="477"/>
      <c r="C8" s="477"/>
      <c r="D8" s="471">
        <f>SUM(F9:Q9)</f>
        <v>0</v>
      </c>
      <c r="E8" s="160"/>
      <c r="F8" s="172"/>
      <c r="G8" s="172"/>
      <c r="H8" s="172"/>
      <c r="I8" s="172"/>
      <c r="J8" s="172"/>
      <c r="K8" s="172"/>
      <c r="L8" s="172"/>
      <c r="M8" s="172"/>
      <c r="N8" s="172"/>
      <c r="O8" s="172"/>
      <c r="P8" s="172"/>
      <c r="Q8" s="172"/>
    </row>
    <row r="9" spans="1:17" s="86" customFormat="1" ht="27.75" customHeight="1" x14ac:dyDescent="0.25">
      <c r="A9" s="87"/>
      <c r="B9" s="477"/>
      <c r="C9" s="477"/>
      <c r="D9" s="471"/>
      <c r="E9" s="160"/>
      <c r="F9" s="176"/>
      <c r="G9" s="176"/>
      <c r="H9" s="176"/>
      <c r="I9" s="176"/>
      <c r="J9" s="176"/>
      <c r="K9" s="176"/>
      <c r="L9" s="176"/>
      <c r="M9" s="176"/>
      <c r="N9" s="176"/>
      <c r="O9" s="176"/>
      <c r="P9" s="176"/>
      <c r="Q9" s="176"/>
    </row>
    <row r="10" spans="1:17" s="86" customFormat="1" ht="15" customHeight="1" x14ac:dyDescent="0.25">
      <c r="A10" s="87"/>
      <c r="B10" s="477"/>
      <c r="C10" s="477"/>
      <c r="D10" s="471">
        <f>SUM(F11:Q11)</f>
        <v>0</v>
      </c>
      <c r="E10" s="160"/>
      <c r="F10" s="172"/>
      <c r="G10" s="172"/>
      <c r="H10" s="172"/>
      <c r="I10" s="172"/>
      <c r="J10" s="172"/>
      <c r="K10" s="172"/>
      <c r="L10" s="172"/>
      <c r="M10" s="172"/>
      <c r="N10" s="172"/>
      <c r="O10" s="172"/>
      <c r="P10" s="172"/>
      <c r="Q10" s="172"/>
    </row>
    <row r="11" spans="1:17" s="86" customFormat="1" ht="27.75" customHeight="1" x14ac:dyDescent="0.25">
      <c r="A11" s="87"/>
      <c r="B11" s="477"/>
      <c r="C11" s="477"/>
      <c r="D11" s="471"/>
      <c r="E11" s="160"/>
      <c r="F11" s="176"/>
      <c r="G11" s="176"/>
      <c r="H11" s="176"/>
      <c r="I11" s="176"/>
      <c r="J11" s="176"/>
      <c r="K11" s="176"/>
      <c r="L11" s="176"/>
      <c r="M11" s="176"/>
      <c r="N11" s="176"/>
      <c r="O11" s="176"/>
      <c r="P11" s="176"/>
      <c r="Q11" s="176"/>
    </row>
    <row r="12" spans="1:17" s="86" customFormat="1" ht="15" customHeight="1" x14ac:dyDescent="0.25">
      <c r="A12" s="87"/>
      <c r="B12" s="477"/>
      <c r="C12" s="477"/>
      <c r="D12" s="471">
        <f>SUM(F13:Q13)</f>
        <v>0</v>
      </c>
      <c r="E12" s="160"/>
      <c r="F12" s="172"/>
      <c r="G12" s="172"/>
      <c r="H12" s="172"/>
      <c r="I12" s="172"/>
      <c r="J12" s="172"/>
      <c r="K12" s="172"/>
      <c r="L12" s="172"/>
      <c r="M12" s="172"/>
      <c r="N12" s="172"/>
      <c r="O12" s="172"/>
      <c r="P12" s="172"/>
      <c r="Q12" s="172"/>
    </row>
    <row r="13" spans="1:17" s="86" customFormat="1" ht="27.75" customHeight="1" x14ac:dyDescent="0.25">
      <c r="A13" s="87"/>
      <c r="B13" s="477"/>
      <c r="C13" s="477"/>
      <c r="D13" s="471"/>
      <c r="E13" s="160"/>
      <c r="F13" s="176"/>
      <c r="G13" s="176"/>
      <c r="H13" s="176"/>
      <c r="I13" s="176"/>
      <c r="J13" s="176"/>
      <c r="K13" s="176"/>
      <c r="L13" s="176"/>
      <c r="M13" s="176"/>
      <c r="N13" s="176"/>
      <c r="O13" s="176"/>
      <c r="P13" s="176"/>
      <c r="Q13" s="176"/>
    </row>
    <row r="14" spans="1:17" s="86" customFormat="1" ht="15" customHeight="1" x14ac:dyDescent="0.25">
      <c r="A14" s="87"/>
      <c r="B14" s="477"/>
      <c r="C14" s="477"/>
      <c r="D14" s="471">
        <f>SUM(F15:Q15)</f>
        <v>0</v>
      </c>
      <c r="E14" s="160"/>
      <c r="F14" s="172"/>
      <c r="G14" s="172"/>
      <c r="H14" s="172"/>
      <c r="I14" s="172"/>
      <c r="J14" s="172"/>
      <c r="K14" s="172"/>
      <c r="L14" s="172"/>
      <c r="M14" s="172"/>
      <c r="N14" s="172"/>
      <c r="O14" s="172"/>
      <c r="P14" s="172"/>
      <c r="Q14" s="172"/>
    </row>
    <row r="15" spans="1:17" s="86" customFormat="1" ht="27.75" customHeight="1" x14ac:dyDescent="0.25">
      <c r="A15" s="87"/>
      <c r="B15" s="477"/>
      <c r="C15" s="477"/>
      <c r="D15" s="471"/>
      <c r="E15" s="160"/>
      <c r="F15" s="176"/>
      <c r="G15" s="176"/>
      <c r="H15" s="176"/>
      <c r="I15" s="176"/>
      <c r="J15" s="176"/>
      <c r="K15" s="176"/>
      <c r="L15" s="176"/>
      <c r="M15" s="176"/>
      <c r="N15" s="176"/>
      <c r="O15" s="176"/>
      <c r="P15" s="176"/>
      <c r="Q15" s="176"/>
    </row>
    <row r="16" spans="1:17" s="86" customFormat="1" ht="15" customHeight="1" x14ac:dyDescent="0.25">
      <c r="A16" s="87"/>
      <c r="B16" s="477"/>
      <c r="C16" s="477"/>
      <c r="D16" s="471">
        <f>SUM(F17:Q17)</f>
        <v>0</v>
      </c>
      <c r="E16" s="160"/>
      <c r="F16" s="172"/>
      <c r="G16" s="172"/>
      <c r="H16" s="172"/>
      <c r="I16" s="172"/>
      <c r="J16" s="172"/>
      <c r="K16" s="172"/>
      <c r="L16" s="172"/>
      <c r="M16" s="172"/>
      <c r="N16" s="172"/>
      <c r="O16" s="172"/>
      <c r="P16" s="172"/>
      <c r="Q16" s="172"/>
    </row>
    <row r="17" spans="1:17" s="86" customFormat="1" ht="27.75" customHeight="1" x14ac:dyDescent="0.25">
      <c r="A17" s="87"/>
      <c r="B17" s="477"/>
      <c r="C17" s="477"/>
      <c r="D17" s="471"/>
      <c r="E17" s="160"/>
      <c r="F17" s="176"/>
      <c r="G17" s="176"/>
      <c r="H17" s="176"/>
      <c r="I17" s="176"/>
      <c r="J17" s="176"/>
      <c r="K17" s="176"/>
      <c r="L17" s="176"/>
      <c r="M17" s="176"/>
      <c r="N17" s="176"/>
      <c r="O17" s="176"/>
      <c r="P17" s="176"/>
      <c r="Q17" s="176"/>
    </row>
    <row r="18" spans="1:17" s="86" customFormat="1" ht="15" customHeight="1" x14ac:dyDescent="0.25">
      <c r="A18" s="87"/>
      <c r="B18" s="477"/>
      <c r="C18" s="477"/>
      <c r="D18" s="471">
        <f>SUM(F19:Q19)</f>
        <v>0</v>
      </c>
      <c r="E18" s="160"/>
      <c r="F18" s="172"/>
      <c r="G18" s="172"/>
      <c r="H18" s="172"/>
      <c r="I18" s="172"/>
      <c r="J18" s="172"/>
      <c r="K18" s="172"/>
      <c r="L18" s="172"/>
      <c r="M18" s="172"/>
      <c r="N18" s="172"/>
      <c r="O18" s="172"/>
      <c r="P18" s="172"/>
      <c r="Q18" s="172"/>
    </row>
    <row r="19" spans="1:17" s="86" customFormat="1" ht="27.75" customHeight="1" x14ac:dyDescent="0.25">
      <c r="A19" s="87"/>
      <c r="B19" s="477"/>
      <c r="C19" s="477"/>
      <c r="D19" s="471"/>
      <c r="E19" s="160"/>
      <c r="F19" s="176"/>
      <c r="G19" s="176"/>
      <c r="H19" s="176"/>
      <c r="I19" s="176"/>
      <c r="J19" s="176"/>
      <c r="K19" s="176"/>
      <c r="L19" s="176"/>
      <c r="M19" s="176"/>
      <c r="N19" s="176"/>
      <c r="O19" s="176"/>
      <c r="P19" s="176"/>
      <c r="Q19" s="176"/>
    </row>
    <row r="20" spans="1:17" s="86" customFormat="1" ht="15" customHeight="1" x14ac:dyDescent="0.25">
      <c r="A20" s="87"/>
      <c r="B20" s="477"/>
      <c r="C20" s="477"/>
      <c r="D20" s="471">
        <f>SUM(F21:Q21)</f>
        <v>0</v>
      </c>
      <c r="E20" s="160"/>
      <c r="F20" s="172"/>
      <c r="G20" s="172"/>
      <c r="H20" s="172"/>
      <c r="I20" s="172"/>
      <c r="J20" s="172"/>
      <c r="K20" s="172"/>
      <c r="L20" s="172"/>
      <c r="M20" s="172"/>
      <c r="N20" s="172"/>
      <c r="O20" s="172"/>
      <c r="P20" s="172"/>
      <c r="Q20" s="172"/>
    </row>
    <row r="21" spans="1:17" s="86" customFormat="1" ht="27.75" customHeight="1" x14ac:dyDescent="0.25">
      <c r="A21" s="87"/>
      <c r="B21" s="477"/>
      <c r="C21" s="477"/>
      <c r="D21" s="471"/>
      <c r="E21" s="160"/>
      <c r="F21" s="176"/>
      <c r="G21" s="176"/>
      <c r="H21" s="176"/>
      <c r="I21" s="176"/>
      <c r="J21" s="176"/>
      <c r="K21" s="176"/>
      <c r="L21" s="176"/>
      <c r="M21" s="176"/>
      <c r="N21" s="176"/>
      <c r="O21" s="176"/>
      <c r="P21" s="176"/>
      <c r="Q21" s="176"/>
    </row>
    <row r="22" spans="1:17" s="86" customFormat="1" ht="15" customHeight="1" x14ac:dyDescent="0.25">
      <c r="A22" s="87"/>
      <c r="B22" s="477"/>
      <c r="C22" s="477"/>
      <c r="D22" s="471">
        <f>SUM(F23:Q23)</f>
        <v>0</v>
      </c>
      <c r="E22" s="160"/>
      <c r="F22" s="172"/>
      <c r="G22" s="172"/>
      <c r="H22" s="172"/>
      <c r="I22" s="172"/>
      <c r="J22" s="172"/>
      <c r="K22" s="172"/>
      <c r="L22" s="172"/>
      <c r="M22" s="172"/>
      <c r="N22" s="172"/>
      <c r="O22" s="172"/>
      <c r="P22" s="172"/>
      <c r="Q22" s="172"/>
    </row>
    <row r="23" spans="1:17" s="86" customFormat="1" ht="27.75" customHeight="1" x14ac:dyDescent="0.25">
      <c r="A23" s="87"/>
      <c r="B23" s="477"/>
      <c r="C23" s="477"/>
      <c r="D23" s="471"/>
      <c r="E23" s="160"/>
      <c r="F23" s="176"/>
      <c r="G23" s="176"/>
      <c r="H23" s="176"/>
      <c r="I23" s="176"/>
      <c r="J23" s="176"/>
      <c r="K23" s="176"/>
      <c r="L23" s="176"/>
      <c r="M23" s="176"/>
      <c r="N23" s="176"/>
      <c r="O23" s="176"/>
      <c r="P23" s="176"/>
      <c r="Q23" s="176"/>
    </row>
    <row r="24" spans="1:17" s="86" customFormat="1" ht="15" customHeight="1" x14ac:dyDescent="0.25">
      <c r="A24" s="87"/>
      <c r="B24" s="477"/>
      <c r="C24" s="477"/>
      <c r="D24" s="471">
        <f>SUM(F25:Q25)</f>
        <v>0</v>
      </c>
      <c r="E24" s="160"/>
      <c r="F24" s="172"/>
      <c r="G24" s="172"/>
      <c r="H24" s="172"/>
      <c r="I24" s="172"/>
      <c r="J24" s="172"/>
      <c r="K24" s="172"/>
      <c r="L24" s="172"/>
      <c r="M24" s="172"/>
      <c r="N24" s="172"/>
      <c r="O24" s="172"/>
      <c r="P24" s="172"/>
      <c r="Q24" s="172"/>
    </row>
    <row r="25" spans="1:17" s="86" customFormat="1" ht="27.75" customHeight="1" x14ac:dyDescent="0.25">
      <c r="A25" s="87"/>
      <c r="B25" s="477"/>
      <c r="C25" s="477"/>
      <c r="D25" s="471"/>
      <c r="E25" s="160"/>
      <c r="F25" s="176"/>
      <c r="G25" s="176"/>
      <c r="H25" s="176"/>
      <c r="I25" s="176"/>
      <c r="J25" s="176"/>
      <c r="K25" s="176"/>
      <c r="L25" s="176"/>
      <c r="M25" s="176"/>
      <c r="N25" s="176"/>
      <c r="O25" s="176"/>
      <c r="P25" s="176"/>
      <c r="Q25" s="176"/>
    </row>
    <row r="26" spans="1:17" s="86" customFormat="1" ht="15" customHeight="1" x14ac:dyDescent="0.25">
      <c r="A26" s="87"/>
      <c r="B26" s="477"/>
      <c r="C26" s="477"/>
      <c r="D26" s="471">
        <f>SUM(F27:Q27)</f>
        <v>0</v>
      </c>
      <c r="E26" s="160"/>
      <c r="F26" s="172"/>
      <c r="G26" s="172"/>
      <c r="H26" s="172"/>
      <c r="I26" s="172"/>
      <c r="J26" s="172"/>
      <c r="K26" s="172"/>
      <c r="L26" s="172"/>
      <c r="M26" s="172"/>
      <c r="N26" s="172"/>
      <c r="O26" s="172"/>
      <c r="P26" s="172"/>
      <c r="Q26" s="172"/>
    </row>
    <row r="27" spans="1:17" s="86" customFormat="1" ht="27.75" customHeight="1" x14ac:dyDescent="0.25">
      <c r="A27" s="87"/>
      <c r="B27" s="477"/>
      <c r="C27" s="477"/>
      <c r="D27" s="471"/>
      <c r="E27" s="160"/>
      <c r="F27" s="176"/>
      <c r="G27" s="176"/>
      <c r="H27" s="176"/>
      <c r="I27" s="176"/>
      <c r="J27" s="176"/>
      <c r="K27" s="176"/>
      <c r="L27" s="176"/>
      <c r="M27" s="176"/>
      <c r="N27" s="176"/>
      <c r="O27" s="176"/>
      <c r="P27" s="176"/>
      <c r="Q27" s="176"/>
    </row>
    <row r="28" spans="1:17" s="86" customFormat="1" ht="15" customHeight="1" x14ac:dyDescent="0.25">
      <c r="A28" s="87"/>
      <c r="B28" s="477"/>
      <c r="C28" s="477"/>
      <c r="D28" s="471">
        <f>SUM(F29:Q29)</f>
        <v>0</v>
      </c>
      <c r="E28" s="160"/>
      <c r="F28" s="172"/>
      <c r="G28" s="172"/>
      <c r="H28" s="172"/>
      <c r="I28" s="172"/>
      <c r="J28" s="172"/>
      <c r="K28" s="172"/>
      <c r="L28" s="172"/>
      <c r="M28" s="172"/>
      <c r="N28" s="172"/>
      <c r="O28" s="172"/>
      <c r="P28" s="172"/>
      <c r="Q28" s="172"/>
    </row>
    <row r="29" spans="1:17" s="86" customFormat="1" ht="27.75" customHeight="1" x14ac:dyDescent="0.25">
      <c r="A29" s="87"/>
      <c r="B29" s="477"/>
      <c r="C29" s="477"/>
      <c r="D29" s="471"/>
      <c r="E29" s="160"/>
      <c r="F29" s="176"/>
      <c r="G29" s="176"/>
      <c r="H29" s="176"/>
      <c r="I29" s="176"/>
      <c r="J29" s="176"/>
      <c r="K29" s="176"/>
      <c r="L29" s="176"/>
      <c r="M29" s="176"/>
      <c r="N29" s="176"/>
      <c r="O29" s="176"/>
      <c r="P29" s="176"/>
      <c r="Q29" s="176"/>
    </row>
    <row r="30" spans="1:17" s="86" customFormat="1" ht="15" customHeight="1" x14ac:dyDescent="0.25">
      <c r="A30" s="87"/>
      <c r="B30" s="477"/>
      <c r="C30" s="477"/>
      <c r="D30" s="471">
        <f>SUM(F31:Q31)</f>
        <v>0</v>
      </c>
      <c r="E30" s="160"/>
      <c r="F30" s="172"/>
      <c r="G30" s="172"/>
      <c r="H30" s="172"/>
      <c r="I30" s="172"/>
      <c r="J30" s="172"/>
      <c r="K30" s="172"/>
      <c r="L30" s="172"/>
      <c r="M30" s="172"/>
      <c r="N30" s="172"/>
      <c r="O30" s="172"/>
      <c r="P30" s="172"/>
      <c r="Q30" s="172"/>
    </row>
    <row r="31" spans="1:17" s="86" customFormat="1" ht="27.75" customHeight="1" x14ac:dyDescent="0.25">
      <c r="A31" s="87"/>
      <c r="B31" s="477"/>
      <c r="C31" s="477"/>
      <c r="D31" s="471"/>
      <c r="E31" s="160"/>
      <c r="F31" s="176"/>
      <c r="G31" s="176"/>
      <c r="H31" s="176"/>
      <c r="I31" s="176"/>
      <c r="J31" s="176"/>
      <c r="K31" s="176"/>
      <c r="L31" s="176"/>
      <c r="M31" s="176"/>
      <c r="N31" s="176"/>
      <c r="O31" s="176"/>
      <c r="P31" s="176"/>
      <c r="Q31" s="176"/>
    </row>
    <row r="32" spans="1:17" ht="11.25" customHeight="1" x14ac:dyDescent="0.25">
      <c r="A32" s="27"/>
      <c r="B32" s="159"/>
      <c r="C32" s="159"/>
      <c r="D32" s="159"/>
      <c r="E32" s="165"/>
      <c r="F32" s="159"/>
      <c r="G32" s="159"/>
      <c r="H32" s="159"/>
      <c r="I32" s="159"/>
      <c r="J32" s="159"/>
      <c r="K32" s="159"/>
      <c r="L32" s="159"/>
      <c r="M32" s="159"/>
      <c r="N32" s="159"/>
      <c r="O32" s="159"/>
      <c r="P32" s="159"/>
      <c r="Q32" s="159"/>
    </row>
    <row r="33" spans="1:17" s="88" customFormat="1" ht="18.75" customHeight="1" x14ac:dyDescent="0.25">
      <c r="A33" s="89"/>
      <c r="B33" s="484" t="s">
        <v>59</v>
      </c>
      <c r="C33" s="485"/>
      <c r="D33" s="486"/>
      <c r="E33" s="162"/>
      <c r="F33" s="161">
        <f t="shared" ref="F33:Q33" si="0">F7+F9+F11+F13+F15+F17+F19+F21+F23+F25+F27+F29+F31</f>
        <v>0</v>
      </c>
      <c r="G33" s="161">
        <f t="shared" si="0"/>
        <v>0</v>
      </c>
      <c r="H33" s="161">
        <f t="shared" si="0"/>
        <v>0</v>
      </c>
      <c r="I33" s="161">
        <f t="shared" si="0"/>
        <v>0</v>
      </c>
      <c r="J33" s="161">
        <f t="shared" si="0"/>
        <v>0</v>
      </c>
      <c r="K33" s="161">
        <f t="shared" si="0"/>
        <v>0</v>
      </c>
      <c r="L33" s="161">
        <f t="shared" si="0"/>
        <v>0</v>
      </c>
      <c r="M33" s="161">
        <f t="shared" si="0"/>
        <v>0</v>
      </c>
      <c r="N33" s="161">
        <f t="shared" si="0"/>
        <v>0</v>
      </c>
      <c r="O33" s="161">
        <f t="shared" si="0"/>
        <v>0</v>
      </c>
      <c r="P33" s="161">
        <f t="shared" si="0"/>
        <v>0</v>
      </c>
      <c r="Q33" s="161">
        <f t="shared" si="0"/>
        <v>0</v>
      </c>
    </row>
    <row r="34" spans="1:17" ht="11.25" customHeight="1" x14ac:dyDescent="0.25">
      <c r="F34" s="159" t="s">
        <v>28</v>
      </c>
      <c r="G34" s="159" t="s">
        <v>28</v>
      </c>
      <c r="H34" s="159" t="s">
        <v>28</v>
      </c>
      <c r="I34" s="159" t="s">
        <v>28</v>
      </c>
      <c r="J34" s="159" t="s">
        <v>28</v>
      </c>
      <c r="K34" s="159" t="s">
        <v>28</v>
      </c>
      <c r="L34" s="159" t="s">
        <v>28</v>
      </c>
      <c r="M34" s="159" t="s">
        <v>28</v>
      </c>
      <c r="N34" s="159" t="s">
        <v>28</v>
      </c>
      <c r="O34" s="159" t="s">
        <v>28</v>
      </c>
      <c r="P34" s="159" t="s">
        <v>28</v>
      </c>
      <c r="Q34" s="159" t="s">
        <v>28</v>
      </c>
    </row>
  </sheetData>
  <sheetProtection sheet="1" objects="1" scenarios="1" selectLockedCells="1"/>
  <dataConsolidate/>
  <mergeCells count="42">
    <mergeCell ref="B30:B31"/>
    <mergeCell ref="B24:B25"/>
    <mergeCell ref="B26:B27"/>
    <mergeCell ref="C20:C21"/>
    <mergeCell ref="B6:B7"/>
    <mergeCell ref="C6:C7"/>
    <mergeCell ref="B22:B23"/>
    <mergeCell ref="B28:B29"/>
    <mergeCell ref="B12:B13"/>
    <mergeCell ref="C12:C13"/>
    <mergeCell ref="D30:D31"/>
    <mergeCell ref="C30:C31"/>
    <mergeCell ref="C22:C23"/>
    <mergeCell ref="D28:D29"/>
    <mergeCell ref="D22:D23"/>
    <mergeCell ref="C24:C25"/>
    <mergeCell ref="C26:C27"/>
    <mergeCell ref="C28:C29"/>
    <mergeCell ref="D24:D25"/>
    <mergeCell ref="D26:D27"/>
    <mergeCell ref="D8:D9"/>
    <mergeCell ref="B8:B9"/>
    <mergeCell ref="C8:C9"/>
    <mergeCell ref="D12:D13"/>
    <mergeCell ref="B10:B11"/>
    <mergeCell ref="C10:C11"/>
    <mergeCell ref="B4:D4"/>
    <mergeCell ref="F4:Q4"/>
    <mergeCell ref="B33:D33"/>
    <mergeCell ref="B20:B21"/>
    <mergeCell ref="D10:D11"/>
    <mergeCell ref="D18:D19"/>
    <mergeCell ref="D20:D21"/>
    <mergeCell ref="C14:C15"/>
    <mergeCell ref="C16:C17"/>
    <mergeCell ref="B14:B15"/>
    <mergeCell ref="B16:B17"/>
    <mergeCell ref="D14:D15"/>
    <mergeCell ref="D16:D17"/>
    <mergeCell ref="B18:B19"/>
    <mergeCell ref="C18:C19"/>
    <mergeCell ref="D6:D7"/>
  </mergeCells>
  <conditionalFormatting sqref="B5:C5">
    <cfRule type="cellIs" dxfId="19" priority="16" stopIfTrue="1" operator="equal">
      <formula>"Pago"</formula>
    </cfRule>
  </conditionalFormatting>
  <conditionalFormatting sqref="D6 D8 D10 D12 D14 D16 D18 D20 D22 D24 D26 D28 D30">
    <cfRule type="cellIs" dxfId="18" priority="15" stopIfTrue="1" operator="equal">
      <formula>"Pago"</formula>
    </cfRule>
  </conditionalFormatting>
  <conditionalFormatting sqref="B6:C6 B8:C8 B10:C10 B12:C12 B14:C14 B16:C16 B18:C18 B20:C20 B22:C22 B24:C24 B26:C26 B28:C28 B30:C30">
    <cfRule type="cellIs" dxfId="17" priority="13" stopIfTrue="1" operator="equal">
      <formula>"Pago"</formula>
    </cfRule>
  </conditionalFormatting>
  <conditionalFormatting sqref="G7:Q7 G9:Q9 G11:Q11 G13:Q13 G15:Q15 G17:Q17 G19:Q19 G21:Q21 G23:Q23 G25:Q25 G27:Q27 G29:Q29 G31:Q31">
    <cfRule type="cellIs" dxfId="16" priority="12" stopIfTrue="1" operator="equal">
      <formula>"Pago"</formula>
    </cfRule>
  </conditionalFormatting>
  <conditionalFormatting sqref="B4 D5">
    <cfRule type="cellIs" dxfId="15" priority="10" stopIfTrue="1" operator="equal">
      <formula>"Pago"</formula>
    </cfRule>
  </conditionalFormatting>
  <conditionalFormatting sqref="G5:Q5">
    <cfRule type="cellIs" dxfId="14" priority="7" stopIfTrue="1" operator="equal">
      <formula>"Pago"</formula>
    </cfRule>
  </conditionalFormatting>
  <conditionalFormatting sqref="F5">
    <cfRule type="cellIs" dxfId="13" priority="2" stopIfTrue="1" operator="equal">
      <formula>"Pago"</formula>
    </cfRule>
  </conditionalFormatting>
  <conditionalFormatting sqref="F7 F9 F11 F13 F15 F17 F19 F21 F23 F25 F27 F29 F31">
    <cfRule type="cellIs" dxfId="12" priority="5" stopIfTrue="1" operator="equal">
      <formula>"Pago"</formula>
    </cfRule>
  </conditionalFormatting>
  <conditionalFormatting sqref="F4">
    <cfRule type="cellIs" dxfId="11" priority="1" stopIfTrue="1" operator="equal">
      <formula>"Pago"</formula>
    </cfRule>
  </conditionalFormatting>
  <printOptions horizontalCentered="1"/>
  <pageMargins left="0.19685039370078741" right="0.19685039370078741" top="0.19685039370078741" bottom="0.19685039370078741" header="0.31496062992125984" footer="0.31496062992125984"/>
  <pageSetup paperSize="9" scale="57" fitToWidth="2" orientation="landscape" horizontalDpi="300" verticalDpi="3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showRowColHeaders="0" zoomScaleNormal="100" zoomScaleSheetLayoutView="115" workbookViewId="0">
      <selection activeCell="X2" sqref="X2"/>
    </sheetView>
  </sheetViews>
  <sheetFormatPr defaultRowHeight="15" x14ac:dyDescent="0.25"/>
  <cols>
    <col min="1" max="1" width="2.140625" style="21" customWidth="1"/>
    <col min="2" max="2" width="17.28515625" style="21" customWidth="1"/>
    <col min="3" max="14" width="11.28515625" style="21" customWidth="1"/>
    <col min="15" max="15" width="9.140625" style="21"/>
    <col min="16" max="16" width="23.42578125" style="21" customWidth="1"/>
    <col min="17" max="16384" width="9.140625" style="21"/>
  </cols>
  <sheetData>
    <row r="1" spans="1:14" ht="11.25" customHeight="1" x14ac:dyDescent="0.25">
      <c r="A1" s="62"/>
      <c r="B1" s="63"/>
      <c r="C1" s="63"/>
      <c r="D1" s="63"/>
      <c r="E1" s="63"/>
      <c r="F1" s="63"/>
      <c r="G1" s="63"/>
      <c r="H1" s="63"/>
      <c r="I1" s="63"/>
      <c r="J1" s="63"/>
      <c r="K1" s="63"/>
      <c r="L1" s="63"/>
      <c r="M1" s="63"/>
      <c r="N1" s="63"/>
    </row>
    <row r="2" spans="1:14" ht="57" customHeight="1" x14ac:dyDescent="0.25">
      <c r="A2" s="64"/>
      <c r="B2" s="179"/>
      <c r="C2" s="180"/>
      <c r="D2" s="487"/>
      <c r="E2" s="487"/>
      <c r="F2" s="487"/>
      <c r="G2" s="487"/>
      <c r="H2" s="487"/>
      <c r="I2" s="487"/>
      <c r="J2" s="487"/>
      <c r="K2" s="487"/>
      <c r="L2" s="180"/>
      <c r="M2" s="181"/>
      <c r="N2" s="179"/>
    </row>
    <row r="3" spans="1:14" ht="11.25" customHeight="1" x14ac:dyDescent="0.25">
      <c r="A3" s="64"/>
    </row>
    <row r="4" spans="1:14" x14ac:dyDescent="0.25">
      <c r="A4" s="64"/>
      <c r="B4" s="182" t="s">
        <v>64</v>
      </c>
      <c r="C4" s="182" t="str">
        <f t="shared" ref="C4:N4" si="0">C7</f>
        <v>JAN</v>
      </c>
      <c r="D4" s="182" t="str">
        <f t="shared" si="0"/>
        <v>FEV</v>
      </c>
      <c r="E4" s="182" t="str">
        <f t="shared" si="0"/>
        <v>MAR</v>
      </c>
      <c r="F4" s="182" t="str">
        <f t="shared" si="0"/>
        <v>ABR</v>
      </c>
      <c r="G4" s="182" t="str">
        <f t="shared" si="0"/>
        <v>MAI</v>
      </c>
      <c r="H4" s="182" t="str">
        <f t="shared" si="0"/>
        <v>JUN</v>
      </c>
      <c r="I4" s="182" t="str">
        <f t="shared" si="0"/>
        <v>JUL</v>
      </c>
      <c r="J4" s="182" t="str">
        <f t="shared" si="0"/>
        <v>AGO</v>
      </c>
      <c r="K4" s="182" t="str">
        <f t="shared" si="0"/>
        <v>SET</v>
      </c>
      <c r="L4" s="182" t="str">
        <f t="shared" si="0"/>
        <v>OUT</v>
      </c>
      <c r="M4" s="182" t="str">
        <f t="shared" si="0"/>
        <v>NOV</v>
      </c>
      <c r="N4" s="182" t="str">
        <f t="shared" si="0"/>
        <v>DEZ</v>
      </c>
    </row>
    <row r="5" spans="1:14" s="91" customFormat="1" ht="12" x14ac:dyDescent="0.25">
      <c r="A5" s="90"/>
      <c r="B5" s="488" t="str">
        <f>'CPT Planilha'!D5</f>
        <v>TOTAL NO ANO</v>
      </c>
      <c r="C5" s="183">
        <f>'CPT Planilha'!F33</f>
        <v>0</v>
      </c>
      <c r="D5" s="183">
        <f>'CPT Planilha'!G33</f>
        <v>0</v>
      </c>
      <c r="E5" s="183">
        <f>'CPT Planilha'!H33</f>
        <v>0</v>
      </c>
      <c r="F5" s="183">
        <f>'CPT Planilha'!I33</f>
        <v>0</v>
      </c>
      <c r="G5" s="183">
        <f>'CPT Planilha'!J33</f>
        <v>0</v>
      </c>
      <c r="H5" s="183">
        <f>'CPT Planilha'!K33</f>
        <v>0</v>
      </c>
      <c r="I5" s="183">
        <f>'CPT Planilha'!L33</f>
        <v>0</v>
      </c>
      <c r="J5" s="183">
        <f>'CPT Planilha'!M33</f>
        <v>0</v>
      </c>
      <c r="K5" s="183">
        <f>'CPT Planilha'!N33</f>
        <v>0</v>
      </c>
      <c r="L5" s="183">
        <f>'CPT Planilha'!O33</f>
        <v>0</v>
      </c>
      <c r="M5" s="183">
        <f>'CPT Planilha'!P33</f>
        <v>0</v>
      </c>
      <c r="N5" s="183">
        <f>'CPT Planilha'!Q33</f>
        <v>0</v>
      </c>
    </row>
    <row r="6" spans="1:14" ht="35.25" customHeight="1" x14ac:dyDescent="0.25">
      <c r="A6" s="64"/>
      <c r="B6" s="488"/>
      <c r="C6" s="489"/>
      <c r="D6" s="489"/>
      <c r="E6" s="489"/>
      <c r="F6" s="489"/>
      <c r="G6" s="489"/>
      <c r="H6" s="489"/>
      <c r="I6" s="489"/>
      <c r="J6" s="489"/>
      <c r="K6" s="489"/>
      <c r="L6" s="489"/>
      <c r="M6" s="489"/>
      <c r="N6" s="489"/>
    </row>
    <row r="7" spans="1:14" x14ac:dyDescent="0.25">
      <c r="A7" s="64"/>
      <c r="B7" s="184" t="s">
        <v>64</v>
      </c>
      <c r="C7" s="184" t="str">
        <f>'CPT Planilha'!F5</f>
        <v>JAN</v>
      </c>
      <c r="D7" s="184" t="str">
        <f>'CPT Planilha'!G5</f>
        <v>FEV</v>
      </c>
      <c r="E7" s="184" t="str">
        <f>'CPT Planilha'!H5</f>
        <v>MAR</v>
      </c>
      <c r="F7" s="184" t="str">
        <f>'CPT Planilha'!I5</f>
        <v>ABR</v>
      </c>
      <c r="G7" s="184" t="str">
        <f>'CPT Planilha'!J5</f>
        <v>MAI</v>
      </c>
      <c r="H7" s="184" t="str">
        <f>'CPT Planilha'!K5</f>
        <v>JUN</v>
      </c>
      <c r="I7" s="184" t="str">
        <f>'CPT Planilha'!L5</f>
        <v>JUL</v>
      </c>
      <c r="J7" s="184" t="str">
        <f>'CPT Planilha'!M5</f>
        <v>AGO</v>
      </c>
      <c r="K7" s="184" t="str">
        <f>'CPT Planilha'!N5</f>
        <v>SET</v>
      </c>
      <c r="L7" s="184" t="str">
        <f>'CPT Planilha'!O5</f>
        <v>OUT</v>
      </c>
      <c r="M7" s="184" t="str">
        <f>'CPT Planilha'!P5</f>
        <v>NOV</v>
      </c>
      <c r="N7" s="184" t="str">
        <f>'CPT Planilha'!Q5</f>
        <v>DEZ</v>
      </c>
    </row>
    <row r="8" spans="1:14" s="91" customFormat="1" ht="12" x14ac:dyDescent="0.25">
      <c r="A8" s="90"/>
      <c r="B8" s="490" t="str">
        <f>IF('CPT Planilha'!B6=0,"",'CPT Planilha'!B6)</f>
        <v/>
      </c>
      <c r="C8" s="185">
        <f>'CPT Planilha'!F7</f>
        <v>0</v>
      </c>
      <c r="D8" s="185">
        <f>'CPT Planilha'!G7</f>
        <v>0</v>
      </c>
      <c r="E8" s="185">
        <f>'CPT Planilha'!H7</f>
        <v>0</v>
      </c>
      <c r="F8" s="185">
        <f>'CPT Planilha'!I7</f>
        <v>0</v>
      </c>
      <c r="G8" s="185">
        <f>'CPT Planilha'!J7</f>
        <v>0</v>
      </c>
      <c r="H8" s="185">
        <f>'CPT Planilha'!K7</f>
        <v>0</v>
      </c>
      <c r="I8" s="185">
        <f>'CPT Planilha'!L7</f>
        <v>0</v>
      </c>
      <c r="J8" s="185">
        <f>'CPT Planilha'!M7</f>
        <v>0</v>
      </c>
      <c r="K8" s="185">
        <f>'CPT Planilha'!N7</f>
        <v>0</v>
      </c>
      <c r="L8" s="185">
        <f>'CPT Planilha'!O7</f>
        <v>0</v>
      </c>
      <c r="M8" s="185">
        <f>'CPT Planilha'!P7</f>
        <v>0</v>
      </c>
      <c r="N8" s="185">
        <f>'CPT Planilha'!Q7</f>
        <v>0</v>
      </c>
    </row>
    <row r="9" spans="1:14" ht="35.25" customHeight="1" x14ac:dyDescent="0.25">
      <c r="A9" s="64"/>
      <c r="B9" s="490"/>
      <c r="C9" s="489"/>
      <c r="D9" s="489"/>
      <c r="E9" s="489"/>
      <c r="F9" s="489"/>
      <c r="G9" s="489"/>
      <c r="H9" s="489"/>
      <c r="I9" s="489"/>
      <c r="J9" s="489"/>
      <c r="K9" s="489"/>
      <c r="L9" s="489"/>
      <c r="M9" s="489"/>
      <c r="N9" s="489"/>
    </row>
    <row r="10" spans="1:14" s="91" customFormat="1" ht="12" x14ac:dyDescent="0.25">
      <c r="A10" s="90"/>
      <c r="B10" s="490" t="str">
        <f>IF('CPT Planilha'!B8=0,"",'CPT Planilha'!B8)</f>
        <v/>
      </c>
      <c r="C10" s="185">
        <f>'CPT Planilha'!F9</f>
        <v>0</v>
      </c>
      <c r="D10" s="185">
        <f>'CPT Planilha'!G9</f>
        <v>0</v>
      </c>
      <c r="E10" s="185">
        <f>'CPT Planilha'!H9</f>
        <v>0</v>
      </c>
      <c r="F10" s="185">
        <f>'CPT Planilha'!I9</f>
        <v>0</v>
      </c>
      <c r="G10" s="185">
        <f>'CPT Planilha'!J9</f>
        <v>0</v>
      </c>
      <c r="H10" s="185">
        <f>'CPT Planilha'!K9</f>
        <v>0</v>
      </c>
      <c r="I10" s="185">
        <f>'CPT Planilha'!L9</f>
        <v>0</v>
      </c>
      <c r="J10" s="185">
        <f>'CPT Planilha'!M9</f>
        <v>0</v>
      </c>
      <c r="K10" s="185">
        <f>'CPT Planilha'!N9</f>
        <v>0</v>
      </c>
      <c r="L10" s="185">
        <f>'CPT Planilha'!O9</f>
        <v>0</v>
      </c>
      <c r="M10" s="185">
        <f>'CPT Planilha'!P9</f>
        <v>0</v>
      </c>
      <c r="N10" s="185">
        <f>'CPT Planilha'!Q9</f>
        <v>0</v>
      </c>
    </row>
    <row r="11" spans="1:14" ht="35.25" customHeight="1" x14ac:dyDescent="0.25">
      <c r="A11" s="64"/>
      <c r="B11" s="490"/>
      <c r="C11" s="489"/>
      <c r="D11" s="489"/>
      <c r="E11" s="489"/>
      <c r="F11" s="489"/>
      <c r="G11" s="489"/>
      <c r="H11" s="489"/>
      <c r="I11" s="489"/>
      <c r="J11" s="489"/>
      <c r="K11" s="489"/>
      <c r="L11" s="489"/>
      <c r="M11" s="489"/>
      <c r="N11" s="489"/>
    </row>
    <row r="12" spans="1:14" s="91" customFormat="1" ht="12" x14ac:dyDescent="0.25">
      <c r="A12" s="90"/>
      <c r="B12" s="490" t="str">
        <f>IF('CPT Planilha'!B10=0,"",'CPT Planilha'!B10)</f>
        <v/>
      </c>
      <c r="C12" s="185">
        <f>'CPT Planilha'!F11</f>
        <v>0</v>
      </c>
      <c r="D12" s="185">
        <f>'CPT Planilha'!G11</f>
        <v>0</v>
      </c>
      <c r="E12" s="185">
        <f>'CPT Planilha'!H11</f>
        <v>0</v>
      </c>
      <c r="F12" s="185">
        <f>'CPT Planilha'!I11</f>
        <v>0</v>
      </c>
      <c r="G12" s="185">
        <f>'CPT Planilha'!J11</f>
        <v>0</v>
      </c>
      <c r="H12" s="185">
        <f>'CPT Planilha'!K11</f>
        <v>0</v>
      </c>
      <c r="I12" s="185">
        <f>'CPT Planilha'!L11</f>
        <v>0</v>
      </c>
      <c r="J12" s="185">
        <f>'CPT Planilha'!M11</f>
        <v>0</v>
      </c>
      <c r="K12" s="185">
        <f>'CPT Planilha'!N11</f>
        <v>0</v>
      </c>
      <c r="L12" s="185">
        <f>'CPT Planilha'!O11</f>
        <v>0</v>
      </c>
      <c r="M12" s="185">
        <f>'CPT Planilha'!P11</f>
        <v>0</v>
      </c>
      <c r="N12" s="185">
        <f>'CPT Planilha'!Q11</f>
        <v>0</v>
      </c>
    </row>
    <row r="13" spans="1:14" ht="35.25" customHeight="1" x14ac:dyDescent="0.25">
      <c r="A13" s="64"/>
      <c r="B13" s="490"/>
      <c r="C13" s="489"/>
      <c r="D13" s="489"/>
      <c r="E13" s="489"/>
      <c r="F13" s="489"/>
      <c r="G13" s="489"/>
      <c r="H13" s="489"/>
      <c r="I13" s="489"/>
      <c r="J13" s="489"/>
      <c r="K13" s="489"/>
      <c r="L13" s="489"/>
      <c r="M13" s="489"/>
      <c r="N13" s="489"/>
    </row>
    <row r="14" spans="1:14" s="91" customFormat="1" ht="12" x14ac:dyDescent="0.25">
      <c r="A14" s="90"/>
      <c r="B14" s="490" t="str">
        <f>IF('CPT Planilha'!B12=0,"",'CPT Planilha'!B12)</f>
        <v/>
      </c>
      <c r="C14" s="185">
        <f>'CPT Planilha'!F13</f>
        <v>0</v>
      </c>
      <c r="D14" s="185">
        <f>'CPT Planilha'!G13</f>
        <v>0</v>
      </c>
      <c r="E14" s="185">
        <f>'CPT Planilha'!H13</f>
        <v>0</v>
      </c>
      <c r="F14" s="185">
        <f>'CPT Planilha'!I13</f>
        <v>0</v>
      </c>
      <c r="G14" s="185">
        <f>'CPT Planilha'!J13</f>
        <v>0</v>
      </c>
      <c r="H14" s="185">
        <f>'CPT Planilha'!K13</f>
        <v>0</v>
      </c>
      <c r="I14" s="185">
        <f>'CPT Planilha'!L13</f>
        <v>0</v>
      </c>
      <c r="J14" s="185">
        <f>'CPT Planilha'!M13</f>
        <v>0</v>
      </c>
      <c r="K14" s="185">
        <f>'CPT Planilha'!N13</f>
        <v>0</v>
      </c>
      <c r="L14" s="185">
        <f>'CPT Planilha'!O13</f>
        <v>0</v>
      </c>
      <c r="M14" s="185">
        <f>'CPT Planilha'!P13</f>
        <v>0</v>
      </c>
      <c r="N14" s="185">
        <f>'CPT Planilha'!Q13</f>
        <v>0</v>
      </c>
    </row>
    <row r="15" spans="1:14" ht="35.25" customHeight="1" x14ac:dyDescent="0.25">
      <c r="A15" s="64"/>
      <c r="B15" s="490"/>
      <c r="C15" s="489"/>
      <c r="D15" s="489"/>
      <c r="E15" s="489"/>
      <c r="F15" s="489"/>
      <c r="G15" s="489"/>
      <c r="H15" s="489"/>
      <c r="I15" s="489"/>
      <c r="J15" s="489"/>
      <c r="K15" s="489"/>
      <c r="L15" s="489"/>
      <c r="M15" s="489"/>
      <c r="N15" s="489"/>
    </row>
    <row r="16" spans="1:14" s="91" customFormat="1" ht="12" x14ac:dyDescent="0.25">
      <c r="A16" s="90"/>
      <c r="B16" s="490" t="str">
        <f>IF('CPT Planilha'!B14=0,"",'CPT Planilha'!B14)</f>
        <v/>
      </c>
      <c r="C16" s="185">
        <f>'CPT Planilha'!F15</f>
        <v>0</v>
      </c>
      <c r="D16" s="185">
        <f>'CPT Planilha'!G15</f>
        <v>0</v>
      </c>
      <c r="E16" s="185">
        <f>'CPT Planilha'!H15</f>
        <v>0</v>
      </c>
      <c r="F16" s="185">
        <f>'CPT Planilha'!I15</f>
        <v>0</v>
      </c>
      <c r="G16" s="185">
        <f>'CPT Planilha'!J15</f>
        <v>0</v>
      </c>
      <c r="H16" s="185">
        <f>'CPT Planilha'!K15</f>
        <v>0</v>
      </c>
      <c r="I16" s="185">
        <f>'CPT Planilha'!L15</f>
        <v>0</v>
      </c>
      <c r="J16" s="185">
        <f>'CPT Planilha'!M15</f>
        <v>0</v>
      </c>
      <c r="K16" s="185">
        <f>'CPT Planilha'!N15</f>
        <v>0</v>
      </c>
      <c r="L16" s="185">
        <f>'CPT Planilha'!O15</f>
        <v>0</v>
      </c>
      <c r="M16" s="185">
        <f>'CPT Planilha'!P15</f>
        <v>0</v>
      </c>
      <c r="N16" s="185">
        <f>'CPT Planilha'!Q15</f>
        <v>0</v>
      </c>
    </row>
    <row r="17" spans="1:14" ht="35.25" customHeight="1" x14ac:dyDescent="0.25">
      <c r="A17" s="64"/>
      <c r="B17" s="490"/>
      <c r="C17" s="489"/>
      <c r="D17" s="489"/>
      <c r="E17" s="489"/>
      <c r="F17" s="489"/>
      <c r="G17" s="489"/>
      <c r="H17" s="489"/>
      <c r="I17" s="489"/>
      <c r="J17" s="489"/>
      <c r="K17" s="489"/>
      <c r="L17" s="489"/>
      <c r="M17" s="489"/>
      <c r="N17" s="489"/>
    </row>
    <row r="18" spans="1:14" s="91" customFormat="1" ht="12" x14ac:dyDescent="0.25">
      <c r="A18" s="90"/>
      <c r="B18" s="490" t="str">
        <f>IF('CPT Planilha'!B16=0,"",'CPT Planilha'!B16)</f>
        <v/>
      </c>
      <c r="C18" s="185">
        <f>'CPT Planilha'!F17</f>
        <v>0</v>
      </c>
      <c r="D18" s="185">
        <f>'CPT Planilha'!G17</f>
        <v>0</v>
      </c>
      <c r="E18" s="185">
        <f>'CPT Planilha'!H17</f>
        <v>0</v>
      </c>
      <c r="F18" s="185">
        <f>'CPT Planilha'!I17</f>
        <v>0</v>
      </c>
      <c r="G18" s="185">
        <f>'CPT Planilha'!J17</f>
        <v>0</v>
      </c>
      <c r="H18" s="185">
        <f>'CPT Planilha'!K17</f>
        <v>0</v>
      </c>
      <c r="I18" s="185">
        <f>'CPT Planilha'!L17</f>
        <v>0</v>
      </c>
      <c r="J18" s="185">
        <f>'CPT Planilha'!M17</f>
        <v>0</v>
      </c>
      <c r="K18" s="185">
        <f>'CPT Planilha'!N17</f>
        <v>0</v>
      </c>
      <c r="L18" s="185">
        <f>'CPT Planilha'!O17</f>
        <v>0</v>
      </c>
      <c r="M18" s="185">
        <f>'CPT Planilha'!P17</f>
        <v>0</v>
      </c>
      <c r="N18" s="185">
        <f>'CPT Planilha'!Q17</f>
        <v>0</v>
      </c>
    </row>
    <row r="19" spans="1:14" ht="35.25" customHeight="1" x14ac:dyDescent="0.25">
      <c r="A19" s="64"/>
      <c r="B19" s="490"/>
      <c r="C19" s="489"/>
      <c r="D19" s="489"/>
      <c r="E19" s="489"/>
      <c r="F19" s="489"/>
      <c r="G19" s="489"/>
      <c r="H19" s="489"/>
      <c r="I19" s="489"/>
      <c r="J19" s="489"/>
      <c r="K19" s="489"/>
      <c r="L19" s="489"/>
      <c r="M19" s="489"/>
      <c r="N19" s="489"/>
    </row>
    <row r="20" spans="1:14" s="91" customFormat="1" ht="12" x14ac:dyDescent="0.25">
      <c r="A20" s="90"/>
      <c r="B20" s="490" t="str">
        <f>IF('CPT Planilha'!B18=0,"",'CPT Planilha'!B18)</f>
        <v/>
      </c>
      <c r="C20" s="185">
        <f>'CPT Planilha'!F19</f>
        <v>0</v>
      </c>
      <c r="D20" s="185">
        <f>'CPT Planilha'!G19</f>
        <v>0</v>
      </c>
      <c r="E20" s="185">
        <f>'CPT Planilha'!H19</f>
        <v>0</v>
      </c>
      <c r="F20" s="185">
        <f>'CPT Planilha'!I19</f>
        <v>0</v>
      </c>
      <c r="G20" s="185">
        <f>'CPT Planilha'!J19</f>
        <v>0</v>
      </c>
      <c r="H20" s="185">
        <f>'CPT Planilha'!K19</f>
        <v>0</v>
      </c>
      <c r="I20" s="185">
        <f>'CPT Planilha'!L19</f>
        <v>0</v>
      </c>
      <c r="J20" s="185">
        <f>'CPT Planilha'!M19</f>
        <v>0</v>
      </c>
      <c r="K20" s="185">
        <f>'CPT Planilha'!N19</f>
        <v>0</v>
      </c>
      <c r="L20" s="185">
        <f>'CPT Planilha'!O19</f>
        <v>0</v>
      </c>
      <c r="M20" s="185">
        <f>'CPT Planilha'!P19</f>
        <v>0</v>
      </c>
      <c r="N20" s="185">
        <f>'CPT Planilha'!Q19</f>
        <v>0</v>
      </c>
    </row>
    <row r="21" spans="1:14" ht="35.25" customHeight="1" x14ac:dyDescent="0.25">
      <c r="A21" s="64"/>
      <c r="B21" s="490"/>
      <c r="C21" s="489"/>
      <c r="D21" s="489"/>
      <c r="E21" s="489"/>
      <c r="F21" s="489"/>
      <c r="G21" s="489"/>
      <c r="H21" s="489"/>
      <c r="I21" s="489"/>
      <c r="J21" s="489"/>
      <c r="K21" s="489"/>
      <c r="L21" s="489"/>
      <c r="M21" s="489"/>
      <c r="N21" s="489"/>
    </row>
    <row r="22" spans="1:14" s="91" customFormat="1" ht="12" x14ac:dyDescent="0.25">
      <c r="A22" s="90"/>
      <c r="B22" s="490" t="str">
        <f>IF('CPT Planilha'!B20=0,"",'CPT Planilha'!B20)</f>
        <v/>
      </c>
      <c r="C22" s="185">
        <f>'CPT Planilha'!F21</f>
        <v>0</v>
      </c>
      <c r="D22" s="185">
        <f>'CPT Planilha'!G21</f>
        <v>0</v>
      </c>
      <c r="E22" s="185">
        <f>'CPT Planilha'!H21</f>
        <v>0</v>
      </c>
      <c r="F22" s="185">
        <f>'CPT Planilha'!I21</f>
        <v>0</v>
      </c>
      <c r="G22" s="185">
        <f>'CPT Planilha'!J21</f>
        <v>0</v>
      </c>
      <c r="H22" s="185">
        <f>'CPT Planilha'!K21</f>
        <v>0</v>
      </c>
      <c r="I22" s="185">
        <f>'CPT Planilha'!L21</f>
        <v>0</v>
      </c>
      <c r="J22" s="185">
        <f>'CPT Planilha'!M21</f>
        <v>0</v>
      </c>
      <c r="K22" s="185">
        <f>'CPT Planilha'!N21</f>
        <v>0</v>
      </c>
      <c r="L22" s="185">
        <f>'CPT Planilha'!O21</f>
        <v>0</v>
      </c>
      <c r="M22" s="185">
        <f>'CPT Planilha'!P21</f>
        <v>0</v>
      </c>
      <c r="N22" s="185">
        <f>'CPT Planilha'!Q21</f>
        <v>0</v>
      </c>
    </row>
    <row r="23" spans="1:14" ht="35.25" customHeight="1" x14ac:dyDescent="0.25">
      <c r="A23" s="64"/>
      <c r="B23" s="490"/>
      <c r="C23" s="489"/>
      <c r="D23" s="489"/>
      <c r="E23" s="489"/>
      <c r="F23" s="489"/>
      <c r="G23" s="489"/>
      <c r="H23" s="489"/>
      <c r="I23" s="489"/>
      <c r="J23" s="489"/>
      <c r="K23" s="489"/>
      <c r="L23" s="489"/>
      <c r="M23" s="489"/>
      <c r="N23" s="489"/>
    </row>
    <row r="24" spans="1:14" s="91" customFormat="1" ht="12" x14ac:dyDescent="0.25">
      <c r="A24" s="90"/>
      <c r="B24" s="490" t="str">
        <f>IF('CPT Planilha'!B22=0,"",'CPT Planilha'!B22)</f>
        <v/>
      </c>
      <c r="C24" s="185">
        <f>'CPT Planilha'!F23</f>
        <v>0</v>
      </c>
      <c r="D24" s="185">
        <f>'CPT Planilha'!G23</f>
        <v>0</v>
      </c>
      <c r="E24" s="185">
        <f>'CPT Planilha'!H23</f>
        <v>0</v>
      </c>
      <c r="F24" s="185">
        <f>'CPT Planilha'!I23</f>
        <v>0</v>
      </c>
      <c r="G24" s="185">
        <f>'CPT Planilha'!J23</f>
        <v>0</v>
      </c>
      <c r="H24" s="185">
        <f>'CPT Planilha'!K23</f>
        <v>0</v>
      </c>
      <c r="I24" s="185">
        <f>'CPT Planilha'!L23</f>
        <v>0</v>
      </c>
      <c r="J24" s="185">
        <f>'CPT Planilha'!M23</f>
        <v>0</v>
      </c>
      <c r="K24" s="185">
        <f>'CPT Planilha'!N23</f>
        <v>0</v>
      </c>
      <c r="L24" s="185">
        <f>'CPT Planilha'!O23</f>
        <v>0</v>
      </c>
      <c r="M24" s="185">
        <f>'CPT Planilha'!P23</f>
        <v>0</v>
      </c>
      <c r="N24" s="185">
        <f>'CPT Planilha'!Q23</f>
        <v>0</v>
      </c>
    </row>
    <row r="25" spans="1:14" ht="35.25" customHeight="1" x14ac:dyDescent="0.25">
      <c r="A25" s="64"/>
      <c r="B25" s="490"/>
      <c r="C25" s="489"/>
      <c r="D25" s="489"/>
      <c r="E25" s="489"/>
      <c r="F25" s="489"/>
      <c r="G25" s="489"/>
      <c r="H25" s="489"/>
      <c r="I25" s="489"/>
      <c r="J25" s="489"/>
      <c r="K25" s="489"/>
      <c r="L25" s="489"/>
      <c r="M25" s="489"/>
      <c r="N25" s="489"/>
    </row>
    <row r="26" spans="1:14" s="91" customFormat="1" ht="12" x14ac:dyDescent="0.25">
      <c r="A26" s="90"/>
      <c r="B26" s="490" t="str">
        <f>IF('CPT Planilha'!B24=0,"",'CPT Planilha'!B24)</f>
        <v/>
      </c>
      <c r="C26" s="185">
        <f>'CPT Planilha'!F25</f>
        <v>0</v>
      </c>
      <c r="D26" s="185">
        <f>'CPT Planilha'!G25</f>
        <v>0</v>
      </c>
      <c r="E26" s="185">
        <f>'CPT Planilha'!H25</f>
        <v>0</v>
      </c>
      <c r="F26" s="185">
        <f>'CPT Planilha'!I25</f>
        <v>0</v>
      </c>
      <c r="G26" s="185">
        <f>'CPT Planilha'!J25</f>
        <v>0</v>
      </c>
      <c r="H26" s="185">
        <f>'CPT Planilha'!K25</f>
        <v>0</v>
      </c>
      <c r="I26" s="185">
        <f>'CPT Planilha'!L25</f>
        <v>0</v>
      </c>
      <c r="J26" s="185">
        <f>'CPT Planilha'!M25</f>
        <v>0</v>
      </c>
      <c r="K26" s="185">
        <f>'CPT Planilha'!N25</f>
        <v>0</v>
      </c>
      <c r="L26" s="185">
        <f>'CPT Planilha'!O25</f>
        <v>0</v>
      </c>
      <c r="M26" s="185">
        <f>'CPT Planilha'!P25</f>
        <v>0</v>
      </c>
      <c r="N26" s="185">
        <f>'CPT Planilha'!Q25</f>
        <v>0</v>
      </c>
    </row>
    <row r="27" spans="1:14" ht="35.25" customHeight="1" x14ac:dyDescent="0.25">
      <c r="A27" s="64"/>
      <c r="B27" s="490"/>
      <c r="C27" s="489"/>
      <c r="D27" s="489"/>
      <c r="E27" s="489"/>
      <c r="F27" s="489"/>
      <c r="G27" s="489"/>
      <c r="H27" s="489"/>
      <c r="I27" s="489"/>
      <c r="J27" s="489"/>
      <c r="K27" s="489"/>
      <c r="L27" s="489"/>
      <c r="M27" s="489"/>
      <c r="N27" s="489"/>
    </row>
    <row r="28" spans="1:14" s="91" customFormat="1" ht="12" x14ac:dyDescent="0.25">
      <c r="A28" s="90"/>
      <c r="B28" s="490" t="str">
        <f>IF('CPT Planilha'!B26=0,"",'CPT Planilha'!B26)</f>
        <v/>
      </c>
      <c r="C28" s="185">
        <f>'CPT Planilha'!F27</f>
        <v>0</v>
      </c>
      <c r="D28" s="185">
        <f>'CPT Planilha'!G27</f>
        <v>0</v>
      </c>
      <c r="E28" s="185">
        <f>'CPT Planilha'!H27</f>
        <v>0</v>
      </c>
      <c r="F28" s="185">
        <f>'CPT Planilha'!I27</f>
        <v>0</v>
      </c>
      <c r="G28" s="185">
        <f>'CPT Planilha'!J27</f>
        <v>0</v>
      </c>
      <c r="H28" s="185">
        <f>'CPT Planilha'!K27</f>
        <v>0</v>
      </c>
      <c r="I28" s="185">
        <f>'CPT Planilha'!L27</f>
        <v>0</v>
      </c>
      <c r="J28" s="185">
        <f>'CPT Planilha'!M27</f>
        <v>0</v>
      </c>
      <c r="K28" s="185">
        <f>'CPT Planilha'!N27</f>
        <v>0</v>
      </c>
      <c r="L28" s="185">
        <f>'CPT Planilha'!O27</f>
        <v>0</v>
      </c>
      <c r="M28" s="185">
        <f>'CPT Planilha'!P27</f>
        <v>0</v>
      </c>
      <c r="N28" s="185">
        <f>'CPT Planilha'!Q27</f>
        <v>0</v>
      </c>
    </row>
    <row r="29" spans="1:14" ht="35.25" customHeight="1" x14ac:dyDescent="0.25">
      <c r="A29" s="64"/>
      <c r="B29" s="490"/>
      <c r="C29" s="489"/>
      <c r="D29" s="489"/>
      <c r="E29" s="489"/>
      <c r="F29" s="489"/>
      <c r="G29" s="489"/>
      <c r="H29" s="489"/>
      <c r="I29" s="489"/>
      <c r="J29" s="489"/>
      <c r="K29" s="489"/>
      <c r="L29" s="489"/>
      <c r="M29" s="489"/>
      <c r="N29" s="489"/>
    </row>
    <row r="30" spans="1:14" s="91" customFormat="1" ht="12" x14ac:dyDescent="0.25">
      <c r="A30" s="90"/>
      <c r="B30" s="490" t="str">
        <f>IF('CPT Planilha'!B28=0,"",'CPT Planilha'!B28)</f>
        <v/>
      </c>
      <c r="C30" s="185">
        <f>'CPT Planilha'!F29</f>
        <v>0</v>
      </c>
      <c r="D30" s="185">
        <f>'CPT Planilha'!G29</f>
        <v>0</v>
      </c>
      <c r="E30" s="185">
        <f>'CPT Planilha'!H29</f>
        <v>0</v>
      </c>
      <c r="F30" s="185">
        <f>'CPT Planilha'!I29</f>
        <v>0</v>
      </c>
      <c r="G30" s="185">
        <f>'CPT Planilha'!J29</f>
        <v>0</v>
      </c>
      <c r="H30" s="185">
        <f>'CPT Planilha'!K29</f>
        <v>0</v>
      </c>
      <c r="I30" s="185">
        <f>'CPT Planilha'!L29</f>
        <v>0</v>
      </c>
      <c r="J30" s="185">
        <f>'CPT Planilha'!M29</f>
        <v>0</v>
      </c>
      <c r="K30" s="185">
        <f>'CPT Planilha'!N29</f>
        <v>0</v>
      </c>
      <c r="L30" s="185">
        <f>'CPT Planilha'!O29</f>
        <v>0</v>
      </c>
      <c r="M30" s="185">
        <f>'CPT Planilha'!P29</f>
        <v>0</v>
      </c>
      <c r="N30" s="185">
        <f>'CPT Planilha'!Q29</f>
        <v>0</v>
      </c>
    </row>
    <row r="31" spans="1:14" ht="35.25" customHeight="1" x14ac:dyDescent="0.25">
      <c r="A31" s="64"/>
      <c r="B31" s="491"/>
      <c r="C31" s="489"/>
      <c r="D31" s="489"/>
      <c r="E31" s="489"/>
      <c r="F31" s="489"/>
      <c r="G31" s="489"/>
      <c r="H31" s="489"/>
      <c r="I31" s="489"/>
      <c r="J31" s="489"/>
      <c r="K31" s="489"/>
      <c r="L31" s="489"/>
      <c r="M31" s="489"/>
      <c r="N31" s="489"/>
    </row>
    <row r="32" spans="1:14" s="91" customFormat="1" ht="12" x14ac:dyDescent="0.25">
      <c r="A32" s="188"/>
      <c r="B32" s="490" t="str">
        <f>IF('CPT Planilha'!B30=0,"",'CPT Planilha'!B30)</f>
        <v/>
      </c>
      <c r="C32" s="186">
        <f>'CPT Planilha'!F31</f>
        <v>0</v>
      </c>
      <c r="D32" s="185">
        <f>'CPT Planilha'!G31</f>
        <v>0</v>
      </c>
      <c r="E32" s="185">
        <f>'CPT Planilha'!H31</f>
        <v>0</v>
      </c>
      <c r="F32" s="185">
        <f>'CPT Planilha'!I31</f>
        <v>0</v>
      </c>
      <c r="G32" s="185">
        <f>'CPT Planilha'!J31</f>
        <v>0</v>
      </c>
      <c r="H32" s="185">
        <f>'CPT Planilha'!K31</f>
        <v>0</v>
      </c>
      <c r="I32" s="185">
        <f>'CPT Planilha'!L31</f>
        <v>0</v>
      </c>
      <c r="J32" s="185">
        <f>'CPT Planilha'!M31</f>
        <v>0</v>
      </c>
      <c r="K32" s="185">
        <f>'CPT Planilha'!N31</f>
        <v>0</v>
      </c>
      <c r="L32" s="185">
        <f>'CPT Planilha'!O31</f>
        <v>0</v>
      </c>
      <c r="M32" s="185">
        <f>'CPT Planilha'!P31</f>
        <v>0</v>
      </c>
      <c r="N32" s="185">
        <f>'CPT Planilha'!Q31</f>
        <v>0</v>
      </c>
    </row>
    <row r="33" spans="1:14" ht="35.25" customHeight="1" x14ac:dyDescent="0.25">
      <c r="A33" s="179"/>
      <c r="B33" s="490"/>
      <c r="C33" s="492"/>
      <c r="D33" s="489"/>
      <c r="E33" s="489"/>
      <c r="F33" s="489"/>
      <c r="G33" s="489"/>
      <c r="H33" s="489"/>
      <c r="I33" s="489"/>
      <c r="J33" s="489"/>
      <c r="K33" s="489"/>
      <c r="L33" s="489"/>
      <c r="M33" s="489"/>
      <c r="N33" s="489"/>
    </row>
    <row r="34" spans="1:14" ht="11.25" customHeight="1" x14ac:dyDescent="0.25">
      <c r="A34" s="179"/>
      <c r="B34" s="179"/>
      <c r="C34" s="187"/>
      <c r="D34" s="179"/>
      <c r="E34" s="179"/>
      <c r="F34" s="179"/>
      <c r="G34" s="179"/>
      <c r="H34" s="179"/>
      <c r="I34" s="179"/>
      <c r="J34" s="179"/>
      <c r="K34" s="179"/>
      <c r="L34" s="179"/>
      <c r="M34" s="179"/>
      <c r="N34" s="179"/>
    </row>
    <row r="35" spans="1:14" ht="11.25" customHeight="1" x14ac:dyDescent="0.25">
      <c r="A35" s="179"/>
      <c r="B35" s="179"/>
    </row>
    <row r="36" spans="1:14" x14ac:dyDescent="0.25">
      <c r="A36" s="179"/>
      <c r="B36" s="179"/>
    </row>
  </sheetData>
  <sheetProtection sheet="1" objects="1" scenarios="1" selectLockedCells="1"/>
  <mergeCells count="29">
    <mergeCell ref="B30:B31"/>
    <mergeCell ref="C31:N31"/>
    <mergeCell ref="B32:B33"/>
    <mergeCell ref="C33:N33"/>
    <mergeCell ref="B28:B29"/>
    <mergeCell ref="C29:N29"/>
    <mergeCell ref="B26:B27"/>
    <mergeCell ref="C27:N27"/>
    <mergeCell ref="B18:B19"/>
    <mergeCell ref="C19:N19"/>
    <mergeCell ref="B20:B21"/>
    <mergeCell ref="C21:N21"/>
    <mergeCell ref="B22:B23"/>
    <mergeCell ref="C23:N23"/>
    <mergeCell ref="D2:K2"/>
    <mergeCell ref="B5:B6"/>
    <mergeCell ref="C6:N6"/>
    <mergeCell ref="B24:B25"/>
    <mergeCell ref="C25:N25"/>
    <mergeCell ref="C15:N15"/>
    <mergeCell ref="B16:B17"/>
    <mergeCell ref="C17:N17"/>
    <mergeCell ref="B8:B9"/>
    <mergeCell ref="C9:N9"/>
    <mergeCell ref="B10:B11"/>
    <mergeCell ref="C11:N11"/>
    <mergeCell ref="B12:B13"/>
    <mergeCell ref="C13:N13"/>
    <mergeCell ref="B14:B15"/>
  </mergeCells>
  <pageMargins left="0.511811024" right="0.511811024" top="0.78740157499999996" bottom="0.78740157499999996" header="0.31496062000000002" footer="0.31496062000000002"/>
  <pageSetup paperSize="9" scale="74" orientation="portrait" r:id="rId1"/>
  <drawing r:id="rId2"/>
  <extLst>
    <ext xmlns:x14="http://schemas.microsoft.com/office/spreadsheetml/2009/9/main" uri="{05C60535-1F16-4fd2-B633-F4F36F0B64E0}">
      <x14:sparklineGroups xmlns:xm="http://schemas.microsoft.com/office/excel/2006/main">
        <x14:sparklineGroup lineWeight="1.5" displayEmptyCellsAs="gap" markers="1">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'CPT Analítico'!C32:N32</xm:f>
              <xm:sqref>C33</xm:sqref>
            </x14:sparkline>
          </x14:sparklines>
        </x14:sparklineGroup>
        <x14:sparklineGroup lineWeight="1.5" displayEmptyCellsAs="gap" markers="1">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'CPT Analítico'!C30:N30</xm:f>
              <xm:sqref>C31</xm:sqref>
            </x14:sparkline>
          </x14:sparklines>
        </x14:sparklineGroup>
        <x14:sparklineGroup lineWeight="1.5" displayEmptyCellsAs="gap" markers="1">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'CPT Analítico'!C28:N28</xm:f>
              <xm:sqref>C29</xm:sqref>
            </x14:sparkline>
          </x14:sparklines>
        </x14:sparklineGroup>
        <x14:sparklineGroup lineWeight="1.5" displayEmptyCellsAs="gap" markers="1">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'CPT Analítico'!C26:N26</xm:f>
              <xm:sqref>C27</xm:sqref>
            </x14:sparkline>
          </x14:sparklines>
        </x14:sparklineGroup>
        <x14:sparklineGroup lineWeight="1.5" displayEmptyCellsAs="gap" markers="1">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'CPT Analítico'!C24:N24</xm:f>
              <xm:sqref>C25</xm:sqref>
            </x14:sparkline>
          </x14:sparklines>
        </x14:sparklineGroup>
        <x14:sparklineGroup lineWeight="1.5" displayEmptyCellsAs="gap" markers="1">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'CPT Analítico'!C22:N22</xm:f>
              <xm:sqref>C23</xm:sqref>
            </x14:sparkline>
          </x14:sparklines>
        </x14:sparklineGroup>
        <x14:sparklineGroup lineWeight="1.5" displayEmptyCellsAs="gap" markers="1">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'CPT Analítico'!C20:N20</xm:f>
              <xm:sqref>C21</xm:sqref>
            </x14:sparkline>
          </x14:sparklines>
        </x14:sparklineGroup>
        <x14:sparklineGroup lineWeight="1.5" displayEmptyCellsAs="gap" markers="1">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'CPT Analítico'!C18:N18</xm:f>
              <xm:sqref>C19</xm:sqref>
            </x14:sparkline>
          </x14:sparklines>
        </x14:sparklineGroup>
        <x14:sparklineGroup lineWeight="1.5" displayEmptyCellsAs="gap" markers="1">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'CPT Analítico'!C16:N16</xm:f>
              <xm:sqref>C17</xm:sqref>
            </x14:sparkline>
          </x14:sparklines>
        </x14:sparklineGroup>
        <x14:sparklineGroup lineWeight="1.5" displayEmptyCellsAs="gap" markers="1">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'CPT Analítico'!C14:N14</xm:f>
              <xm:sqref>C15</xm:sqref>
            </x14:sparkline>
          </x14:sparklines>
        </x14:sparklineGroup>
        <x14:sparklineGroup lineWeight="1.5" displayEmptyCellsAs="gap" markers="1">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'CPT Analítico'!C12:N12</xm:f>
              <xm:sqref>C13</xm:sqref>
            </x14:sparkline>
          </x14:sparklines>
        </x14:sparklineGroup>
        <x14:sparklineGroup lineWeight="1.5" displayEmptyCellsAs="gap" markers="1">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'CPT Analítico'!C10:N10</xm:f>
              <xm:sqref>C11</xm:sqref>
            </x14:sparkline>
          </x14:sparklines>
        </x14:sparklineGroup>
        <x14:sparklineGroup lineWeight="1.5" displayEmptyCellsAs="gap" markers="1">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'CPT Analítico'!C8:N8</xm:f>
              <xm:sqref>C9</xm:sqref>
            </x14:sparkline>
          </x14:sparklines>
        </x14:sparklineGroup>
        <x14:sparklineGroup lineWeight="1.5" type="column" displayEmptyCellsAs="gap" markers="1">
          <x14:colorSeries theme="9"/>
          <x14:colorNegative theme="4"/>
          <x14:colorAxis rgb="FF000000"/>
          <x14:colorMarkers theme="9" tint="-0.249977111117893"/>
          <x14:colorFirst theme="9" tint="-0.249977111117893"/>
          <x14:colorLast theme="9" tint="-0.249977111117893"/>
          <x14:colorHigh theme="9" tint="-0.249977111117893"/>
          <x14:colorLow theme="9" tint="-0.249977111117893"/>
          <x14:sparklines>
            <x14:sparkline>
              <xm:f>'CPT Analítico'!C5:N5</xm:f>
              <xm:sqref>C6</xm:sqref>
            </x14:sparkline>
          </x14:sparklines>
        </x14:sparklineGroup>
      </x14:sparklineGroup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showRowColHeaders="0" zoomScaleNormal="100" workbookViewId="0">
      <selection activeCell="B18" sqref="B18"/>
    </sheetView>
  </sheetViews>
  <sheetFormatPr defaultRowHeight="15" x14ac:dyDescent="0.25"/>
  <cols>
    <col min="1" max="1" width="2.140625" style="8" customWidth="1"/>
    <col min="2" max="2" width="37.5703125" customWidth="1"/>
    <col min="3" max="14" width="14.28515625" customWidth="1"/>
  </cols>
  <sheetData>
    <row r="1" spans="1:14" ht="11.25" customHeight="1" x14ac:dyDescent="0.25">
      <c r="A1" s="4"/>
      <c r="B1" s="5"/>
      <c r="C1" s="13"/>
      <c r="D1" s="13"/>
      <c r="E1" s="13"/>
      <c r="F1" s="13"/>
      <c r="G1" s="5"/>
      <c r="H1" s="5"/>
    </row>
    <row r="2" spans="1:14" ht="56.25" customHeight="1" x14ac:dyDescent="0.25">
      <c r="A2" s="189"/>
      <c r="B2" s="470"/>
      <c r="C2" s="470"/>
      <c r="D2" s="470"/>
      <c r="E2" s="470"/>
      <c r="F2" s="470"/>
      <c r="G2" s="470"/>
      <c r="H2" s="470"/>
      <c r="I2" s="189"/>
    </row>
    <row r="3" spans="1:14" ht="11.25" customHeight="1" x14ac:dyDescent="0.25">
      <c r="A3" s="191"/>
      <c r="B3" s="189"/>
      <c r="C3" s="189"/>
      <c r="D3" s="189"/>
      <c r="E3" s="189"/>
      <c r="F3" s="189"/>
      <c r="G3" s="189"/>
      <c r="H3" s="189"/>
      <c r="I3" s="189"/>
    </row>
    <row r="4" spans="1:14" ht="18.75" customHeight="1" x14ac:dyDescent="0.25">
      <c r="A4" s="9"/>
      <c r="B4" s="158" t="s">
        <v>78</v>
      </c>
      <c r="C4" s="164" t="s">
        <v>52</v>
      </c>
      <c r="D4" s="164" t="s">
        <v>51</v>
      </c>
      <c r="E4" s="164" t="s">
        <v>50</v>
      </c>
      <c r="F4" s="164" t="s">
        <v>49</v>
      </c>
      <c r="G4" s="164" t="s">
        <v>48</v>
      </c>
      <c r="H4" s="164" t="s">
        <v>47</v>
      </c>
      <c r="I4" s="164" t="s">
        <v>46</v>
      </c>
      <c r="J4" s="164" t="s">
        <v>45</v>
      </c>
      <c r="K4" s="164" t="s">
        <v>44</v>
      </c>
      <c r="L4" s="164" t="s">
        <v>43</v>
      </c>
      <c r="M4" s="164" t="s">
        <v>42</v>
      </c>
      <c r="N4" s="164" t="s">
        <v>41</v>
      </c>
    </row>
    <row r="5" spans="1:14" ht="18.75" customHeight="1" x14ac:dyDescent="0.25">
      <c r="A5" s="9"/>
      <c r="B5" s="203" t="s">
        <v>364</v>
      </c>
      <c r="C5" s="175"/>
      <c r="D5" s="175"/>
      <c r="E5" s="175"/>
      <c r="F5" s="175"/>
      <c r="G5" s="175"/>
      <c r="H5" s="175"/>
      <c r="I5" s="175"/>
      <c r="J5" s="175"/>
      <c r="K5" s="175"/>
      <c r="L5" s="175"/>
      <c r="M5" s="175"/>
      <c r="N5" s="175"/>
    </row>
    <row r="6" spans="1:14" ht="18.75" customHeight="1" x14ac:dyDescent="0.25">
      <c r="A6" s="9"/>
      <c r="B6" s="406" t="s">
        <v>365</v>
      </c>
      <c r="C6" s="176"/>
      <c r="D6" s="176"/>
      <c r="E6" s="176"/>
      <c r="F6" s="176"/>
      <c r="G6" s="176"/>
      <c r="H6" s="176"/>
      <c r="I6" s="176"/>
      <c r="J6" s="176"/>
      <c r="K6" s="176"/>
      <c r="L6" s="176"/>
      <c r="M6" s="176"/>
      <c r="N6" s="176"/>
    </row>
    <row r="7" spans="1:14" ht="18.75" customHeight="1" x14ac:dyDescent="0.25">
      <c r="A7" s="9"/>
      <c r="B7" s="203" t="s">
        <v>366</v>
      </c>
      <c r="C7" s="175"/>
      <c r="D7" s="175"/>
      <c r="E7" s="175"/>
      <c r="F7" s="175"/>
      <c r="G7" s="175"/>
      <c r="H7" s="175"/>
      <c r="I7" s="175"/>
      <c r="J7" s="175"/>
      <c r="K7" s="175"/>
      <c r="L7" s="175"/>
      <c r="M7" s="175"/>
      <c r="N7" s="175"/>
    </row>
    <row r="8" spans="1:14" ht="18.75" customHeight="1" x14ac:dyDescent="0.25">
      <c r="A8" s="9"/>
      <c r="B8" s="406" t="s">
        <v>367</v>
      </c>
      <c r="C8" s="176"/>
      <c r="D8" s="176"/>
      <c r="E8" s="176"/>
      <c r="F8" s="176"/>
      <c r="G8" s="176"/>
      <c r="H8" s="176"/>
      <c r="I8" s="176"/>
      <c r="J8" s="176"/>
      <c r="K8" s="176"/>
      <c r="L8" s="176"/>
      <c r="M8" s="176"/>
      <c r="N8" s="176"/>
    </row>
    <row r="9" spans="1:14" ht="18.75" customHeight="1" x14ac:dyDescent="0.25">
      <c r="A9" s="9"/>
      <c r="B9" s="203" t="s">
        <v>368</v>
      </c>
      <c r="C9" s="175"/>
      <c r="D9" s="175"/>
      <c r="E9" s="175"/>
      <c r="F9" s="175"/>
      <c r="G9" s="175"/>
      <c r="H9" s="175"/>
      <c r="I9" s="175"/>
      <c r="J9" s="175"/>
      <c r="K9" s="175"/>
      <c r="L9" s="175"/>
      <c r="M9" s="175"/>
      <c r="N9" s="175"/>
    </row>
    <row r="10" spans="1:14" ht="18.75" customHeight="1" x14ac:dyDescent="0.25">
      <c r="A10" s="9"/>
      <c r="B10" s="406"/>
      <c r="C10" s="176"/>
      <c r="D10" s="176"/>
      <c r="E10" s="176"/>
      <c r="F10" s="176"/>
      <c r="G10" s="176"/>
      <c r="H10" s="176"/>
      <c r="I10" s="176"/>
      <c r="J10" s="176"/>
      <c r="K10" s="176"/>
      <c r="L10" s="176"/>
      <c r="M10" s="176"/>
      <c r="N10" s="176"/>
    </row>
    <row r="11" spans="1:14" ht="18.75" customHeight="1" x14ac:dyDescent="0.25">
      <c r="A11" s="9"/>
      <c r="B11" s="203"/>
      <c r="C11" s="175"/>
      <c r="D11" s="175"/>
      <c r="E11" s="175"/>
      <c r="F11" s="175"/>
      <c r="G11" s="175"/>
      <c r="H11" s="175"/>
      <c r="I11" s="175"/>
      <c r="J11" s="175"/>
      <c r="K11" s="175"/>
      <c r="L11" s="175"/>
      <c r="M11" s="175"/>
      <c r="N11" s="175"/>
    </row>
    <row r="12" spans="1:14" ht="18.75" customHeight="1" x14ac:dyDescent="0.25">
      <c r="A12" s="9"/>
      <c r="B12" s="406"/>
      <c r="C12" s="176"/>
      <c r="D12" s="176"/>
      <c r="E12" s="176"/>
      <c r="F12" s="176"/>
      <c r="G12" s="176"/>
      <c r="H12" s="176"/>
      <c r="I12" s="176"/>
      <c r="J12" s="176"/>
      <c r="K12" s="176"/>
      <c r="L12" s="176"/>
      <c r="M12" s="176"/>
      <c r="N12" s="176"/>
    </row>
    <row r="13" spans="1:14" ht="18.75" customHeight="1" x14ac:dyDescent="0.25">
      <c r="A13" s="9"/>
      <c r="B13" s="203"/>
      <c r="C13" s="175"/>
      <c r="D13" s="175"/>
      <c r="E13" s="175"/>
      <c r="F13" s="175"/>
      <c r="G13" s="175"/>
      <c r="H13" s="175"/>
      <c r="I13" s="175"/>
      <c r="J13" s="175"/>
      <c r="K13" s="175"/>
      <c r="L13" s="175"/>
      <c r="M13" s="175"/>
      <c r="N13" s="175"/>
    </row>
    <row r="14" spans="1:14" ht="18.75" customHeight="1" x14ac:dyDescent="0.25">
      <c r="A14" s="9"/>
      <c r="B14" s="406"/>
      <c r="C14" s="176"/>
      <c r="D14" s="176"/>
      <c r="E14" s="176"/>
      <c r="F14" s="176"/>
      <c r="G14" s="176"/>
      <c r="H14" s="176"/>
      <c r="I14" s="176"/>
      <c r="J14" s="176"/>
      <c r="K14" s="176"/>
      <c r="L14" s="176"/>
      <c r="M14" s="176"/>
      <c r="N14" s="176"/>
    </row>
    <row r="15" spans="1:14" ht="18.75" customHeight="1" x14ac:dyDescent="0.25">
      <c r="A15" s="9"/>
      <c r="B15" s="158" t="s">
        <v>81</v>
      </c>
      <c r="C15" s="164">
        <f t="shared" ref="C15:N15" si="0">SUM(C5:C14)</f>
        <v>0</v>
      </c>
      <c r="D15" s="164">
        <f t="shared" si="0"/>
        <v>0</v>
      </c>
      <c r="E15" s="164">
        <f t="shared" si="0"/>
        <v>0</v>
      </c>
      <c r="F15" s="164">
        <f t="shared" si="0"/>
        <v>0</v>
      </c>
      <c r="G15" s="164">
        <f t="shared" si="0"/>
        <v>0</v>
      </c>
      <c r="H15" s="164">
        <f t="shared" si="0"/>
        <v>0</v>
      </c>
      <c r="I15" s="164">
        <f t="shared" si="0"/>
        <v>0</v>
      </c>
      <c r="J15" s="164">
        <f t="shared" si="0"/>
        <v>0</v>
      </c>
      <c r="K15" s="164">
        <f t="shared" si="0"/>
        <v>0</v>
      </c>
      <c r="L15" s="164">
        <f t="shared" si="0"/>
        <v>0</v>
      </c>
      <c r="M15" s="164">
        <f t="shared" si="0"/>
        <v>0</v>
      </c>
      <c r="N15" s="164">
        <f t="shared" si="0"/>
        <v>0</v>
      </c>
    </row>
    <row r="16" spans="1:14" ht="11.25" customHeight="1" x14ac:dyDescent="0.25">
      <c r="A16" s="9"/>
      <c r="B16" s="189"/>
      <c r="C16" s="194" t="s">
        <v>8</v>
      </c>
      <c r="D16" s="194" t="s">
        <v>8</v>
      </c>
      <c r="E16" s="194" t="s">
        <v>8</v>
      </c>
      <c r="F16" s="194" t="s">
        <v>8</v>
      </c>
      <c r="G16" s="194" t="s">
        <v>8</v>
      </c>
      <c r="H16" s="194" t="s">
        <v>8</v>
      </c>
      <c r="I16" s="194" t="s">
        <v>8</v>
      </c>
      <c r="J16" s="194" t="s">
        <v>8</v>
      </c>
      <c r="K16" s="194" t="s">
        <v>8</v>
      </c>
      <c r="L16" s="194" t="s">
        <v>8</v>
      </c>
      <c r="M16" s="194" t="s">
        <v>8</v>
      </c>
      <c r="N16" s="194" t="s">
        <v>8</v>
      </c>
    </row>
    <row r="17" spans="1:14" ht="18.75" customHeight="1" x14ac:dyDescent="0.25">
      <c r="A17" s="9"/>
      <c r="B17" s="158" t="s">
        <v>77</v>
      </c>
      <c r="C17" s="164" t="s">
        <v>52</v>
      </c>
      <c r="D17" s="164" t="s">
        <v>51</v>
      </c>
      <c r="E17" s="164" t="s">
        <v>50</v>
      </c>
      <c r="F17" s="164" t="s">
        <v>49</v>
      </c>
      <c r="G17" s="164" t="s">
        <v>48</v>
      </c>
      <c r="H17" s="164" t="s">
        <v>47</v>
      </c>
      <c r="I17" s="164" t="s">
        <v>46</v>
      </c>
      <c r="J17" s="164" t="s">
        <v>45</v>
      </c>
      <c r="K17" s="164" t="s">
        <v>44</v>
      </c>
      <c r="L17" s="164" t="s">
        <v>43</v>
      </c>
      <c r="M17" s="164" t="s">
        <v>42</v>
      </c>
      <c r="N17" s="164" t="s">
        <v>41</v>
      </c>
    </row>
    <row r="18" spans="1:14" ht="18.75" customHeight="1" x14ac:dyDescent="0.25">
      <c r="A18" s="9"/>
      <c r="B18" s="203" t="s">
        <v>369</v>
      </c>
      <c r="C18" s="175"/>
      <c r="D18" s="175"/>
      <c r="E18" s="175"/>
      <c r="F18" s="175"/>
      <c r="G18" s="175"/>
      <c r="H18" s="175"/>
      <c r="I18" s="175"/>
      <c r="J18" s="175"/>
      <c r="K18" s="175"/>
      <c r="L18" s="175"/>
      <c r="M18" s="175"/>
      <c r="N18" s="175"/>
    </row>
    <row r="19" spans="1:14" ht="18.75" customHeight="1" x14ac:dyDescent="0.25">
      <c r="A19" s="9"/>
      <c r="B19" s="406" t="s">
        <v>371</v>
      </c>
      <c r="C19" s="176"/>
      <c r="D19" s="176"/>
      <c r="E19" s="176"/>
      <c r="F19" s="176"/>
      <c r="G19" s="176"/>
      <c r="H19" s="176"/>
      <c r="I19" s="176"/>
      <c r="J19" s="176"/>
      <c r="K19" s="176"/>
      <c r="L19" s="176"/>
      <c r="M19" s="176"/>
      <c r="N19" s="176"/>
    </row>
    <row r="20" spans="1:14" ht="18.75" customHeight="1" x14ac:dyDescent="0.25">
      <c r="A20" s="9"/>
      <c r="B20" s="203" t="s">
        <v>372</v>
      </c>
      <c r="C20" s="175"/>
      <c r="D20" s="175"/>
      <c r="E20" s="175"/>
      <c r="F20" s="175"/>
      <c r="G20" s="175"/>
      <c r="H20" s="175"/>
      <c r="I20" s="175"/>
      <c r="J20" s="175"/>
      <c r="K20" s="175"/>
      <c r="L20" s="175"/>
      <c r="M20" s="175"/>
      <c r="N20" s="175"/>
    </row>
    <row r="21" spans="1:14" ht="18.75" customHeight="1" x14ac:dyDescent="0.25">
      <c r="A21" s="9"/>
      <c r="B21" s="406" t="s">
        <v>76</v>
      </c>
      <c r="C21" s="176"/>
      <c r="D21" s="176"/>
      <c r="E21" s="176"/>
      <c r="F21" s="176"/>
      <c r="G21" s="176"/>
      <c r="H21" s="176"/>
      <c r="I21" s="176"/>
      <c r="J21" s="176"/>
      <c r="K21" s="176"/>
      <c r="L21" s="176"/>
      <c r="M21" s="176"/>
      <c r="N21" s="176"/>
    </row>
    <row r="22" spans="1:14" ht="18.75" customHeight="1" x14ac:dyDescent="0.25">
      <c r="A22" s="9"/>
      <c r="B22" s="203" t="s">
        <v>75</v>
      </c>
      <c r="C22" s="175"/>
      <c r="D22" s="175"/>
      <c r="E22" s="175"/>
      <c r="F22" s="175"/>
      <c r="G22" s="175"/>
      <c r="H22" s="175"/>
      <c r="I22" s="175"/>
      <c r="J22" s="175"/>
      <c r="K22" s="175"/>
      <c r="L22" s="175"/>
      <c r="M22" s="175"/>
      <c r="N22" s="175"/>
    </row>
    <row r="23" spans="1:14" ht="18.75" customHeight="1" x14ac:dyDescent="0.25">
      <c r="A23" s="9"/>
      <c r="B23" s="406" t="s">
        <v>20</v>
      </c>
      <c r="C23" s="176"/>
      <c r="D23" s="176"/>
      <c r="E23" s="176"/>
      <c r="F23" s="176"/>
      <c r="G23" s="176"/>
      <c r="H23" s="176"/>
      <c r="I23" s="176"/>
      <c r="J23" s="176"/>
      <c r="K23" s="176"/>
      <c r="L23" s="176"/>
      <c r="M23" s="176"/>
      <c r="N23" s="176"/>
    </row>
    <row r="24" spans="1:14" ht="18.75" customHeight="1" x14ac:dyDescent="0.25">
      <c r="A24" s="9"/>
      <c r="B24" s="203" t="s">
        <v>370</v>
      </c>
      <c r="C24" s="175"/>
      <c r="D24" s="175"/>
      <c r="E24" s="175"/>
      <c r="F24" s="175"/>
      <c r="G24" s="175"/>
      <c r="H24" s="175"/>
      <c r="I24" s="175"/>
      <c r="J24" s="175"/>
      <c r="K24" s="175"/>
      <c r="L24" s="175"/>
      <c r="M24" s="175"/>
      <c r="N24" s="175"/>
    </row>
    <row r="25" spans="1:14" ht="18.75" customHeight="1" x14ac:dyDescent="0.25">
      <c r="A25" s="9"/>
      <c r="B25" s="406" t="s">
        <v>74</v>
      </c>
      <c r="C25" s="176"/>
      <c r="D25" s="176"/>
      <c r="E25" s="176"/>
      <c r="F25" s="176"/>
      <c r="G25" s="176"/>
      <c r="H25" s="176"/>
      <c r="I25" s="176"/>
      <c r="J25" s="176"/>
      <c r="K25" s="176"/>
      <c r="L25" s="176"/>
      <c r="M25" s="176"/>
      <c r="N25" s="176"/>
    </row>
    <row r="26" spans="1:14" ht="18.75" customHeight="1" x14ac:dyDescent="0.25">
      <c r="A26" s="9"/>
      <c r="B26" s="203" t="s">
        <v>73</v>
      </c>
      <c r="C26" s="175"/>
      <c r="D26" s="175"/>
      <c r="E26" s="175"/>
      <c r="F26" s="175"/>
      <c r="G26" s="175"/>
      <c r="H26" s="175"/>
      <c r="I26" s="175"/>
      <c r="J26" s="175"/>
      <c r="K26" s="175"/>
      <c r="L26" s="175"/>
      <c r="M26" s="175"/>
      <c r="N26" s="175"/>
    </row>
    <row r="27" spans="1:14" ht="18.75" customHeight="1" x14ac:dyDescent="0.25">
      <c r="A27" s="9"/>
      <c r="B27" s="406" t="s">
        <v>72</v>
      </c>
      <c r="C27" s="176"/>
      <c r="D27" s="176"/>
      <c r="E27" s="176"/>
      <c r="F27" s="176"/>
      <c r="G27" s="176"/>
      <c r="H27" s="176"/>
      <c r="I27" s="176"/>
      <c r="J27" s="176"/>
      <c r="K27" s="176"/>
      <c r="L27" s="176"/>
      <c r="M27" s="176"/>
      <c r="N27" s="176"/>
    </row>
    <row r="28" spans="1:14" ht="18.75" customHeight="1" x14ac:dyDescent="0.25">
      <c r="A28" s="9"/>
      <c r="B28" s="203" t="s">
        <v>524</v>
      </c>
      <c r="C28" s="175"/>
      <c r="D28" s="175"/>
      <c r="E28" s="175"/>
      <c r="F28" s="175"/>
      <c r="G28" s="175"/>
      <c r="H28" s="175"/>
      <c r="I28" s="175"/>
      <c r="J28" s="175"/>
      <c r="K28" s="175"/>
      <c r="L28" s="175"/>
      <c r="M28" s="175"/>
      <c r="N28" s="175"/>
    </row>
    <row r="29" spans="1:14" ht="18.75" customHeight="1" x14ac:dyDescent="0.25">
      <c r="A29" s="9"/>
      <c r="B29" s="406" t="s">
        <v>71</v>
      </c>
      <c r="C29" s="176"/>
      <c r="D29" s="176"/>
      <c r="E29" s="176"/>
      <c r="F29" s="176"/>
      <c r="G29" s="176"/>
      <c r="H29" s="176"/>
      <c r="I29" s="176"/>
      <c r="J29" s="176"/>
      <c r="K29" s="176"/>
      <c r="L29" s="176"/>
      <c r="M29" s="176"/>
      <c r="N29" s="176"/>
    </row>
    <row r="30" spans="1:14" ht="18.75" customHeight="1" x14ac:dyDescent="0.25">
      <c r="A30" s="9"/>
      <c r="B30" s="203" t="s">
        <v>70</v>
      </c>
      <c r="C30" s="175"/>
      <c r="D30" s="175"/>
      <c r="E30" s="175"/>
      <c r="F30" s="175"/>
      <c r="G30" s="175"/>
      <c r="H30" s="175"/>
      <c r="I30" s="175"/>
      <c r="J30" s="175"/>
      <c r="K30" s="175"/>
      <c r="L30" s="175"/>
      <c r="M30" s="175"/>
      <c r="N30" s="175"/>
    </row>
    <row r="31" spans="1:14" ht="18.75" customHeight="1" x14ac:dyDescent="0.25">
      <c r="A31" s="9"/>
      <c r="B31" s="406" t="s">
        <v>69</v>
      </c>
      <c r="C31" s="176"/>
      <c r="D31" s="176"/>
      <c r="E31" s="176"/>
      <c r="F31" s="176"/>
      <c r="G31" s="176"/>
      <c r="H31" s="176"/>
      <c r="I31" s="176"/>
      <c r="J31" s="176"/>
      <c r="K31" s="176"/>
      <c r="L31" s="176"/>
      <c r="M31" s="176"/>
      <c r="N31" s="176"/>
    </row>
    <row r="32" spans="1:14" ht="18.75" customHeight="1" x14ac:dyDescent="0.25">
      <c r="A32" s="9"/>
      <c r="B32" s="203" t="s">
        <v>525</v>
      </c>
      <c r="C32" s="175"/>
      <c r="D32" s="175"/>
      <c r="E32" s="175"/>
      <c r="F32" s="175"/>
      <c r="G32" s="175"/>
      <c r="H32" s="175"/>
      <c r="I32" s="175"/>
      <c r="J32" s="175"/>
      <c r="K32" s="175"/>
      <c r="L32" s="175"/>
      <c r="M32" s="175"/>
      <c r="N32" s="175"/>
    </row>
    <row r="33" spans="1:14" ht="18.75" customHeight="1" x14ac:dyDescent="0.25">
      <c r="A33" s="9"/>
      <c r="B33" s="406" t="s">
        <v>68</v>
      </c>
      <c r="C33" s="176"/>
      <c r="D33" s="176"/>
      <c r="E33" s="176"/>
      <c r="F33" s="176"/>
      <c r="G33" s="176"/>
      <c r="H33" s="176"/>
      <c r="I33" s="176"/>
      <c r="J33" s="176"/>
      <c r="K33" s="176"/>
      <c r="L33" s="176"/>
      <c r="M33" s="176"/>
      <c r="N33" s="176"/>
    </row>
    <row r="34" spans="1:14" ht="18.75" customHeight="1" x14ac:dyDescent="0.25">
      <c r="A34" s="9"/>
      <c r="B34" s="203" t="s">
        <v>67</v>
      </c>
      <c r="C34" s="175"/>
      <c r="D34" s="175"/>
      <c r="E34" s="175"/>
      <c r="F34" s="175"/>
      <c r="G34" s="175"/>
      <c r="H34" s="175"/>
      <c r="I34" s="175"/>
      <c r="J34" s="175"/>
      <c r="K34" s="175"/>
      <c r="L34" s="175"/>
      <c r="M34" s="175"/>
      <c r="N34" s="175"/>
    </row>
    <row r="35" spans="1:14" ht="18.75" customHeight="1" x14ac:dyDescent="0.25">
      <c r="A35" s="9"/>
      <c r="B35" s="406" t="s">
        <v>66</v>
      </c>
      <c r="C35" s="176"/>
      <c r="D35" s="176"/>
      <c r="E35" s="176"/>
      <c r="F35" s="176"/>
      <c r="G35" s="176"/>
      <c r="H35" s="176"/>
      <c r="I35" s="176"/>
      <c r="J35" s="176"/>
      <c r="K35" s="176"/>
      <c r="L35" s="176"/>
      <c r="M35" s="176"/>
      <c r="N35" s="176"/>
    </row>
    <row r="36" spans="1:14" ht="18.75" customHeight="1" x14ac:dyDescent="0.25">
      <c r="A36" s="9"/>
      <c r="B36" s="203" t="s">
        <v>18</v>
      </c>
      <c r="C36" s="175"/>
      <c r="D36" s="175"/>
      <c r="E36" s="175"/>
      <c r="F36" s="175"/>
      <c r="G36" s="175"/>
      <c r="H36" s="175"/>
      <c r="I36" s="175"/>
      <c r="J36" s="175"/>
      <c r="K36" s="175"/>
      <c r="L36" s="175"/>
      <c r="M36" s="175"/>
      <c r="N36" s="175"/>
    </row>
    <row r="37" spans="1:14" ht="18.75" customHeight="1" x14ac:dyDescent="0.25">
      <c r="A37" s="9"/>
      <c r="B37" s="406"/>
      <c r="C37" s="176"/>
      <c r="D37" s="176"/>
      <c r="E37" s="176"/>
      <c r="F37" s="176"/>
      <c r="G37" s="176"/>
      <c r="H37" s="176"/>
      <c r="I37" s="176"/>
      <c r="J37" s="176"/>
      <c r="K37" s="176"/>
      <c r="L37" s="176"/>
      <c r="M37" s="176"/>
      <c r="N37" s="176"/>
    </row>
    <row r="38" spans="1:14" ht="18.75" customHeight="1" x14ac:dyDescent="0.25">
      <c r="A38" s="9"/>
      <c r="B38" s="203"/>
      <c r="C38" s="175"/>
      <c r="D38" s="175"/>
      <c r="E38" s="175"/>
      <c r="F38" s="175"/>
      <c r="G38" s="175"/>
      <c r="H38" s="175"/>
      <c r="I38" s="175"/>
      <c r="J38" s="175"/>
      <c r="K38" s="175"/>
      <c r="L38" s="175"/>
      <c r="M38" s="175"/>
      <c r="N38" s="175"/>
    </row>
    <row r="39" spans="1:14" ht="18.75" customHeight="1" x14ac:dyDescent="0.25">
      <c r="A39" s="9"/>
      <c r="B39" s="406"/>
      <c r="C39" s="176"/>
      <c r="D39" s="176"/>
      <c r="E39" s="176"/>
      <c r="F39" s="176"/>
      <c r="G39" s="176"/>
      <c r="H39" s="176"/>
      <c r="I39" s="176"/>
      <c r="J39" s="176"/>
      <c r="K39" s="176"/>
      <c r="L39" s="176"/>
      <c r="M39" s="176"/>
      <c r="N39" s="176"/>
    </row>
    <row r="40" spans="1:14" ht="18.75" customHeight="1" x14ac:dyDescent="0.25">
      <c r="A40" s="9"/>
      <c r="B40" s="203"/>
      <c r="C40" s="175"/>
      <c r="D40" s="175"/>
      <c r="E40" s="175"/>
      <c r="F40" s="175"/>
      <c r="G40" s="175"/>
      <c r="H40" s="175"/>
      <c r="I40" s="175"/>
      <c r="J40" s="175"/>
      <c r="K40" s="175"/>
      <c r="L40" s="175"/>
      <c r="M40" s="175"/>
      <c r="N40" s="175"/>
    </row>
    <row r="41" spans="1:14" ht="18.75" customHeight="1" x14ac:dyDescent="0.25">
      <c r="A41" s="9"/>
      <c r="B41" s="406"/>
      <c r="C41" s="176"/>
      <c r="D41" s="176"/>
      <c r="E41" s="176"/>
      <c r="F41" s="176"/>
      <c r="G41" s="176"/>
      <c r="H41" s="176"/>
      <c r="I41" s="176"/>
      <c r="J41" s="176"/>
      <c r="K41" s="176"/>
      <c r="L41" s="176"/>
      <c r="M41" s="176"/>
      <c r="N41" s="176"/>
    </row>
    <row r="42" spans="1:14" ht="18.75" customHeight="1" x14ac:dyDescent="0.25">
      <c r="A42" s="9"/>
      <c r="B42" s="158" t="s">
        <v>80</v>
      </c>
      <c r="C42" s="164">
        <f t="shared" ref="C42:N42" si="1">SUM(C18:C41)</f>
        <v>0</v>
      </c>
      <c r="D42" s="164">
        <f t="shared" si="1"/>
        <v>0</v>
      </c>
      <c r="E42" s="164">
        <f t="shared" si="1"/>
        <v>0</v>
      </c>
      <c r="F42" s="164">
        <f t="shared" si="1"/>
        <v>0</v>
      </c>
      <c r="G42" s="164">
        <f t="shared" si="1"/>
        <v>0</v>
      </c>
      <c r="H42" s="164">
        <f t="shared" si="1"/>
        <v>0</v>
      </c>
      <c r="I42" s="164">
        <f t="shared" si="1"/>
        <v>0</v>
      </c>
      <c r="J42" s="164">
        <f t="shared" si="1"/>
        <v>0</v>
      </c>
      <c r="K42" s="164">
        <f t="shared" si="1"/>
        <v>0</v>
      </c>
      <c r="L42" s="164">
        <f t="shared" si="1"/>
        <v>0</v>
      </c>
      <c r="M42" s="164">
        <f t="shared" si="1"/>
        <v>0</v>
      </c>
      <c r="N42" s="164">
        <f t="shared" si="1"/>
        <v>0</v>
      </c>
    </row>
    <row r="43" spans="1:14" ht="11.25" customHeight="1" x14ac:dyDescent="0.25">
      <c r="A43" s="9"/>
      <c r="B43" s="189"/>
      <c r="C43" s="194" t="s">
        <v>8</v>
      </c>
      <c r="D43" s="194" t="s">
        <v>8</v>
      </c>
      <c r="E43" s="194" t="s">
        <v>8</v>
      </c>
      <c r="F43" s="194" t="s">
        <v>8</v>
      </c>
      <c r="G43" s="194" t="s">
        <v>8</v>
      </c>
      <c r="H43" s="194" t="s">
        <v>8</v>
      </c>
      <c r="I43" s="194" t="s">
        <v>8</v>
      </c>
      <c r="J43" s="194" t="s">
        <v>8</v>
      </c>
      <c r="K43" s="194" t="s">
        <v>8</v>
      </c>
      <c r="L43" s="194" t="s">
        <v>8</v>
      </c>
      <c r="M43" s="194" t="s">
        <v>8</v>
      </c>
      <c r="N43" s="194" t="s">
        <v>8</v>
      </c>
    </row>
    <row r="44" spans="1:14" ht="18.75" customHeight="1" x14ac:dyDescent="0.25">
      <c r="A44" s="9"/>
      <c r="B44" s="158" t="s">
        <v>79</v>
      </c>
      <c r="C44" s="164">
        <f t="shared" ref="C44:N44" si="2">C15-C42</f>
        <v>0</v>
      </c>
      <c r="D44" s="164">
        <f t="shared" si="2"/>
        <v>0</v>
      </c>
      <c r="E44" s="164">
        <f t="shared" si="2"/>
        <v>0</v>
      </c>
      <c r="F44" s="164">
        <f t="shared" si="2"/>
        <v>0</v>
      </c>
      <c r="G44" s="164">
        <f t="shared" si="2"/>
        <v>0</v>
      </c>
      <c r="H44" s="164">
        <f t="shared" si="2"/>
        <v>0</v>
      </c>
      <c r="I44" s="164">
        <f t="shared" si="2"/>
        <v>0</v>
      </c>
      <c r="J44" s="164">
        <f t="shared" si="2"/>
        <v>0</v>
      </c>
      <c r="K44" s="164">
        <f t="shared" si="2"/>
        <v>0</v>
      </c>
      <c r="L44" s="164">
        <f t="shared" si="2"/>
        <v>0</v>
      </c>
      <c r="M44" s="164">
        <f t="shared" si="2"/>
        <v>0</v>
      </c>
      <c r="N44" s="164">
        <f t="shared" si="2"/>
        <v>0</v>
      </c>
    </row>
    <row r="45" spans="1:14" ht="11.25" customHeight="1" x14ac:dyDescent="0.25">
      <c r="A45" s="9"/>
      <c r="B45" s="189"/>
      <c r="C45" s="194" t="s">
        <v>8</v>
      </c>
      <c r="D45" s="194" t="s">
        <v>8</v>
      </c>
      <c r="E45" s="194" t="s">
        <v>8</v>
      </c>
      <c r="F45" s="194" t="s">
        <v>8</v>
      </c>
      <c r="G45" s="194" t="s">
        <v>8</v>
      </c>
      <c r="H45" s="194" t="s">
        <v>8</v>
      </c>
      <c r="I45" s="194" t="s">
        <v>8</v>
      </c>
      <c r="J45" s="194" t="s">
        <v>8</v>
      </c>
      <c r="K45" s="194" t="s">
        <v>8</v>
      </c>
      <c r="L45" s="194" t="s">
        <v>8</v>
      </c>
      <c r="M45" s="194" t="s">
        <v>8</v>
      </c>
      <c r="N45" s="194" t="s">
        <v>8</v>
      </c>
    </row>
    <row r="46" spans="1:14" ht="15" customHeight="1" x14ac:dyDescent="0.25">
      <c r="A46" s="9"/>
      <c r="B46" s="493" t="s">
        <v>65</v>
      </c>
      <c r="C46" s="493"/>
      <c r="D46" s="493"/>
      <c r="E46" s="493"/>
      <c r="F46" s="493"/>
      <c r="G46" s="493"/>
      <c r="H46" s="493"/>
      <c r="I46" s="493"/>
      <c r="J46" s="493"/>
      <c r="K46" s="493"/>
      <c r="L46" s="493"/>
      <c r="M46" s="493"/>
      <c r="N46" s="493"/>
    </row>
    <row r="47" spans="1:14" ht="15" customHeight="1" x14ac:dyDescent="0.25">
      <c r="A47" s="9"/>
      <c r="B47" s="494" t="s">
        <v>358</v>
      </c>
      <c r="C47" s="494"/>
      <c r="D47" s="494"/>
      <c r="E47" s="494"/>
      <c r="F47" s="494"/>
      <c r="G47" s="494"/>
      <c r="H47" s="494"/>
      <c r="I47" s="494"/>
      <c r="J47" s="494"/>
      <c r="K47" s="494"/>
      <c r="L47" s="494"/>
      <c r="M47" s="494"/>
      <c r="N47" s="494"/>
    </row>
    <row r="48" spans="1:14" ht="15" customHeight="1" x14ac:dyDescent="0.25">
      <c r="A48" s="9"/>
      <c r="B48" s="494" t="s">
        <v>357</v>
      </c>
      <c r="C48" s="494"/>
      <c r="D48" s="494"/>
      <c r="E48" s="494"/>
      <c r="F48" s="494"/>
      <c r="G48" s="494"/>
      <c r="H48" s="494"/>
      <c r="I48" s="494"/>
      <c r="J48" s="494"/>
      <c r="K48" s="494"/>
      <c r="L48" s="494"/>
      <c r="M48" s="494"/>
      <c r="N48" s="494"/>
    </row>
    <row r="49" spans="2:14" x14ac:dyDescent="0.25">
      <c r="B49" s="195"/>
      <c r="C49" s="195"/>
      <c r="D49" s="195"/>
      <c r="E49" s="195"/>
      <c r="F49" s="195"/>
      <c r="G49" s="195"/>
      <c r="H49" s="195"/>
      <c r="I49" s="195"/>
      <c r="J49" s="195"/>
      <c r="K49" s="195"/>
      <c r="L49" s="195"/>
      <c r="M49" s="195"/>
      <c r="N49" s="195"/>
    </row>
  </sheetData>
  <sheetProtection sheet="1" objects="1" scenarios="1" selectLockedCells="1"/>
  <mergeCells count="4">
    <mergeCell ref="B2:H2"/>
    <mergeCell ref="B46:N46"/>
    <mergeCell ref="B47:N47"/>
    <mergeCell ref="B48:N48"/>
  </mergeCells>
  <conditionalFormatting sqref="B4">
    <cfRule type="cellIs" dxfId="10" priority="11" stopIfTrue="1" operator="equal">
      <formula>"Pago"</formula>
    </cfRule>
  </conditionalFormatting>
  <conditionalFormatting sqref="B15:N15">
    <cfRule type="cellIs" dxfId="9" priority="10" stopIfTrue="1" operator="equal">
      <formula>"Pago"</formula>
    </cfRule>
  </conditionalFormatting>
  <conditionalFormatting sqref="B6:N6">
    <cfRule type="cellIs" dxfId="8" priority="9" stopIfTrue="1" operator="equal">
      <formula>"Pago"</formula>
    </cfRule>
  </conditionalFormatting>
  <conditionalFormatting sqref="B8:N8 B10:N10 B12:N12 B14:N14">
    <cfRule type="cellIs" dxfId="7" priority="8" stopIfTrue="1" operator="equal">
      <formula>"Pago"</formula>
    </cfRule>
  </conditionalFormatting>
  <conditionalFormatting sqref="B17">
    <cfRule type="cellIs" dxfId="6" priority="7" stopIfTrue="1" operator="equal">
      <formula>"Pago"</formula>
    </cfRule>
  </conditionalFormatting>
  <conditionalFormatting sqref="B42:N42">
    <cfRule type="cellIs" dxfId="5" priority="6" stopIfTrue="1" operator="equal">
      <formula>"Pago"</formula>
    </cfRule>
  </conditionalFormatting>
  <conditionalFormatting sqref="B44:N44">
    <cfRule type="cellIs" dxfId="4" priority="5" stopIfTrue="1" operator="equal">
      <formula>"Pago"</formula>
    </cfRule>
  </conditionalFormatting>
  <conditionalFormatting sqref="B19:N19 B29:N29 B39:N39">
    <cfRule type="cellIs" dxfId="3" priority="4" stopIfTrue="1" operator="equal">
      <formula>"Pago"</formula>
    </cfRule>
  </conditionalFormatting>
  <conditionalFormatting sqref="B21:N21 B31:N31 B23:N23 B33:N33 B25:N25 B35:N35 B41:N41 B27:N27 B37:N37">
    <cfRule type="cellIs" dxfId="2" priority="3" stopIfTrue="1" operator="equal">
      <formula>"Pago"</formula>
    </cfRule>
  </conditionalFormatting>
  <conditionalFormatting sqref="C4:N4">
    <cfRule type="cellIs" dxfId="1" priority="2" stopIfTrue="1" operator="equal">
      <formula>"Pago"</formula>
    </cfRule>
  </conditionalFormatting>
  <conditionalFormatting sqref="C17:N17">
    <cfRule type="cellIs" dxfId="0" priority="1" stopIfTrue="1" operator="equal">
      <formula>"Pago"</formula>
    </cfRule>
  </conditionalFormatting>
  <pageMargins left="0.11811023622047245" right="0.11811023622047245" top="0.19685039370078741" bottom="0.19685039370078741" header="0.31496062992125984" footer="0.31496062992125984"/>
  <pageSetup paperSize="9" scale="8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showGridLines="0" showRowColHeaders="0" zoomScaleNormal="100" workbookViewId="0">
      <selection activeCell="J15" sqref="J15"/>
    </sheetView>
  </sheetViews>
  <sheetFormatPr defaultRowHeight="15" x14ac:dyDescent="0.25"/>
  <cols>
    <col min="1" max="1" width="2.140625" style="8" customWidth="1"/>
    <col min="2" max="8" width="20.42578125" customWidth="1"/>
  </cols>
  <sheetData>
    <row r="1" spans="1:9" ht="11.25" customHeight="1" x14ac:dyDescent="0.25">
      <c r="A1" s="189"/>
      <c r="B1" s="189"/>
      <c r="C1" s="190"/>
      <c r="D1" s="190"/>
      <c r="E1" s="190"/>
      <c r="F1" s="190"/>
      <c r="G1" s="189"/>
      <c r="H1" s="189"/>
      <c r="I1" s="189"/>
    </row>
    <row r="2" spans="1:9" ht="55.5" customHeight="1" x14ac:dyDescent="0.25">
      <c r="A2" s="189"/>
      <c r="B2" s="470"/>
      <c r="C2" s="470"/>
      <c r="D2" s="470"/>
      <c r="E2" s="470"/>
      <c r="F2" s="470"/>
      <c r="G2" s="470"/>
      <c r="H2" s="470"/>
      <c r="I2" s="189"/>
    </row>
    <row r="3" spans="1:9" ht="11.25" customHeight="1" x14ac:dyDescent="0.25">
      <c r="A3" s="191"/>
      <c r="B3" s="189"/>
      <c r="C3" s="189"/>
      <c r="D3" s="189"/>
      <c r="E3" s="189"/>
      <c r="F3" s="189"/>
      <c r="G3" s="189"/>
      <c r="H3" s="189"/>
      <c r="I3" s="189"/>
    </row>
  </sheetData>
  <sheetProtection sheet="1" objects="1" scenarios="1" selectLockedCells="1" selectUnlockedCells="1"/>
  <mergeCells count="1">
    <mergeCell ref="B2:H2"/>
  </mergeCells>
  <pageMargins left="0.11811023622047245" right="0.11811023622047245" top="0.19685039370078741" bottom="0.19685039370078741" header="0.31496062992125984" footer="0.31496062992125984"/>
  <pageSetup paperSize="9" scale="8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autoPageBreaks="0"/>
  </sheetPr>
  <dimension ref="A1"/>
  <sheetViews>
    <sheetView showGridLines="0" showRowColHeaders="0" zoomScaleNormal="100" workbookViewId="0"/>
  </sheetViews>
  <sheetFormatPr defaultRowHeight="15" x14ac:dyDescent="0.25"/>
  <cols>
    <col min="1" max="1" width="2.85546875" customWidth="1"/>
  </cols>
  <sheetData/>
  <sheetProtection sheet="1" objects="1" scenarios="1" selectLockedCells="1" selectUnlockedCells="1"/>
  <pageMargins left="0.511811024" right="0.511811024" top="0.78740157499999996" bottom="0.78740157499999996" header="0.31496062000000002" footer="0.31496062000000002"/>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F57"/>
  <sheetViews>
    <sheetView showGridLines="0" showRowColHeaders="0" zoomScaleNormal="100" zoomScaleSheetLayoutView="115" workbookViewId="0">
      <selection activeCell="C3" sqref="C3:D3"/>
    </sheetView>
  </sheetViews>
  <sheetFormatPr defaultRowHeight="15" x14ac:dyDescent="0.25"/>
  <cols>
    <col min="1" max="1" width="2.140625" style="138" customWidth="1"/>
    <col min="2" max="2" width="64.28515625" style="109" customWidth="1"/>
    <col min="3" max="4" width="28.5703125" style="109" customWidth="1"/>
    <col min="5" max="5" width="2.140625" style="109" customWidth="1"/>
    <col min="6" max="7" width="16.7109375" style="109" customWidth="1"/>
    <col min="8" max="16384" width="9.140625" style="109"/>
  </cols>
  <sheetData>
    <row r="1" spans="1:6" ht="11.25" customHeight="1" x14ac:dyDescent="0.25">
      <c r="A1" s="431"/>
      <c r="B1" s="432"/>
      <c r="C1" s="432"/>
      <c r="D1" s="432"/>
      <c r="E1" s="433"/>
      <c r="F1" s="433"/>
    </row>
    <row r="2" spans="1:6" s="118" customFormat="1" ht="18.75" customHeight="1" x14ac:dyDescent="0.25">
      <c r="A2" s="434"/>
      <c r="B2" s="496" t="s">
        <v>384</v>
      </c>
      <c r="C2" s="496"/>
      <c r="D2" s="496"/>
      <c r="E2" s="435"/>
      <c r="F2" s="436"/>
    </row>
    <row r="3" spans="1:6" s="122" customFormat="1" ht="18.75" customHeight="1" x14ac:dyDescent="0.25">
      <c r="A3" s="437"/>
      <c r="B3" s="120" t="s">
        <v>373</v>
      </c>
      <c r="C3" s="499"/>
      <c r="D3" s="499"/>
      <c r="E3" s="438"/>
      <c r="F3" s="439"/>
    </row>
    <row r="4" spans="1:6" s="126" customFormat="1" ht="11.25" customHeight="1" x14ac:dyDescent="0.25">
      <c r="A4" s="440"/>
      <c r="B4" s="441"/>
      <c r="C4" s="442"/>
      <c r="D4" s="442"/>
      <c r="E4" s="443"/>
      <c r="F4" s="444"/>
    </row>
    <row r="5" spans="1:6" s="126" customFormat="1" ht="18.75" customHeight="1" x14ac:dyDescent="0.25">
      <c r="A5" s="440"/>
      <c r="B5" s="120" t="s">
        <v>374</v>
      </c>
      <c r="C5" s="120" t="s">
        <v>375</v>
      </c>
      <c r="D5" s="120" t="s">
        <v>376</v>
      </c>
      <c r="E5" s="443"/>
      <c r="F5" s="444"/>
    </row>
    <row r="6" spans="1:6" s="126" customFormat="1" ht="18.75" customHeight="1" x14ac:dyDescent="0.25">
      <c r="A6" s="440"/>
      <c r="B6" s="101"/>
      <c r="C6" s="140"/>
      <c r="D6" s="140"/>
      <c r="E6" s="443"/>
      <c r="F6" s="444"/>
    </row>
    <row r="7" spans="1:6" s="126" customFormat="1" ht="18.75" customHeight="1" x14ac:dyDescent="0.25">
      <c r="A7" s="440"/>
      <c r="B7" s="102"/>
      <c r="C7" s="141"/>
      <c r="D7" s="141"/>
      <c r="E7" s="443"/>
      <c r="F7" s="444"/>
    </row>
    <row r="8" spans="1:6" s="126" customFormat="1" ht="18.75" customHeight="1" x14ac:dyDescent="0.25">
      <c r="A8" s="440"/>
      <c r="B8" s="101"/>
      <c r="C8" s="140"/>
      <c r="D8" s="140"/>
      <c r="E8" s="443"/>
      <c r="F8" s="444"/>
    </row>
    <row r="9" spans="1:6" s="126" customFormat="1" ht="18.75" customHeight="1" x14ac:dyDescent="0.25">
      <c r="A9" s="440"/>
      <c r="B9" s="102"/>
      <c r="C9" s="141"/>
      <c r="D9" s="141"/>
      <c r="E9" s="443"/>
      <c r="F9" s="444"/>
    </row>
    <row r="10" spans="1:6" s="126" customFormat="1" ht="18.75" customHeight="1" x14ac:dyDescent="0.25">
      <c r="A10" s="440"/>
      <c r="B10" s="101"/>
      <c r="C10" s="140"/>
      <c r="D10" s="140"/>
      <c r="E10" s="443"/>
      <c r="F10" s="444"/>
    </row>
    <row r="11" spans="1:6" s="126" customFormat="1" ht="18.75" customHeight="1" x14ac:dyDescent="0.25">
      <c r="A11" s="440"/>
      <c r="B11" s="102"/>
      <c r="C11" s="141"/>
      <c r="D11" s="141"/>
      <c r="E11" s="443"/>
      <c r="F11" s="444"/>
    </row>
    <row r="12" spans="1:6" s="126" customFormat="1" ht="18.75" customHeight="1" x14ac:dyDescent="0.25">
      <c r="A12" s="440"/>
      <c r="B12" s="101"/>
      <c r="C12" s="140"/>
      <c r="D12" s="140"/>
      <c r="E12" s="443"/>
      <c r="F12" s="444"/>
    </row>
    <row r="13" spans="1:6" s="126" customFormat="1" ht="18.75" customHeight="1" x14ac:dyDescent="0.25">
      <c r="A13" s="440"/>
      <c r="B13" s="102"/>
      <c r="C13" s="141"/>
      <c r="D13" s="141"/>
      <c r="E13" s="443"/>
      <c r="F13" s="444"/>
    </row>
    <row r="14" spans="1:6" s="126" customFormat="1" ht="18.75" customHeight="1" x14ac:dyDescent="0.25">
      <c r="A14" s="440"/>
      <c r="B14" s="101"/>
      <c r="C14" s="140"/>
      <c r="D14" s="140"/>
      <c r="E14" s="443"/>
      <c r="F14" s="444"/>
    </row>
    <row r="15" spans="1:6" s="126" customFormat="1" ht="18.75" customHeight="1" x14ac:dyDescent="0.25">
      <c r="A15" s="440"/>
      <c r="B15" s="102"/>
      <c r="C15" s="141"/>
      <c r="D15" s="141"/>
      <c r="E15" s="443"/>
      <c r="F15" s="444"/>
    </row>
    <row r="16" spans="1:6" s="126" customFormat="1" ht="18.75" customHeight="1" x14ac:dyDescent="0.25">
      <c r="A16" s="440"/>
      <c r="B16" s="101"/>
      <c r="C16" s="140"/>
      <c r="D16" s="140"/>
      <c r="E16" s="443"/>
      <c r="F16" s="444"/>
    </row>
    <row r="17" spans="1:6" s="126" customFormat="1" ht="18.75" customHeight="1" x14ac:dyDescent="0.25">
      <c r="A17" s="440"/>
      <c r="B17" s="102"/>
      <c r="C17" s="141"/>
      <c r="D17" s="141"/>
      <c r="E17" s="443"/>
      <c r="F17" s="444"/>
    </row>
    <row r="18" spans="1:6" s="126" customFormat="1" ht="18.75" customHeight="1" x14ac:dyDescent="0.25">
      <c r="A18" s="440"/>
      <c r="B18" s="101"/>
      <c r="C18" s="140"/>
      <c r="D18" s="140"/>
      <c r="E18" s="443"/>
      <c r="F18" s="444"/>
    </row>
    <row r="19" spans="1:6" s="126" customFormat="1" ht="18.75" customHeight="1" x14ac:dyDescent="0.25">
      <c r="A19" s="440"/>
      <c r="B19" s="102"/>
      <c r="C19" s="141"/>
      <c r="D19" s="141"/>
      <c r="E19" s="443"/>
      <c r="F19" s="444"/>
    </row>
    <row r="20" spans="1:6" s="126" customFormat="1" ht="18.75" customHeight="1" x14ac:dyDescent="0.25">
      <c r="A20" s="440"/>
      <c r="B20" s="101"/>
      <c r="C20" s="140"/>
      <c r="D20" s="140"/>
      <c r="E20" s="443"/>
      <c r="F20" s="444"/>
    </row>
    <row r="21" spans="1:6" s="126" customFormat="1" ht="11.25" customHeight="1" x14ac:dyDescent="0.25">
      <c r="A21" s="440"/>
      <c r="B21" s="441"/>
      <c r="C21" s="442"/>
      <c r="D21" s="442"/>
      <c r="E21" s="449"/>
      <c r="F21" s="444"/>
    </row>
    <row r="22" spans="1:6" s="131" customFormat="1" ht="18.75" customHeight="1" x14ac:dyDescent="0.25">
      <c r="A22" s="445"/>
      <c r="B22" s="120" t="s">
        <v>377</v>
      </c>
      <c r="C22" s="496" t="s">
        <v>378</v>
      </c>
      <c r="D22" s="496"/>
      <c r="E22" s="450"/>
      <c r="F22" s="446"/>
    </row>
    <row r="23" spans="1:6" s="131" customFormat="1" ht="18.75" customHeight="1" x14ac:dyDescent="0.25">
      <c r="A23" s="445"/>
      <c r="B23" s="101" t="s">
        <v>335</v>
      </c>
      <c r="C23" s="497"/>
      <c r="D23" s="497"/>
      <c r="E23" s="451"/>
      <c r="F23" s="446"/>
    </row>
    <row r="24" spans="1:6" s="131" customFormat="1" ht="18.75" customHeight="1" x14ac:dyDescent="0.25">
      <c r="A24" s="445"/>
      <c r="B24" s="102" t="s">
        <v>336</v>
      </c>
      <c r="C24" s="498"/>
      <c r="D24" s="498"/>
      <c r="E24" s="451"/>
      <c r="F24" s="446"/>
    </row>
    <row r="25" spans="1:6" s="131" customFormat="1" ht="18.75" customHeight="1" x14ac:dyDescent="0.25">
      <c r="A25" s="445"/>
      <c r="B25" s="101" t="s">
        <v>337</v>
      </c>
      <c r="C25" s="497"/>
      <c r="D25" s="497"/>
      <c r="E25" s="451"/>
      <c r="F25" s="446"/>
    </row>
    <row r="26" spans="1:6" s="131" customFormat="1" ht="18.75" customHeight="1" x14ac:dyDescent="0.25">
      <c r="A26" s="445"/>
      <c r="B26" s="102"/>
      <c r="C26" s="498"/>
      <c r="D26" s="498"/>
      <c r="E26" s="451"/>
      <c r="F26" s="446"/>
    </row>
    <row r="27" spans="1:6" s="131" customFormat="1" ht="18.75" customHeight="1" x14ac:dyDescent="0.25">
      <c r="A27" s="445"/>
      <c r="B27" s="101"/>
      <c r="C27" s="497"/>
      <c r="D27" s="497"/>
      <c r="E27" s="451"/>
      <c r="F27" s="446"/>
    </row>
    <row r="28" spans="1:6" s="131" customFormat="1" ht="18.75" customHeight="1" x14ac:dyDescent="0.25">
      <c r="A28" s="445"/>
      <c r="B28" s="102"/>
      <c r="C28" s="498"/>
      <c r="D28" s="498"/>
      <c r="E28" s="451"/>
      <c r="F28" s="446"/>
    </row>
    <row r="29" spans="1:6" s="131" customFormat="1" ht="18.75" customHeight="1" x14ac:dyDescent="0.25">
      <c r="A29" s="445"/>
      <c r="B29" s="120" t="s">
        <v>379</v>
      </c>
      <c r="C29" s="495">
        <f>SUM(C23:D28)</f>
        <v>0</v>
      </c>
      <c r="D29" s="495"/>
      <c r="E29" s="450"/>
      <c r="F29" s="446"/>
    </row>
    <row r="30" spans="1:6" s="131" customFormat="1" ht="11.25" customHeight="1" x14ac:dyDescent="0.25">
      <c r="A30" s="445"/>
      <c r="B30" s="441"/>
      <c r="C30" s="442"/>
      <c r="D30" s="442"/>
      <c r="E30" s="450"/>
      <c r="F30" s="446"/>
    </row>
    <row r="31" spans="1:6" s="131" customFormat="1" ht="18.75" customHeight="1" x14ac:dyDescent="0.25">
      <c r="A31" s="445"/>
      <c r="B31" s="120" t="s">
        <v>380</v>
      </c>
      <c r="C31" s="496" t="s">
        <v>378</v>
      </c>
      <c r="D31" s="496"/>
      <c r="E31" s="451"/>
      <c r="F31" s="446"/>
    </row>
    <row r="32" spans="1:6" s="131" customFormat="1" ht="18.75" customHeight="1" x14ac:dyDescent="0.25">
      <c r="A32" s="445"/>
      <c r="B32" s="101" t="s">
        <v>349</v>
      </c>
      <c r="C32" s="497"/>
      <c r="D32" s="497"/>
      <c r="E32" s="451"/>
      <c r="F32" s="446"/>
    </row>
    <row r="33" spans="1:6" s="131" customFormat="1" ht="18.75" customHeight="1" x14ac:dyDescent="0.25">
      <c r="A33" s="445"/>
      <c r="B33" s="102" t="s">
        <v>338</v>
      </c>
      <c r="C33" s="498"/>
      <c r="D33" s="498"/>
      <c r="E33" s="451"/>
      <c r="F33" s="446"/>
    </row>
    <row r="34" spans="1:6" s="131" customFormat="1" ht="18.75" customHeight="1" x14ac:dyDescent="0.25">
      <c r="A34" s="445"/>
      <c r="B34" s="101" t="s">
        <v>339</v>
      </c>
      <c r="C34" s="497"/>
      <c r="D34" s="497"/>
      <c r="E34" s="451"/>
      <c r="F34" s="446"/>
    </row>
    <row r="35" spans="1:6" s="131" customFormat="1" ht="18.75" customHeight="1" x14ac:dyDescent="0.25">
      <c r="A35" s="445"/>
      <c r="B35" s="102" t="s">
        <v>340</v>
      </c>
      <c r="C35" s="498"/>
      <c r="D35" s="498"/>
      <c r="E35" s="451"/>
      <c r="F35" s="446"/>
    </row>
    <row r="36" spans="1:6" s="131" customFormat="1" ht="18.75" customHeight="1" x14ac:dyDescent="0.25">
      <c r="A36" s="445"/>
      <c r="B36" s="101" t="s">
        <v>341</v>
      </c>
      <c r="C36" s="497"/>
      <c r="D36" s="497"/>
      <c r="E36" s="451"/>
      <c r="F36" s="446"/>
    </row>
    <row r="37" spans="1:6" s="131" customFormat="1" ht="18.75" customHeight="1" x14ac:dyDescent="0.25">
      <c r="A37" s="445"/>
      <c r="B37" s="102" t="s">
        <v>342</v>
      </c>
      <c r="C37" s="498"/>
      <c r="D37" s="498"/>
      <c r="E37" s="451"/>
      <c r="F37" s="446"/>
    </row>
    <row r="38" spans="1:6" s="131" customFormat="1" ht="18.75" customHeight="1" x14ac:dyDescent="0.25">
      <c r="A38" s="445"/>
      <c r="B38" s="101"/>
      <c r="C38" s="497"/>
      <c r="D38" s="497"/>
      <c r="E38" s="451"/>
      <c r="F38" s="446"/>
    </row>
    <row r="39" spans="1:6" s="131" customFormat="1" ht="18.75" customHeight="1" x14ac:dyDescent="0.25">
      <c r="A39" s="445"/>
      <c r="B39" s="102"/>
      <c r="C39" s="498"/>
      <c r="D39" s="498"/>
      <c r="E39" s="451"/>
      <c r="F39" s="446"/>
    </row>
    <row r="40" spans="1:6" s="131" customFormat="1" ht="18.75" customHeight="1" x14ac:dyDescent="0.25">
      <c r="A40" s="445"/>
      <c r="B40" s="120" t="s">
        <v>85</v>
      </c>
      <c r="C40" s="495">
        <f>SUM(C32:D39)</f>
        <v>0</v>
      </c>
      <c r="D40" s="495"/>
      <c r="E40" s="451"/>
      <c r="F40" s="446"/>
    </row>
    <row r="41" spans="1:6" s="118" customFormat="1" ht="11.25" customHeight="1" x14ac:dyDescent="0.25">
      <c r="A41" s="434"/>
      <c r="B41" s="434"/>
      <c r="C41" s="442"/>
      <c r="D41" s="442"/>
      <c r="E41" s="452"/>
      <c r="F41" s="436"/>
    </row>
    <row r="42" spans="1:6" s="122" customFormat="1" ht="18.75" customHeight="1" x14ac:dyDescent="0.25">
      <c r="A42" s="437"/>
      <c r="B42" s="120" t="s">
        <v>381</v>
      </c>
      <c r="C42" s="497"/>
      <c r="D42" s="497"/>
      <c r="E42" s="453"/>
      <c r="F42" s="439"/>
    </row>
    <row r="43" spans="1:6" s="126" customFormat="1" ht="18.75" customHeight="1" x14ac:dyDescent="0.25">
      <c r="A43" s="440"/>
      <c r="B43" s="120" t="s">
        <v>383</v>
      </c>
      <c r="C43" s="495">
        <f>C42+C29-C40</f>
        <v>0</v>
      </c>
      <c r="D43" s="496"/>
      <c r="E43" s="449"/>
      <c r="F43" s="444"/>
    </row>
    <row r="44" spans="1:6" s="122" customFormat="1" ht="15" customHeight="1" x14ac:dyDescent="0.25">
      <c r="A44" s="437"/>
      <c r="B44" s="447" t="s">
        <v>382</v>
      </c>
      <c r="C44" s="432"/>
      <c r="D44" s="432"/>
      <c r="E44" s="453"/>
      <c r="F44" s="439"/>
    </row>
    <row r="45" spans="1:6" s="131" customFormat="1" ht="18" customHeight="1" x14ac:dyDescent="0.25">
      <c r="A45" s="445"/>
      <c r="B45" s="446"/>
      <c r="C45" s="448"/>
      <c r="D45" s="448"/>
      <c r="E45" s="451"/>
      <c r="F45" s="446"/>
    </row>
    <row r="46" spans="1:6" s="131" customFormat="1" ht="18" customHeight="1" x14ac:dyDescent="0.25">
      <c r="A46" s="445"/>
      <c r="B46" s="433"/>
      <c r="C46" s="433"/>
      <c r="D46" s="433"/>
      <c r="E46" s="451"/>
      <c r="F46" s="446"/>
    </row>
    <row r="47" spans="1:6" s="131" customFormat="1" ht="18" customHeight="1" x14ac:dyDescent="0.25">
      <c r="A47" s="445"/>
      <c r="B47" s="433"/>
      <c r="C47" s="433"/>
      <c r="D47" s="433"/>
      <c r="E47" s="451"/>
      <c r="F47" s="446"/>
    </row>
    <row r="48" spans="1:6" s="131" customFormat="1" ht="18" customHeight="1" x14ac:dyDescent="0.25">
      <c r="A48" s="445"/>
      <c r="B48" s="433"/>
      <c r="C48" s="433"/>
      <c r="D48" s="433"/>
      <c r="E48" s="451"/>
      <c r="F48" s="446"/>
    </row>
    <row r="49" spans="1:6" s="122" customFormat="1" ht="18" customHeight="1" x14ac:dyDescent="0.25">
      <c r="A49" s="437"/>
      <c r="B49" s="433"/>
      <c r="C49" s="433"/>
      <c r="D49" s="433"/>
      <c r="E49" s="453"/>
      <c r="F49" s="439"/>
    </row>
    <row r="50" spans="1:6" s="118" customFormat="1" ht="11.25" customHeight="1" x14ac:dyDescent="0.25">
      <c r="A50" s="434"/>
      <c r="B50" s="433"/>
      <c r="C50" s="433"/>
      <c r="D50" s="433"/>
      <c r="E50" s="117"/>
      <c r="F50" s="117"/>
    </row>
    <row r="51" spans="1:6" ht="6.75" customHeight="1" x14ac:dyDescent="0.25">
      <c r="A51" s="431"/>
      <c r="B51" s="433"/>
      <c r="C51" s="433"/>
      <c r="D51" s="433"/>
      <c r="E51" s="108"/>
      <c r="F51" s="108"/>
    </row>
    <row r="52" spans="1:6" ht="12" customHeight="1" x14ac:dyDescent="0.25">
      <c r="A52" s="431"/>
      <c r="B52" s="433"/>
      <c r="C52" s="433"/>
      <c r="D52" s="433"/>
    </row>
    <row r="53" spans="1:6" x14ac:dyDescent="0.25">
      <c r="A53" s="454"/>
      <c r="B53" s="433"/>
      <c r="C53" s="433"/>
      <c r="D53" s="433"/>
    </row>
    <row r="54" spans="1:6" x14ac:dyDescent="0.25">
      <c r="A54" s="454"/>
      <c r="B54" s="433"/>
      <c r="C54" s="433"/>
      <c r="D54" s="433"/>
    </row>
    <row r="55" spans="1:6" x14ac:dyDescent="0.25">
      <c r="A55" s="454"/>
      <c r="B55" s="433"/>
      <c r="C55" s="433"/>
      <c r="D55" s="433"/>
    </row>
    <row r="56" spans="1:6" x14ac:dyDescent="0.25">
      <c r="A56" s="454"/>
      <c r="B56" s="433"/>
      <c r="C56" s="433"/>
      <c r="D56" s="433"/>
    </row>
    <row r="57" spans="1:6" x14ac:dyDescent="0.25">
      <c r="A57" s="454"/>
      <c r="B57" s="433"/>
      <c r="C57" s="433"/>
      <c r="D57" s="433"/>
    </row>
  </sheetData>
  <sheetProtection sheet="1" objects="1" scenarios="1" selectLockedCells="1"/>
  <mergeCells count="22">
    <mergeCell ref="C35:D35"/>
    <mergeCell ref="B2:D2"/>
    <mergeCell ref="C3:D3"/>
    <mergeCell ref="C22:D22"/>
    <mergeCell ref="C31:D31"/>
    <mergeCell ref="C23:D23"/>
    <mergeCell ref="C24:D24"/>
    <mergeCell ref="C25:D25"/>
    <mergeCell ref="C27:D27"/>
    <mergeCell ref="C28:D28"/>
    <mergeCell ref="C29:D29"/>
    <mergeCell ref="C26:D26"/>
    <mergeCell ref="C32:D32"/>
    <mergeCell ref="C33:D33"/>
    <mergeCell ref="C34:D34"/>
    <mergeCell ref="C43:D43"/>
    <mergeCell ref="C36:D36"/>
    <mergeCell ref="C37:D37"/>
    <mergeCell ref="C38:D38"/>
    <mergeCell ref="C39:D39"/>
    <mergeCell ref="C40:D40"/>
    <mergeCell ref="C42:D42"/>
  </mergeCells>
  <printOptions horizontalCentered="1"/>
  <pageMargins left="0.19685039370078741" right="0.19685039370078741" top="0.19685039370078741" bottom="0.19685039370078741" header="0.31496062992125984" footer="0.31496062992125984"/>
  <pageSetup paperSize="9" scale="55"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8"/>
  <sheetViews>
    <sheetView showGridLines="0" showRowColHeaders="0" zoomScaleNormal="100" zoomScaleSheetLayoutView="115" workbookViewId="0">
      <selection activeCell="B7" sqref="B7"/>
    </sheetView>
  </sheetViews>
  <sheetFormatPr defaultRowHeight="15" x14ac:dyDescent="0.25"/>
  <cols>
    <col min="1" max="1" width="2.140625" style="138" customWidth="1"/>
    <col min="2" max="2" width="44.85546875" style="109" customWidth="1"/>
    <col min="3" max="33" width="10.7109375" style="109" customWidth="1"/>
    <col min="34" max="16384" width="9.140625" style="109"/>
  </cols>
  <sheetData>
    <row r="1" spans="1:33" ht="11.25" customHeight="1" x14ac:dyDescent="0.25">
      <c r="A1" s="104"/>
      <c r="B1" s="105"/>
      <c r="C1" s="105"/>
      <c r="D1" s="106"/>
      <c r="E1" s="106"/>
      <c r="F1" s="106"/>
      <c r="G1" s="106"/>
      <c r="H1" s="105"/>
      <c r="I1" s="106"/>
      <c r="J1" s="106"/>
      <c r="K1" s="106"/>
      <c r="L1" s="106"/>
      <c r="M1" s="105"/>
      <c r="N1" s="106"/>
      <c r="O1" s="106"/>
      <c r="P1" s="106"/>
      <c r="Q1" s="105"/>
      <c r="R1" s="107"/>
      <c r="S1" s="108"/>
    </row>
    <row r="2" spans="1:33" ht="7.5" customHeight="1" x14ac:dyDescent="0.25">
      <c r="A2" s="110"/>
      <c r="B2" s="500"/>
      <c r="C2" s="500"/>
      <c r="D2" s="500"/>
      <c r="E2" s="500"/>
      <c r="F2" s="500"/>
      <c r="G2" s="500"/>
      <c r="H2" s="500"/>
      <c r="I2" s="500"/>
      <c r="J2" s="500"/>
      <c r="K2" s="500"/>
      <c r="L2" s="500"/>
      <c r="M2" s="500"/>
      <c r="N2" s="500"/>
      <c r="O2" s="500"/>
      <c r="P2" s="500"/>
      <c r="Q2" s="500"/>
      <c r="R2" s="111"/>
      <c r="S2" s="108"/>
    </row>
    <row r="3" spans="1:33" ht="15" customHeight="1" x14ac:dyDescent="0.25">
      <c r="A3" s="110"/>
      <c r="B3" s="500"/>
      <c r="C3" s="500"/>
      <c r="D3" s="500"/>
      <c r="E3" s="500"/>
      <c r="F3" s="500"/>
      <c r="G3" s="500"/>
      <c r="H3" s="500"/>
      <c r="I3" s="500"/>
      <c r="J3" s="500"/>
      <c r="K3" s="500"/>
      <c r="L3" s="500"/>
      <c r="M3" s="500"/>
      <c r="N3" s="500"/>
      <c r="O3" s="500"/>
      <c r="P3" s="500"/>
      <c r="Q3" s="500"/>
      <c r="R3" s="112"/>
      <c r="S3" s="108"/>
    </row>
    <row r="4" spans="1:33" ht="23.25" customHeight="1" x14ac:dyDescent="0.25">
      <c r="A4" s="110"/>
      <c r="B4" s="500"/>
      <c r="C4" s="500"/>
      <c r="D4" s="500"/>
      <c r="E4" s="500"/>
      <c r="F4" s="500"/>
      <c r="G4" s="500"/>
      <c r="H4" s="500"/>
      <c r="I4" s="500"/>
      <c r="J4" s="500"/>
      <c r="K4" s="500"/>
      <c r="L4" s="500"/>
      <c r="M4" s="500"/>
      <c r="N4" s="500"/>
      <c r="O4" s="500"/>
      <c r="P4" s="500"/>
      <c r="Q4" s="500"/>
      <c r="R4" s="112"/>
      <c r="S4" s="108"/>
    </row>
    <row r="5" spans="1:33" ht="9" customHeight="1" x14ac:dyDescent="0.25">
      <c r="A5" s="110"/>
      <c r="B5" s="500"/>
      <c r="C5" s="500"/>
      <c r="D5" s="500"/>
      <c r="E5" s="500"/>
      <c r="F5" s="500"/>
      <c r="G5" s="500"/>
      <c r="H5" s="500"/>
      <c r="I5" s="500"/>
      <c r="J5" s="500"/>
      <c r="K5" s="500"/>
      <c r="L5" s="500"/>
      <c r="M5" s="500"/>
      <c r="N5" s="500"/>
      <c r="O5" s="500"/>
      <c r="P5" s="500"/>
      <c r="Q5" s="500"/>
      <c r="R5" s="111"/>
      <c r="S5" s="108"/>
    </row>
    <row r="6" spans="1:33" ht="11.25" customHeight="1" x14ac:dyDescent="0.25">
      <c r="A6" s="113"/>
      <c r="B6" s="114"/>
      <c r="C6" s="114"/>
      <c r="D6" s="114"/>
      <c r="E6" s="114"/>
      <c r="F6" s="114"/>
      <c r="G6" s="114"/>
      <c r="H6" s="114"/>
      <c r="I6" s="114"/>
      <c r="J6" s="114"/>
      <c r="K6" s="114"/>
      <c r="L6" s="114"/>
      <c r="M6" s="114"/>
      <c r="N6" s="114"/>
      <c r="O6" s="114"/>
      <c r="P6" s="114"/>
      <c r="Q6" s="114"/>
      <c r="R6" s="108"/>
      <c r="S6" s="108"/>
    </row>
    <row r="7" spans="1:33" s="118" customFormat="1" ht="18.75" customHeight="1" x14ac:dyDescent="0.25">
      <c r="A7" s="115"/>
      <c r="B7" s="103" t="s">
        <v>334</v>
      </c>
      <c r="C7" s="116">
        <v>1</v>
      </c>
      <c r="D7" s="116">
        <v>2</v>
      </c>
      <c r="E7" s="116">
        <v>3</v>
      </c>
      <c r="F7" s="116">
        <v>4</v>
      </c>
      <c r="G7" s="116">
        <v>5</v>
      </c>
      <c r="H7" s="116">
        <v>6</v>
      </c>
      <c r="I7" s="116">
        <v>7</v>
      </c>
      <c r="J7" s="116">
        <v>8</v>
      </c>
      <c r="K7" s="116">
        <v>9</v>
      </c>
      <c r="L7" s="116">
        <v>10</v>
      </c>
      <c r="M7" s="116">
        <v>11</v>
      </c>
      <c r="N7" s="116">
        <v>12</v>
      </c>
      <c r="O7" s="116">
        <v>13</v>
      </c>
      <c r="P7" s="116">
        <v>14</v>
      </c>
      <c r="Q7" s="116">
        <v>15</v>
      </c>
      <c r="R7" s="116">
        <v>16</v>
      </c>
      <c r="S7" s="116">
        <v>17</v>
      </c>
      <c r="T7" s="116">
        <v>18</v>
      </c>
      <c r="U7" s="116">
        <v>19</v>
      </c>
      <c r="V7" s="116">
        <v>20</v>
      </c>
      <c r="W7" s="116">
        <v>21</v>
      </c>
      <c r="X7" s="116">
        <v>22</v>
      </c>
      <c r="Y7" s="116">
        <v>23</v>
      </c>
      <c r="Z7" s="116">
        <v>24</v>
      </c>
      <c r="AA7" s="116">
        <v>25</v>
      </c>
      <c r="AB7" s="116">
        <v>26</v>
      </c>
      <c r="AC7" s="116">
        <v>27</v>
      </c>
      <c r="AD7" s="116">
        <v>28</v>
      </c>
      <c r="AE7" s="116">
        <v>29</v>
      </c>
      <c r="AF7" s="116">
        <v>30</v>
      </c>
      <c r="AG7" s="116">
        <v>31</v>
      </c>
    </row>
    <row r="8" spans="1:33" s="122" customFormat="1" ht="18.75" customHeight="1" x14ac:dyDescent="0.25">
      <c r="A8" s="119"/>
      <c r="B8" s="120" t="s">
        <v>89</v>
      </c>
      <c r="C8" s="98"/>
      <c r="D8" s="121">
        <f t="shared" ref="D8:Q8" si="0">C29</f>
        <v>0</v>
      </c>
      <c r="E8" s="121">
        <f t="shared" si="0"/>
        <v>0</v>
      </c>
      <c r="F8" s="121">
        <f t="shared" si="0"/>
        <v>0</v>
      </c>
      <c r="G8" s="121">
        <f t="shared" si="0"/>
        <v>0</v>
      </c>
      <c r="H8" s="121">
        <f t="shared" si="0"/>
        <v>0</v>
      </c>
      <c r="I8" s="121">
        <f t="shared" si="0"/>
        <v>0</v>
      </c>
      <c r="J8" s="121">
        <f t="shared" si="0"/>
        <v>0</v>
      </c>
      <c r="K8" s="121">
        <f t="shared" si="0"/>
        <v>0</v>
      </c>
      <c r="L8" s="121">
        <f t="shared" si="0"/>
        <v>0</v>
      </c>
      <c r="M8" s="121">
        <f t="shared" si="0"/>
        <v>0</v>
      </c>
      <c r="N8" s="121">
        <f t="shared" si="0"/>
        <v>0</v>
      </c>
      <c r="O8" s="121">
        <f t="shared" si="0"/>
        <v>0</v>
      </c>
      <c r="P8" s="121">
        <f t="shared" si="0"/>
        <v>0</v>
      </c>
      <c r="Q8" s="121">
        <f t="shared" si="0"/>
        <v>0</v>
      </c>
      <c r="R8" s="121">
        <f t="shared" ref="R8" si="1">Q29</f>
        <v>0</v>
      </c>
      <c r="S8" s="121">
        <f t="shared" ref="S8" si="2">R29</f>
        <v>0</v>
      </c>
      <c r="T8" s="121">
        <f t="shared" ref="T8" si="3">S29</f>
        <v>0</v>
      </c>
      <c r="U8" s="121">
        <f t="shared" ref="U8" si="4">T29</f>
        <v>0</v>
      </c>
      <c r="V8" s="121">
        <f t="shared" ref="V8" si="5">U29</f>
        <v>0</v>
      </c>
      <c r="W8" s="121">
        <f t="shared" ref="W8" si="6">V29</f>
        <v>0</v>
      </c>
      <c r="X8" s="121">
        <f t="shared" ref="X8" si="7">W29</f>
        <v>0</v>
      </c>
      <c r="Y8" s="121">
        <f t="shared" ref="Y8" si="8">X29</f>
        <v>0</v>
      </c>
      <c r="Z8" s="121">
        <f t="shared" ref="Z8" si="9">Y29</f>
        <v>0</v>
      </c>
      <c r="AA8" s="121">
        <f t="shared" ref="AA8" si="10">Z29</f>
        <v>0</v>
      </c>
      <c r="AB8" s="121">
        <f t="shared" ref="AB8" si="11">AA29</f>
        <v>0</v>
      </c>
      <c r="AC8" s="121">
        <f t="shared" ref="AC8" si="12">AB29</f>
        <v>0</v>
      </c>
      <c r="AD8" s="121">
        <f t="shared" ref="AD8" si="13">AC29</f>
        <v>0</v>
      </c>
      <c r="AE8" s="121">
        <f t="shared" ref="AE8" si="14">AD29</f>
        <v>0</v>
      </c>
      <c r="AF8" s="121">
        <f t="shared" ref="AF8" si="15">AE29</f>
        <v>0</v>
      </c>
      <c r="AG8" s="121">
        <f t="shared" ref="AG8" si="16">AF29</f>
        <v>0</v>
      </c>
    </row>
    <row r="9" spans="1:33" s="126" customFormat="1" ht="11.25" customHeight="1" x14ac:dyDescent="0.25">
      <c r="A9" s="123"/>
      <c r="B9" s="124"/>
      <c r="C9" s="125" t="s">
        <v>88</v>
      </c>
      <c r="D9" s="125" t="s">
        <v>28</v>
      </c>
      <c r="E9" s="125" t="s">
        <v>28</v>
      </c>
      <c r="F9" s="125" t="s">
        <v>28</v>
      </c>
      <c r="G9" s="125" t="s">
        <v>28</v>
      </c>
      <c r="H9" s="125" t="s">
        <v>28</v>
      </c>
      <c r="I9" s="125" t="s">
        <v>28</v>
      </c>
      <c r="J9" s="125" t="s">
        <v>28</v>
      </c>
      <c r="K9" s="125" t="s">
        <v>28</v>
      </c>
      <c r="L9" s="125" t="s">
        <v>28</v>
      </c>
      <c r="M9" s="125" t="s">
        <v>28</v>
      </c>
      <c r="N9" s="125" t="s">
        <v>28</v>
      </c>
      <c r="O9" s="125" t="s">
        <v>28</v>
      </c>
      <c r="P9" s="125" t="s">
        <v>28</v>
      </c>
      <c r="Q9" s="125" t="s">
        <v>28</v>
      </c>
      <c r="R9" s="125" t="s">
        <v>28</v>
      </c>
      <c r="S9" s="125" t="s">
        <v>28</v>
      </c>
      <c r="T9" s="125" t="s">
        <v>28</v>
      </c>
      <c r="U9" s="125" t="s">
        <v>28</v>
      </c>
      <c r="V9" s="125" t="s">
        <v>28</v>
      </c>
      <c r="W9" s="125" t="s">
        <v>28</v>
      </c>
      <c r="X9" s="125" t="s">
        <v>28</v>
      </c>
      <c r="Y9" s="125" t="s">
        <v>28</v>
      </c>
      <c r="Z9" s="125" t="s">
        <v>28</v>
      </c>
      <c r="AA9" s="125" t="s">
        <v>28</v>
      </c>
      <c r="AB9" s="125" t="s">
        <v>28</v>
      </c>
      <c r="AC9" s="125" t="s">
        <v>28</v>
      </c>
      <c r="AD9" s="125" t="s">
        <v>28</v>
      </c>
      <c r="AE9" s="125" t="s">
        <v>28</v>
      </c>
      <c r="AF9" s="125" t="s">
        <v>28</v>
      </c>
      <c r="AG9" s="125" t="s">
        <v>28</v>
      </c>
    </row>
    <row r="10" spans="1:33" s="131" customFormat="1" ht="18.75" customHeight="1" x14ac:dyDescent="0.25">
      <c r="A10" s="127"/>
      <c r="B10" s="120" t="s">
        <v>87</v>
      </c>
      <c r="C10" s="128"/>
      <c r="D10" s="129"/>
      <c r="E10" s="129"/>
      <c r="F10" s="129"/>
      <c r="G10" s="130"/>
      <c r="H10" s="130"/>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row>
    <row r="11" spans="1:33" s="131" customFormat="1" ht="18.75" customHeight="1" x14ac:dyDescent="0.25">
      <c r="A11" s="127"/>
      <c r="B11" s="101" t="s">
        <v>335</v>
      </c>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140"/>
      <c r="AG11" s="140"/>
    </row>
    <row r="12" spans="1:33" s="131" customFormat="1" ht="18.75" customHeight="1" x14ac:dyDescent="0.25">
      <c r="A12" s="127"/>
      <c r="B12" s="102" t="s">
        <v>336</v>
      </c>
      <c r="C12" s="141"/>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c r="AE12" s="141"/>
      <c r="AF12" s="141"/>
      <c r="AG12" s="141"/>
    </row>
    <row r="13" spans="1:33" s="131" customFormat="1" ht="18.75" customHeight="1" x14ac:dyDescent="0.25">
      <c r="A13" s="127"/>
      <c r="B13" s="101" t="s">
        <v>337</v>
      </c>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row>
    <row r="14" spans="1:33" s="131" customFormat="1" ht="18.75" customHeight="1" x14ac:dyDescent="0.25">
      <c r="A14" s="127"/>
      <c r="B14" s="100"/>
      <c r="C14" s="141"/>
      <c r="D14" s="141"/>
      <c r="E14" s="141"/>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c r="AE14" s="141"/>
      <c r="AF14" s="141"/>
      <c r="AG14" s="141"/>
    </row>
    <row r="15" spans="1:33" s="131" customFormat="1" ht="18.75" customHeight="1" x14ac:dyDescent="0.25">
      <c r="A15" s="127"/>
      <c r="B15" s="99"/>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row>
    <row r="16" spans="1:33" s="131" customFormat="1" ht="18.75" customHeight="1" x14ac:dyDescent="0.25">
      <c r="A16" s="127"/>
      <c r="B16" s="120" t="s">
        <v>379</v>
      </c>
      <c r="C16" s="132">
        <f t="shared" ref="C16:Q16" si="17">SUM(C11:C15)</f>
        <v>0</v>
      </c>
      <c r="D16" s="132">
        <f t="shared" si="17"/>
        <v>0</v>
      </c>
      <c r="E16" s="132">
        <f t="shared" si="17"/>
        <v>0</v>
      </c>
      <c r="F16" s="132">
        <f t="shared" si="17"/>
        <v>0</v>
      </c>
      <c r="G16" s="132">
        <f t="shared" si="17"/>
        <v>0</v>
      </c>
      <c r="H16" s="132">
        <f t="shared" si="17"/>
        <v>0</v>
      </c>
      <c r="I16" s="132">
        <f t="shared" si="17"/>
        <v>0</v>
      </c>
      <c r="J16" s="132">
        <f t="shared" si="17"/>
        <v>0</v>
      </c>
      <c r="K16" s="132">
        <f t="shared" si="17"/>
        <v>0</v>
      </c>
      <c r="L16" s="132">
        <f t="shared" si="17"/>
        <v>0</v>
      </c>
      <c r="M16" s="132">
        <f t="shared" si="17"/>
        <v>0</v>
      </c>
      <c r="N16" s="132">
        <f t="shared" si="17"/>
        <v>0</v>
      </c>
      <c r="O16" s="132">
        <f t="shared" si="17"/>
        <v>0</v>
      </c>
      <c r="P16" s="132">
        <f t="shared" si="17"/>
        <v>0</v>
      </c>
      <c r="Q16" s="132">
        <f t="shared" si="17"/>
        <v>0</v>
      </c>
      <c r="R16" s="132">
        <f t="shared" ref="R16:AG16" si="18">SUM(R11:R15)</f>
        <v>0</v>
      </c>
      <c r="S16" s="132">
        <f t="shared" si="18"/>
        <v>0</v>
      </c>
      <c r="T16" s="132">
        <f t="shared" si="18"/>
        <v>0</v>
      </c>
      <c r="U16" s="132">
        <f t="shared" si="18"/>
        <v>0</v>
      </c>
      <c r="V16" s="132">
        <f t="shared" si="18"/>
        <v>0</v>
      </c>
      <c r="W16" s="132">
        <f t="shared" si="18"/>
        <v>0</v>
      </c>
      <c r="X16" s="132">
        <f t="shared" si="18"/>
        <v>0</v>
      </c>
      <c r="Y16" s="132">
        <f t="shared" si="18"/>
        <v>0</v>
      </c>
      <c r="Z16" s="132">
        <f t="shared" si="18"/>
        <v>0</v>
      </c>
      <c r="AA16" s="132">
        <f t="shared" si="18"/>
        <v>0</v>
      </c>
      <c r="AB16" s="132">
        <f t="shared" si="18"/>
        <v>0</v>
      </c>
      <c r="AC16" s="132">
        <f t="shared" si="18"/>
        <v>0</v>
      </c>
      <c r="AD16" s="132">
        <f t="shared" si="18"/>
        <v>0</v>
      </c>
      <c r="AE16" s="132">
        <f t="shared" si="18"/>
        <v>0</v>
      </c>
      <c r="AF16" s="132">
        <f t="shared" si="18"/>
        <v>0</v>
      </c>
      <c r="AG16" s="132">
        <f t="shared" si="18"/>
        <v>0</v>
      </c>
    </row>
    <row r="17" spans="1:33" s="118" customFormat="1" ht="11.25" customHeight="1" x14ac:dyDescent="0.25">
      <c r="A17" s="115"/>
      <c r="B17" s="133"/>
      <c r="C17" s="125" t="s">
        <v>28</v>
      </c>
      <c r="D17" s="125" t="s">
        <v>28</v>
      </c>
      <c r="E17" s="125" t="s">
        <v>28</v>
      </c>
      <c r="F17" s="125" t="s">
        <v>28</v>
      </c>
      <c r="G17" s="125" t="s">
        <v>28</v>
      </c>
      <c r="H17" s="125" t="s">
        <v>28</v>
      </c>
      <c r="I17" s="125" t="s">
        <v>28</v>
      </c>
      <c r="J17" s="125" t="s">
        <v>28</v>
      </c>
      <c r="K17" s="125" t="s">
        <v>28</v>
      </c>
      <c r="L17" s="125" t="s">
        <v>28</v>
      </c>
      <c r="M17" s="125" t="s">
        <v>28</v>
      </c>
      <c r="N17" s="125" t="s">
        <v>28</v>
      </c>
      <c r="O17" s="125" t="s">
        <v>28</v>
      </c>
      <c r="P17" s="125" t="s">
        <v>28</v>
      </c>
      <c r="Q17" s="125" t="s">
        <v>28</v>
      </c>
      <c r="R17" s="125" t="s">
        <v>28</v>
      </c>
      <c r="S17" s="125" t="s">
        <v>28</v>
      </c>
      <c r="T17" s="125" t="s">
        <v>28</v>
      </c>
      <c r="U17" s="125" t="s">
        <v>28</v>
      </c>
      <c r="V17" s="125" t="s">
        <v>28</v>
      </c>
      <c r="W17" s="125" t="s">
        <v>28</v>
      </c>
      <c r="X17" s="125" t="s">
        <v>28</v>
      </c>
      <c r="Y17" s="125" t="s">
        <v>28</v>
      </c>
      <c r="Z17" s="125" t="s">
        <v>28</v>
      </c>
      <c r="AA17" s="125" t="s">
        <v>28</v>
      </c>
      <c r="AB17" s="125" t="s">
        <v>28</v>
      </c>
      <c r="AC17" s="125" t="s">
        <v>28</v>
      </c>
      <c r="AD17" s="125" t="s">
        <v>28</v>
      </c>
      <c r="AE17" s="125" t="s">
        <v>28</v>
      </c>
      <c r="AF17" s="125" t="s">
        <v>28</v>
      </c>
      <c r="AG17" s="125" t="s">
        <v>28</v>
      </c>
    </row>
    <row r="18" spans="1:33" s="131" customFormat="1" ht="18.75" customHeight="1" x14ac:dyDescent="0.25">
      <c r="A18" s="127"/>
      <c r="B18" s="120" t="s">
        <v>86</v>
      </c>
      <c r="C18" s="134"/>
      <c r="D18" s="135"/>
      <c r="E18" s="135"/>
      <c r="F18" s="135"/>
      <c r="G18" s="136"/>
      <c r="H18" s="136"/>
      <c r="I18" s="134"/>
      <c r="J18" s="134"/>
      <c r="K18" s="134"/>
      <c r="L18" s="134"/>
      <c r="M18" s="134"/>
      <c r="N18" s="134"/>
      <c r="O18" s="134"/>
      <c r="P18" s="134"/>
      <c r="Q18" s="134"/>
      <c r="R18" s="134"/>
      <c r="S18" s="134"/>
      <c r="T18" s="134"/>
      <c r="U18" s="134"/>
      <c r="V18" s="134"/>
      <c r="W18" s="134"/>
      <c r="X18" s="134"/>
      <c r="Y18" s="134"/>
      <c r="Z18" s="134"/>
      <c r="AA18" s="134"/>
      <c r="AB18" s="134"/>
      <c r="AC18" s="134"/>
      <c r="AD18" s="134"/>
      <c r="AE18" s="134"/>
      <c r="AF18" s="134"/>
      <c r="AG18" s="134"/>
    </row>
    <row r="19" spans="1:33" s="131" customFormat="1" ht="18.75" customHeight="1" x14ac:dyDescent="0.25">
      <c r="A19" s="127"/>
      <c r="B19" s="101" t="s">
        <v>349</v>
      </c>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c r="AA19" s="140"/>
      <c r="AB19" s="140"/>
      <c r="AC19" s="140"/>
      <c r="AD19" s="140"/>
      <c r="AE19" s="140"/>
      <c r="AF19" s="140"/>
      <c r="AG19" s="140"/>
    </row>
    <row r="20" spans="1:33" s="131" customFormat="1" ht="18.75" customHeight="1" x14ac:dyDescent="0.25">
      <c r="A20" s="127"/>
      <c r="B20" s="102" t="s">
        <v>338</v>
      </c>
      <c r="C20" s="141"/>
      <c r="D20" s="141"/>
      <c r="E20" s="141"/>
      <c r="F20" s="141"/>
      <c r="G20" s="141"/>
      <c r="H20" s="141"/>
      <c r="I20" s="141"/>
      <c r="J20" s="141"/>
      <c r="K20" s="141"/>
      <c r="L20" s="141"/>
      <c r="M20" s="141"/>
      <c r="N20" s="141"/>
      <c r="O20" s="141"/>
      <c r="P20" s="141"/>
      <c r="Q20" s="141"/>
      <c r="R20" s="141"/>
      <c r="S20" s="141"/>
      <c r="T20" s="141"/>
      <c r="U20" s="141"/>
      <c r="V20" s="141"/>
      <c r="W20" s="141"/>
      <c r="X20" s="141"/>
      <c r="Y20" s="141"/>
      <c r="Z20" s="141"/>
      <c r="AA20" s="141"/>
      <c r="AB20" s="141"/>
      <c r="AC20" s="141"/>
      <c r="AD20" s="141"/>
      <c r="AE20" s="141"/>
      <c r="AF20" s="141"/>
      <c r="AG20" s="141"/>
    </row>
    <row r="21" spans="1:33" s="131" customFormat="1" ht="18.75" customHeight="1" x14ac:dyDescent="0.25">
      <c r="A21" s="127"/>
      <c r="B21" s="101" t="s">
        <v>339</v>
      </c>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0"/>
      <c r="AF21" s="140"/>
      <c r="AG21" s="140"/>
    </row>
    <row r="22" spans="1:33" s="131" customFormat="1" ht="18.75" customHeight="1" x14ac:dyDescent="0.25">
      <c r="A22" s="127"/>
      <c r="B22" s="102" t="s">
        <v>340</v>
      </c>
      <c r="C22" s="141"/>
      <c r="D22" s="141"/>
      <c r="E22" s="141"/>
      <c r="F22" s="141"/>
      <c r="G22" s="141"/>
      <c r="H22" s="141"/>
      <c r="I22" s="141"/>
      <c r="J22" s="141"/>
      <c r="K22" s="141"/>
      <c r="L22" s="141"/>
      <c r="M22" s="141"/>
      <c r="N22" s="141"/>
      <c r="O22" s="141"/>
      <c r="P22" s="141"/>
      <c r="Q22" s="141"/>
      <c r="R22" s="141"/>
      <c r="S22" s="141"/>
      <c r="T22" s="141"/>
      <c r="U22" s="141"/>
      <c r="V22" s="141"/>
      <c r="W22" s="141"/>
      <c r="X22" s="141"/>
      <c r="Y22" s="141"/>
      <c r="Z22" s="141"/>
      <c r="AA22" s="141"/>
      <c r="AB22" s="141"/>
      <c r="AC22" s="141"/>
      <c r="AD22" s="141"/>
      <c r="AE22" s="141"/>
      <c r="AF22" s="141"/>
      <c r="AG22" s="141"/>
    </row>
    <row r="23" spans="1:33" s="131" customFormat="1" ht="18.75" customHeight="1" x14ac:dyDescent="0.25">
      <c r="A23" s="127"/>
      <c r="B23" s="101" t="s">
        <v>341</v>
      </c>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c r="AA23" s="140"/>
      <c r="AB23" s="140"/>
      <c r="AC23" s="140"/>
      <c r="AD23" s="140"/>
      <c r="AE23" s="140"/>
      <c r="AF23" s="140"/>
      <c r="AG23" s="140"/>
    </row>
    <row r="24" spans="1:33" s="131" customFormat="1" ht="18.75" customHeight="1" x14ac:dyDescent="0.25">
      <c r="A24" s="127"/>
      <c r="B24" s="102" t="s">
        <v>342</v>
      </c>
      <c r="C24" s="141"/>
      <c r="D24" s="141"/>
      <c r="E24" s="141"/>
      <c r="F24" s="141"/>
      <c r="G24" s="141"/>
      <c r="H24" s="141"/>
      <c r="I24" s="141"/>
      <c r="J24" s="141"/>
      <c r="K24" s="141"/>
      <c r="L24" s="141"/>
      <c r="M24" s="141"/>
      <c r="N24" s="141"/>
      <c r="O24" s="141"/>
      <c r="P24" s="141"/>
      <c r="Q24" s="141"/>
      <c r="R24" s="141"/>
      <c r="S24" s="141"/>
      <c r="T24" s="141"/>
      <c r="U24" s="141"/>
      <c r="V24" s="141"/>
      <c r="W24" s="141"/>
      <c r="X24" s="141"/>
      <c r="Y24" s="141"/>
      <c r="Z24" s="141"/>
      <c r="AA24" s="141"/>
      <c r="AB24" s="141"/>
      <c r="AC24" s="141"/>
      <c r="AD24" s="141"/>
      <c r="AE24" s="141"/>
      <c r="AF24" s="141"/>
      <c r="AG24" s="141"/>
    </row>
    <row r="25" spans="1:33" s="131" customFormat="1" ht="18.75" customHeight="1" x14ac:dyDescent="0.25">
      <c r="A25" s="127"/>
      <c r="B25" s="99"/>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c r="AA25" s="140"/>
      <c r="AB25" s="140"/>
      <c r="AC25" s="140"/>
      <c r="AD25" s="140"/>
      <c r="AE25" s="140"/>
      <c r="AF25" s="140"/>
      <c r="AG25" s="140"/>
    </row>
    <row r="26" spans="1:33" s="131" customFormat="1" ht="18.75" customHeight="1" x14ac:dyDescent="0.25">
      <c r="A26" s="127"/>
      <c r="B26" s="100"/>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41"/>
      <c r="AG26" s="141"/>
    </row>
    <row r="27" spans="1:33" s="131" customFormat="1" ht="18.75" customHeight="1" x14ac:dyDescent="0.25">
      <c r="A27" s="127"/>
      <c r="B27" s="120" t="s">
        <v>85</v>
      </c>
      <c r="C27" s="132">
        <f t="shared" ref="C27:Q27" si="19">SUM(C19:C26)</f>
        <v>0</v>
      </c>
      <c r="D27" s="132">
        <f t="shared" si="19"/>
        <v>0</v>
      </c>
      <c r="E27" s="132">
        <f t="shared" si="19"/>
        <v>0</v>
      </c>
      <c r="F27" s="132">
        <f t="shared" si="19"/>
        <v>0</v>
      </c>
      <c r="G27" s="132">
        <f t="shared" si="19"/>
        <v>0</v>
      </c>
      <c r="H27" s="132">
        <f t="shared" si="19"/>
        <v>0</v>
      </c>
      <c r="I27" s="132">
        <f t="shared" si="19"/>
        <v>0</v>
      </c>
      <c r="J27" s="132">
        <f t="shared" si="19"/>
        <v>0</v>
      </c>
      <c r="K27" s="132">
        <f t="shared" si="19"/>
        <v>0</v>
      </c>
      <c r="L27" s="132">
        <f t="shared" si="19"/>
        <v>0</v>
      </c>
      <c r="M27" s="132">
        <f t="shared" si="19"/>
        <v>0</v>
      </c>
      <c r="N27" s="132">
        <f t="shared" si="19"/>
        <v>0</v>
      </c>
      <c r="O27" s="132">
        <f t="shared" si="19"/>
        <v>0</v>
      </c>
      <c r="P27" s="132">
        <f t="shared" si="19"/>
        <v>0</v>
      </c>
      <c r="Q27" s="132">
        <f t="shared" si="19"/>
        <v>0</v>
      </c>
      <c r="R27" s="132">
        <f t="shared" ref="R27:AG27" si="20">SUM(R19:R26)</f>
        <v>0</v>
      </c>
      <c r="S27" s="132">
        <f t="shared" si="20"/>
        <v>0</v>
      </c>
      <c r="T27" s="132">
        <f t="shared" si="20"/>
        <v>0</v>
      </c>
      <c r="U27" s="132">
        <f t="shared" si="20"/>
        <v>0</v>
      </c>
      <c r="V27" s="132">
        <f t="shared" si="20"/>
        <v>0</v>
      </c>
      <c r="W27" s="132">
        <f t="shared" si="20"/>
        <v>0</v>
      </c>
      <c r="X27" s="132">
        <f t="shared" si="20"/>
        <v>0</v>
      </c>
      <c r="Y27" s="132">
        <f t="shared" si="20"/>
        <v>0</v>
      </c>
      <c r="Z27" s="132">
        <f t="shared" si="20"/>
        <v>0</v>
      </c>
      <c r="AA27" s="132">
        <f t="shared" si="20"/>
        <v>0</v>
      </c>
      <c r="AB27" s="132">
        <f t="shared" si="20"/>
        <v>0</v>
      </c>
      <c r="AC27" s="132">
        <f t="shared" si="20"/>
        <v>0</v>
      </c>
      <c r="AD27" s="132">
        <f t="shared" si="20"/>
        <v>0</v>
      </c>
      <c r="AE27" s="132">
        <f t="shared" si="20"/>
        <v>0</v>
      </c>
      <c r="AF27" s="132">
        <f t="shared" si="20"/>
        <v>0</v>
      </c>
      <c r="AG27" s="132">
        <f t="shared" si="20"/>
        <v>0</v>
      </c>
    </row>
    <row r="28" spans="1:33" s="118" customFormat="1" ht="11.25" customHeight="1" x14ac:dyDescent="0.25">
      <c r="A28" s="115"/>
      <c r="B28" s="133"/>
      <c r="C28" s="125" t="s">
        <v>28</v>
      </c>
      <c r="D28" s="125" t="s">
        <v>28</v>
      </c>
      <c r="E28" s="125" t="s">
        <v>28</v>
      </c>
      <c r="F28" s="125" t="s">
        <v>28</v>
      </c>
      <c r="G28" s="125" t="s">
        <v>28</v>
      </c>
      <c r="H28" s="125" t="s">
        <v>28</v>
      </c>
      <c r="I28" s="125" t="s">
        <v>28</v>
      </c>
      <c r="J28" s="125" t="s">
        <v>28</v>
      </c>
      <c r="K28" s="125" t="s">
        <v>28</v>
      </c>
      <c r="L28" s="125" t="s">
        <v>28</v>
      </c>
      <c r="M28" s="125" t="s">
        <v>28</v>
      </c>
      <c r="N28" s="125" t="s">
        <v>28</v>
      </c>
      <c r="O28" s="125" t="s">
        <v>28</v>
      </c>
      <c r="P28" s="125" t="s">
        <v>28</v>
      </c>
      <c r="Q28" s="125" t="s">
        <v>28</v>
      </c>
      <c r="R28" s="125" t="s">
        <v>28</v>
      </c>
      <c r="S28" s="125" t="s">
        <v>28</v>
      </c>
      <c r="T28" s="125" t="s">
        <v>28</v>
      </c>
      <c r="U28" s="125" t="s">
        <v>28</v>
      </c>
      <c r="V28" s="125" t="s">
        <v>28</v>
      </c>
      <c r="W28" s="125" t="s">
        <v>28</v>
      </c>
      <c r="X28" s="125" t="s">
        <v>28</v>
      </c>
      <c r="Y28" s="125" t="s">
        <v>28</v>
      </c>
      <c r="Z28" s="125" t="s">
        <v>28</v>
      </c>
      <c r="AA28" s="125" t="s">
        <v>28</v>
      </c>
      <c r="AB28" s="125" t="s">
        <v>28</v>
      </c>
      <c r="AC28" s="125" t="s">
        <v>28</v>
      </c>
      <c r="AD28" s="125" t="s">
        <v>28</v>
      </c>
      <c r="AE28" s="125" t="s">
        <v>28</v>
      </c>
      <c r="AF28" s="125" t="s">
        <v>28</v>
      </c>
      <c r="AG28" s="125" t="s">
        <v>28</v>
      </c>
    </row>
    <row r="29" spans="1:33" s="122" customFormat="1" ht="18.75" customHeight="1" x14ac:dyDescent="0.25">
      <c r="A29" s="119"/>
      <c r="B29" s="120" t="s">
        <v>84</v>
      </c>
      <c r="C29" s="132">
        <f t="shared" ref="C29:Q29" si="21">IF(C8&lt;&gt;0,C8+C16-C27,0)</f>
        <v>0</v>
      </c>
      <c r="D29" s="132">
        <f t="shared" si="21"/>
        <v>0</v>
      </c>
      <c r="E29" s="132">
        <f t="shared" si="21"/>
        <v>0</v>
      </c>
      <c r="F29" s="132">
        <f t="shared" si="21"/>
        <v>0</v>
      </c>
      <c r="G29" s="132">
        <f t="shared" si="21"/>
        <v>0</v>
      </c>
      <c r="H29" s="132">
        <f t="shared" si="21"/>
        <v>0</v>
      </c>
      <c r="I29" s="132">
        <f t="shared" si="21"/>
        <v>0</v>
      </c>
      <c r="J29" s="132">
        <f t="shared" si="21"/>
        <v>0</v>
      </c>
      <c r="K29" s="132">
        <f t="shared" si="21"/>
        <v>0</v>
      </c>
      <c r="L29" s="132">
        <f t="shared" si="21"/>
        <v>0</v>
      </c>
      <c r="M29" s="132">
        <f t="shared" si="21"/>
        <v>0</v>
      </c>
      <c r="N29" s="132">
        <f t="shared" si="21"/>
        <v>0</v>
      </c>
      <c r="O29" s="132">
        <f t="shared" si="21"/>
        <v>0</v>
      </c>
      <c r="P29" s="132">
        <f t="shared" si="21"/>
        <v>0</v>
      </c>
      <c r="Q29" s="132">
        <f t="shared" si="21"/>
        <v>0</v>
      </c>
      <c r="R29" s="132">
        <f t="shared" ref="R29:AG29" si="22">IF(R8&lt;&gt;0,R8+R16-R27,0)</f>
        <v>0</v>
      </c>
      <c r="S29" s="132">
        <f t="shared" si="22"/>
        <v>0</v>
      </c>
      <c r="T29" s="132">
        <f t="shared" si="22"/>
        <v>0</v>
      </c>
      <c r="U29" s="132">
        <f t="shared" si="22"/>
        <v>0</v>
      </c>
      <c r="V29" s="132">
        <f t="shared" si="22"/>
        <v>0</v>
      </c>
      <c r="W29" s="132">
        <f t="shared" si="22"/>
        <v>0</v>
      </c>
      <c r="X29" s="132">
        <f t="shared" si="22"/>
        <v>0</v>
      </c>
      <c r="Y29" s="132">
        <f t="shared" si="22"/>
        <v>0</v>
      </c>
      <c r="Z29" s="132">
        <f t="shared" si="22"/>
        <v>0</v>
      </c>
      <c r="AA29" s="132">
        <f t="shared" si="22"/>
        <v>0</v>
      </c>
      <c r="AB29" s="132">
        <f t="shared" si="22"/>
        <v>0</v>
      </c>
      <c r="AC29" s="132">
        <f t="shared" si="22"/>
        <v>0</v>
      </c>
      <c r="AD29" s="132">
        <f t="shared" si="22"/>
        <v>0</v>
      </c>
      <c r="AE29" s="132">
        <f t="shared" si="22"/>
        <v>0</v>
      </c>
      <c r="AF29" s="132">
        <f t="shared" si="22"/>
        <v>0</v>
      </c>
      <c r="AG29" s="132">
        <f t="shared" si="22"/>
        <v>0</v>
      </c>
    </row>
    <row r="30" spans="1:33" s="126" customFormat="1" ht="11.25" customHeight="1" x14ac:dyDescent="0.25">
      <c r="A30" s="123"/>
      <c r="B30" s="124"/>
      <c r="C30" s="125" t="s">
        <v>28</v>
      </c>
      <c r="D30" s="125" t="s">
        <v>28</v>
      </c>
      <c r="E30" s="125" t="s">
        <v>28</v>
      </c>
      <c r="F30" s="125" t="s">
        <v>28</v>
      </c>
      <c r="G30" s="125" t="s">
        <v>28</v>
      </c>
      <c r="H30" s="125" t="s">
        <v>28</v>
      </c>
      <c r="I30" s="125" t="s">
        <v>28</v>
      </c>
      <c r="J30" s="125" t="s">
        <v>28</v>
      </c>
      <c r="K30" s="125" t="s">
        <v>28</v>
      </c>
      <c r="L30" s="125" t="s">
        <v>28</v>
      </c>
      <c r="M30" s="125" t="s">
        <v>28</v>
      </c>
      <c r="N30" s="125" t="s">
        <v>28</v>
      </c>
      <c r="O30" s="125" t="s">
        <v>28</v>
      </c>
      <c r="P30" s="125" t="s">
        <v>28</v>
      </c>
      <c r="Q30" s="125" t="s">
        <v>28</v>
      </c>
      <c r="R30" s="125" t="s">
        <v>28</v>
      </c>
      <c r="S30" s="125" t="s">
        <v>28</v>
      </c>
      <c r="T30" s="125" t="s">
        <v>28</v>
      </c>
      <c r="U30" s="125" t="s">
        <v>28</v>
      </c>
      <c r="V30" s="125" t="s">
        <v>28</v>
      </c>
      <c r="W30" s="125" t="s">
        <v>28</v>
      </c>
      <c r="X30" s="125" t="s">
        <v>28</v>
      </c>
      <c r="Y30" s="125" t="s">
        <v>28</v>
      </c>
      <c r="Z30" s="125" t="s">
        <v>28</v>
      </c>
      <c r="AA30" s="125" t="s">
        <v>28</v>
      </c>
      <c r="AB30" s="125" t="s">
        <v>28</v>
      </c>
      <c r="AC30" s="125" t="s">
        <v>28</v>
      </c>
      <c r="AD30" s="125" t="s">
        <v>28</v>
      </c>
      <c r="AE30" s="125" t="s">
        <v>28</v>
      </c>
      <c r="AF30" s="125" t="s">
        <v>28</v>
      </c>
      <c r="AG30" s="125" t="s">
        <v>28</v>
      </c>
    </row>
    <row r="31" spans="1:33" s="122" customFormat="1" ht="18" customHeight="1" x14ac:dyDescent="0.25">
      <c r="A31" s="119"/>
      <c r="B31" s="120" t="s">
        <v>83</v>
      </c>
      <c r="C31" s="134"/>
      <c r="D31" s="135"/>
      <c r="E31" s="135"/>
      <c r="F31" s="135"/>
      <c r="G31" s="136"/>
      <c r="H31" s="136"/>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row>
    <row r="32" spans="1:33" s="131" customFormat="1" ht="18" customHeight="1" x14ac:dyDescent="0.25">
      <c r="A32" s="127"/>
      <c r="B32" s="101" t="s">
        <v>343</v>
      </c>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c r="AA32" s="140"/>
      <c r="AB32" s="140"/>
      <c r="AC32" s="140"/>
      <c r="AD32" s="140"/>
      <c r="AE32" s="140"/>
      <c r="AF32" s="140"/>
      <c r="AG32" s="140"/>
    </row>
    <row r="33" spans="1:33" s="131" customFormat="1" ht="18" customHeight="1" x14ac:dyDescent="0.25">
      <c r="A33" s="127"/>
      <c r="B33" s="102" t="s">
        <v>344</v>
      </c>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row>
    <row r="34" spans="1:33" s="131" customFormat="1" ht="18" customHeight="1" x14ac:dyDescent="0.25">
      <c r="A34" s="127"/>
      <c r="B34" s="99"/>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0"/>
      <c r="AF34" s="140"/>
      <c r="AG34" s="140"/>
    </row>
    <row r="35" spans="1:33" s="131" customFormat="1" ht="18" customHeight="1" x14ac:dyDescent="0.25">
      <c r="A35" s="127"/>
      <c r="B35" s="100"/>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row>
    <row r="36" spans="1:33" s="122" customFormat="1" ht="18" customHeight="1" x14ac:dyDescent="0.25">
      <c r="A36" s="119"/>
      <c r="B36" s="120" t="s">
        <v>82</v>
      </c>
      <c r="C36" s="132">
        <f t="shared" ref="C36:Q36" si="23">SUM(C32:C35)</f>
        <v>0</v>
      </c>
      <c r="D36" s="132">
        <f t="shared" si="23"/>
        <v>0</v>
      </c>
      <c r="E36" s="132">
        <f t="shared" si="23"/>
        <v>0</v>
      </c>
      <c r="F36" s="132">
        <f t="shared" si="23"/>
        <v>0</v>
      </c>
      <c r="G36" s="132">
        <f t="shared" si="23"/>
        <v>0</v>
      </c>
      <c r="H36" s="132">
        <f t="shared" si="23"/>
        <v>0</v>
      </c>
      <c r="I36" s="132">
        <f t="shared" si="23"/>
        <v>0</v>
      </c>
      <c r="J36" s="132">
        <f t="shared" si="23"/>
        <v>0</v>
      </c>
      <c r="K36" s="132">
        <f t="shared" si="23"/>
        <v>0</v>
      </c>
      <c r="L36" s="132">
        <f t="shared" si="23"/>
        <v>0</v>
      </c>
      <c r="M36" s="132">
        <f t="shared" si="23"/>
        <v>0</v>
      </c>
      <c r="N36" s="132">
        <f t="shared" si="23"/>
        <v>0</v>
      </c>
      <c r="O36" s="132">
        <f t="shared" si="23"/>
        <v>0</v>
      </c>
      <c r="P36" s="132">
        <f t="shared" si="23"/>
        <v>0</v>
      </c>
      <c r="Q36" s="132">
        <f t="shared" si="23"/>
        <v>0</v>
      </c>
      <c r="R36" s="132">
        <f t="shared" ref="R36:AG36" si="24">SUM(R32:R35)</f>
        <v>0</v>
      </c>
      <c r="S36" s="132">
        <f t="shared" si="24"/>
        <v>0</v>
      </c>
      <c r="T36" s="132">
        <f t="shared" si="24"/>
        <v>0</v>
      </c>
      <c r="U36" s="132">
        <f t="shared" si="24"/>
        <v>0</v>
      </c>
      <c r="V36" s="132">
        <f t="shared" si="24"/>
        <v>0</v>
      </c>
      <c r="W36" s="132">
        <f t="shared" si="24"/>
        <v>0</v>
      </c>
      <c r="X36" s="132">
        <f t="shared" si="24"/>
        <v>0</v>
      </c>
      <c r="Y36" s="132">
        <f t="shared" si="24"/>
        <v>0</v>
      </c>
      <c r="Z36" s="132">
        <f t="shared" si="24"/>
        <v>0</v>
      </c>
      <c r="AA36" s="132">
        <f t="shared" si="24"/>
        <v>0</v>
      </c>
      <c r="AB36" s="132">
        <f t="shared" si="24"/>
        <v>0</v>
      </c>
      <c r="AC36" s="132">
        <f t="shared" si="24"/>
        <v>0</v>
      </c>
      <c r="AD36" s="132">
        <f t="shared" si="24"/>
        <v>0</v>
      </c>
      <c r="AE36" s="132">
        <f t="shared" si="24"/>
        <v>0</v>
      </c>
      <c r="AF36" s="132">
        <f t="shared" si="24"/>
        <v>0</v>
      </c>
      <c r="AG36" s="132">
        <f t="shared" si="24"/>
        <v>0</v>
      </c>
    </row>
    <row r="37" spans="1:33" s="118" customFormat="1" ht="11.25" customHeight="1" x14ac:dyDescent="0.25">
      <c r="A37" s="115"/>
      <c r="B37" s="133"/>
      <c r="C37" s="125" t="s">
        <v>28</v>
      </c>
      <c r="D37" s="125" t="s">
        <v>28</v>
      </c>
      <c r="E37" s="125" t="s">
        <v>28</v>
      </c>
      <c r="F37" s="125" t="s">
        <v>28</v>
      </c>
      <c r="G37" s="125" t="s">
        <v>28</v>
      </c>
      <c r="H37" s="125" t="s">
        <v>28</v>
      </c>
      <c r="I37" s="125" t="s">
        <v>28</v>
      </c>
      <c r="J37" s="125" t="s">
        <v>28</v>
      </c>
      <c r="K37" s="125" t="s">
        <v>28</v>
      </c>
      <c r="L37" s="125" t="s">
        <v>28</v>
      </c>
      <c r="M37" s="125" t="s">
        <v>28</v>
      </c>
      <c r="N37" s="125" t="s">
        <v>28</v>
      </c>
      <c r="O37" s="125" t="s">
        <v>28</v>
      </c>
      <c r="P37" s="125" t="s">
        <v>28</v>
      </c>
      <c r="Q37" s="125" t="s">
        <v>28</v>
      </c>
      <c r="R37" s="125" t="s">
        <v>28</v>
      </c>
      <c r="S37" s="125" t="s">
        <v>28</v>
      </c>
      <c r="T37" s="125" t="s">
        <v>28</v>
      </c>
      <c r="U37" s="125" t="s">
        <v>28</v>
      </c>
      <c r="V37" s="125" t="s">
        <v>28</v>
      </c>
      <c r="W37" s="125" t="s">
        <v>28</v>
      </c>
      <c r="X37" s="125" t="s">
        <v>28</v>
      </c>
      <c r="Y37" s="125" t="s">
        <v>28</v>
      </c>
      <c r="Z37" s="125" t="s">
        <v>28</v>
      </c>
      <c r="AA37" s="125" t="s">
        <v>28</v>
      </c>
      <c r="AB37" s="125" t="s">
        <v>28</v>
      </c>
      <c r="AC37" s="125" t="s">
        <v>28</v>
      </c>
      <c r="AD37" s="125" t="s">
        <v>28</v>
      </c>
      <c r="AE37" s="125" t="s">
        <v>28</v>
      </c>
      <c r="AF37" s="125" t="s">
        <v>28</v>
      </c>
      <c r="AG37" s="125" t="s">
        <v>28</v>
      </c>
    </row>
    <row r="38" spans="1:33" ht="15" customHeight="1" x14ac:dyDescent="0.25">
      <c r="A38" s="137"/>
      <c r="B38" s="501" t="s">
        <v>386</v>
      </c>
      <c r="C38" s="501"/>
      <c r="D38" s="501"/>
      <c r="E38" s="501"/>
      <c r="F38" s="501"/>
      <c r="G38" s="501"/>
      <c r="H38" s="501"/>
      <c r="I38" s="501"/>
      <c r="J38" s="501"/>
      <c r="K38" s="501"/>
      <c r="L38" s="501"/>
      <c r="M38" s="501"/>
      <c r="N38" s="501"/>
      <c r="O38" s="501"/>
      <c r="P38" s="501"/>
      <c r="Q38" s="501"/>
    </row>
  </sheetData>
  <sheetProtection sheet="1" objects="1" scenarios="1" selectLockedCells="1"/>
  <mergeCells count="2">
    <mergeCell ref="B2:Q5"/>
    <mergeCell ref="B38:Q38"/>
  </mergeCells>
  <printOptions horizontalCentered="1"/>
  <pageMargins left="0.19685039370078741" right="0.19685039370078741" top="0.19685039370078741" bottom="0.19685039370078741" header="0.31496062992125984" footer="0.31496062992125984"/>
  <pageSetup paperSize="9" scale="55"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4"/>
  <sheetViews>
    <sheetView showGridLines="0" showRowColHeaders="0" zoomScaleNormal="100" zoomScaleSheetLayoutView="100" workbookViewId="0"/>
  </sheetViews>
  <sheetFormatPr defaultRowHeight="15" x14ac:dyDescent="0.25"/>
  <cols>
    <col min="1" max="1" width="2.140625" style="3" customWidth="1"/>
    <col min="2" max="13" width="9.140625" style="3"/>
    <col min="14" max="15" width="2.140625" style="3" customWidth="1"/>
    <col min="16" max="16384" width="9.140625" style="3"/>
  </cols>
  <sheetData>
    <row r="1" spans="1:22" ht="11.25" customHeight="1" x14ac:dyDescent="0.25">
      <c r="A1" s="14"/>
      <c r="B1" s="14"/>
      <c r="C1" s="14"/>
      <c r="D1" s="14"/>
      <c r="E1" s="14"/>
      <c r="F1" s="14"/>
      <c r="G1" s="14"/>
      <c r="H1" s="139"/>
      <c r="I1" s="139"/>
      <c r="J1" s="139"/>
      <c r="K1" s="139"/>
      <c r="L1" s="14"/>
      <c r="M1" s="139"/>
      <c r="N1" s="139"/>
      <c r="O1" s="31"/>
      <c r="P1" s="31"/>
      <c r="Q1" s="31"/>
      <c r="R1" s="31"/>
      <c r="S1" s="31"/>
      <c r="T1" s="31"/>
      <c r="U1" s="31"/>
      <c r="V1" s="31"/>
    </row>
    <row r="2" spans="1:22" ht="6.75" customHeight="1" x14ac:dyDescent="0.25">
      <c r="A2" s="14"/>
      <c r="B2" s="14"/>
      <c r="C2" s="14"/>
      <c r="D2" s="14"/>
      <c r="E2" s="14"/>
      <c r="F2" s="14"/>
      <c r="G2" s="41"/>
      <c r="H2" s="41"/>
      <c r="I2" s="41"/>
      <c r="J2" s="41"/>
      <c r="K2" s="41"/>
      <c r="L2" s="41"/>
      <c r="M2" s="41"/>
      <c r="N2" s="41"/>
      <c r="O2" s="12"/>
      <c r="P2" s="12"/>
      <c r="Q2" s="12"/>
      <c r="R2" s="40"/>
      <c r="S2" s="40"/>
      <c r="T2" s="40"/>
      <c r="U2" s="40"/>
      <c r="V2" s="40"/>
    </row>
    <row r="3" spans="1:22" ht="21" x14ac:dyDescent="0.25">
      <c r="A3" s="14"/>
      <c r="B3" s="14"/>
      <c r="C3" s="14"/>
      <c r="D3" s="502"/>
      <c r="E3" s="503"/>
      <c r="F3" s="503"/>
      <c r="G3" s="503"/>
      <c r="H3" s="503"/>
      <c r="I3" s="503"/>
      <c r="J3" s="503"/>
      <c r="K3" s="503"/>
      <c r="L3" s="41"/>
      <c r="M3" s="41"/>
      <c r="N3" s="41"/>
      <c r="O3" s="12"/>
      <c r="P3" s="12"/>
      <c r="Q3" s="12"/>
      <c r="R3" s="40"/>
      <c r="S3" s="40"/>
      <c r="T3" s="40"/>
      <c r="U3" s="40"/>
      <c r="V3" s="40"/>
    </row>
    <row r="4" spans="1:22" ht="21.75" customHeight="1" x14ac:dyDescent="0.25">
      <c r="A4" s="14"/>
      <c r="B4" s="14"/>
      <c r="C4" s="14"/>
      <c r="D4" s="503"/>
      <c r="E4" s="503"/>
      <c r="F4" s="503"/>
      <c r="G4" s="503"/>
      <c r="H4" s="503"/>
      <c r="I4" s="503"/>
      <c r="J4" s="503"/>
      <c r="K4" s="503"/>
      <c r="L4" s="14"/>
      <c r="M4" s="139"/>
      <c r="N4" s="139"/>
      <c r="O4" s="31"/>
      <c r="P4" s="31"/>
      <c r="Q4" s="31"/>
      <c r="R4" s="31"/>
      <c r="S4" s="31"/>
      <c r="T4" s="31"/>
      <c r="U4" s="31"/>
      <c r="V4" s="31"/>
    </row>
    <row r="5" spans="1:22" ht="8.25" customHeight="1" x14ac:dyDescent="0.25">
      <c r="A5" s="14"/>
      <c r="B5" s="14"/>
      <c r="C5" s="14"/>
      <c r="D5" s="14"/>
      <c r="E5" s="14"/>
      <c r="F5" s="14"/>
      <c r="G5" s="14"/>
      <c r="H5" s="14"/>
      <c r="I5" s="14"/>
      <c r="J5" s="14"/>
      <c r="K5" s="14"/>
      <c r="L5" s="14"/>
      <c r="M5" s="14"/>
      <c r="N5" s="14"/>
    </row>
    <row r="6" spans="1:22" ht="11.25" customHeight="1" x14ac:dyDescent="0.25"/>
    <row r="44" ht="7.5" customHeight="1" x14ac:dyDescent="0.25"/>
  </sheetData>
  <sheetProtection sheet="1" objects="1" scenarios="1" selectLockedCells="1" selectUnlockedCells="1"/>
  <mergeCells count="1">
    <mergeCell ref="D3:K4"/>
  </mergeCells>
  <printOptions horizontalCentered="1"/>
  <pageMargins left="0.23622047244094491" right="0.23622047244094491" top="0.74803149606299213" bottom="0.74803149606299213" header="0.31496062992125984" footer="0.31496062992125984"/>
  <pageSetup paperSize="9" scale="82"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showGridLines="0" showRowColHeaders="0" zoomScaleNormal="100" workbookViewId="0">
      <selection activeCell="C8" sqref="C8"/>
    </sheetView>
  </sheetViews>
  <sheetFormatPr defaultRowHeight="15" x14ac:dyDescent="0.25"/>
  <cols>
    <col min="1" max="1" width="2.140625" style="8" customWidth="1"/>
    <col min="2" max="2" width="46.7109375" style="54" customWidth="1"/>
    <col min="3" max="3" width="10.28515625" customWidth="1"/>
    <col min="4" max="4" width="10.7109375" bestFit="1" customWidth="1"/>
    <col min="5" max="17" width="10.85546875" bestFit="1" customWidth="1"/>
    <col min="18" max="19" width="2.140625" customWidth="1"/>
    <col min="20" max="21" width="16.7109375" customWidth="1"/>
  </cols>
  <sheetData>
    <row r="1" spans="1:21" ht="11.25" customHeight="1" x14ac:dyDescent="0.25">
      <c r="A1" s="3"/>
      <c r="B1" s="59"/>
      <c r="C1" s="31"/>
      <c r="D1" s="31"/>
      <c r="E1" s="31"/>
      <c r="F1" s="31"/>
      <c r="G1" s="3"/>
      <c r="H1" s="31"/>
      <c r="I1" s="31"/>
      <c r="J1" s="31"/>
      <c r="K1" s="31"/>
      <c r="L1" s="3"/>
      <c r="M1" s="31"/>
      <c r="N1" s="31"/>
      <c r="O1" s="31"/>
      <c r="P1" s="3"/>
      <c r="Q1" s="3"/>
      <c r="R1" s="3"/>
    </row>
    <row r="2" spans="1:21" ht="7.5" customHeight="1" x14ac:dyDescent="0.25">
      <c r="A2" s="3"/>
      <c r="B2" s="59"/>
      <c r="C2" s="31"/>
      <c r="D2" s="31"/>
      <c r="E2" s="31"/>
      <c r="F2" s="31"/>
      <c r="G2" s="3"/>
      <c r="H2" s="31"/>
      <c r="I2" s="31"/>
      <c r="J2" s="31"/>
      <c r="K2" s="31"/>
      <c r="L2" s="31"/>
      <c r="M2" s="31"/>
      <c r="N2" s="31"/>
      <c r="O2" s="31"/>
      <c r="P2" s="31"/>
      <c r="Q2" s="31"/>
      <c r="R2" s="3"/>
    </row>
    <row r="3" spans="1:21" ht="15" customHeight="1" x14ac:dyDescent="0.25">
      <c r="A3" s="3"/>
      <c r="B3" s="59"/>
      <c r="C3" s="481"/>
      <c r="D3" s="481"/>
      <c r="E3" s="481"/>
      <c r="F3" s="481"/>
      <c r="G3" s="481"/>
      <c r="H3" s="481"/>
      <c r="I3" s="481"/>
      <c r="J3" s="481"/>
      <c r="K3" s="481"/>
      <c r="L3" s="481"/>
      <c r="M3" s="481"/>
      <c r="N3" s="40"/>
      <c r="O3" s="40"/>
      <c r="P3" s="40"/>
      <c r="Q3" s="40"/>
      <c r="R3" s="3"/>
    </row>
    <row r="4" spans="1:21" ht="23.25" customHeight="1" x14ac:dyDescent="0.25">
      <c r="A4" s="3"/>
      <c r="B4" s="59"/>
      <c r="C4" s="481"/>
      <c r="D4" s="481"/>
      <c r="E4" s="481"/>
      <c r="F4" s="481"/>
      <c r="G4" s="481"/>
      <c r="H4" s="481"/>
      <c r="I4" s="481"/>
      <c r="J4" s="481"/>
      <c r="K4" s="481"/>
      <c r="L4" s="481"/>
      <c r="M4" s="481"/>
      <c r="N4" s="40"/>
      <c r="O4" s="40"/>
      <c r="P4" s="40"/>
      <c r="Q4" s="40"/>
      <c r="R4" s="3"/>
    </row>
    <row r="5" spans="1:21" ht="9" customHeight="1" x14ac:dyDescent="0.25">
      <c r="A5" s="3"/>
      <c r="B5" s="59"/>
      <c r="C5" s="31"/>
      <c r="D5" s="31"/>
      <c r="E5" s="31"/>
      <c r="F5" s="31"/>
      <c r="G5" s="3"/>
      <c r="H5" s="31"/>
      <c r="I5" s="31"/>
      <c r="J5" s="31"/>
      <c r="K5" s="31"/>
      <c r="L5" s="31"/>
      <c r="M5" s="31"/>
      <c r="N5" s="31"/>
      <c r="O5" s="31"/>
      <c r="P5" s="31"/>
      <c r="Q5" s="31"/>
      <c r="R5" s="3"/>
    </row>
    <row r="6" spans="1:21" ht="11.25" customHeight="1" x14ac:dyDescent="0.25">
      <c r="A6" s="9"/>
      <c r="B6" s="60"/>
      <c r="C6" s="3"/>
      <c r="D6" s="3"/>
      <c r="E6" s="3"/>
      <c r="F6" s="3"/>
      <c r="G6" s="3"/>
      <c r="H6" s="3"/>
      <c r="I6" s="3"/>
      <c r="J6" s="3"/>
      <c r="K6" s="3"/>
      <c r="L6" s="3"/>
      <c r="M6" s="3"/>
      <c r="N6" s="3"/>
      <c r="O6" s="3"/>
      <c r="P6" s="3"/>
      <c r="Q6" s="3"/>
      <c r="R6" s="3"/>
      <c r="S6" s="3"/>
      <c r="T6" s="12"/>
      <c r="U6" s="12"/>
    </row>
    <row r="7" spans="1:21" s="36" customFormat="1" ht="18.75" customHeight="1" x14ac:dyDescent="0.25">
      <c r="A7" s="37"/>
      <c r="B7" s="483" t="s">
        <v>363</v>
      </c>
      <c r="C7" s="147" t="s">
        <v>105</v>
      </c>
      <c r="D7" s="147" t="s">
        <v>104</v>
      </c>
      <c r="E7" s="147" t="s">
        <v>103</v>
      </c>
      <c r="F7" s="147" t="s">
        <v>102</v>
      </c>
      <c r="G7" s="147" t="s">
        <v>101</v>
      </c>
      <c r="H7" s="147" t="s">
        <v>100</v>
      </c>
      <c r="I7" s="147" t="s">
        <v>99</v>
      </c>
      <c r="J7" s="147" t="s">
        <v>98</v>
      </c>
      <c r="K7" s="147" t="s">
        <v>97</v>
      </c>
      <c r="L7" s="147" t="s">
        <v>96</v>
      </c>
      <c r="M7" s="147" t="s">
        <v>95</v>
      </c>
      <c r="N7" s="147" t="s">
        <v>94</v>
      </c>
      <c r="O7" s="147" t="s">
        <v>93</v>
      </c>
      <c r="P7" s="147" t="s">
        <v>92</v>
      </c>
      <c r="Q7" s="147" t="s">
        <v>91</v>
      </c>
      <c r="R7" s="3"/>
      <c r="S7" s="3"/>
      <c r="T7" s="143"/>
    </row>
    <row r="8" spans="1:21" s="36" customFormat="1" ht="18.75" customHeight="1" x14ac:dyDescent="0.25">
      <c r="A8" s="37"/>
      <c r="B8" s="483"/>
      <c r="C8" s="166"/>
      <c r="D8" s="149">
        <f>C30</f>
        <v>0</v>
      </c>
      <c r="E8" s="149">
        <f t="shared" ref="E8:Q8" si="0">D30</f>
        <v>0</v>
      </c>
      <c r="F8" s="149">
        <f t="shared" si="0"/>
        <v>0</v>
      </c>
      <c r="G8" s="149">
        <f t="shared" si="0"/>
        <v>0</v>
      </c>
      <c r="H8" s="149">
        <f t="shared" si="0"/>
        <v>0</v>
      </c>
      <c r="I8" s="149">
        <f t="shared" si="0"/>
        <v>0</v>
      </c>
      <c r="J8" s="149">
        <f t="shared" si="0"/>
        <v>0</v>
      </c>
      <c r="K8" s="149">
        <f t="shared" si="0"/>
        <v>0</v>
      </c>
      <c r="L8" s="149">
        <f t="shared" si="0"/>
        <v>0</v>
      </c>
      <c r="M8" s="149">
        <f t="shared" si="0"/>
        <v>0</v>
      </c>
      <c r="N8" s="149">
        <f t="shared" si="0"/>
        <v>0</v>
      </c>
      <c r="O8" s="149">
        <f t="shared" si="0"/>
        <v>0</v>
      </c>
      <c r="P8" s="149">
        <f t="shared" si="0"/>
        <v>0</v>
      </c>
      <c r="Q8" s="149">
        <f t="shared" si="0"/>
        <v>0</v>
      </c>
      <c r="R8" s="3"/>
      <c r="S8" s="3"/>
      <c r="T8" s="143"/>
    </row>
    <row r="9" spans="1:21" s="14" customFormat="1" ht="11.25" customHeight="1" x14ac:dyDescent="0.25">
      <c r="A9" s="15"/>
      <c r="B9" s="61"/>
      <c r="C9" s="144" t="s">
        <v>88</v>
      </c>
      <c r="D9" s="144" t="s">
        <v>28</v>
      </c>
      <c r="E9" s="144" t="s">
        <v>28</v>
      </c>
      <c r="F9" s="144" t="s">
        <v>28</v>
      </c>
      <c r="G9" s="144" t="s">
        <v>28</v>
      </c>
      <c r="H9" s="144" t="s">
        <v>28</v>
      </c>
      <c r="I9" s="144" t="s">
        <v>28</v>
      </c>
      <c r="J9" s="144" t="s">
        <v>28</v>
      </c>
      <c r="K9" s="144" t="s">
        <v>28</v>
      </c>
      <c r="L9" s="144" t="s">
        <v>28</v>
      </c>
      <c r="M9" s="144" t="s">
        <v>28</v>
      </c>
      <c r="N9" s="144" t="s">
        <v>28</v>
      </c>
      <c r="O9" s="144" t="s">
        <v>28</v>
      </c>
      <c r="P9" s="144" t="s">
        <v>28</v>
      </c>
      <c r="Q9" s="144" t="s">
        <v>28</v>
      </c>
      <c r="R9" s="3"/>
      <c r="S9" s="3"/>
      <c r="T9" s="41"/>
    </row>
    <row r="10" spans="1:21" s="22" customFormat="1" ht="18.75" customHeight="1" x14ac:dyDescent="0.25">
      <c r="A10" s="39"/>
      <c r="B10" s="145" t="s">
        <v>359</v>
      </c>
      <c r="C10" s="147" t="s">
        <v>105</v>
      </c>
      <c r="D10" s="147" t="s">
        <v>104</v>
      </c>
      <c r="E10" s="147" t="s">
        <v>103</v>
      </c>
      <c r="F10" s="147" t="s">
        <v>102</v>
      </c>
      <c r="G10" s="147" t="s">
        <v>101</v>
      </c>
      <c r="H10" s="147" t="s">
        <v>100</v>
      </c>
      <c r="I10" s="147" t="s">
        <v>99</v>
      </c>
      <c r="J10" s="147" t="s">
        <v>98</v>
      </c>
      <c r="K10" s="147" t="s">
        <v>97</v>
      </c>
      <c r="L10" s="147" t="s">
        <v>96</v>
      </c>
      <c r="M10" s="147" t="s">
        <v>95</v>
      </c>
      <c r="N10" s="147" t="s">
        <v>94</v>
      </c>
      <c r="O10" s="147" t="s">
        <v>93</v>
      </c>
      <c r="P10" s="147" t="s">
        <v>92</v>
      </c>
      <c r="Q10" s="147" t="s">
        <v>91</v>
      </c>
      <c r="R10" s="3"/>
      <c r="S10" s="3"/>
    </row>
    <row r="11" spans="1:21" s="36" customFormat="1" ht="18.75" customHeight="1" x14ac:dyDescent="0.25">
      <c r="A11" s="37"/>
      <c r="B11" s="167" t="s">
        <v>348</v>
      </c>
      <c r="C11" s="98"/>
      <c r="D11" s="98"/>
      <c r="E11" s="98"/>
      <c r="F11" s="98"/>
      <c r="G11" s="98"/>
      <c r="H11" s="98"/>
      <c r="I11" s="98"/>
      <c r="J11" s="98"/>
      <c r="K11" s="98"/>
      <c r="L11" s="98"/>
      <c r="M11" s="98"/>
      <c r="N11" s="98"/>
      <c r="O11" s="98"/>
      <c r="P11" s="98"/>
      <c r="Q11" s="98"/>
      <c r="R11" s="3"/>
      <c r="S11" s="3"/>
      <c r="T11" s="143"/>
    </row>
    <row r="12" spans="1:21" s="36" customFormat="1" ht="18.75" customHeight="1" x14ac:dyDescent="0.25">
      <c r="A12" s="37"/>
      <c r="B12" s="168" t="s">
        <v>345</v>
      </c>
      <c r="C12" s="169"/>
      <c r="D12" s="169"/>
      <c r="E12" s="169"/>
      <c r="F12" s="169"/>
      <c r="G12" s="169"/>
      <c r="H12" s="169"/>
      <c r="I12" s="169"/>
      <c r="J12" s="169"/>
      <c r="K12" s="169"/>
      <c r="L12" s="169"/>
      <c r="M12" s="169"/>
      <c r="N12" s="169"/>
      <c r="O12" s="169"/>
      <c r="P12" s="169"/>
      <c r="Q12" s="169"/>
      <c r="R12" s="3"/>
      <c r="S12" s="3"/>
      <c r="T12" s="143"/>
    </row>
    <row r="13" spans="1:21" s="36" customFormat="1" ht="18.75" customHeight="1" x14ac:dyDescent="0.25">
      <c r="A13" s="37"/>
      <c r="B13" s="167" t="s">
        <v>346</v>
      </c>
      <c r="C13" s="98"/>
      <c r="D13" s="98"/>
      <c r="E13" s="98"/>
      <c r="F13" s="98"/>
      <c r="G13" s="98"/>
      <c r="H13" s="98"/>
      <c r="I13" s="98"/>
      <c r="J13" s="98"/>
      <c r="K13" s="98"/>
      <c r="L13" s="98"/>
      <c r="M13" s="98"/>
      <c r="N13" s="98"/>
      <c r="O13" s="98"/>
      <c r="P13" s="98"/>
      <c r="Q13" s="98"/>
      <c r="R13" s="3"/>
      <c r="S13" s="3"/>
      <c r="T13" s="143"/>
    </row>
    <row r="14" spans="1:21" s="36" customFormat="1" ht="18.75" customHeight="1" x14ac:dyDescent="0.25">
      <c r="A14" s="37"/>
      <c r="B14" s="170"/>
      <c r="C14" s="169"/>
      <c r="D14" s="169"/>
      <c r="E14" s="169"/>
      <c r="F14" s="169"/>
      <c r="G14" s="169"/>
      <c r="H14" s="169"/>
      <c r="I14" s="169"/>
      <c r="J14" s="169"/>
      <c r="K14" s="169"/>
      <c r="L14" s="169"/>
      <c r="M14" s="169"/>
      <c r="N14" s="169"/>
      <c r="O14" s="169"/>
      <c r="P14" s="169"/>
      <c r="Q14" s="169"/>
      <c r="R14" s="3"/>
      <c r="S14" s="3"/>
      <c r="T14" s="143"/>
    </row>
    <row r="15" spans="1:21" s="36" customFormat="1" ht="18.75" customHeight="1" x14ac:dyDescent="0.25">
      <c r="A15" s="37"/>
      <c r="B15" s="145" t="s">
        <v>361</v>
      </c>
      <c r="C15" s="148">
        <f t="shared" ref="C15:Q15" si="1">SUM(C11:C14)</f>
        <v>0</v>
      </c>
      <c r="D15" s="148">
        <f t="shared" si="1"/>
        <v>0</v>
      </c>
      <c r="E15" s="148">
        <f t="shared" si="1"/>
        <v>0</v>
      </c>
      <c r="F15" s="148">
        <f t="shared" si="1"/>
        <v>0</v>
      </c>
      <c r="G15" s="148">
        <f t="shared" si="1"/>
        <v>0</v>
      </c>
      <c r="H15" s="148">
        <f t="shared" si="1"/>
        <v>0</v>
      </c>
      <c r="I15" s="148">
        <f t="shared" si="1"/>
        <v>0</v>
      </c>
      <c r="J15" s="148">
        <f t="shared" si="1"/>
        <v>0</v>
      </c>
      <c r="K15" s="148">
        <f t="shared" si="1"/>
        <v>0</v>
      </c>
      <c r="L15" s="148">
        <f t="shared" si="1"/>
        <v>0</v>
      </c>
      <c r="M15" s="148">
        <f t="shared" si="1"/>
        <v>0</v>
      </c>
      <c r="N15" s="148">
        <f t="shared" si="1"/>
        <v>0</v>
      </c>
      <c r="O15" s="148">
        <f t="shared" si="1"/>
        <v>0</v>
      </c>
      <c r="P15" s="148">
        <f t="shared" si="1"/>
        <v>0</v>
      </c>
      <c r="Q15" s="148">
        <f t="shared" si="1"/>
        <v>0</v>
      </c>
      <c r="R15" s="3"/>
      <c r="S15" s="3"/>
      <c r="T15" s="143"/>
    </row>
    <row r="16" spans="1:21" ht="11.25" customHeight="1" x14ac:dyDescent="0.25">
      <c r="A16" s="9"/>
      <c r="B16" s="58"/>
      <c r="C16" s="144" t="s">
        <v>28</v>
      </c>
      <c r="D16" s="144" t="s">
        <v>28</v>
      </c>
      <c r="E16" s="144" t="s">
        <v>28</v>
      </c>
      <c r="F16" s="144" t="s">
        <v>28</v>
      </c>
      <c r="G16" s="144" t="s">
        <v>28</v>
      </c>
      <c r="H16" s="144" t="s">
        <v>28</v>
      </c>
      <c r="I16" s="144" t="s">
        <v>28</v>
      </c>
      <c r="J16" s="144" t="s">
        <v>28</v>
      </c>
      <c r="K16" s="144" t="s">
        <v>28</v>
      </c>
      <c r="L16" s="144" t="s">
        <v>28</v>
      </c>
      <c r="M16" s="144" t="s">
        <v>28</v>
      </c>
      <c r="N16" s="144" t="s">
        <v>28</v>
      </c>
      <c r="O16" s="144" t="s">
        <v>28</v>
      </c>
      <c r="P16" s="144" t="s">
        <v>28</v>
      </c>
      <c r="Q16" s="144" t="s">
        <v>28</v>
      </c>
      <c r="R16" s="3"/>
      <c r="S16" s="3"/>
      <c r="T16" s="3"/>
    </row>
    <row r="17" spans="1:20" ht="18.75" customHeight="1" x14ac:dyDescent="0.25">
      <c r="A17" s="9"/>
      <c r="B17" s="145" t="s">
        <v>360</v>
      </c>
      <c r="C17" s="147" t="s">
        <v>105</v>
      </c>
      <c r="D17" s="147" t="s">
        <v>104</v>
      </c>
      <c r="E17" s="147" t="s">
        <v>103</v>
      </c>
      <c r="F17" s="147" t="s">
        <v>102</v>
      </c>
      <c r="G17" s="147" t="s">
        <v>101</v>
      </c>
      <c r="H17" s="147" t="s">
        <v>100</v>
      </c>
      <c r="I17" s="147" t="s">
        <v>99</v>
      </c>
      <c r="J17" s="147" t="s">
        <v>98</v>
      </c>
      <c r="K17" s="147" t="s">
        <v>97</v>
      </c>
      <c r="L17" s="147" t="s">
        <v>96</v>
      </c>
      <c r="M17" s="147" t="s">
        <v>95</v>
      </c>
      <c r="N17" s="147" t="s">
        <v>94</v>
      </c>
      <c r="O17" s="147" t="s">
        <v>93</v>
      </c>
      <c r="P17" s="147" t="s">
        <v>92</v>
      </c>
      <c r="Q17" s="147" t="s">
        <v>91</v>
      </c>
      <c r="R17" s="3"/>
      <c r="S17" s="3"/>
      <c r="T17" s="3"/>
    </row>
    <row r="18" spans="1:20" s="36" customFormat="1" ht="18.75" customHeight="1" x14ac:dyDescent="0.25">
      <c r="A18" s="37"/>
      <c r="B18" s="167" t="s">
        <v>350</v>
      </c>
      <c r="C18" s="98"/>
      <c r="D18" s="98"/>
      <c r="E18" s="98"/>
      <c r="F18" s="98"/>
      <c r="G18" s="98"/>
      <c r="H18" s="98"/>
      <c r="I18" s="98"/>
      <c r="J18" s="98"/>
      <c r="K18" s="98"/>
      <c r="L18" s="98"/>
      <c r="M18" s="98"/>
      <c r="N18" s="98"/>
      <c r="O18" s="98"/>
      <c r="P18" s="98"/>
      <c r="Q18" s="98"/>
      <c r="R18" s="3"/>
      <c r="S18" s="3"/>
      <c r="T18" s="143"/>
    </row>
    <row r="19" spans="1:20" s="36" customFormat="1" ht="18.75" customHeight="1" x14ac:dyDescent="0.25">
      <c r="A19" s="37"/>
      <c r="B19" s="168" t="s">
        <v>351</v>
      </c>
      <c r="C19" s="169"/>
      <c r="D19" s="169"/>
      <c r="E19" s="169"/>
      <c r="F19" s="169"/>
      <c r="G19" s="169"/>
      <c r="H19" s="169"/>
      <c r="I19" s="169"/>
      <c r="J19" s="169"/>
      <c r="K19" s="169"/>
      <c r="L19" s="169"/>
      <c r="M19" s="169"/>
      <c r="N19" s="169"/>
      <c r="O19" s="169"/>
      <c r="P19" s="169"/>
      <c r="Q19" s="169"/>
      <c r="R19" s="3"/>
      <c r="S19" s="3"/>
      <c r="T19" s="143"/>
    </row>
    <row r="20" spans="1:20" s="36" customFormat="1" ht="18.75" customHeight="1" x14ac:dyDescent="0.25">
      <c r="A20" s="37"/>
      <c r="B20" s="167" t="s">
        <v>340</v>
      </c>
      <c r="C20" s="98"/>
      <c r="D20" s="98"/>
      <c r="E20" s="98"/>
      <c r="F20" s="98"/>
      <c r="G20" s="98"/>
      <c r="H20" s="98"/>
      <c r="I20" s="98"/>
      <c r="J20" s="98"/>
      <c r="K20" s="98"/>
      <c r="L20" s="98"/>
      <c r="M20" s="98"/>
      <c r="N20" s="98"/>
      <c r="O20" s="98"/>
      <c r="P20" s="98"/>
      <c r="Q20" s="98"/>
      <c r="R20" s="3"/>
      <c r="S20" s="3"/>
      <c r="T20" s="143"/>
    </row>
    <row r="21" spans="1:20" s="36" customFormat="1" ht="18.75" customHeight="1" x14ac:dyDescent="0.25">
      <c r="A21" s="37"/>
      <c r="B21" s="168" t="s">
        <v>352</v>
      </c>
      <c r="C21" s="169"/>
      <c r="D21" s="169"/>
      <c r="E21" s="169"/>
      <c r="F21" s="169"/>
      <c r="G21" s="169"/>
      <c r="H21" s="169"/>
      <c r="I21" s="169"/>
      <c r="J21" s="169"/>
      <c r="K21" s="169"/>
      <c r="L21" s="169"/>
      <c r="M21" s="169"/>
      <c r="N21" s="169"/>
      <c r="O21" s="169"/>
      <c r="P21" s="169"/>
      <c r="Q21" s="169"/>
      <c r="R21" s="3"/>
      <c r="S21" s="3"/>
      <c r="T21" s="143"/>
    </row>
    <row r="22" spans="1:20" s="36" customFormat="1" ht="18.75" customHeight="1" x14ac:dyDescent="0.25">
      <c r="A22" s="37"/>
      <c r="B22" s="167" t="s">
        <v>342</v>
      </c>
      <c r="C22" s="98"/>
      <c r="D22" s="98"/>
      <c r="E22" s="98"/>
      <c r="F22" s="98"/>
      <c r="G22" s="98"/>
      <c r="H22" s="98"/>
      <c r="I22" s="98"/>
      <c r="J22" s="98"/>
      <c r="K22" s="98"/>
      <c r="L22" s="98"/>
      <c r="M22" s="98"/>
      <c r="N22" s="98"/>
      <c r="O22" s="98"/>
      <c r="P22" s="98"/>
      <c r="Q22" s="98"/>
      <c r="R22" s="3"/>
      <c r="S22" s="3"/>
      <c r="T22" s="143"/>
    </row>
    <row r="23" spans="1:20" s="36" customFormat="1" ht="18.75" customHeight="1" x14ac:dyDescent="0.25">
      <c r="A23" s="37"/>
      <c r="B23" s="168" t="s">
        <v>353</v>
      </c>
      <c r="C23" s="169"/>
      <c r="D23" s="169"/>
      <c r="E23" s="169"/>
      <c r="F23" s="169"/>
      <c r="G23" s="169"/>
      <c r="H23" s="169"/>
      <c r="I23" s="169"/>
      <c r="J23" s="169"/>
      <c r="K23" s="169"/>
      <c r="L23" s="169"/>
      <c r="M23" s="169"/>
      <c r="N23" s="169"/>
      <c r="O23" s="169"/>
      <c r="P23" s="169"/>
      <c r="Q23" s="169"/>
      <c r="R23" s="3"/>
      <c r="S23" s="3"/>
      <c r="T23" s="143"/>
    </row>
    <row r="24" spans="1:20" s="36" customFormat="1" ht="18.75" customHeight="1" x14ac:dyDescent="0.25">
      <c r="A24" s="37"/>
      <c r="B24" s="167" t="s">
        <v>354</v>
      </c>
      <c r="C24" s="98"/>
      <c r="D24" s="98"/>
      <c r="E24" s="98"/>
      <c r="F24" s="98"/>
      <c r="G24" s="98"/>
      <c r="H24" s="98"/>
      <c r="I24" s="98"/>
      <c r="J24" s="98"/>
      <c r="K24" s="98"/>
      <c r="L24" s="98"/>
      <c r="M24" s="98"/>
      <c r="N24" s="98"/>
      <c r="O24" s="98"/>
      <c r="P24" s="98"/>
      <c r="Q24" s="98"/>
      <c r="R24" s="143"/>
      <c r="S24" s="143"/>
      <c r="T24" s="143"/>
    </row>
    <row r="25" spans="1:20" s="36" customFormat="1" ht="18.75" customHeight="1" x14ac:dyDescent="0.25">
      <c r="A25" s="37"/>
      <c r="B25" s="168" t="s">
        <v>347</v>
      </c>
      <c r="C25" s="169"/>
      <c r="D25" s="169"/>
      <c r="E25" s="169"/>
      <c r="F25" s="169"/>
      <c r="G25" s="169"/>
      <c r="H25" s="169"/>
      <c r="I25" s="169"/>
      <c r="J25" s="169"/>
      <c r="K25" s="169"/>
      <c r="L25" s="169"/>
      <c r="M25" s="169"/>
      <c r="N25" s="169"/>
      <c r="O25" s="169"/>
      <c r="P25" s="169"/>
      <c r="Q25" s="169"/>
      <c r="R25" s="143"/>
      <c r="S25" s="143"/>
      <c r="T25" s="143"/>
    </row>
    <row r="26" spans="1:20" s="36" customFormat="1" ht="18.75" customHeight="1" x14ac:dyDescent="0.25">
      <c r="A26" s="37"/>
      <c r="B26" s="167"/>
      <c r="C26" s="98"/>
      <c r="D26" s="98"/>
      <c r="E26" s="98"/>
      <c r="F26" s="98"/>
      <c r="G26" s="98"/>
      <c r="H26" s="98"/>
      <c r="I26" s="98"/>
      <c r="J26" s="98"/>
      <c r="K26" s="98"/>
      <c r="L26" s="98"/>
      <c r="M26" s="98"/>
      <c r="N26" s="98"/>
      <c r="O26" s="98"/>
      <c r="P26" s="98"/>
      <c r="Q26" s="98"/>
      <c r="R26" s="143"/>
      <c r="S26" s="143"/>
      <c r="T26" s="143"/>
    </row>
    <row r="27" spans="1:20" s="36" customFormat="1" ht="18.75" customHeight="1" x14ac:dyDescent="0.25">
      <c r="A27" s="37"/>
      <c r="B27" s="171"/>
      <c r="C27" s="169"/>
      <c r="D27" s="169"/>
      <c r="E27" s="169"/>
      <c r="F27" s="169"/>
      <c r="G27" s="169"/>
      <c r="H27" s="169"/>
      <c r="I27" s="169"/>
      <c r="J27" s="169"/>
      <c r="K27" s="169"/>
      <c r="L27" s="169"/>
      <c r="M27" s="169"/>
      <c r="N27" s="169"/>
      <c r="O27" s="169"/>
      <c r="P27" s="169"/>
      <c r="Q27" s="169"/>
      <c r="R27" s="143"/>
      <c r="S27" s="143"/>
      <c r="T27" s="143"/>
    </row>
    <row r="28" spans="1:20" s="36" customFormat="1" ht="18.75" customHeight="1" x14ac:dyDescent="0.25">
      <c r="A28" s="37"/>
      <c r="B28" s="145" t="s">
        <v>362</v>
      </c>
      <c r="C28" s="148">
        <f t="shared" ref="C28:Q28" si="2">SUM(C18:C27)</f>
        <v>0</v>
      </c>
      <c r="D28" s="148">
        <f t="shared" si="2"/>
        <v>0</v>
      </c>
      <c r="E28" s="148">
        <f t="shared" si="2"/>
        <v>0</v>
      </c>
      <c r="F28" s="148">
        <f t="shared" si="2"/>
        <v>0</v>
      </c>
      <c r="G28" s="148">
        <f t="shared" si="2"/>
        <v>0</v>
      </c>
      <c r="H28" s="148">
        <f t="shared" si="2"/>
        <v>0</v>
      </c>
      <c r="I28" s="148">
        <f t="shared" si="2"/>
        <v>0</v>
      </c>
      <c r="J28" s="148">
        <f t="shared" si="2"/>
        <v>0</v>
      </c>
      <c r="K28" s="148">
        <f t="shared" si="2"/>
        <v>0</v>
      </c>
      <c r="L28" s="148">
        <f t="shared" si="2"/>
        <v>0</v>
      </c>
      <c r="M28" s="148">
        <f t="shared" si="2"/>
        <v>0</v>
      </c>
      <c r="N28" s="148">
        <f t="shared" si="2"/>
        <v>0</v>
      </c>
      <c r="O28" s="148">
        <f t="shared" si="2"/>
        <v>0</v>
      </c>
      <c r="P28" s="148">
        <f t="shared" si="2"/>
        <v>0</v>
      </c>
      <c r="Q28" s="148">
        <f t="shared" si="2"/>
        <v>0</v>
      </c>
      <c r="R28" s="143"/>
      <c r="S28" s="143"/>
      <c r="T28" s="143"/>
    </row>
    <row r="29" spans="1:20" ht="11.25" customHeight="1" x14ac:dyDescent="0.25">
      <c r="A29" s="9"/>
      <c r="B29" s="58"/>
      <c r="C29" s="144" t="s">
        <v>28</v>
      </c>
      <c r="D29" s="144" t="s">
        <v>28</v>
      </c>
      <c r="E29" s="144" t="s">
        <v>28</v>
      </c>
      <c r="F29" s="144" t="s">
        <v>28</v>
      </c>
      <c r="G29" s="144" t="s">
        <v>28</v>
      </c>
      <c r="H29" s="144" t="s">
        <v>28</v>
      </c>
      <c r="I29" s="144" t="s">
        <v>28</v>
      </c>
      <c r="J29" s="144" t="s">
        <v>28</v>
      </c>
      <c r="K29" s="144" t="s">
        <v>28</v>
      </c>
      <c r="L29" s="144" t="s">
        <v>28</v>
      </c>
      <c r="M29" s="144" t="s">
        <v>28</v>
      </c>
      <c r="N29" s="144" t="s">
        <v>28</v>
      </c>
      <c r="O29" s="144" t="s">
        <v>28</v>
      </c>
      <c r="P29" s="144" t="s">
        <v>28</v>
      </c>
      <c r="Q29" s="144" t="s">
        <v>28</v>
      </c>
      <c r="R29" s="143"/>
      <c r="S29" s="143"/>
      <c r="T29" s="3"/>
    </row>
    <row r="30" spans="1:20" s="18" customFormat="1" ht="18.75" customHeight="1" x14ac:dyDescent="0.25">
      <c r="A30" s="19"/>
      <c r="B30" s="145" t="s">
        <v>90</v>
      </c>
      <c r="C30" s="146">
        <f t="shared" ref="C30:Q30" si="3">C15+C8-C28</f>
        <v>0</v>
      </c>
      <c r="D30" s="146">
        <f t="shared" si="3"/>
        <v>0</v>
      </c>
      <c r="E30" s="146">
        <f t="shared" si="3"/>
        <v>0</v>
      </c>
      <c r="F30" s="146">
        <f t="shared" si="3"/>
        <v>0</v>
      </c>
      <c r="G30" s="146">
        <f t="shared" si="3"/>
        <v>0</v>
      </c>
      <c r="H30" s="146">
        <f t="shared" si="3"/>
        <v>0</v>
      </c>
      <c r="I30" s="146">
        <f t="shared" si="3"/>
        <v>0</v>
      </c>
      <c r="J30" s="146">
        <f t="shared" si="3"/>
        <v>0</v>
      </c>
      <c r="K30" s="146">
        <f t="shared" si="3"/>
        <v>0</v>
      </c>
      <c r="L30" s="146">
        <f t="shared" si="3"/>
        <v>0</v>
      </c>
      <c r="M30" s="146">
        <f t="shared" si="3"/>
        <v>0</v>
      </c>
      <c r="N30" s="146">
        <f t="shared" si="3"/>
        <v>0</v>
      </c>
      <c r="O30" s="146">
        <f t="shared" si="3"/>
        <v>0</v>
      </c>
      <c r="P30" s="146">
        <f t="shared" si="3"/>
        <v>0</v>
      </c>
      <c r="Q30" s="146">
        <f t="shared" si="3"/>
        <v>0</v>
      </c>
      <c r="R30" s="143"/>
      <c r="S30" s="143"/>
      <c r="T30" s="70"/>
    </row>
    <row r="31" spans="1:20" ht="11.25" customHeight="1" x14ac:dyDescent="0.25">
      <c r="A31" s="9"/>
      <c r="B31" s="59"/>
      <c r="C31" s="144" t="s">
        <v>28</v>
      </c>
      <c r="D31" s="144" t="s">
        <v>28</v>
      </c>
      <c r="E31" s="144" t="s">
        <v>28</v>
      </c>
      <c r="F31" s="144" t="s">
        <v>28</v>
      </c>
      <c r="G31" s="144" t="s">
        <v>28</v>
      </c>
      <c r="H31" s="144" t="s">
        <v>28</v>
      </c>
      <c r="I31" s="144" t="s">
        <v>28</v>
      </c>
      <c r="J31" s="144" t="s">
        <v>28</v>
      </c>
      <c r="K31" s="144" t="s">
        <v>28</v>
      </c>
      <c r="L31" s="144" t="s">
        <v>28</v>
      </c>
      <c r="M31" s="144" t="s">
        <v>28</v>
      </c>
      <c r="N31" s="144" t="s">
        <v>28</v>
      </c>
      <c r="O31" s="144" t="s">
        <v>28</v>
      </c>
      <c r="P31" s="144" t="s">
        <v>28</v>
      </c>
      <c r="Q31" s="144" t="s">
        <v>28</v>
      </c>
      <c r="R31" s="3"/>
      <c r="S31" s="3"/>
      <c r="T31" s="3"/>
    </row>
    <row r="32" spans="1:20" x14ac:dyDescent="0.25">
      <c r="A32" s="142"/>
      <c r="B32" s="59"/>
      <c r="C32" s="3"/>
      <c r="D32" s="3"/>
      <c r="E32" s="3"/>
      <c r="F32" s="3"/>
      <c r="G32" s="3"/>
      <c r="H32" s="3"/>
      <c r="I32" s="3"/>
      <c r="J32" s="3"/>
      <c r="K32" s="3"/>
      <c r="L32" s="3"/>
      <c r="M32" s="3"/>
      <c r="N32" s="3"/>
      <c r="O32" s="3"/>
      <c r="P32" s="3"/>
      <c r="Q32" s="3"/>
      <c r="R32" s="3"/>
      <c r="S32" s="3"/>
    </row>
    <row r="33" spans="1:19" x14ac:dyDescent="0.25">
      <c r="A33" s="142"/>
      <c r="B33" s="59"/>
      <c r="C33" s="3"/>
      <c r="D33" s="3"/>
      <c r="E33" s="3"/>
      <c r="F33" s="3"/>
      <c r="G33" s="3"/>
      <c r="H33" s="3"/>
      <c r="I33" s="3"/>
      <c r="J33" s="3"/>
      <c r="K33" s="3"/>
      <c r="L33" s="3"/>
      <c r="M33" s="3"/>
      <c r="N33" s="3"/>
      <c r="O33" s="3"/>
      <c r="P33" s="3"/>
      <c r="Q33" s="3"/>
      <c r="R33" s="3"/>
      <c r="S33" s="3"/>
    </row>
    <row r="34" spans="1:19" x14ac:dyDescent="0.25">
      <c r="A34" s="142"/>
      <c r="B34" s="59"/>
      <c r="C34" s="3"/>
      <c r="D34" s="3"/>
      <c r="E34" s="3"/>
      <c r="F34" s="3"/>
      <c r="G34" s="3"/>
      <c r="H34" s="3"/>
      <c r="I34" s="3"/>
      <c r="J34" s="3"/>
      <c r="K34" s="3"/>
      <c r="L34" s="3"/>
      <c r="M34" s="3"/>
      <c r="N34" s="3"/>
      <c r="O34" s="3"/>
      <c r="P34" s="3"/>
      <c r="Q34" s="3"/>
      <c r="R34" s="3"/>
      <c r="S34" s="3"/>
    </row>
    <row r="35" spans="1:19" x14ac:dyDescent="0.25">
      <c r="A35" s="142"/>
      <c r="B35" s="59"/>
      <c r="C35" s="3"/>
      <c r="D35" s="3"/>
      <c r="E35" s="3"/>
      <c r="F35" s="3"/>
      <c r="G35" s="3"/>
      <c r="H35" s="3"/>
      <c r="I35" s="3"/>
      <c r="J35" s="3"/>
      <c r="K35" s="3"/>
      <c r="L35" s="3"/>
      <c r="M35" s="3"/>
      <c r="N35" s="3"/>
      <c r="O35" s="3"/>
      <c r="P35" s="3"/>
      <c r="Q35" s="3"/>
      <c r="R35" s="3"/>
      <c r="S35" s="3"/>
    </row>
    <row r="36" spans="1:19" x14ac:dyDescent="0.25">
      <c r="A36" s="142"/>
      <c r="B36" s="59"/>
      <c r="C36" s="3"/>
      <c r="D36" s="3"/>
      <c r="E36" s="3"/>
      <c r="F36" s="3"/>
      <c r="G36" s="3"/>
      <c r="H36" s="3"/>
      <c r="I36" s="3"/>
      <c r="J36" s="3"/>
      <c r="K36" s="3"/>
      <c r="L36" s="3"/>
      <c r="M36" s="3"/>
      <c r="N36" s="3"/>
      <c r="O36" s="3"/>
      <c r="P36" s="3"/>
      <c r="Q36" s="3"/>
      <c r="R36" s="3"/>
      <c r="S36" s="3"/>
    </row>
    <row r="37" spans="1:19" x14ac:dyDescent="0.25">
      <c r="A37" s="142"/>
      <c r="B37" s="59"/>
      <c r="C37" s="3"/>
      <c r="D37" s="3"/>
      <c r="E37" s="3"/>
      <c r="F37" s="3"/>
      <c r="G37" s="3"/>
      <c r="H37" s="3"/>
      <c r="I37" s="3"/>
      <c r="J37" s="3"/>
      <c r="K37" s="3"/>
      <c r="L37" s="3"/>
      <c r="M37" s="3"/>
      <c r="N37" s="3"/>
      <c r="O37" s="3"/>
      <c r="P37" s="3"/>
      <c r="Q37" s="3"/>
      <c r="R37" s="3"/>
      <c r="S37" s="3"/>
    </row>
    <row r="38" spans="1:19" x14ac:dyDescent="0.25">
      <c r="A38" s="142"/>
      <c r="B38" s="59"/>
      <c r="C38" s="3"/>
      <c r="D38" s="3"/>
      <c r="E38" s="3"/>
      <c r="F38" s="3"/>
      <c r="G38" s="3"/>
      <c r="H38" s="3"/>
      <c r="I38" s="3"/>
      <c r="J38" s="3"/>
      <c r="K38" s="3"/>
      <c r="L38" s="3"/>
      <c r="M38" s="3"/>
      <c r="N38" s="3"/>
      <c r="O38" s="3"/>
      <c r="P38" s="3"/>
      <c r="Q38" s="3"/>
      <c r="R38" s="3"/>
      <c r="S38" s="3"/>
    </row>
  </sheetData>
  <sheetProtection sheet="1" objects="1" scenarios="1" selectLockedCells="1"/>
  <mergeCells count="2">
    <mergeCell ref="B7:B8"/>
    <mergeCell ref="C3:M4"/>
  </mergeCells>
  <printOptions horizontalCentered="1"/>
  <pageMargins left="0.19685039370078741" right="0.19685039370078741" top="0.19685039370078741" bottom="0.19685039370078741" header="0.31496062992125984" footer="0.31496062992125984"/>
  <pageSetup paperSize="9" scale="57" fitToWidth="2"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V55"/>
  <sheetViews>
    <sheetView showGridLines="0" showRowColHeaders="0" zoomScaleNormal="100" workbookViewId="0"/>
  </sheetViews>
  <sheetFormatPr defaultRowHeight="15" x14ac:dyDescent="0.25"/>
  <cols>
    <col min="1" max="1" width="2.140625" customWidth="1"/>
    <col min="14" max="15" width="2.140625" customWidth="1"/>
  </cols>
  <sheetData>
    <row r="1" spans="1:22" s="3" customFormat="1" ht="11.25" customHeight="1" x14ac:dyDescent="0.25">
      <c r="H1" s="31"/>
      <c r="I1" s="31"/>
      <c r="J1" s="31"/>
      <c r="K1" s="31"/>
      <c r="M1" s="31"/>
      <c r="N1" s="31"/>
      <c r="O1" s="31"/>
      <c r="P1" s="31"/>
      <c r="Q1" s="31"/>
      <c r="R1" s="31"/>
      <c r="S1" s="31"/>
      <c r="T1" s="31"/>
      <c r="U1" s="31"/>
      <c r="V1" s="31"/>
    </row>
    <row r="2" spans="1:22" s="3" customFormat="1" ht="54" customHeight="1" x14ac:dyDescent="0.25">
      <c r="D2" s="504"/>
      <c r="E2" s="504"/>
      <c r="F2" s="504"/>
      <c r="G2" s="504"/>
      <c r="H2" s="504"/>
      <c r="I2" s="504"/>
      <c r="J2" s="504"/>
      <c r="K2" s="504"/>
      <c r="M2" s="31"/>
      <c r="N2" s="31"/>
      <c r="O2" s="31"/>
      <c r="P2" s="31"/>
      <c r="Q2" s="31"/>
      <c r="R2" s="31"/>
      <c r="S2" s="31"/>
      <c r="T2" s="31"/>
      <c r="U2" s="31"/>
      <c r="V2" s="31"/>
    </row>
    <row r="3" spans="1:22" ht="11.25" customHeight="1" x14ac:dyDescent="0.25">
      <c r="A3" s="3"/>
      <c r="B3" s="3"/>
      <c r="C3" s="3"/>
      <c r="D3" s="3"/>
      <c r="E3" s="3"/>
      <c r="F3" s="3"/>
      <c r="G3" s="3"/>
      <c r="H3" s="3"/>
      <c r="I3" s="3"/>
      <c r="J3" s="3"/>
      <c r="K3" s="3"/>
      <c r="L3" s="3"/>
      <c r="M3" s="3"/>
      <c r="N3" s="3"/>
      <c r="O3" s="3"/>
    </row>
    <row r="4" spans="1:22" x14ac:dyDescent="0.25">
      <c r="A4" s="3"/>
      <c r="B4" s="3"/>
      <c r="C4" s="3"/>
      <c r="D4" s="3"/>
      <c r="E4" s="3"/>
      <c r="F4" s="3"/>
      <c r="G4" s="3"/>
      <c r="H4" s="3"/>
      <c r="I4" s="3"/>
      <c r="J4" s="3"/>
      <c r="K4" s="3"/>
      <c r="L4" s="3"/>
      <c r="M4" s="3"/>
      <c r="N4" s="3"/>
      <c r="O4" s="3"/>
    </row>
    <row r="5" spans="1:22" x14ac:dyDescent="0.25">
      <c r="A5" s="3"/>
      <c r="B5" s="3"/>
      <c r="C5" s="3"/>
      <c r="D5" s="3"/>
      <c r="E5" s="3"/>
      <c r="F5" s="3"/>
      <c r="G5" s="3"/>
      <c r="H5" s="3"/>
      <c r="I5" s="3"/>
      <c r="J5" s="3"/>
      <c r="K5" s="3"/>
      <c r="L5" s="3"/>
      <c r="M5" s="3"/>
      <c r="N5" s="3"/>
      <c r="O5" s="3"/>
    </row>
    <row r="6" spans="1:22" x14ac:dyDescent="0.25">
      <c r="A6" s="3"/>
      <c r="B6" s="3"/>
      <c r="C6" s="3"/>
      <c r="D6" s="3"/>
      <c r="E6" s="3"/>
      <c r="F6" s="3"/>
      <c r="G6" s="3"/>
      <c r="H6" s="3"/>
      <c r="I6" s="3"/>
      <c r="J6" s="3"/>
      <c r="K6" s="3"/>
      <c r="L6" s="3"/>
      <c r="M6" s="3"/>
      <c r="N6" s="3"/>
      <c r="O6" s="3"/>
    </row>
    <row r="7" spans="1:22" x14ac:dyDescent="0.25">
      <c r="A7" s="3"/>
      <c r="B7" s="3"/>
      <c r="C7" s="3"/>
      <c r="D7" s="3"/>
      <c r="E7" s="3"/>
      <c r="F7" s="3"/>
      <c r="G7" s="3"/>
      <c r="H7" s="3"/>
      <c r="I7" s="3"/>
      <c r="J7" s="3"/>
      <c r="K7" s="3"/>
      <c r="L7" s="3"/>
      <c r="M7" s="3"/>
      <c r="N7" s="3"/>
      <c r="O7" s="3"/>
    </row>
    <row r="8" spans="1:22" x14ac:dyDescent="0.25">
      <c r="A8" s="3"/>
      <c r="B8" s="3"/>
      <c r="C8" s="3"/>
      <c r="D8" s="3"/>
      <c r="E8" s="3"/>
      <c r="F8" s="3"/>
      <c r="G8" s="3"/>
      <c r="H8" s="3"/>
      <c r="I8" s="3"/>
      <c r="J8" s="3"/>
      <c r="K8" s="3"/>
      <c r="L8" s="3"/>
      <c r="M8" s="3"/>
      <c r="N8" s="3"/>
      <c r="O8" s="3"/>
    </row>
    <row r="9" spans="1:22" x14ac:dyDescent="0.25">
      <c r="A9" s="3"/>
      <c r="B9" s="3"/>
      <c r="C9" s="3"/>
      <c r="D9" s="3"/>
      <c r="E9" s="3"/>
      <c r="F9" s="3"/>
      <c r="G9" s="3"/>
      <c r="H9" s="3"/>
      <c r="I9" s="3"/>
      <c r="J9" s="3"/>
      <c r="K9" s="3"/>
      <c r="L9" s="3"/>
      <c r="M9" s="3"/>
      <c r="N9" s="3"/>
      <c r="O9" s="3"/>
    </row>
    <row r="10" spans="1:22" x14ac:dyDescent="0.25">
      <c r="A10" s="3"/>
      <c r="B10" s="3"/>
      <c r="C10" s="3"/>
      <c r="D10" s="3"/>
      <c r="E10" s="3"/>
      <c r="F10" s="3"/>
      <c r="G10" s="3"/>
      <c r="H10" s="3"/>
      <c r="I10" s="3"/>
      <c r="J10" s="3"/>
      <c r="K10" s="3"/>
      <c r="L10" s="3"/>
      <c r="M10" s="3"/>
      <c r="N10" s="3"/>
      <c r="O10" s="3"/>
    </row>
    <row r="11" spans="1:22" x14ac:dyDescent="0.25">
      <c r="A11" s="3"/>
      <c r="B11" s="3"/>
      <c r="C11" s="3"/>
      <c r="D11" s="3"/>
      <c r="E11" s="3"/>
      <c r="F11" s="3"/>
      <c r="G11" s="3"/>
      <c r="H11" s="3"/>
      <c r="I11" s="3"/>
      <c r="J11" s="3"/>
      <c r="K11" s="3"/>
      <c r="L11" s="3"/>
      <c r="M11" s="3"/>
      <c r="N11" s="3"/>
      <c r="O11" s="3"/>
    </row>
    <row r="12" spans="1:22" x14ac:dyDescent="0.25">
      <c r="A12" s="3"/>
      <c r="B12" s="3"/>
      <c r="C12" s="3"/>
      <c r="D12" s="3"/>
      <c r="E12" s="3"/>
      <c r="F12" s="3"/>
      <c r="G12" s="3"/>
      <c r="H12" s="3"/>
      <c r="I12" s="3"/>
      <c r="J12" s="3"/>
      <c r="K12" s="3"/>
      <c r="L12" s="3"/>
      <c r="M12" s="3"/>
      <c r="N12" s="3"/>
      <c r="O12" s="3"/>
    </row>
    <row r="13" spans="1:22" x14ac:dyDescent="0.25">
      <c r="A13" s="3"/>
      <c r="B13" s="3"/>
      <c r="C13" s="3"/>
      <c r="D13" s="3"/>
      <c r="E13" s="3"/>
      <c r="F13" s="3"/>
      <c r="G13" s="3"/>
      <c r="H13" s="3"/>
      <c r="I13" s="3"/>
      <c r="J13" s="3"/>
      <c r="K13" s="3"/>
      <c r="L13" s="3"/>
      <c r="M13" s="3"/>
      <c r="N13" s="3"/>
      <c r="O13" s="3"/>
    </row>
    <row r="14" spans="1:22" x14ac:dyDescent="0.25">
      <c r="A14" s="3"/>
      <c r="B14" s="3"/>
      <c r="C14" s="3"/>
      <c r="D14" s="3"/>
      <c r="E14" s="3"/>
      <c r="F14" s="3"/>
      <c r="G14" s="3"/>
      <c r="H14" s="3"/>
      <c r="I14" s="3"/>
      <c r="J14" s="3"/>
      <c r="K14" s="3"/>
      <c r="L14" s="3"/>
      <c r="M14" s="3"/>
      <c r="N14" s="3"/>
      <c r="O14" s="3"/>
    </row>
    <row r="15" spans="1:22" x14ac:dyDescent="0.25">
      <c r="A15" s="3"/>
      <c r="B15" s="3"/>
      <c r="C15" s="3"/>
      <c r="D15" s="3"/>
      <c r="E15" s="3"/>
      <c r="F15" s="3"/>
      <c r="G15" s="3"/>
      <c r="H15" s="3"/>
      <c r="I15" s="3"/>
      <c r="J15" s="3"/>
      <c r="K15" s="3"/>
      <c r="L15" s="3"/>
      <c r="M15" s="3"/>
      <c r="N15" s="3"/>
      <c r="O15" s="3"/>
    </row>
    <row r="16" spans="1:22" x14ac:dyDescent="0.25">
      <c r="A16" s="3"/>
      <c r="B16" s="3"/>
      <c r="C16" s="3"/>
      <c r="D16" s="3"/>
      <c r="E16" s="3"/>
      <c r="F16" s="3"/>
      <c r="G16" s="3"/>
      <c r="H16" s="3"/>
      <c r="I16" s="3"/>
      <c r="J16" s="3"/>
      <c r="K16" s="3"/>
      <c r="L16" s="3"/>
      <c r="M16" s="3"/>
      <c r="N16" s="3"/>
      <c r="O16" s="3"/>
    </row>
    <row r="17" spans="1:15" x14ac:dyDescent="0.25">
      <c r="A17" s="3"/>
      <c r="B17" s="3"/>
      <c r="C17" s="3"/>
      <c r="D17" s="3"/>
      <c r="E17" s="3"/>
      <c r="F17" s="3"/>
      <c r="G17" s="3"/>
      <c r="H17" s="3"/>
      <c r="I17" s="3"/>
      <c r="J17" s="3"/>
      <c r="K17" s="3"/>
      <c r="L17" s="3"/>
      <c r="M17" s="3"/>
      <c r="N17" s="3"/>
      <c r="O17" s="3"/>
    </row>
    <row r="18" spans="1:15" x14ac:dyDescent="0.25">
      <c r="A18" s="3"/>
      <c r="B18" s="3"/>
      <c r="C18" s="3"/>
      <c r="D18" s="3"/>
      <c r="E18" s="3"/>
      <c r="F18" s="3"/>
      <c r="G18" s="3"/>
      <c r="H18" s="3"/>
      <c r="I18" s="3"/>
      <c r="J18" s="3"/>
      <c r="K18" s="3"/>
      <c r="L18" s="3"/>
      <c r="M18" s="3"/>
      <c r="N18" s="3"/>
      <c r="O18" s="3"/>
    </row>
    <row r="19" spans="1:15" x14ac:dyDescent="0.25">
      <c r="A19" s="3"/>
      <c r="B19" s="3"/>
      <c r="C19" s="3"/>
      <c r="D19" s="3"/>
      <c r="E19" s="3"/>
      <c r="F19" s="3"/>
      <c r="G19" s="3"/>
      <c r="H19" s="3"/>
      <c r="I19" s="3"/>
      <c r="J19" s="3"/>
      <c r="K19" s="3"/>
      <c r="L19" s="3"/>
      <c r="M19" s="3"/>
      <c r="N19" s="3"/>
      <c r="O19" s="3"/>
    </row>
    <row r="20" spans="1:15" x14ac:dyDescent="0.25">
      <c r="A20" s="3"/>
      <c r="B20" s="3"/>
      <c r="C20" s="3"/>
      <c r="D20" s="3"/>
      <c r="E20" s="3"/>
      <c r="F20" s="3"/>
      <c r="G20" s="3"/>
      <c r="H20" s="3"/>
      <c r="I20" s="3"/>
      <c r="J20" s="3"/>
      <c r="K20" s="3"/>
      <c r="L20" s="3"/>
      <c r="M20" s="3"/>
      <c r="N20" s="3"/>
      <c r="O20" s="3"/>
    </row>
    <row r="21" spans="1:15" x14ac:dyDescent="0.25">
      <c r="A21" s="3"/>
      <c r="B21" s="3"/>
      <c r="C21" s="3"/>
      <c r="D21" s="3"/>
      <c r="E21" s="3"/>
      <c r="F21" s="3"/>
      <c r="G21" s="3"/>
      <c r="H21" s="3"/>
      <c r="I21" s="3"/>
      <c r="J21" s="3"/>
      <c r="K21" s="3"/>
      <c r="L21" s="3"/>
      <c r="M21" s="3"/>
      <c r="N21" s="3"/>
      <c r="O21" s="3"/>
    </row>
    <row r="22" spans="1:15" x14ac:dyDescent="0.25">
      <c r="A22" s="3"/>
      <c r="B22" s="3"/>
      <c r="C22" s="3"/>
      <c r="D22" s="3"/>
      <c r="E22" s="3"/>
      <c r="F22" s="3"/>
      <c r="G22" s="3"/>
      <c r="H22" s="3"/>
      <c r="I22" s="3"/>
      <c r="J22" s="3"/>
      <c r="K22" s="3"/>
      <c r="L22" s="3"/>
      <c r="M22" s="3"/>
      <c r="N22" s="3"/>
      <c r="O22" s="3"/>
    </row>
    <row r="23" spans="1:15" x14ac:dyDescent="0.25">
      <c r="A23" s="3"/>
      <c r="B23" s="3"/>
      <c r="C23" s="3"/>
      <c r="D23" s="3"/>
      <c r="E23" s="3"/>
      <c r="F23" s="3"/>
      <c r="G23" s="3"/>
      <c r="H23" s="3"/>
      <c r="I23" s="3"/>
      <c r="J23" s="3"/>
      <c r="K23" s="3"/>
      <c r="L23" s="3"/>
      <c r="M23" s="3"/>
      <c r="N23" s="3"/>
      <c r="O23" s="3"/>
    </row>
    <row r="24" spans="1:15" x14ac:dyDescent="0.25">
      <c r="A24" s="3"/>
      <c r="B24" s="3"/>
      <c r="C24" s="3"/>
      <c r="D24" s="3"/>
      <c r="E24" s="3"/>
      <c r="F24" s="3"/>
      <c r="G24" s="3"/>
      <c r="H24" s="3"/>
      <c r="I24" s="3"/>
      <c r="J24" s="3"/>
      <c r="K24" s="3"/>
      <c r="L24" s="3"/>
      <c r="M24" s="3"/>
      <c r="N24" s="3"/>
      <c r="O24" s="3"/>
    </row>
    <row r="25" spans="1:15" x14ac:dyDescent="0.25">
      <c r="A25" s="3"/>
      <c r="B25" s="3"/>
      <c r="C25" s="3"/>
      <c r="D25" s="3"/>
      <c r="E25" s="3"/>
      <c r="F25" s="3"/>
      <c r="G25" s="3"/>
      <c r="H25" s="3"/>
      <c r="I25" s="3"/>
      <c r="J25" s="3"/>
      <c r="K25" s="3"/>
      <c r="L25" s="3"/>
      <c r="M25" s="3"/>
      <c r="N25" s="3"/>
      <c r="O25" s="3"/>
    </row>
    <row r="26" spans="1:15" x14ac:dyDescent="0.25">
      <c r="A26" s="3"/>
      <c r="B26" s="3"/>
      <c r="C26" s="3"/>
      <c r="D26" s="3"/>
      <c r="E26" s="3"/>
      <c r="F26" s="3"/>
      <c r="G26" s="3"/>
      <c r="H26" s="3"/>
      <c r="I26" s="3"/>
      <c r="J26" s="3"/>
      <c r="K26" s="3"/>
      <c r="L26" s="3"/>
      <c r="M26" s="3"/>
      <c r="N26" s="3"/>
      <c r="O26" s="3"/>
    </row>
    <row r="27" spans="1:15" x14ac:dyDescent="0.25">
      <c r="A27" s="3"/>
      <c r="B27" s="3"/>
      <c r="C27" s="3"/>
      <c r="D27" s="3"/>
      <c r="E27" s="3"/>
      <c r="F27" s="3"/>
      <c r="G27" s="3"/>
      <c r="H27" s="3"/>
      <c r="I27" s="3"/>
      <c r="J27" s="3"/>
      <c r="K27" s="3"/>
      <c r="L27" s="3"/>
      <c r="M27" s="3"/>
      <c r="N27" s="3"/>
      <c r="O27" s="3"/>
    </row>
    <row r="28" spans="1:15" x14ac:dyDescent="0.25">
      <c r="A28" s="3"/>
      <c r="B28" s="3"/>
      <c r="C28" s="3"/>
      <c r="D28" s="3"/>
      <c r="E28" s="3"/>
      <c r="F28" s="3"/>
      <c r="G28" s="3"/>
      <c r="H28" s="3"/>
      <c r="I28" s="3"/>
      <c r="J28" s="3"/>
      <c r="K28" s="3"/>
      <c r="L28" s="3"/>
      <c r="M28" s="3"/>
      <c r="N28" s="3"/>
      <c r="O28" s="3"/>
    </row>
    <row r="29" spans="1:15" x14ac:dyDescent="0.25">
      <c r="A29" s="3"/>
      <c r="B29" s="3"/>
      <c r="C29" s="3"/>
      <c r="D29" s="3"/>
      <c r="E29" s="3"/>
      <c r="F29" s="3"/>
      <c r="G29" s="3"/>
      <c r="H29" s="3"/>
      <c r="I29" s="3"/>
      <c r="J29" s="3"/>
      <c r="K29" s="3"/>
      <c r="L29" s="3"/>
      <c r="M29" s="3"/>
      <c r="N29" s="3"/>
      <c r="O29" s="3"/>
    </row>
    <row r="30" spans="1:15" x14ac:dyDescent="0.25">
      <c r="A30" s="3"/>
      <c r="B30" s="3"/>
      <c r="C30" s="3"/>
      <c r="D30" s="3"/>
      <c r="E30" s="3"/>
      <c r="F30" s="3"/>
      <c r="G30" s="3"/>
      <c r="H30" s="3"/>
      <c r="I30" s="3"/>
      <c r="J30" s="3"/>
      <c r="K30" s="3"/>
      <c r="L30" s="3"/>
      <c r="M30" s="3"/>
      <c r="N30" s="3"/>
      <c r="O30" s="3"/>
    </row>
    <row r="31" spans="1:15" x14ac:dyDescent="0.25">
      <c r="A31" s="3"/>
      <c r="B31" s="3"/>
      <c r="C31" s="3"/>
      <c r="D31" s="3"/>
      <c r="E31" s="3"/>
      <c r="F31" s="3"/>
      <c r="G31" s="3"/>
      <c r="H31" s="3"/>
      <c r="I31" s="3"/>
      <c r="J31" s="3"/>
      <c r="K31" s="3"/>
      <c r="L31" s="3"/>
      <c r="M31" s="3"/>
      <c r="N31" s="3"/>
      <c r="O31" s="3"/>
    </row>
    <row r="32" spans="1:15" x14ac:dyDescent="0.25">
      <c r="A32" s="3"/>
      <c r="B32" s="3"/>
      <c r="C32" s="3"/>
      <c r="D32" s="3"/>
      <c r="E32" s="3"/>
      <c r="F32" s="3"/>
      <c r="G32" s="3"/>
      <c r="H32" s="3"/>
      <c r="I32" s="3"/>
      <c r="J32" s="3"/>
      <c r="K32" s="3"/>
      <c r="L32" s="3"/>
      <c r="M32" s="3"/>
      <c r="N32" s="3"/>
      <c r="O32" s="3"/>
    </row>
    <row r="33" spans="1:15" x14ac:dyDescent="0.25">
      <c r="A33" s="3"/>
      <c r="B33" s="3"/>
      <c r="C33" s="3"/>
      <c r="D33" s="3"/>
      <c r="E33" s="3"/>
      <c r="F33" s="3"/>
      <c r="G33" s="3"/>
      <c r="H33" s="3"/>
      <c r="I33" s="3"/>
      <c r="J33" s="3"/>
      <c r="K33" s="3"/>
      <c r="L33" s="3"/>
      <c r="M33" s="3"/>
      <c r="N33" s="3"/>
      <c r="O33" s="3"/>
    </row>
    <row r="34" spans="1:15" x14ac:dyDescent="0.25">
      <c r="A34" s="3"/>
      <c r="B34" s="3"/>
      <c r="C34" s="3"/>
      <c r="D34" s="3"/>
      <c r="E34" s="3"/>
      <c r="F34" s="3"/>
      <c r="G34" s="3"/>
      <c r="H34" s="3"/>
      <c r="I34" s="3"/>
      <c r="J34" s="3"/>
      <c r="K34" s="3"/>
      <c r="L34" s="3"/>
      <c r="M34" s="3"/>
      <c r="N34" s="3"/>
      <c r="O34" s="3"/>
    </row>
    <row r="35" spans="1:15" x14ac:dyDescent="0.25">
      <c r="A35" s="3"/>
      <c r="B35" s="3"/>
      <c r="C35" s="3"/>
      <c r="D35" s="3"/>
      <c r="E35" s="3"/>
      <c r="F35" s="3"/>
      <c r="G35" s="3"/>
      <c r="H35" s="3"/>
      <c r="I35" s="3"/>
      <c r="J35" s="3"/>
      <c r="K35" s="3"/>
      <c r="L35" s="3"/>
      <c r="M35" s="3"/>
      <c r="N35" s="3"/>
      <c r="O35" s="3"/>
    </row>
    <row r="36" spans="1:15" x14ac:dyDescent="0.25">
      <c r="A36" s="3"/>
      <c r="B36" s="3"/>
      <c r="C36" s="3"/>
      <c r="D36" s="3"/>
      <c r="E36" s="3"/>
      <c r="F36" s="3"/>
      <c r="G36" s="3"/>
      <c r="H36" s="3"/>
      <c r="I36" s="3"/>
      <c r="J36" s="3"/>
      <c r="K36" s="3"/>
      <c r="L36" s="3"/>
      <c r="M36" s="3"/>
      <c r="N36" s="3"/>
      <c r="O36" s="3"/>
    </row>
    <row r="37" spans="1:15" x14ac:dyDescent="0.25">
      <c r="A37" s="3"/>
      <c r="B37" s="3"/>
      <c r="C37" s="3"/>
      <c r="D37" s="3"/>
      <c r="E37" s="3"/>
      <c r="F37" s="3"/>
      <c r="G37" s="3"/>
      <c r="H37" s="3"/>
      <c r="I37" s="3"/>
      <c r="J37" s="3"/>
      <c r="K37" s="3"/>
      <c r="L37" s="3"/>
      <c r="M37" s="3"/>
      <c r="N37" s="3"/>
      <c r="O37" s="3"/>
    </row>
    <row r="38" spans="1:15" x14ac:dyDescent="0.25">
      <c r="A38" s="3"/>
      <c r="B38" s="3"/>
      <c r="C38" s="3"/>
      <c r="D38" s="3"/>
      <c r="E38" s="3"/>
      <c r="F38" s="3"/>
      <c r="G38" s="3"/>
      <c r="H38" s="3"/>
      <c r="I38" s="3"/>
      <c r="J38" s="3"/>
      <c r="K38" s="3"/>
      <c r="L38" s="3"/>
      <c r="M38" s="3"/>
      <c r="N38" s="3"/>
      <c r="O38" s="3"/>
    </row>
    <row r="39" spans="1:15" x14ac:dyDescent="0.25">
      <c r="A39" s="3"/>
      <c r="B39" s="3"/>
      <c r="C39" s="3"/>
      <c r="D39" s="3"/>
      <c r="E39" s="3"/>
      <c r="F39" s="3"/>
      <c r="G39" s="3"/>
      <c r="H39" s="3"/>
      <c r="I39" s="3"/>
      <c r="J39" s="3"/>
      <c r="K39" s="3"/>
      <c r="L39" s="3"/>
      <c r="M39" s="3"/>
      <c r="N39" s="3"/>
      <c r="O39" s="3"/>
    </row>
    <row r="40" spans="1:15" x14ac:dyDescent="0.25">
      <c r="A40" s="3"/>
      <c r="B40" s="3"/>
      <c r="C40" s="3"/>
      <c r="D40" s="3"/>
      <c r="E40" s="3"/>
      <c r="F40" s="3"/>
      <c r="G40" s="3"/>
      <c r="H40" s="3"/>
      <c r="I40" s="3"/>
      <c r="J40" s="3"/>
      <c r="K40" s="3"/>
      <c r="L40" s="3"/>
      <c r="M40" s="3"/>
      <c r="N40" s="3"/>
      <c r="O40" s="3"/>
    </row>
    <row r="41" spans="1:15" x14ac:dyDescent="0.25">
      <c r="A41" s="3"/>
      <c r="B41" s="3"/>
      <c r="C41" s="3"/>
      <c r="D41" s="3"/>
      <c r="E41" s="3"/>
      <c r="F41" s="3"/>
      <c r="G41" s="3"/>
      <c r="H41" s="3"/>
      <c r="I41" s="3"/>
      <c r="J41" s="3"/>
      <c r="K41" s="3"/>
      <c r="L41" s="3"/>
      <c r="M41" s="3"/>
      <c r="N41" s="3"/>
      <c r="O41" s="3"/>
    </row>
    <row r="42" spans="1:15" x14ac:dyDescent="0.25">
      <c r="A42" s="3"/>
      <c r="B42" s="3"/>
      <c r="C42" s="3"/>
      <c r="D42" s="3"/>
      <c r="E42" s="3"/>
      <c r="F42" s="3"/>
      <c r="G42" s="3"/>
      <c r="H42" s="3"/>
      <c r="I42" s="3"/>
      <c r="J42" s="3"/>
      <c r="K42" s="3"/>
      <c r="L42" s="3"/>
      <c r="M42" s="3"/>
      <c r="N42" s="3"/>
      <c r="O42" s="3"/>
    </row>
    <row r="43" spans="1:15" x14ac:dyDescent="0.25">
      <c r="A43" s="3"/>
      <c r="B43" s="3"/>
      <c r="C43" s="3"/>
      <c r="D43" s="3"/>
      <c r="E43" s="3"/>
      <c r="F43" s="3"/>
      <c r="G43" s="3"/>
      <c r="H43" s="3"/>
      <c r="I43" s="3"/>
      <c r="J43" s="3"/>
      <c r="K43" s="3"/>
      <c r="L43" s="3"/>
      <c r="M43" s="3"/>
      <c r="N43" s="3"/>
      <c r="O43" s="3"/>
    </row>
    <row r="44" spans="1:15" x14ac:dyDescent="0.25">
      <c r="A44" s="3"/>
      <c r="B44" s="3"/>
      <c r="C44" s="3"/>
      <c r="D44" s="3"/>
      <c r="E44" s="3"/>
      <c r="F44" s="3"/>
      <c r="G44" s="3"/>
      <c r="H44" s="3"/>
      <c r="I44" s="3"/>
      <c r="J44" s="3"/>
      <c r="K44" s="3"/>
      <c r="L44" s="3"/>
      <c r="M44" s="3"/>
      <c r="N44" s="3"/>
      <c r="O44" s="3"/>
    </row>
    <row r="45" spans="1:15" x14ac:dyDescent="0.25">
      <c r="A45" s="3"/>
      <c r="B45" s="3"/>
      <c r="C45" s="3"/>
      <c r="D45" s="3"/>
      <c r="E45" s="3"/>
      <c r="F45" s="3"/>
      <c r="G45" s="3"/>
      <c r="H45" s="3"/>
      <c r="I45" s="3"/>
      <c r="J45" s="3"/>
      <c r="K45" s="3"/>
      <c r="L45" s="3"/>
      <c r="M45" s="3"/>
      <c r="N45" s="3"/>
      <c r="O45" s="3"/>
    </row>
    <row r="46" spans="1:15" x14ac:dyDescent="0.25">
      <c r="A46" s="3"/>
      <c r="B46" s="3"/>
      <c r="C46" s="3"/>
      <c r="D46" s="3"/>
      <c r="E46" s="3"/>
      <c r="F46" s="3"/>
      <c r="G46" s="3"/>
      <c r="H46" s="3"/>
      <c r="I46" s="3"/>
      <c r="J46" s="3"/>
      <c r="K46" s="3"/>
      <c r="L46" s="3"/>
      <c r="M46" s="3"/>
      <c r="N46" s="3"/>
      <c r="O46" s="3"/>
    </row>
    <row r="47" spans="1:15" x14ac:dyDescent="0.25">
      <c r="A47" s="3"/>
      <c r="B47" s="3"/>
      <c r="C47" s="3"/>
      <c r="D47" s="3"/>
      <c r="E47" s="3"/>
      <c r="F47" s="3"/>
      <c r="G47" s="3"/>
      <c r="H47" s="3"/>
      <c r="I47" s="3"/>
      <c r="J47" s="3"/>
      <c r="K47" s="3"/>
      <c r="L47" s="3"/>
      <c r="M47" s="3"/>
      <c r="N47" s="3"/>
      <c r="O47" s="3"/>
    </row>
    <row r="48" spans="1:15" x14ac:dyDescent="0.25">
      <c r="A48" s="3"/>
      <c r="B48" s="3"/>
      <c r="C48" s="3"/>
      <c r="D48" s="3"/>
      <c r="E48" s="3"/>
      <c r="F48" s="3"/>
      <c r="G48" s="3"/>
      <c r="H48" s="3"/>
      <c r="I48" s="3"/>
      <c r="J48" s="3"/>
      <c r="K48" s="3"/>
      <c r="L48" s="3"/>
      <c r="M48" s="3"/>
      <c r="N48" s="3"/>
      <c r="O48" s="3"/>
    </row>
    <row r="49" spans="1:15" x14ac:dyDescent="0.25">
      <c r="A49" s="3"/>
      <c r="B49" s="3"/>
      <c r="C49" s="3"/>
      <c r="D49" s="3"/>
      <c r="E49" s="3"/>
      <c r="F49" s="3"/>
      <c r="G49" s="3"/>
      <c r="H49" s="3"/>
      <c r="I49" s="3"/>
      <c r="J49" s="3"/>
      <c r="K49" s="3"/>
      <c r="L49" s="3"/>
      <c r="M49" s="3"/>
      <c r="N49" s="3"/>
      <c r="O49" s="3"/>
    </row>
    <row r="50" spans="1:15" x14ac:dyDescent="0.25">
      <c r="A50" s="3"/>
      <c r="B50" s="3"/>
      <c r="C50" s="3"/>
      <c r="D50" s="3"/>
      <c r="E50" s="3"/>
      <c r="F50" s="3"/>
      <c r="G50" s="3"/>
      <c r="H50" s="3"/>
      <c r="I50" s="3"/>
      <c r="J50" s="3"/>
      <c r="K50" s="3"/>
      <c r="L50" s="3"/>
      <c r="M50" s="3"/>
      <c r="N50" s="3"/>
      <c r="O50" s="3"/>
    </row>
    <row r="51" spans="1:15" x14ac:dyDescent="0.25">
      <c r="A51" s="3"/>
      <c r="B51" s="3"/>
      <c r="C51" s="3"/>
      <c r="D51" s="3"/>
      <c r="E51" s="3"/>
      <c r="F51" s="3"/>
      <c r="G51" s="3"/>
      <c r="H51" s="3"/>
      <c r="I51" s="3"/>
      <c r="J51" s="3"/>
      <c r="K51" s="3"/>
      <c r="L51" s="3"/>
      <c r="M51" s="3"/>
      <c r="N51" s="3"/>
      <c r="O51" s="3"/>
    </row>
    <row r="52" spans="1:15" x14ac:dyDescent="0.25">
      <c r="A52" s="3"/>
      <c r="B52" s="3"/>
      <c r="C52" s="3"/>
      <c r="D52" s="3"/>
      <c r="E52" s="3"/>
      <c r="F52" s="3"/>
      <c r="G52" s="3"/>
      <c r="H52" s="3"/>
      <c r="I52" s="3"/>
      <c r="J52" s="3"/>
      <c r="K52" s="3"/>
      <c r="L52" s="3"/>
      <c r="M52" s="3"/>
      <c r="N52" s="3"/>
      <c r="O52" s="3"/>
    </row>
    <row r="53" spans="1:15" x14ac:dyDescent="0.25">
      <c r="A53" s="3"/>
      <c r="B53" s="3"/>
      <c r="C53" s="3"/>
      <c r="D53" s="3"/>
      <c r="E53" s="3"/>
      <c r="F53" s="3"/>
      <c r="G53" s="3"/>
      <c r="H53" s="3"/>
      <c r="I53" s="3"/>
      <c r="J53" s="3"/>
      <c r="K53" s="3"/>
      <c r="L53" s="3"/>
      <c r="M53" s="3"/>
      <c r="N53" s="3"/>
      <c r="O53" s="3"/>
    </row>
    <row r="54" spans="1:15" x14ac:dyDescent="0.25">
      <c r="A54" s="3"/>
      <c r="B54" s="3"/>
      <c r="C54" s="3"/>
      <c r="D54" s="3"/>
      <c r="E54" s="3"/>
      <c r="F54" s="3"/>
      <c r="G54" s="3"/>
      <c r="H54" s="3"/>
      <c r="I54" s="3"/>
      <c r="J54" s="3"/>
      <c r="K54" s="3"/>
      <c r="L54" s="3"/>
      <c r="M54" s="3"/>
      <c r="N54" s="3"/>
      <c r="O54" s="3"/>
    </row>
    <row r="55" spans="1:15" x14ac:dyDescent="0.25">
      <c r="A55" s="3"/>
      <c r="B55" s="3"/>
      <c r="C55" s="3"/>
      <c r="D55" s="3"/>
      <c r="E55" s="3"/>
      <c r="F55" s="3"/>
      <c r="G55" s="3"/>
      <c r="H55" s="3"/>
      <c r="I55" s="3"/>
      <c r="J55" s="3"/>
      <c r="K55" s="3"/>
      <c r="L55" s="3"/>
      <c r="M55" s="3"/>
      <c r="N55" s="3"/>
      <c r="O55" s="3"/>
    </row>
  </sheetData>
  <sheetProtection sheet="1" objects="1" scenarios="1" selectLockedCells="1" selectUnlockedCells="1"/>
  <mergeCells count="1">
    <mergeCell ref="D2:K2"/>
  </mergeCells>
  <printOptions horizontalCentered="1"/>
  <pageMargins left="0.23622047244094491" right="0.23622047244094491" top="0.74803149606299213" bottom="0.74803149606299213" header="0.31496062992125984" footer="0.31496062992125984"/>
  <pageSetup paperSize="9" scale="82"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I20"/>
  <sheetViews>
    <sheetView showGridLines="0" showRowColHeaders="0" zoomScaleNormal="100" workbookViewId="0">
      <selection activeCell="B2" sqref="B2:I2"/>
    </sheetView>
  </sheetViews>
  <sheetFormatPr defaultRowHeight="15" x14ac:dyDescent="0.25"/>
  <cols>
    <col min="1" max="1" width="2.140625" customWidth="1"/>
    <col min="2" max="9" width="10.28515625" customWidth="1"/>
    <col min="10" max="10" width="2.140625" customWidth="1"/>
  </cols>
  <sheetData>
    <row r="1" spans="1:9" ht="11.25" customHeight="1" x14ac:dyDescent="0.25">
      <c r="A1" s="189"/>
      <c r="B1" s="239"/>
      <c r="C1" s="189"/>
      <c r="D1" s="189"/>
      <c r="E1" s="189"/>
      <c r="F1" s="189"/>
      <c r="G1" s="189"/>
      <c r="H1" s="189"/>
      <c r="I1" s="189"/>
    </row>
    <row r="2" spans="1:9" ht="26.25" customHeight="1" x14ac:dyDescent="0.25">
      <c r="A2" s="189"/>
      <c r="B2" s="511" t="s">
        <v>408</v>
      </c>
      <c r="C2" s="511"/>
      <c r="D2" s="511"/>
      <c r="E2" s="511"/>
      <c r="F2" s="511"/>
      <c r="G2" s="511"/>
      <c r="H2" s="511"/>
      <c r="I2" s="512"/>
    </row>
    <row r="3" spans="1:9" ht="11.25" customHeight="1" x14ac:dyDescent="0.25">
      <c r="A3" s="189"/>
      <c r="B3" s="3"/>
      <c r="C3" s="3"/>
      <c r="D3" s="3"/>
      <c r="E3" s="3"/>
      <c r="F3" s="3"/>
      <c r="G3" s="3"/>
      <c r="H3" s="3"/>
      <c r="I3" s="3"/>
    </row>
    <row r="4" spans="1:9" ht="56.25" customHeight="1" x14ac:dyDescent="0.25">
      <c r="A4" s="240"/>
      <c r="B4" s="513" t="s">
        <v>409</v>
      </c>
      <c r="C4" s="513"/>
      <c r="D4" s="513"/>
      <c r="E4" s="513"/>
      <c r="F4" s="513"/>
      <c r="G4" s="513"/>
      <c r="H4" s="513"/>
      <c r="I4" s="514"/>
    </row>
    <row r="5" spans="1:9" ht="11.25" customHeight="1" x14ac:dyDescent="0.25">
      <c r="A5" s="189"/>
      <c r="B5" s="3"/>
      <c r="C5" s="3"/>
      <c r="D5" s="3"/>
      <c r="E5" s="3"/>
      <c r="F5" s="3"/>
      <c r="G5" s="3"/>
      <c r="H5" s="3"/>
      <c r="I5" s="3"/>
    </row>
    <row r="6" spans="1:9" ht="37.5" customHeight="1" x14ac:dyDescent="0.25">
      <c r="A6" s="241"/>
      <c r="B6" s="509" t="s">
        <v>410</v>
      </c>
      <c r="C6" s="509"/>
      <c r="D6" s="509"/>
      <c r="E6" s="509"/>
      <c r="F6" s="509"/>
      <c r="G6" s="509"/>
      <c r="H6" s="509"/>
      <c r="I6" s="510"/>
    </row>
    <row r="7" spans="1:9" ht="37.5" customHeight="1" x14ac:dyDescent="0.25">
      <c r="A7" s="241"/>
      <c r="B7" s="507" t="s">
        <v>411</v>
      </c>
      <c r="C7" s="507"/>
      <c r="D7" s="507"/>
      <c r="E7" s="508"/>
      <c r="F7" s="507" t="s">
        <v>412</v>
      </c>
      <c r="G7" s="507"/>
      <c r="H7" s="507"/>
      <c r="I7" s="508"/>
    </row>
    <row r="8" spans="1:9" ht="37.5" customHeight="1" x14ac:dyDescent="0.25">
      <c r="A8" s="241"/>
      <c r="B8" s="509" t="s">
        <v>413</v>
      </c>
      <c r="C8" s="509"/>
      <c r="D8" s="509"/>
      <c r="E8" s="509"/>
      <c r="F8" s="509"/>
      <c r="G8" s="509"/>
      <c r="H8" s="509"/>
      <c r="I8" s="510"/>
    </row>
    <row r="9" spans="1:9" ht="37.5" customHeight="1" x14ac:dyDescent="0.25">
      <c r="A9" s="241"/>
      <c r="B9" s="519" t="s">
        <v>414</v>
      </c>
      <c r="C9" s="519"/>
      <c r="D9" s="519"/>
      <c r="E9" s="519"/>
      <c r="F9" s="519"/>
      <c r="G9" s="519"/>
      <c r="H9" s="519"/>
      <c r="I9" s="520"/>
    </row>
    <row r="10" spans="1:9" ht="37.5" customHeight="1" x14ac:dyDescent="0.25">
      <c r="A10" s="241"/>
      <c r="B10" s="509" t="s">
        <v>415</v>
      </c>
      <c r="C10" s="509"/>
      <c r="D10" s="509"/>
      <c r="E10" s="509"/>
      <c r="F10" s="509"/>
      <c r="G10" s="509"/>
      <c r="H10" s="509"/>
      <c r="I10" s="510"/>
    </row>
    <row r="11" spans="1:9" ht="37.5" customHeight="1" x14ac:dyDescent="0.25">
      <c r="A11" s="241"/>
      <c r="B11" s="519" t="s">
        <v>416</v>
      </c>
      <c r="C11" s="519"/>
      <c r="D11" s="519"/>
      <c r="E11" s="519"/>
      <c r="F11" s="519"/>
      <c r="G11" s="519"/>
      <c r="H11" s="519"/>
      <c r="I11" s="520"/>
    </row>
    <row r="12" spans="1:9" ht="37.5" customHeight="1" x14ac:dyDescent="0.25">
      <c r="A12" s="241"/>
      <c r="B12" s="509" t="s">
        <v>417</v>
      </c>
      <c r="C12" s="509"/>
      <c r="D12" s="509"/>
      <c r="E12" s="509"/>
      <c r="F12" s="509"/>
      <c r="G12" s="509"/>
      <c r="H12" s="509"/>
      <c r="I12" s="510"/>
    </row>
    <row r="13" spans="1:9" ht="37.5" customHeight="1" x14ac:dyDescent="0.25">
      <c r="A13" s="241"/>
      <c r="B13" s="515" t="s">
        <v>418</v>
      </c>
      <c r="C13" s="515"/>
      <c r="D13" s="515"/>
      <c r="E13" s="515"/>
      <c r="F13" s="515"/>
      <c r="G13" s="515"/>
      <c r="H13" s="515"/>
      <c r="I13" s="516"/>
    </row>
    <row r="14" spans="1:9" ht="37.5" customHeight="1" x14ac:dyDescent="0.25">
      <c r="A14" s="241"/>
      <c r="B14" s="517" t="s">
        <v>419</v>
      </c>
      <c r="C14" s="517"/>
      <c r="D14" s="517"/>
      <c r="E14" s="517"/>
      <c r="F14" s="517"/>
      <c r="G14" s="517"/>
      <c r="H14" s="517"/>
      <c r="I14" s="518"/>
    </row>
    <row r="15" spans="1:9" ht="11.25" customHeight="1" x14ac:dyDescent="0.25">
      <c r="A15" s="241"/>
      <c r="B15" s="3"/>
      <c r="C15" s="3"/>
      <c r="D15" s="3"/>
      <c r="E15" s="3"/>
      <c r="F15" s="3"/>
      <c r="G15" s="3"/>
      <c r="H15" s="3"/>
      <c r="I15" s="3"/>
    </row>
    <row r="16" spans="1:9" ht="26.25" customHeight="1" x14ac:dyDescent="0.25">
      <c r="A16" s="189"/>
      <c r="B16" s="505" t="s">
        <v>170</v>
      </c>
      <c r="C16" s="505"/>
      <c r="D16" s="505"/>
      <c r="E16" s="505"/>
      <c r="F16" s="505"/>
      <c r="G16" s="505"/>
      <c r="H16" s="505"/>
      <c r="I16" s="506"/>
    </row>
    <row r="17" spans="1:1" x14ac:dyDescent="0.25">
      <c r="A17" s="189"/>
    </row>
    <row r="18" spans="1:1" x14ac:dyDescent="0.25">
      <c r="A18" s="189"/>
    </row>
    <row r="19" spans="1:1" x14ac:dyDescent="0.25">
      <c r="A19" s="189"/>
    </row>
    <row r="20" spans="1:1" x14ac:dyDescent="0.25">
      <c r="A20" s="189"/>
    </row>
  </sheetData>
  <sheetProtection sheet="1" objects="1" scenarios="1" selectLockedCells="1"/>
  <mergeCells count="13">
    <mergeCell ref="B16:I16"/>
    <mergeCell ref="B7:E7"/>
    <mergeCell ref="F7:I7"/>
    <mergeCell ref="B6:I6"/>
    <mergeCell ref="B2:I2"/>
    <mergeCell ref="B4:I4"/>
    <mergeCell ref="B12:I12"/>
    <mergeCell ref="B13:I13"/>
    <mergeCell ref="B14:I14"/>
    <mergeCell ref="B8:I8"/>
    <mergeCell ref="B9:I9"/>
    <mergeCell ref="B10:I10"/>
    <mergeCell ref="B11:I11"/>
  </mergeCells>
  <pageMargins left="0.511811024" right="0.511811024" top="0.78740157499999996" bottom="0.78740157499999996" header="0.31496062000000002" footer="0.31496062000000002"/>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12"/>
  <sheetViews>
    <sheetView showGridLines="0" showRowColHeaders="0" zoomScaleNormal="100" zoomScaleSheetLayoutView="85" workbookViewId="0">
      <selection activeCell="J5" sqref="J5"/>
    </sheetView>
  </sheetViews>
  <sheetFormatPr defaultRowHeight="15" x14ac:dyDescent="0.25"/>
  <cols>
    <col min="1" max="1" width="2.140625" style="11" customWidth="1"/>
    <col min="2" max="2" width="40.42578125" style="11" customWidth="1"/>
    <col min="3" max="3" width="9.5703125" style="11" customWidth="1"/>
    <col min="4" max="4" width="13.28515625" style="11" customWidth="1"/>
    <col min="5" max="5" width="14" style="11" customWidth="1"/>
    <col min="6" max="6" width="14.140625" style="11" customWidth="1"/>
    <col min="7" max="7" width="15.7109375" style="11" customWidth="1"/>
    <col min="8" max="8" width="23.140625" style="11" customWidth="1"/>
    <col min="9" max="9" width="23" style="11" customWidth="1"/>
    <col min="10" max="33" width="10" style="11" customWidth="1"/>
    <col min="34" max="16384" width="9.140625" style="11"/>
  </cols>
  <sheetData>
    <row r="1" spans="1:42" ht="11.25" customHeight="1" thickBot="1" x14ac:dyDescent="0.3">
      <c r="A1" s="179"/>
      <c r="B1" s="179"/>
      <c r="C1" s="179"/>
      <c r="D1" s="179"/>
      <c r="E1" s="179"/>
      <c r="F1" s="179"/>
      <c r="G1" s="179"/>
      <c r="H1" s="179"/>
      <c r="I1" s="179"/>
      <c r="J1" s="179"/>
      <c r="K1" s="179"/>
      <c r="L1" s="179"/>
      <c r="V1" s="226"/>
      <c r="W1" s="228"/>
      <c r="X1" s="228"/>
      <c r="Y1" s="228"/>
      <c r="Z1" s="228"/>
      <c r="AA1" s="228"/>
      <c r="AB1" s="228"/>
      <c r="AC1" s="228"/>
      <c r="AD1" s="228"/>
      <c r="AE1" s="228"/>
      <c r="AF1" s="228"/>
      <c r="AG1" s="228"/>
      <c r="AH1" s="226"/>
      <c r="AI1" s="226"/>
      <c r="AJ1" s="226"/>
    </row>
    <row r="2" spans="1:42" ht="56.25" customHeight="1" x14ac:dyDescent="0.25">
      <c r="A2" s="179"/>
      <c r="B2" s="179"/>
      <c r="C2" s="521"/>
      <c r="D2" s="521"/>
      <c r="E2" s="521"/>
      <c r="F2" s="521"/>
      <c r="G2" s="521"/>
      <c r="H2" s="521"/>
      <c r="I2" s="521"/>
      <c r="J2" s="179"/>
      <c r="K2" s="179"/>
      <c r="L2" s="179"/>
      <c r="V2" s="226"/>
      <c r="W2" s="227"/>
      <c r="X2" s="227"/>
      <c r="Y2" s="227"/>
      <c r="Z2" s="227"/>
      <c r="AA2" s="227"/>
      <c r="AB2" s="227"/>
      <c r="AC2" s="227"/>
      <c r="AD2" s="227"/>
      <c r="AE2" s="227"/>
      <c r="AH2" s="179"/>
      <c r="AI2" s="179"/>
      <c r="AJ2" s="63"/>
      <c r="AO2" s="226"/>
      <c r="AP2" s="226"/>
    </row>
    <row r="3" spans="1:42" ht="11.25" customHeight="1" x14ac:dyDescent="0.25">
      <c r="A3" s="64"/>
      <c r="B3" s="21"/>
      <c r="C3" s="21"/>
      <c r="D3" s="21"/>
      <c r="E3" s="21"/>
      <c r="F3" s="21"/>
      <c r="G3" s="21"/>
      <c r="H3" s="21"/>
      <c r="I3" s="21"/>
      <c r="J3" s="21"/>
      <c r="K3" s="21"/>
      <c r="L3" s="21"/>
      <c r="V3" s="227"/>
      <c r="W3" s="227"/>
      <c r="X3" s="227"/>
      <c r="Y3" s="227"/>
      <c r="Z3" s="227"/>
      <c r="AA3" s="227"/>
      <c r="AB3" s="227"/>
      <c r="AC3" s="227"/>
      <c r="AD3" s="227"/>
      <c r="AE3" s="227"/>
      <c r="AH3" s="179"/>
      <c r="AI3" s="227"/>
      <c r="AJ3" s="227"/>
      <c r="AK3" s="226"/>
      <c r="AO3" s="226"/>
      <c r="AP3" s="226"/>
    </row>
    <row r="4" spans="1:42" ht="18.75" customHeight="1" x14ac:dyDescent="0.25">
      <c r="A4" s="64"/>
      <c r="B4" s="523" t="s">
        <v>397</v>
      </c>
      <c r="C4" s="524"/>
      <c r="D4" s="524"/>
      <c r="E4" s="524"/>
      <c r="F4" s="525"/>
      <c r="G4" s="527" t="s">
        <v>398</v>
      </c>
      <c r="H4" s="528"/>
      <c r="I4" s="528"/>
      <c r="J4" s="528"/>
      <c r="K4" s="21"/>
      <c r="V4" s="227"/>
      <c r="W4" s="227"/>
      <c r="X4" s="227"/>
      <c r="Y4" s="227"/>
      <c r="Z4" s="227"/>
      <c r="AA4" s="227"/>
      <c r="AB4" s="227"/>
      <c r="AC4" s="227"/>
      <c r="AD4" s="227"/>
      <c r="AE4" s="226"/>
      <c r="AH4" s="21"/>
      <c r="AI4" s="227"/>
      <c r="AJ4" s="227"/>
      <c r="AK4" s="226"/>
      <c r="AO4" s="227"/>
      <c r="AP4" s="227"/>
    </row>
    <row r="5" spans="1:42" ht="18.75" customHeight="1" x14ac:dyDescent="0.25">
      <c r="A5" s="64"/>
      <c r="B5" s="526" t="s">
        <v>521</v>
      </c>
      <c r="C5" s="526"/>
      <c r="D5" s="526"/>
      <c r="E5" s="526"/>
      <c r="F5" s="526"/>
      <c r="G5" s="529" t="s">
        <v>403</v>
      </c>
      <c r="H5" s="530"/>
      <c r="I5" s="530"/>
      <c r="J5" s="224"/>
      <c r="K5" s="21"/>
      <c r="V5" s="227"/>
      <c r="W5" s="227"/>
      <c r="X5" s="227"/>
      <c r="Y5" s="227"/>
      <c r="Z5" s="227"/>
      <c r="AA5" s="227"/>
      <c r="AB5" s="227"/>
      <c r="AC5" s="227"/>
      <c r="AD5" s="227"/>
      <c r="AE5" s="226"/>
      <c r="AJ5" s="66" t="s">
        <v>117</v>
      </c>
      <c r="AK5" s="66" t="s">
        <v>127</v>
      </c>
      <c r="AM5" s="226"/>
      <c r="AN5" s="21"/>
      <c r="AO5" s="227"/>
      <c r="AP5" s="227"/>
    </row>
    <row r="6" spans="1:42" ht="18.75" customHeight="1" x14ac:dyDescent="0.25">
      <c r="A6" s="64"/>
      <c r="B6" s="526" t="s">
        <v>399</v>
      </c>
      <c r="C6" s="526"/>
      <c r="D6" s="526"/>
      <c r="E6" s="526"/>
      <c r="F6" s="526"/>
      <c r="G6" s="529" t="s">
        <v>404</v>
      </c>
      <c r="H6" s="530"/>
      <c r="I6" s="530"/>
      <c r="J6" s="225"/>
      <c r="K6" s="21"/>
      <c r="V6" s="227"/>
      <c r="W6" s="227"/>
      <c r="X6" s="227"/>
      <c r="Y6" s="227"/>
      <c r="Z6" s="227"/>
      <c r="AA6" s="227"/>
      <c r="AB6" s="227"/>
      <c r="AC6" s="227"/>
      <c r="AD6" s="227"/>
      <c r="AE6" s="226"/>
      <c r="AJ6" s="66" t="s">
        <v>119</v>
      </c>
      <c r="AK6" s="66" t="s">
        <v>121</v>
      </c>
      <c r="AM6" s="226"/>
      <c r="AN6" s="21"/>
      <c r="AO6" s="227"/>
      <c r="AP6" s="227"/>
    </row>
    <row r="7" spans="1:42" ht="18.75" customHeight="1" x14ac:dyDescent="0.25">
      <c r="A7" s="64"/>
      <c r="B7" s="526" t="s">
        <v>400</v>
      </c>
      <c r="C7" s="526"/>
      <c r="D7" s="526"/>
      <c r="E7" s="526"/>
      <c r="F7" s="526"/>
      <c r="G7" s="529" t="s">
        <v>401</v>
      </c>
      <c r="H7" s="530"/>
      <c r="I7" s="530"/>
      <c r="J7" s="530"/>
      <c r="K7" s="21"/>
      <c r="V7" s="227"/>
      <c r="W7" s="227"/>
      <c r="X7" s="227"/>
      <c r="Y7" s="227"/>
      <c r="Z7" s="227"/>
      <c r="AA7" s="227"/>
      <c r="AB7" s="227"/>
      <c r="AC7" s="227"/>
      <c r="AD7" s="227"/>
      <c r="AE7" s="226"/>
      <c r="AF7" s="227"/>
      <c r="AG7" s="227"/>
      <c r="AI7" s="227"/>
      <c r="AJ7" s="66" t="s">
        <v>121</v>
      </c>
      <c r="AK7" s="66" t="s">
        <v>130</v>
      </c>
      <c r="AM7" s="226"/>
      <c r="AN7" s="21"/>
      <c r="AO7" s="227"/>
      <c r="AP7" s="227"/>
    </row>
    <row r="8" spans="1:42" ht="18.75" customHeight="1" x14ac:dyDescent="0.25">
      <c r="A8" s="64"/>
      <c r="B8" s="526" t="s">
        <v>522</v>
      </c>
      <c r="C8" s="526"/>
      <c r="D8" s="526"/>
      <c r="E8" s="526"/>
      <c r="F8" s="526"/>
      <c r="G8" s="529" t="s">
        <v>402</v>
      </c>
      <c r="H8" s="530"/>
      <c r="I8" s="530"/>
      <c r="J8" s="530"/>
      <c r="K8" s="21"/>
      <c r="V8" s="227"/>
      <c r="W8" s="227"/>
      <c r="X8" s="227"/>
      <c r="Y8" s="227"/>
      <c r="Z8" s="227"/>
      <c r="AA8" s="227"/>
      <c r="AB8" s="227"/>
      <c r="AC8" s="227"/>
      <c r="AD8" s="227"/>
      <c r="AE8" s="226"/>
      <c r="AF8" s="227"/>
      <c r="AG8" s="227"/>
      <c r="AJ8" s="66" t="s">
        <v>124</v>
      </c>
      <c r="AK8" s="66"/>
      <c r="AM8" s="21"/>
      <c r="AN8" s="21"/>
      <c r="AO8" s="227"/>
      <c r="AP8" s="227"/>
    </row>
    <row r="9" spans="1:42" ht="11.25" customHeight="1" x14ac:dyDescent="0.25">
      <c r="A9" s="64"/>
      <c r="B9" s="21"/>
      <c r="C9" s="21"/>
      <c r="D9" s="21"/>
      <c r="E9" s="21"/>
      <c r="F9" s="21"/>
      <c r="G9" s="21"/>
      <c r="H9" s="21"/>
      <c r="I9" s="21"/>
      <c r="J9" s="21"/>
      <c r="K9" s="21"/>
      <c r="L9" s="21"/>
      <c r="V9" s="227"/>
      <c r="W9" s="227"/>
      <c r="X9" s="227"/>
      <c r="Y9" s="227"/>
      <c r="Z9" s="227"/>
      <c r="AA9" s="227"/>
      <c r="AB9" s="227"/>
      <c r="AC9" s="227"/>
      <c r="AD9" s="227"/>
      <c r="AE9" s="227"/>
      <c r="AF9" s="227"/>
      <c r="AG9" s="227"/>
      <c r="AL9" s="21"/>
      <c r="AM9" s="21"/>
      <c r="AN9" s="21"/>
      <c r="AO9" s="227"/>
      <c r="AP9" s="227"/>
    </row>
    <row r="10" spans="1:42" ht="18.75" customHeight="1" x14ac:dyDescent="0.25">
      <c r="A10" s="64"/>
      <c r="B10" s="218" t="s">
        <v>115</v>
      </c>
      <c r="C10" s="531"/>
      <c r="D10" s="532"/>
      <c r="E10" s="179"/>
      <c r="F10" s="179"/>
      <c r="G10" s="21"/>
      <c r="H10" s="21"/>
      <c r="I10" s="21"/>
      <c r="J10" s="65">
        <f>C10</f>
        <v>0</v>
      </c>
      <c r="K10" s="21"/>
      <c r="L10" s="66">
        <f>EDATE(J10,1)</f>
        <v>31</v>
      </c>
      <c r="M10" s="21"/>
      <c r="N10" s="66">
        <f>EDATE(L10,1)</f>
        <v>59</v>
      </c>
      <c r="O10" s="21"/>
      <c r="P10" s="66">
        <f>EDATE(N10,1)</f>
        <v>88</v>
      </c>
      <c r="Q10" s="21"/>
      <c r="R10" s="66">
        <f>EDATE(P10,1)</f>
        <v>119</v>
      </c>
      <c r="S10" s="21"/>
      <c r="T10" s="66">
        <f>EDATE(R10,1)</f>
        <v>149</v>
      </c>
      <c r="U10" s="21"/>
      <c r="V10" s="66">
        <f>EDATE(T10,1)</f>
        <v>180</v>
      </c>
      <c r="W10" s="21"/>
      <c r="X10" s="66">
        <f>EDATE(V10,1)</f>
        <v>210</v>
      </c>
      <c r="Y10" s="21"/>
      <c r="Z10" s="66">
        <f>EDATE(X10,1)</f>
        <v>241</v>
      </c>
      <c r="AA10" s="21"/>
      <c r="AB10" s="66">
        <f>EDATE(Z10,1)</f>
        <v>272</v>
      </c>
      <c r="AC10" s="21"/>
      <c r="AD10" s="66">
        <f>EDATE(AB10,1)</f>
        <v>302</v>
      </c>
      <c r="AE10" s="21"/>
      <c r="AF10" s="66">
        <f>EDATE(AD10,1)</f>
        <v>333</v>
      </c>
      <c r="AG10" s="21"/>
      <c r="AH10" s="21"/>
      <c r="AI10" s="21"/>
      <c r="AO10" s="227"/>
      <c r="AP10" s="227"/>
    </row>
    <row r="11" spans="1:42" ht="18.75" customHeight="1" x14ac:dyDescent="0.25">
      <c r="A11" s="64"/>
      <c r="B11" s="522" t="s">
        <v>114</v>
      </c>
      <c r="C11" s="522"/>
      <c r="D11" s="522"/>
      <c r="E11" s="522"/>
      <c r="F11" s="522"/>
      <c r="G11" s="522"/>
      <c r="H11" s="522"/>
      <c r="I11" s="522"/>
      <c r="J11" s="522" t="str">
        <f>IF($C$10&gt;0,MONTH(J10)&amp;"/"&amp;RIGHT(YEAR(J10),2),"Informe a data inicial")</f>
        <v>Informe a data inicial</v>
      </c>
      <c r="K11" s="522"/>
      <c r="L11" s="522" t="str">
        <f>IF($C$10&gt;0,MONTH(L10)&amp;"/"&amp;RIGHT(YEAR(L10),2),"Informe a data inicial")</f>
        <v>Informe a data inicial</v>
      </c>
      <c r="M11" s="522"/>
      <c r="N11" s="522" t="str">
        <f>IF($C$10&gt;0,MONTH(N10)&amp;"/"&amp;RIGHT(YEAR(N10),2),"Informe a data inicial")</f>
        <v>Informe a data inicial</v>
      </c>
      <c r="O11" s="522"/>
      <c r="P11" s="522" t="str">
        <f>IF($C$10&gt;0,MONTH(P10)&amp;"/"&amp;RIGHT(YEAR(P10),2),"Informe a data inicial")</f>
        <v>Informe a data inicial</v>
      </c>
      <c r="Q11" s="522"/>
      <c r="R11" s="522" t="str">
        <f>IF($C$10&gt;0,MONTH(R10)&amp;"/"&amp;RIGHT(YEAR(R10),2),"Informe a data inicial")</f>
        <v>Informe a data inicial</v>
      </c>
      <c r="S11" s="522"/>
      <c r="T11" s="522" t="str">
        <f>IF($C$10&gt;0,MONTH(T10)&amp;"/"&amp;RIGHT(YEAR(T10),2),"Informe a data inicial")</f>
        <v>Informe a data inicial</v>
      </c>
      <c r="U11" s="522"/>
      <c r="V11" s="522" t="str">
        <f>IF($C$10&gt;0,MONTH(V10)&amp;"/"&amp;RIGHT(YEAR(V10),2),"Informe a data inicial")</f>
        <v>Informe a data inicial</v>
      </c>
      <c r="W11" s="522"/>
      <c r="X11" s="522" t="str">
        <f>IF($C$10&gt;0,MONTH(X10)&amp;"/"&amp;RIGHT(YEAR(X10),2),"Informe a data inicial")</f>
        <v>Informe a data inicial</v>
      </c>
      <c r="Y11" s="522"/>
      <c r="Z11" s="522" t="str">
        <f>IF($C$10&gt;0,MONTH(Z10)&amp;"/"&amp;RIGHT(YEAR(Z10),2),"Informe a data inicial")</f>
        <v>Informe a data inicial</v>
      </c>
      <c r="AA11" s="522"/>
      <c r="AB11" s="522" t="str">
        <f>IF($C$10&gt;0,MONTH(AB10)&amp;"/"&amp;RIGHT(YEAR(AB10),2),"Informe a data inicial")</f>
        <v>Informe a data inicial</v>
      </c>
      <c r="AC11" s="522"/>
      <c r="AD11" s="522" t="str">
        <f>IF($C$10&gt;0,MONTH(AD10)&amp;"/"&amp;RIGHT(YEAR(AD10),2),"Informe a data inicial")</f>
        <v>Informe a data inicial</v>
      </c>
      <c r="AE11" s="522"/>
      <c r="AF11" s="522" t="str">
        <f>IF($C$10&gt;0,MONTH(AF10)&amp;"/"&amp;RIGHT(YEAR(AF10),2),"Informe a data inicial")</f>
        <v>Informe a data inicial</v>
      </c>
      <c r="AG11" s="522"/>
    </row>
    <row r="12" spans="1:42" ht="18.75" customHeight="1" x14ac:dyDescent="0.25">
      <c r="A12" s="64"/>
      <c r="B12" s="218" t="s">
        <v>113</v>
      </c>
      <c r="C12" s="218" t="s">
        <v>112</v>
      </c>
      <c r="D12" s="218" t="s">
        <v>396</v>
      </c>
      <c r="E12" s="218" t="s">
        <v>111</v>
      </c>
      <c r="F12" s="218" t="s">
        <v>110</v>
      </c>
      <c r="G12" s="218" t="s">
        <v>282</v>
      </c>
      <c r="H12" s="218" t="s">
        <v>109</v>
      </c>
      <c r="I12" s="218" t="s">
        <v>108</v>
      </c>
      <c r="J12" s="218" t="s">
        <v>107</v>
      </c>
      <c r="K12" s="218" t="s">
        <v>106</v>
      </c>
      <c r="L12" s="218" t="s">
        <v>107</v>
      </c>
      <c r="M12" s="218" t="s">
        <v>106</v>
      </c>
      <c r="N12" s="218" t="s">
        <v>107</v>
      </c>
      <c r="O12" s="218" t="s">
        <v>106</v>
      </c>
      <c r="P12" s="218" t="s">
        <v>107</v>
      </c>
      <c r="Q12" s="218" t="s">
        <v>106</v>
      </c>
      <c r="R12" s="218" t="s">
        <v>107</v>
      </c>
      <c r="S12" s="218" t="s">
        <v>106</v>
      </c>
      <c r="T12" s="218" t="s">
        <v>107</v>
      </c>
      <c r="U12" s="218" t="s">
        <v>106</v>
      </c>
      <c r="V12" s="218" t="s">
        <v>107</v>
      </c>
      <c r="W12" s="218" t="s">
        <v>106</v>
      </c>
      <c r="X12" s="218" t="s">
        <v>107</v>
      </c>
      <c r="Y12" s="218" t="s">
        <v>106</v>
      </c>
      <c r="Z12" s="218" t="s">
        <v>107</v>
      </c>
      <c r="AA12" s="218" t="s">
        <v>106</v>
      </c>
      <c r="AB12" s="218" t="s">
        <v>107</v>
      </c>
      <c r="AC12" s="218" t="s">
        <v>106</v>
      </c>
      <c r="AD12" s="218" t="s">
        <v>107</v>
      </c>
      <c r="AE12" s="218" t="s">
        <v>106</v>
      </c>
      <c r="AF12" s="218" t="s">
        <v>107</v>
      </c>
      <c r="AG12" s="218" t="s">
        <v>106</v>
      </c>
    </row>
    <row r="13" spans="1:42" ht="18.75" customHeight="1" x14ac:dyDescent="0.25">
      <c r="A13" s="64"/>
      <c r="B13" s="219"/>
      <c r="C13" s="220"/>
      <c r="D13" s="221"/>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row>
    <row r="14" spans="1:42" ht="18.75" customHeight="1" x14ac:dyDescent="0.25">
      <c r="A14" s="64"/>
      <c r="B14" s="222"/>
      <c r="C14" s="222"/>
      <c r="D14" s="223"/>
      <c r="E14" s="222"/>
      <c r="F14" s="222"/>
      <c r="G14" s="222"/>
      <c r="H14" s="222"/>
      <c r="I14" s="222"/>
      <c r="J14" s="222"/>
      <c r="K14" s="222"/>
      <c r="L14" s="222"/>
      <c r="M14" s="222"/>
      <c r="N14" s="222"/>
      <c r="O14" s="222"/>
      <c r="P14" s="222"/>
      <c r="Q14" s="222"/>
      <c r="R14" s="222"/>
      <c r="S14" s="222"/>
      <c r="T14" s="222"/>
      <c r="U14" s="222"/>
      <c r="V14" s="222"/>
      <c r="W14" s="222"/>
      <c r="X14" s="222"/>
      <c r="Y14" s="222"/>
      <c r="Z14" s="222"/>
      <c r="AA14" s="222"/>
      <c r="AB14" s="222"/>
      <c r="AC14" s="222"/>
      <c r="AD14" s="222"/>
      <c r="AE14" s="222"/>
      <c r="AF14" s="222"/>
      <c r="AG14" s="222"/>
    </row>
    <row r="15" spans="1:42" ht="18.75" customHeight="1" x14ac:dyDescent="0.25">
      <c r="A15" s="64"/>
      <c r="B15" s="219"/>
      <c r="C15" s="220"/>
      <c r="D15" s="221"/>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row>
    <row r="16" spans="1:42" ht="18.75" customHeight="1" x14ac:dyDescent="0.25">
      <c r="A16" s="64"/>
      <c r="B16" s="222"/>
      <c r="C16" s="222"/>
      <c r="D16" s="223"/>
      <c r="E16" s="222"/>
      <c r="F16" s="222"/>
      <c r="G16" s="222"/>
      <c r="H16" s="222"/>
      <c r="I16" s="222"/>
      <c r="J16" s="222"/>
      <c r="K16" s="222"/>
      <c r="L16" s="222"/>
      <c r="M16" s="222"/>
      <c r="N16" s="222"/>
      <c r="O16" s="222"/>
      <c r="P16" s="222"/>
      <c r="Q16" s="222"/>
      <c r="R16" s="222"/>
      <c r="S16" s="222"/>
      <c r="T16" s="222"/>
      <c r="U16" s="222"/>
      <c r="V16" s="222"/>
      <c r="W16" s="222"/>
      <c r="X16" s="222"/>
      <c r="Y16" s="222"/>
      <c r="Z16" s="222"/>
      <c r="AA16" s="222"/>
      <c r="AB16" s="222"/>
      <c r="AC16" s="222"/>
      <c r="AD16" s="222"/>
      <c r="AE16" s="222"/>
      <c r="AF16" s="222"/>
      <c r="AG16" s="222"/>
    </row>
    <row r="17" spans="1:33" ht="18.75" customHeight="1" x14ac:dyDescent="0.25">
      <c r="A17" s="64"/>
      <c r="B17" s="219"/>
      <c r="C17" s="220"/>
      <c r="D17" s="221"/>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row>
    <row r="18" spans="1:33" ht="18.75" customHeight="1" x14ac:dyDescent="0.25">
      <c r="A18" s="64"/>
      <c r="B18" s="222"/>
      <c r="C18" s="222"/>
      <c r="D18" s="223"/>
      <c r="E18" s="222"/>
      <c r="F18" s="222"/>
      <c r="G18" s="222"/>
      <c r="H18" s="222"/>
      <c r="I18" s="222"/>
      <c r="J18" s="222"/>
      <c r="K18" s="222"/>
      <c r="L18" s="222"/>
      <c r="M18" s="222"/>
      <c r="N18" s="222"/>
      <c r="O18" s="222"/>
      <c r="P18" s="222"/>
      <c r="Q18" s="222"/>
      <c r="R18" s="222"/>
      <c r="S18" s="222"/>
      <c r="T18" s="222"/>
      <c r="U18" s="222"/>
      <c r="V18" s="222"/>
      <c r="W18" s="222"/>
      <c r="X18" s="222"/>
      <c r="Y18" s="222"/>
      <c r="Z18" s="222"/>
      <c r="AA18" s="222"/>
      <c r="AB18" s="222"/>
      <c r="AC18" s="222"/>
      <c r="AD18" s="222"/>
      <c r="AE18" s="222"/>
      <c r="AF18" s="222"/>
      <c r="AG18" s="222"/>
    </row>
    <row r="19" spans="1:33" ht="18.75" customHeight="1" x14ac:dyDescent="0.25">
      <c r="A19" s="64"/>
      <c r="B19" s="219"/>
      <c r="C19" s="220"/>
      <c r="D19" s="221"/>
      <c r="E19" s="220"/>
      <c r="F19" s="220"/>
      <c r="G19" s="220"/>
      <c r="H19" s="220"/>
      <c r="I19" s="220"/>
      <c r="J19" s="220"/>
      <c r="K19" s="220"/>
      <c r="L19" s="220"/>
      <c r="M19" s="220"/>
      <c r="N19" s="220"/>
      <c r="O19" s="220"/>
      <c r="P19" s="220"/>
      <c r="Q19" s="220"/>
      <c r="R19" s="220"/>
      <c r="S19" s="220"/>
      <c r="T19" s="220"/>
      <c r="U19" s="220"/>
      <c r="V19" s="220"/>
      <c r="W19" s="220"/>
      <c r="X19" s="220"/>
      <c r="Y19" s="220"/>
      <c r="Z19" s="220"/>
      <c r="AA19" s="220"/>
      <c r="AB19" s="220"/>
      <c r="AC19" s="220"/>
      <c r="AD19" s="220"/>
      <c r="AE19" s="220"/>
      <c r="AF19" s="220"/>
      <c r="AG19" s="220"/>
    </row>
    <row r="20" spans="1:33" ht="18.75" customHeight="1" x14ac:dyDescent="0.25">
      <c r="A20" s="64"/>
      <c r="B20" s="222"/>
      <c r="C20" s="222"/>
      <c r="D20" s="223"/>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row>
    <row r="21" spans="1:33" ht="18.75" customHeight="1" x14ac:dyDescent="0.25">
      <c r="A21" s="64"/>
      <c r="B21" s="219"/>
      <c r="C21" s="220"/>
      <c r="D21" s="221"/>
      <c r="E21" s="220"/>
      <c r="F21" s="220"/>
      <c r="G21" s="220"/>
      <c r="H21" s="220"/>
      <c r="I21" s="220"/>
      <c r="J21" s="220"/>
      <c r="K21" s="220"/>
      <c r="L21" s="220"/>
      <c r="M21" s="220"/>
      <c r="N21" s="220"/>
      <c r="O21" s="220"/>
      <c r="P21" s="220"/>
      <c r="Q21" s="220"/>
      <c r="R21" s="220"/>
      <c r="S21" s="220"/>
      <c r="T21" s="220"/>
      <c r="U21" s="220"/>
      <c r="V21" s="220"/>
      <c r="W21" s="220"/>
      <c r="X21" s="220"/>
      <c r="Y21" s="220"/>
      <c r="Z21" s="220"/>
      <c r="AA21" s="220"/>
      <c r="AB21" s="220"/>
      <c r="AC21" s="220"/>
      <c r="AD21" s="220"/>
      <c r="AE21" s="220"/>
      <c r="AF21" s="220"/>
      <c r="AG21" s="220"/>
    </row>
    <row r="22" spans="1:33" ht="18.75" customHeight="1" x14ac:dyDescent="0.25">
      <c r="A22" s="64"/>
      <c r="B22" s="222"/>
      <c r="C22" s="222"/>
      <c r="D22" s="223"/>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row>
    <row r="23" spans="1:33" ht="18.75" customHeight="1" x14ac:dyDescent="0.25">
      <c r="A23" s="64"/>
      <c r="B23" s="219"/>
      <c r="C23" s="220"/>
      <c r="D23" s="221"/>
      <c r="E23" s="220"/>
      <c r="F23" s="220"/>
      <c r="G23" s="220"/>
      <c r="H23" s="220"/>
      <c r="I23" s="220"/>
      <c r="J23" s="220"/>
      <c r="K23" s="220"/>
      <c r="L23" s="220"/>
      <c r="M23" s="220"/>
      <c r="N23" s="220"/>
      <c r="O23" s="220"/>
      <c r="P23" s="220"/>
      <c r="Q23" s="220"/>
      <c r="R23" s="220"/>
      <c r="S23" s="220"/>
      <c r="T23" s="220"/>
      <c r="U23" s="220"/>
      <c r="V23" s="220"/>
      <c r="W23" s="220"/>
      <c r="X23" s="220"/>
      <c r="Y23" s="220"/>
      <c r="Z23" s="220"/>
      <c r="AA23" s="220"/>
      <c r="AB23" s="220"/>
      <c r="AC23" s="220"/>
      <c r="AD23" s="220"/>
      <c r="AE23" s="220"/>
      <c r="AF23" s="220"/>
      <c r="AG23" s="220"/>
    </row>
    <row r="24" spans="1:33" ht="18.75" customHeight="1" x14ac:dyDescent="0.25">
      <c r="A24" s="64"/>
      <c r="B24" s="222"/>
      <c r="C24" s="222"/>
      <c r="D24" s="223"/>
      <c r="E24" s="222"/>
      <c r="F24" s="222"/>
      <c r="G24" s="222"/>
      <c r="H24" s="222"/>
      <c r="I24" s="222"/>
      <c r="J24" s="222"/>
      <c r="K24" s="222"/>
      <c r="L24" s="222"/>
      <c r="M24" s="222"/>
      <c r="N24" s="222"/>
      <c r="O24" s="222"/>
      <c r="P24" s="222"/>
      <c r="Q24" s="222"/>
      <c r="R24" s="222"/>
      <c r="S24" s="222"/>
      <c r="T24" s="222"/>
      <c r="U24" s="222"/>
      <c r="V24" s="222"/>
      <c r="W24" s="222"/>
      <c r="X24" s="222"/>
      <c r="Y24" s="222"/>
      <c r="Z24" s="222"/>
      <c r="AA24" s="222"/>
      <c r="AB24" s="222"/>
      <c r="AC24" s="222"/>
      <c r="AD24" s="222"/>
      <c r="AE24" s="222"/>
      <c r="AF24" s="222"/>
      <c r="AG24" s="222"/>
    </row>
    <row r="25" spans="1:33" ht="18.75" customHeight="1" x14ac:dyDescent="0.25">
      <c r="A25" s="64"/>
      <c r="B25" s="219"/>
      <c r="C25" s="220"/>
      <c r="D25" s="221"/>
      <c r="E25" s="220"/>
      <c r="F25" s="220"/>
      <c r="G25" s="220"/>
      <c r="H25" s="220"/>
      <c r="I25" s="220"/>
      <c r="J25" s="220"/>
      <c r="K25" s="220"/>
      <c r="L25" s="220"/>
      <c r="M25" s="220"/>
      <c r="N25" s="220"/>
      <c r="O25" s="220"/>
      <c r="P25" s="220"/>
      <c r="Q25" s="220"/>
      <c r="R25" s="220"/>
      <c r="S25" s="220"/>
      <c r="T25" s="220"/>
      <c r="U25" s="220"/>
      <c r="V25" s="220"/>
      <c r="W25" s="220"/>
      <c r="X25" s="220"/>
      <c r="Y25" s="220"/>
      <c r="Z25" s="220"/>
      <c r="AA25" s="220"/>
      <c r="AB25" s="220"/>
      <c r="AC25" s="220"/>
      <c r="AD25" s="220"/>
      <c r="AE25" s="220"/>
      <c r="AF25" s="220"/>
      <c r="AG25" s="220"/>
    </row>
    <row r="26" spans="1:33" ht="18.75" customHeight="1" x14ac:dyDescent="0.25">
      <c r="A26" s="64"/>
      <c r="B26" s="222"/>
      <c r="C26" s="222"/>
      <c r="D26" s="223"/>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row>
    <row r="27" spans="1:33" ht="18.75" customHeight="1" x14ac:dyDescent="0.25">
      <c r="A27" s="64"/>
      <c r="B27" s="219"/>
      <c r="C27" s="220"/>
      <c r="D27" s="221"/>
      <c r="E27" s="220"/>
      <c r="F27" s="220"/>
      <c r="G27" s="220"/>
      <c r="H27" s="220"/>
      <c r="I27" s="220"/>
      <c r="J27" s="220"/>
      <c r="K27" s="220"/>
      <c r="L27" s="220"/>
      <c r="M27" s="220"/>
      <c r="N27" s="220"/>
      <c r="O27" s="220"/>
      <c r="P27" s="220"/>
      <c r="Q27" s="220"/>
      <c r="R27" s="220"/>
      <c r="S27" s="220"/>
      <c r="T27" s="220"/>
      <c r="U27" s="220"/>
      <c r="V27" s="220"/>
      <c r="W27" s="220"/>
      <c r="X27" s="220"/>
      <c r="Y27" s="220"/>
      <c r="Z27" s="220"/>
      <c r="AA27" s="220"/>
      <c r="AB27" s="220"/>
      <c r="AC27" s="220"/>
      <c r="AD27" s="220"/>
      <c r="AE27" s="220"/>
      <c r="AF27" s="220"/>
      <c r="AG27" s="220"/>
    </row>
    <row r="28" spans="1:33" ht="18.75" customHeight="1" x14ac:dyDescent="0.25">
      <c r="A28" s="64"/>
      <c r="B28" s="222"/>
      <c r="C28" s="222"/>
      <c r="D28" s="223"/>
      <c r="E28" s="222"/>
      <c r="F28" s="222"/>
      <c r="G28" s="222"/>
      <c r="H28" s="222"/>
      <c r="I28" s="222"/>
      <c r="J28" s="222"/>
      <c r="K28" s="222"/>
      <c r="L28" s="222"/>
      <c r="M28" s="222"/>
      <c r="N28" s="222"/>
      <c r="O28" s="222"/>
      <c r="P28" s="222"/>
      <c r="Q28" s="222"/>
      <c r="R28" s="222"/>
      <c r="S28" s="222"/>
      <c r="T28" s="222"/>
      <c r="U28" s="222"/>
      <c r="V28" s="222"/>
      <c r="W28" s="222"/>
      <c r="X28" s="222"/>
      <c r="Y28" s="222"/>
      <c r="Z28" s="222"/>
      <c r="AA28" s="222"/>
      <c r="AB28" s="222"/>
      <c r="AC28" s="222"/>
      <c r="AD28" s="222"/>
      <c r="AE28" s="222"/>
      <c r="AF28" s="222"/>
      <c r="AG28" s="222"/>
    </row>
    <row r="29" spans="1:33" ht="18.75" customHeight="1" x14ac:dyDescent="0.25">
      <c r="A29" s="64"/>
      <c r="B29" s="219"/>
      <c r="C29" s="220"/>
      <c r="D29" s="221"/>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row>
    <row r="30" spans="1:33" ht="18.75" customHeight="1" x14ac:dyDescent="0.25">
      <c r="A30" s="64"/>
      <c r="B30" s="222"/>
      <c r="C30" s="222"/>
      <c r="D30" s="223"/>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row>
    <row r="31" spans="1:33" ht="18.75" customHeight="1" x14ac:dyDescent="0.25">
      <c r="A31" s="64"/>
      <c r="B31" s="219"/>
      <c r="C31" s="220"/>
      <c r="D31" s="221"/>
      <c r="E31" s="220"/>
      <c r="F31" s="220"/>
      <c r="G31" s="220"/>
      <c r="H31" s="220"/>
      <c r="I31" s="220"/>
      <c r="J31" s="220"/>
      <c r="K31" s="220"/>
      <c r="L31" s="220"/>
      <c r="M31" s="220"/>
      <c r="N31" s="220"/>
      <c r="O31" s="220"/>
      <c r="P31" s="220"/>
      <c r="Q31" s="220"/>
      <c r="R31" s="220"/>
      <c r="S31" s="220"/>
      <c r="T31" s="220"/>
      <c r="U31" s="220"/>
      <c r="V31" s="220"/>
      <c r="W31" s="220"/>
      <c r="X31" s="220"/>
      <c r="Y31" s="220"/>
      <c r="Z31" s="220"/>
      <c r="AA31" s="220"/>
      <c r="AB31" s="220"/>
      <c r="AC31" s="220"/>
      <c r="AD31" s="220"/>
      <c r="AE31" s="220"/>
      <c r="AF31" s="220"/>
      <c r="AG31" s="220"/>
    </row>
    <row r="32" spans="1:33" ht="18.75" customHeight="1" x14ac:dyDescent="0.25">
      <c r="A32" s="64"/>
      <c r="B32" s="222"/>
      <c r="C32" s="222"/>
      <c r="D32" s="223"/>
      <c r="E32" s="222"/>
      <c r="F32" s="222"/>
      <c r="G32" s="222"/>
      <c r="H32" s="222"/>
      <c r="I32" s="222"/>
      <c r="J32" s="222"/>
      <c r="K32" s="222"/>
      <c r="L32" s="222"/>
      <c r="M32" s="222"/>
      <c r="N32" s="222"/>
      <c r="O32" s="222"/>
      <c r="P32" s="222"/>
      <c r="Q32" s="222"/>
      <c r="R32" s="222"/>
      <c r="S32" s="222"/>
      <c r="T32" s="222"/>
      <c r="U32" s="222"/>
      <c r="V32" s="222"/>
      <c r="W32" s="222"/>
      <c r="X32" s="222"/>
      <c r="Y32" s="222"/>
      <c r="Z32" s="222"/>
      <c r="AA32" s="222"/>
      <c r="AB32" s="222"/>
      <c r="AC32" s="222"/>
      <c r="AD32" s="222"/>
      <c r="AE32" s="222"/>
      <c r="AF32" s="222"/>
      <c r="AG32" s="222"/>
    </row>
    <row r="33" spans="1:33" ht="18.75" customHeight="1" x14ac:dyDescent="0.25">
      <c r="A33" s="64"/>
      <c r="B33" s="219"/>
      <c r="C33" s="220"/>
      <c r="D33" s="221"/>
      <c r="E33" s="220"/>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row>
    <row r="34" spans="1:33" ht="18.75" customHeight="1" x14ac:dyDescent="0.25">
      <c r="A34" s="64"/>
      <c r="B34" s="222"/>
      <c r="C34" s="222"/>
      <c r="D34" s="223"/>
      <c r="E34" s="222"/>
      <c r="F34" s="222"/>
      <c r="G34" s="222"/>
      <c r="H34" s="222"/>
      <c r="I34" s="222"/>
      <c r="J34" s="222"/>
      <c r="K34" s="222"/>
      <c r="L34" s="222"/>
      <c r="M34" s="222"/>
      <c r="N34" s="222"/>
      <c r="O34" s="222"/>
      <c r="P34" s="222"/>
      <c r="Q34" s="222"/>
      <c r="R34" s="222"/>
      <c r="S34" s="222"/>
      <c r="T34" s="222"/>
      <c r="U34" s="222"/>
      <c r="V34" s="222"/>
      <c r="W34" s="222"/>
      <c r="X34" s="222"/>
      <c r="Y34" s="222"/>
      <c r="Z34" s="222"/>
      <c r="AA34" s="222"/>
      <c r="AB34" s="222"/>
      <c r="AC34" s="222"/>
      <c r="AD34" s="222"/>
      <c r="AE34" s="222"/>
      <c r="AF34" s="222"/>
      <c r="AG34" s="222"/>
    </row>
    <row r="35" spans="1:33" ht="18.75" customHeight="1" x14ac:dyDescent="0.25">
      <c r="A35" s="64"/>
      <c r="B35" s="219"/>
      <c r="C35" s="220"/>
      <c r="D35" s="221"/>
      <c r="E35" s="220"/>
      <c r="F35" s="220"/>
      <c r="G35" s="220"/>
      <c r="H35" s="220"/>
      <c r="I35" s="220"/>
      <c r="J35" s="220"/>
      <c r="K35" s="220"/>
      <c r="L35" s="220"/>
      <c r="M35" s="220"/>
      <c r="N35" s="220"/>
      <c r="O35" s="220"/>
      <c r="P35" s="220"/>
      <c r="Q35" s="220"/>
      <c r="R35" s="220"/>
      <c r="S35" s="220"/>
      <c r="T35" s="220"/>
      <c r="U35" s="220"/>
      <c r="V35" s="220"/>
      <c r="W35" s="220"/>
      <c r="X35" s="220"/>
      <c r="Y35" s="220"/>
      <c r="Z35" s="220"/>
      <c r="AA35" s="220"/>
      <c r="AB35" s="220"/>
      <c r="AC35" s="220"/>
      <c r="AD35" s="220"/>
      <c r="AE35" s="220"/>
      <c r="AF35" s="220"/>
      <c r="AG35" s="220"/>
    </row>
    <row r="36" spans="1:33" ht="18.75" customHeight="1" x14ac:dyDescent="0.25">
      <c r="A36" s="64"/>
      <c r="B36" s="222"/>
      <c r="C36" s="222"/>
      <c r="D36" s="223"/>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row>
    <row r="37" spans="1:33" ht="18.75" customHeight="1" x14ac:dyDescent="0.25">
      <c r="A37" s="64"/>
      <c r="B37" s="219"/>
      <c r="C37" s="220"/>
      <c r="D37" s="221"/>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row>
    <row r="38" spans="1:33" ht="18.75" customHeight="1" x14ac:dyDescent="0.25">
      <c r="A38" s="64"/>
      <c r="B38" s="222"/>
      <c r="C38" s="222"/>
      <c r="D38" s="223"/>
      <c r="E38" s="222"/>
      <c r="F38" s="222"/>
      <c r="G38" s="222"/>
      <c r="H38" s="222"/>
      <c r="I38" s="222"/>
      <c r="J38" s="222"/>
      <c r="K38" s="222"/>
      <c r="L38" s="222"/>
      <c r="M38" s="222"/>
      <c r="N38" s="222"/>
      <c r="O38" s="222"/>
      <c r="P38" s="222"/>
      <c r="Q38" s="222"/>
      <c r="R38" s="222"/>
      <c r="S38" s="222"/>
      <c r="T38" s="222"/>
      <c r="U38" s="222"/>
      <c r="V38" s="222"/>
      <c r="W38" s="222"/>
      <c r="X38" s="222"/>
      <c r="Y38" s="222"/>
      <c r="Z38" s="222"/>
      <c r="AA38" s="222"/>
      <c r="AB38" s="222"/>
      <c r="AC38" s="222"/>
      <c r="AD38" s="222"/>
      <c r="AE38" s="222"/>
      <c r="AF38" s="222"/>
      <c r="AG38" s="222"/>
    </row>
    <row r="39" spans="1:33" ht="18.75" customHeight="1" x14ac:dyDescent="0.25">
      <c r="A39" s="64"/>
      <c r="B39" s="219"/>
      <c r="C39" s="220"/>
      <c r="D39" s="221"/>
      <c r="E39" s="220"/>
      <c r="F39" s="220"/>
      <c r="G39" s="220"/>
      <c r="H39" s="220"/>
      <c r="I39" s="220"/>
      <c r="J39" s="220"/>
      <c r="K39" s="220"/>
      <c r="L39" s="220"/>
      <c r="M39" s="220"/>
      <c r="N39" s="220"/>
      <c r="O39" s="220"/>
      <c r="P39" s="220"/>
      <c r="Q39" s="220"/>
      <c r="R39" s="220"/>
      <c r="S39" s="220"/>
      <c r="T39" s="220"/>
      <c r="U39" s="220"/>
      <c r="V39" s="220"/>
      <c r="W39" s="220"/>
      <c r="X39" s="220"/>
      <c r="Y39" s="220"/>
      <c r="Z39" s="220"/>
      <c r="AA39" s="220"/>
      <c r="AB39" s="220"/>
      <c r="AC39" s="220"/>
      <c r="AD39" s="220"/>
      <c r="AE39" s="220"/>
      <c r="AF39" s="220"/>
      <c r="AG39" s="220"/>
    </row>
    <row r="40" spans="1:33" ht="18.75" customHeight="1" x14ac:dyDescent="0.25">
      <c r="A40" s="64"/>
      <c r="B40" s="222"/>
      <c r="C40" s="222"/>
      <c r="D40" s="223"/>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22"/>
      <c r="AG40" s="222"/>
    </row>
    <row r="41" spans="1:33" ht="18.75" customHeight="1" x14ac:dyDescent="0.25">
      <c r="A41" s="64"/>
      <c r="B41" s="219"/>
      <c r="C41" s="220"/>
      <c r="D41" s="221"/>
      <c r="E41" s="220"/>
      <c r="F41" s="220"/>
      <c r="G41" s="220"/>
      <c r="H41" s="220"/>
      <c r="I41" s="220"/>
      <c r="J41" s="220"/>
      <c r="K41" s="220"/>
      <c r="L41" s="220"/>
      <c r="M41" s="220"/>
      <c r="N41" s="220"/>
      <c r="O41" s="220"/>
      <c r="P41" s="220"/>
      <c r="Q41" s="220"/>
      <c r="R41" s="220"/>
      <c r="S41" s="220"/>
      <c r="T41" s="220"/>
      <c r="U41" s="220"/>
      <c r="V41" s="220"/>
      <c r="W41" s="220"/>
      <c r="X41" s="220"/>
      <c r="Y41" s="220"/>
      <c r="Z41" s="220"/>
      <c r="AA41" s="220"/>
      <c r="AB41" s="220"/>
      <c r="AC41" s="220"/>
      <c r="AD41" s="220"/>
      <c r="AE41" s="220"/>
      <c r="AF41" s="220"/>
      <c r="AG41" s="220"/>
    </row>
    <row r="42" spans="1:33" ht="18.75" customHeight="1" x14ac:dyDescent="0.25">
      <c r="A42" s="64"/>
      <c r="B42" s="222"/>
      <c r="C42" s="222"/>
      <c r="D42" s="223"/>
      <c r="E42" s="222"/>
      <c r="F42" s="222"/>
      <c r="G42" s="222"/>
      <c r="H42" s="222"/>
      <c r="I42" s="222"/>
      <c r="J42" s="222"/>
      <c r="K42" s="222"/>
      <c r="L42" s="222"/>
      <c r="M42" s="222"/>
      <c r="N42" s="222"/>
      <c r="O42" s="222"/>
      <c r="P42" s="222"/>
      <c r="Q42" s="222"/>
      <c r="R42" s="222"/>
      <c r="S42" s="222"/>
      <c r="T42" s="222"/>
      <c r="U42" s="222"/>
      <c r="V42" s="222"/>
      <c r="W42" s="222"/>
      <c r="X42" s="222"/>
      <c r="Y42" s="222"/>
      <c r="Z42" s="222"/>
      <c r="AA42" s="222"/>
      <c r="AB42" s="222"/>
      <c r="AC42" s="222"/>
      <c r="AD42" s="222"/>
      <c r="AE42" s="222"/>
      <c r="AF42" s="222"/>
      <c r="AG42" s="222"/>
    </row>
    <row r="43" spans="1:33" ht="18.75" customHeight="1" x14ac:dyDescent="0.25">
      <c r="A43" s="64"/>
      <c r="B43" s="219"/>
      <c r="C43" s="220"/>
      <c r="D43" s="221"/>
      <c r="E43" s="220"/>
      <c r="F43" s="220"/>
      <c r="G43" s="220"/>
      <c r="H43" s="220"/>
      <c r="I43" s="220"/>
      <c r="J43" s="220"/>
      <c r="K43" s="220"/>
      <c r="L43" s="220"/>
      <c r="M43" s="220"/>
      <c r="N43" s="220"/>
      <c r="O43" s="220"/>
      <c r="P43" s="220"/>
      <c r="Q43" s="220"/>
      <c r="R43" s="220"/>
      <c r="S43" s="220"/>
      <c r="T43" s="220"/>
      <c r="U43" s="220"/>
      <c r="V43" s="220"/>
      <c r="W43" s="220"/>
      <c r="X43" s="220"/>
      <c r="Y43" s="220"/>
      <c r="Z43" s="220"/>
      <c r="AA43" s="220"/>
      <c r="AB43" s="220"/>
      <c r="AC43" s="220"/>
      <c r="AD43" s="220"/>
      <c r="AE43" s="220"/>
      <c r="AF43" s="220"/>
      <c r="AG43" s="220"/>
    </row>
    <row r="44" spans="1:33" ht="18.75" customHeight="1" x14ac:dyDescent="0.25">
      <c r="A44" s="64"/>
      <c r="B44" s="222"/>
      <c r="C44" s="222"/>
      <c r="D44" s="223"/>
      <c r="E44" s="222"/>
      <c r="F44" s="222"/>
      <c r="G44" s="222"/>
      <c r="H44" s="222"/>
      <c r="I44" s="222"/>
      <c r="J44" s="222"/>
      <c r="K44" s="222"/>
      <c r="L44" s="222"/>
      <c r="M44" s="222"/>
      <c r="N44" s="222"/>
      <c r="O44" s="222"/>
      <c r="P44" s="222"/>
      <c r="Q44" s="222"/>
      <c r="R44" s="222"/>
      <c r="S44" s="222"/>
      <c r="T44" s="222"/>
      <c r="U44" s="222"/>
      <c r="V44" s="222"/>
      <c r="W44" s="222"/>
      <c r="X44" s="222"/>
      <c r="Y44" s="222"/>
      <c r="Z44" s="222"/>
      <c r="AA44" s="222"/>
      <c r="AB44" s="222"/>
      <c r="AC44" s="222"/>
      <c r="AD44" s="222"/>
      <c r="AE44" s="222"/>
      <c r="AF44" s="222"/>
      <c r="AG44" s="222"/>
    </row>
    <row r="45" spans="1:33" ht="18.75" customHeight="1" x14ac:dyDescent="0.25">
      <c r="A45" s="64"/>
      <c r="B45" s="219"/>
      <c r="C45" s="220"/>
      <c r="D45" s="221"/>
      <c r="E45" s="220"/>
      <c r="F45" s="220"/>
      <c r="G45" s="220"/>
      <c r="H45" s="220"/>
      <c r="I45" s="220"/>
      <c r="J45" s="220"/>
      <c r="K45" s="220"/>
      <c r="L45" s="220"/>
      <c r="M45" s="220"/>
      <c r="N45" s="220"/>
      <c r="O45" s="220"/>
      <c r="P45" s="220"/>
      <c r="Q45" s="220"/>
      <c r="R45" s="220"/>
      <c r="S45" s="220"/>
      <c r="T45" s="220"/>
      <c r="U45" s="220"/>
      <c r="V45" s="220"/>
      <c r="W45" s="220"/>
      <c r="X45" s="220"/>
      <c r="Y45" s="220"/>
      <c r="Z45" s="220"/>
      <c r="AA45" s="220"/>
      <c r="AB45" s="220"/>
      <c r="AC45" s="220"/>
      <c r="AD45" s="220"/>
      <c r="AE45" s="220"/>
      <c r="AF45" s="220"/>
      <c r="AG45" s="220"/>
    </row>
    <row r="46" spans="1:33" ht="18.75" customHeight="1" x14ac:dyDescent="0.25">
      <c r="A46" s="64"/>
      <c r="B46" s="222"/>
      <c r="C46" s="222"/>
      <c r="D46" s="223"/>
      <c r="E46" s="222"/>
      <c r="F46" s="222"/>
      <c r="G46" s="222"/>
      <c r="H46" s="222"/>
      <c r="I46" s="222"/>
      <c r="J46" s="222"/>
      <c r="K46" s="222"/>
      <c r="L46" s="222"/>
      <c r="M46" s="222"/>
      <c r="N46" s="222"/>
      <c r="O46" s="222"/>
      <c r="P46" s="222"/>
      <c r="Q46" s="222"/>
      <c r="R46" s="222"/>
      <c r="S46" s="222"/>
      <c r="T46" s="222"/>
      <c r="U46" s="222"/>
      <c r="V46" s="222"/>
      <c r="W46" s="222"/>
      <c r="X46" s="222"/>
      <c r="Y46" s="222"/>
      <c r="Z46" s="222"/>
      <c r="AA46" s="222"/>
      <c r="AB46" s="222"/>
      <c r="AC46" s="222"/>
      <c r="AD46" s="222"/>
      <c r="AE46" s="222"/>
      <c r="AF46" s="222"/>
      <c r="AG46" s="222"/>
    </row>
    <row r="47" spans="1:33" ht="18.75" customHeight="1" x14ac:dyDescent="0.25">
      <c r="A47" s="64"/>
      <c r="B47" s="219"/>
      <c r="C47" s="220"/>
      <c r="D47" s="221"/>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row>
    <row r="48" spans="1:33" ht="18.75" customHeight="1" x14ac:dyDescent="0.25">
      <c r="A48" s="64"/>
      <c r="B48" s="222"/>
      <c r="C48" s="222"/>
      <c r="D48" s="223"/>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22"/>
      <c r="AE48" s="222"/>
      <c r="AF48" s="222"/>
      <c r="AG48" s="222"/>
    </row>
    <row r="49" spans="1:33" ht="18.75" customHeight="1" x14ac:dyDescent="0.25">
      <c r="A49" s="64"/>
      <c r="B49" s="219"/>
      <c r="C49" s="220"/>
      <c r="D49" s="221"/>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row>
    <row r="50" spans="1:33" ht="18.75" customHeight="1" x14ac:dyDescent="0.25">
      <c r="A50" s="64"/>
      <c r="B50" s="222"/>
      <c r="C50" s="222"/>
      <c r="D50" s="223"/>
      <c r="E50" s="222"/>
      <c r="F50" s="222"/>
      <c r="G50" s="222"/>
      <c r="H50" s="222"/>
      <c r="I50" s="222"/>
      <c r="J50" s="222"/>
      <c r="K50" s="222"/>
      <c r="L50" s="222"/>
      <c r="M50" s="222"/>
      <c r="N50" s="222"/>
      <c r="O50" s="222"/>
      <c r="P50" s="222"/>
      <c r="Q50" s="222"/>
      <c r="R50" s="222"/>
      <c r="S50" s="222"/>
      <c r="T50" s="222"/>
      <c r="U50" s="222"/>
      <c r="V50" s="222"/>
      <c r="W50" s="222"/>
      <c r="X50" s="222"/>
      <c r="Y50" s="222"/>
      <c r="Z50" s="222"/>
      <c r="AA50" s="222"/>
      <c r="AB50" s="222"/>
      <c r="AC50" s="222"/>
      <c r="AD50" s="222"/>
      <c r="AE50" s="222"/>
      <c r="AF50" s="222"/>
      <c r="AG50" s="222"/>
    </row>
    <row r="51" spans="1:33" ht="18.75" customHeight="1" x14ac:dyDescent="0.25">
      <c r="A51" s="64"/>
      <c r="B51" s="219"/>
      <c r="C51" s="220"/>
      <c r="D51" s="221"/>
      <c r="E51" s="220"/>
      <c r="F51" s="220"/>
      <c r="G51" s="220"/>
      <c r="H51" s="220"/>
      <c r="I51" s="220"/>
      <c r="J51" s="220"/>
      <c r="K51" s="220"/>
      <c r="L51" s="220"/>
      <c r="M51" s="220"/>
      <c r="N51" s="220"/>
      <c r="O51" s="220"/>
      <c r="P51" s="220"/>
      <c r="Q51" s="220"/>
      <c r="R51" s="220"/>
      <c r="S51" s="220"/>
      <c r="T51" s="220"/>
      <c r="U51" s="220"/>
      <c r="V51" s="220"/>
      <c r="W51" s="220"/>
      <c r="X51" s="220"/>
      <c r="Y51" s="220"/>
      <c r="Z51" s="220"/>
      <c r="AA51" s="220"/>
      <c r="AB51" s="220"/>
      <c r="AC51" s="220"/>
      <c r="AD51" s="220"/>
      <c r="AE51" s="220"/>
      <c r="AF51" s="220"/>
      <c r="AG51" s="220"/>
    </row>
    <row r="52" spans="1:33" ht="18.75" customHeight="1" x14ac:dyDescent="0.25">
      <c r="A52" s="64"/>
      <c r="B52" s="222"/>
      <c r="C52" s="222"/>
      <c r="D52" s="223"/>
      <c r="E52" s="222"/>
      <c r="F52" s="222"/>
      <c r="G52" s="222"/>
      <c r="H52" s="222"/>
      <c r="I52" s="222"/>
      <c r="J52" s="222"/>
      <c r="K52" s="222"/>
      <c r="L52" s="222"/>
      <c r="M52" s="222"/>
      <c r="N52" s="222"/>
      <c r="O52" s="222"/>
      <c r="P52" s="222"/>
      <c r="Q52" s="222"/>
      <c r="R52" s="222"/>
      <c r="S52" s="222"/>
      <c r="T52" s="222"/>
      <c r="U52" s="222"/>
      <c r="V52" s="222"/>
      <c r="W52" s="222"/>
      <c r="X52" s="222"/>
      <c r="Y52" s="222"/>
      <c r="Z52" s="222"/>
      <c r="AA52" s="222"/>
      <c r="AB52" s="222"/>
      <c r="AC52" s="222"/>
      <c r="AD52" s="222"/>
      <c r="AE52" s="222"/>
      <c r="AF52" s="222"/>
      <c r="AG52" s="222"/>
    </row>
    <row r="53" spans="1:33" ht="18.75" customHeight="1" x14ac:dyDescent="0.25">
      <c r="A53" s="64"/>
      <c r="B53" s="219"/>
      <c r="C53" s="220"/>
      <c r="D53" s="221"/>
      <c r="E53" s="220"/>
      <c r="F53" s="220"/>
      <c r="G53" s="220"/>
      <c r="H53" s="220"/>
      <c r="I53" s="220"/>
      <c r="J53" s="220"/>
      <c r="K53" s="220"/>
      <c r="L53" s="220"/>
      <c r="M53" s="220"/>
      <c r="N53" s="220"/>
      <c r="O53" s="220"/>
      <c r="P53" s="220"/>
      <c r="Q53" s="220"/>
      <c r="R53" s="220"/>
      <c r="S53" s="220"/>
      <c r="T53" s="220"/>
      <c r="U53" s="220"/>
      <c r="V53" s="220"/>
      <c r="W53" s="220"/>
      <c r="X53" s="220"/>
      <c r="Y53" s="220"/>
      <c r="Z53" s="220"/>
      <c r="AA53" s="220"/>
      <c r="AB53" s="220"/>
      <c r="AC53" s="220"/>
      <c r="AD53" s="220"/>
      <c r="AE53" s="220"/>
      <c r="AF53" s="220"/>
      <c r="AG53" s="220"/>
    </row>
    <row r="54" spans="1:33" ht="18.75" customHeight="1" x14ac:dyDescent="0.25">
      <c r="A54" s="64"/>
      <c r="B54" s="222"/>
      <c r="C54" s="222"/>
      <c r="D54" s="223"/>
      <c r="E54" s="222"/>
      <c r="F54" s="222"/>
      <c r="G54" s="222"/>
      <c r="H54" s="222"/>
      <c r="I54" s="222"/>
      <c r="J54" s="222"/>
      <c r="K54" s="222"/>
      <c r="L54" s="222"/>
      <c r="M54" s="222"/>
      <c r="N54" s="222"/>
      <c r="O54" s="222"/>
      <c r="P54" s="222"/>
      <c r="Q54" s="222"/>
      <c r="R54" s="222"/>
      <c r="S54" s="222"/>
      <c r="T54" s="222"/>
      <c r="U54" s="222"/>
      <c r="V54" s="222"/>
      <c r="W54" s="222"/>
      <c r="X54" s="222"/>
      <c r="Y54" s="222"/>
      <c r="Z54" s="222"/>
      <c r="AA54" s="222"/>
      <c r="AB54" s="222"/>
      <c r="AC54" s="222"/>
      <c r="AD54" s="222"/>
      <c r="AE54" s="222"/>
      <c r="AF54" s="222"/>
      <c r="AG54" s="222"/>
    </row>
    <row r="55" spans="1:33" ht="18.75" customHeight="1" x14ac:dyDescent="0.25">
      <c r="A55" s="64"/>
      <c r="B55" s="219"/>
      <c r="C55" s="220"/>
      <c r="D55" s="221"/>
      <c r="E55" s="220"/>
      <c r="F55" s="220"/>
      <c r="G55" s="220"/>
      <c r="H55" s="220"/>
      <c r="I55" s="220"/>
      <c r="J55" s="220"/>
      <c r="K55" s="220"/>
      <c r="L55" s="220"/>
      <c r="M55" s="220"/>
      <c r="N55" s="220"/>
      <c r="O55" s="220"/>
      <c r="P55" s="220"/>
      <c r="Q55" s="220"/>
      <c r="R55" s="220"/>
      <c r="S55" s="220"/>
      <c r="T55" s="220"/>
      <c r="U55" s="220"/>
      <c r="V55" s="220"/>
      <c r="W55" s="220"/>
      <c r="X55" s="220"/>
      <c r="Y55" s="220"/>
      <c r="Z55" s="220"/>
      <c r="AA55" s="220"/>
      <c r="AB55" s="220"/>
      <c r="AC55" s="220"/>
      <c r="AD55" s="220"/>
      <c r="AE55" s="220"/>
      <c r="AF55" s="220"/>
      <c r="AG55" s="220"/>
    </row>
    <row r="56" spans="1:33" ht="18.75" customHeight="1" x14ac:dyDescent="0.25">
      <c r="A56" s="64"/>
      <c r="B56" s="222"/>
      <c r="C56" s="222"/>
      <c r="D56" s="223"/>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row>
    <row r="57" spans="1:33" ht="18.75" customHeight="1" x14ac:dyDescent="0.25">
      <c r="A57" s="64"/>
      <c r="B57" s="219"/>
      <c r="C57" s="220"/>
      <c r="D57" s="221"/>
      <c r="E57" s="220"/>
      <c r="F57" s="220"/>
      <c r="G57" s="220"/>
      <c r="H57" s="220"/>
      <c r="I57" s="220"/>
      <c r="J57" s="220"/>
      <c r="K57" s="220"/>
      <c r="L57" s="220"/>
      <c r="M57" s="220"/>
      <c r="N57" s="220"/>
      <c r="O57" s="220"/>
      <c r="P57" s="220"/>
      <c r="Q57" s="220"/>
      <c r="R57" s="220"/>
      <c r="S57" s="220"/>
      <c r="T57" s="220"/>
      <c r="U57" s="220"/>
      <c r="V57" s="220"/>
      <c r="W57" s="220"/>
      <c r="X57" s="220"/>
      <c r="Y57" s="220"/>
      <c r="Z57" s="220"/>
      <c r="AA57" s="220"/>
      <c r="AB57" s="220"/>
      <c r="AC57" s="220"/>
      <c r="AD57" s="220"/>
      <c r="AE57" s="220"/>
      <c r="AF57" s="220"/>
      <c r="AG57" s="220"/>
    </row>
    <row r="58" spans="1:33" ht="18.75" customHeight="1" x14ac:dyDescent="0.25">
      <c r="A58" s="64"/>
      <c r="B58" s="222"/>
      <c r="C58" s="222"/>
      <c r="D58" s="223"/>
      <c r="E58" s="222"/>
      <c r="F58" s="222"/>
      <c r="G58" s="222"/>
      <c r="H58" s="222"/>
      <c r="I58" s="222"/>
      <c r="J58" s="222"/>
      <c r="K58" s="222"/>
      <c r="L58" s="222"/>
      <c r="M58" s="222"/>
      <c r="N58" s="222"/>
      <c r="O58" s="222"/>
      <c r="P58" s="222"/>
      <c r="Q58" s="222"/>
      <c r="R58" s="222"/>
      <c r="S58" s="222"/>
      <c r="T58" s="222"/>
      <c r="U58" s="222"/>
      <c r="V58" s="222"/>
      <c r="W58" s="222"/>
      <c r="X58" s="222"/>
      <c r="Y58" s="222"/>
      <c r="Z58" s="222"/>
      <c r="AA58" s="222"/>
      <c r="AB58" s="222"/>
      <c r="AC58" s="222"/>
      <c r="AD58" s="222"/>
      <c r="AE58" s="222"/>
      <c r="AF58" s="222"/>
      <c r="AG58" s="222"/>
    </row>
    <row r="59" spans="1:33" ht="18.75" customHeight="1" x14ac:dyDescent="0.25">
      <c r="A59" s="64"/>
      <c r="B59" s="219"/>
      <c r="C59" s="220"/>
      <c r="D59" s="221"/>
      <c r="E59" s="220"/>
      <c r="F59" s="220"/>
      <c r="G59" s="220"/>
      <c r="H59" s="220"/>
      <c r="I59" s="220"/>
      <c r="J59" s="220"/>
      <c r="K59" s="220"/>
      <c r="L59" s="220"/>
      <c r="M59" s="220"/>
      <c r="N59" s="220"/>
      <c r="O59" s="220"/>
      <c r="P59" s="220"/>
      <c r="Q59" s="220"/>
      <c r="R59" s="220"/>
      <c r="S59" s="220"/>
      <c r="T59" s="220"/>
      <c r="U59" s="220"/>
      <c r="V59" s="220"/>
      <c r="W59" s="220"/>
      <c r="X59" s="220"/>
      <c r="Y59" s="220"/>
      <c r="Z59" s="220"/>
      <c r="AA59" s="220"/>
      <c r="AB59" s="220"/>
      <c r="AC59" s="220"/>
      <c r="AD59" s="220"/>
      <c r="AE59" s="220"/>
      <c r="AF59" s="220"/>
      <c r="AG59" s="220"/>
    </row>
    <row r="60" spans="1:33" ht="18.75" customHeight="1" x14ac:dyDescent="0.25">
      <c r="A60" s="64"/>
      <c r="B60" s="222"/>
      <c r="C60" s="222"/>
      <c r="D60" s="223"/>
      <c r="E60" s="222"/>
      <c r="F60" s="222"/>
      <c r="G60" s="222"/>
      <c r="H60" s="222"/>
      <c r="I60" s="222"/>
      <c r="J60" s="222"/>
      <c r="K60" s="222"/>
      <c r="L60" s="222"/>
      <c r="M60" s="222"/>
      <c r="N60" s="222"/>
      <c r="O60" s="222"/>
      <c r="P60" s="222"/>
      <c r="Q60" s="222"/>
      <c r="R60" s="222"/>
      <c r="S60" s="222"/>
      <c r="T60" s="222"/>
      <c r="U60" s="222"/>
      <c r="V60" s="222"/>
      <c r="W60" s="222"/>
      <c r="X60" s="222"/>
      <c r="Y60" s="222"/>
      <c r="Z60" s="222"/>
      <c r="AA60" s="222"/>
      <c r="AB60" s="222"/>
      <c r="AC60" s="222"/>
      <c r="AD60" s="222"/>
      <c r="AE60" s="222"/>
      <c r="AF60" s="222"/>
      <c r="AG60" s="222"/>
    </row>
    <row r="61" spans="1:33" ht="18.75" customHeight="1" x14ac:dyDescent="0.25">
      <c r="A61" s="64"/>
      <c r="B61" s="219"/>
      <c r="C61" s="220"/>
      <c r="D61" s="221"/>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row>
    <row r="62" spans="1:33" ht="18.75" customHeight="1" x14ac:dyDescent="0.25">
      <c r="A62" s="64"/>
      <c r="B62" s="222"/>
      <c r="C62" s="222"/>
      <c r="D62" s="223"/>
      <c r="E62" s="222"/>
      <c r="F62" s="222"/>
      <c r="G62" s="222"/>
      <c r="H62" s="222"/>
      <c r="I62" s="222"/>
      <c r="J62" s="222"/>
      <c r="K62" s="222"/>
      <c r="L62" s="222"/>
      <c r="M62" s="222"/>
      <c r="N62" s="222"/>
      <c r="O62" s="222"/>
      <c r="P62" s="222"/>
      <c r="Q62" s="222"/>
      <c r="R62" s="222"/>
      <c r="S62" s="222"/>
      <c r="T62" s="222"/>
      <c r="U62" s="222"/>
      <c r="V62" s="222"/>
      <c r="W62" s="222"/>
      <c r="X62" s="222"/>
      <c r="Y62" s="222"/>
      <c r="Z62" s="222"/>
      <c r="AA62" s="222"/>
      <c r="AB62" s="222"/>
      <c r="AC62" s="222"/>
      <c r="AD62" s="222"/>
      <c r="AE62" s="222"/>
      <c r="AF62" s="222"/>
      <c r="AG62" s="222"/>
    </row>
    <row r="63" spans="1:33" ht="18.75" customHeight="1" x14ac:dyDescent="0.25">
      <c r="A63" s="64"/>
      <c r="B63" s="219"/>
      <c r="C63" s="220"/>
      <c r="D63" s="221"/>
      <c r="E63" s="220"/>
      <c r="F63" s="220"/>
      <c r="G63" s="220"/>
      <c r="H63" s="220"/>
      <c r="I63" s="220"/>
      <c r="J63" s="220"/>
      <c r="K63" s="220"/>
      <c r="L63" s="220"/>
      <c r="M63" s="220"/>
      <c r="N63" s="220"/>
      <c r="O63" s="220"/>
      <c r="P63" s="220"/>
      <c r="Q63" s="220"/>
      <c r="R63" s="220"/>
      <c r="S63" s="220"/>
      <c r="T63" s="220"/>
      <c r="U63" s="220"/>
      <c r="V63" s="220"/>
      <c r="W63" s="220"/>
      <c r="X63" s="220"/>
      <c r="Y63" s="220"/>
      <c r="Z63" s="220"/>
      <c r="AA63" s="220"/>
      <c r="AB63" s="220"/>
      <c r="AC63" s="220"/>
      <c r="AD63" s="220"/>
      <c r="AE63" s="220"/>
      <c r="AF63" s="220"/>
      <c r="AG63" s="220"/>
    </row>
    <row r="64" spans="1:33" ht="18.75" customHeight="1" x14ac:dyDescent="0.25">
      <c r="A64" s="64"/>
      <c r="B64" s="222"/>
      <c r="C64" s="222"/>
      <c r="D64" s="223"/>
      <c r="E64" s="222"/>
      <c r="F64" s="222"/>
      <c r="G64" s="222"/>
      <c r="H64" s="222"/>
      <c r="I64" s="222"/>
      <c r="J64" s="222"/>
      <c r="K64" s="222"/>
      <c r="L64" s="222"/>
      <c r="M64" s="222"/>
      <c r="N64" s="222"/>
      <c r="O64" s="222"/>
      <c r="P64" s="222"/>
      <c r="Q64" s="222"/>
      <c r="R64" s="222"/>
      <c r="S64" s="222"/>
      <c r="T64" s="222"/>
      <c r="U64" s="222"/>
      <c r="V64" s="222"/>
      <c r="W64" s="222"/>
      <c r="X64" s="222"/>
      <c r="Y64" s="222"/>
      <c r="Z64" s="222"/>
      <c r="AA64" s="222"/>
      <c r="AB64" s="222"/>
      <c r="AC64" s="222"/>
      <c r="AD64" s="222"/>
      <c r="AE64" s="222"/>
      <c r="AF64" s="222"/>
      <c r="AG64" s="222"/>
    </row>
    <row r="65" spans="1:33" ht="18.75" customHeight="1" x14ac:dyDescent="0.25">
      <c r="A65" s="64"/>
      <c r="B65" s="219"/>
      <c r="C65" s="220"/>
      <c r="D65" s="221"/>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row>
    <row r="66" spans="1:33" ht="18.75" customHeight="1" x14ac:dyDescent="0.25">
      <c r="A66" s="64"/>
      <c r="B66" s="222"/>
      <c r="C66" s="222"/>
      <c r="D66" s="223"/>
      <c r="E66" s="222"/>
      <c r="F66" s="222"/>
      <c r="G66" s="222"/>
      <c r="H66" s="222"/>
      <c r="I66" s="222"/>
      <c r="J66" s="222"/>
      <c r="K66" s="222"/>
      <c r="L66" s="222"/>
      <c r="M66" s="222"/>
      <c r="N66" s="222"/>
      <c r="O66" s="222"/>
      <c r="P66" s="222"/>
      <c r="Q66" s="222"/>
      <c r="R66" s="222"/>
      <c r="S66" s="222"/>
      <c r="T66" s="222"/>
      <c r="U66" s="222"/>
      <c r="V66" s="222"/>
      <c r="W66" s="222"/>
      <c r="X66" s="222"/>
      <c r="Y66" s="222"/>
      <c r="Z66" s="222"/>
      <c r="AA66" s="222"/>
      <c r="AB66" s="222"/>
      <c r="AC66" s="222"/>
      <c r="AD66" s="222"/>
      <c r="AE66" s="222"/>
      <c r="AF66" s="222"/>
      <c r="AG66" s="222"/>
    </row>
    <row r="67" spans="1:33" ht="18.75" customHeight="1" x14ac:dyDescent="0.25">
      <c r="A67" s="64"/>
      <c r="B67" s="219"/>
      <c r="C67" s="220"/>
      <c r="D67" s="221"/>
      <c r="E67" s="220"/>
      <c r="F67" s="220"/>
      <c r="G67" s="220"/>
      <c r="H67" s="220"/>
      <c r="I67" s="220"/>
      <c r="J67" s="220"/>
      <c r="K67" s="220"/>
      <c r="L67" s="220"/>
      <c r="M67" s="220"/>
      <c r="N67" s="220"/>
      <c r="O67" s="220"/>
      <c r="P67" s="220"/>
      <c r="Q67" s="220"/>
      <c r="R67" s="220"/>
      <c r="S67" s="220"/>
      <c r="T67" s="220"/>
      <c r="U67" s="220"/>
      <c r="V67" s="220"/>
      <c r="W67" s="220"/>
      <c r="X67" s="220"/>
      <c r="Y67" s="220"/>
      <c r="Z67" s="220"/>
      <c r="AA67" s="220"/>
      <c r="AB67" s="220"/>
      <c r="AC67" s="220"/>
      <c r="AD67" s="220"/>
      <c r="AE67" s="220"/>
      <c r="AF67" s="220"/>
      <c r="AG67" s="220"/>
    </row>
    <row r="68" spans="1:33" ht="18.75" customHeight="1" x14ac:dyDescent="0.25">
      <c r="A68" s="64"/>
      <c r="B68" s="222"/>
      <c r="C68" s="222"/>
      <c r="D68" s="223"/>
      <c r="E68" s="222"/>
      <c r="F68" s="222"/>
      <c r="G68" s="222"/>
      <c r="H68" s="222"/>
      <c r="I68" s="222"/>
      <c r="J68" s="222"/>
      <c r="K68" s="222"/>
      <c r="L68" s="222"/>
      <c r="M68" s="222"/>
      <c r="N68" s="222"/>
      <c r="O68" s="222"/>
      <c r="P68" s="222"/>
      <c r="Q68" s="222"/>
      <c r="R68" s="222"/>
      <c r="S68" s="222"/>
      <c r="T68" s="222"/>
      <c r="U68" s="222"/>
      <c r="V68" s="222"/>
      <c r="W68" s="222"/>
      <c r="X68" s="222"/>
      <c r="Y68" s="222"/>
      <c r="Z68" s="222"/>
      <c r="AA68" s="222"/>
      <c r="AB68" s="222"/>
      <c r="AC68" s="222"/>
      <c r="AD68" s="222"/>
      <c r="AE68" s="222"/>
      <c r="AF68" s="222"/>
      <c r="AG68" s="222"/>
    </row>
    <row r="69" spans="1:33" ht="18.75" customHeight="1" x14ac:dyDescent="0.25">
      <c r="A69" s="64"/>
      <c r="B69" s="219"/>
      <c r="C69" s="220"/>
      <c r="D69" s="221"/>
      <c r="E69" s="220"/>
      <c r="F69" s="220"/>
      <c r="G69" s="220"/>
      <c r="H69" s="220"/>
      <c r="I69" s="220"/>
      <c r="J69" s="220"/>
      <c r="K69" s="220"/>
      <c r="L69" s="220"/>
      <c r="M69" s="220"/>
      <c r="N69" s="220"/>
      <c r="O69" s="220"/>
      <c r="P69" s="220"/>
      <c r="Q69" s="220"/>
      <c r="R69" s="220"/>
      <c r="S69" s="220"/>
      <c r="T69" s="220"/>
      <c r="U69" s="220"/>
      <c r="V69" s="220"/>
      <c r="W69" s="220"/>
      <c r="X69" s="220"/>
      <c r="Y69" s="220"/>
      <c r="Z69" s="220"/>
      <c r="AA69" s="220"/>
      <c r="AB69" s="220"/>
      <c r="AC69" s="220"/>
      <c r="AD69" s="220"/>
      <c r="AE69" s="220"/>
      <c r="AF69" s="220"/>
      <c r="AG69" s="220"/>
    </row>
    <row r="70" spans="1:33" ht="18.75" customHeight="1" x14ac:dyDescent="0.25">
      <c r="A70" s="64"/>
      <c r="B70" s="222"/>
      <c r="C70" s="222"/>
      <c r="D70" s="223"/>
      <c r="E70" s="222"/>
      <c r="F70" s="222"/>
      <c r="G70" s="222"/>
      <c r="H70" s="222"/>
      <c r="I70" s="222"/>
      <c r="J70" s="222"/>
      <c r="K70" s="222"/>
      <c r="L70" s="222"/>
      <c r="M70" s="222"/>
      <c r="N70" s="222"/>
      <c r="O70" s="222"/>
      <c r="P70" s="222"/>
      <c r="Q70" s="222"/>
      <c r="R70" s="222"/>
      <c r="S70" s="222"/>
      <c r="T70" s="222"/>
      <c r="U70" s="222"/>
      <c r="V70" s="222"/>
      <c r="W70" s="222"/>
      <c r="X70" s="222"/>
      <c r="Y70" s="222"/>
      <c r="Z70" s="222"/>
      <c r="AA70" s="222"/>
      <c r="AB70" s="222"/>
      <c r="AC70" s="222"/>
      <c r="AD70" s="222"/>
      <c r="AE70" s="222"/>
      <c r="AF70" s="222"/>
      <c r="AG70" s="222"/>
    </row>
    <row r="71" spans="1:33" ht="18.75" customHeight="1" x14ac:dyDescent="0.25">
      <c r="A71" s="64"/>
      <c r="B71" s="219"/>
      <c r="C71" s="220"/>
      <c r="D71" s="221"/>
      <c r="E71" s="220"/>
      <c r="F71" s="220"/>
      <c r="G71" s="220"/>
      <c r="H71" s="220"/>
      <c r="I71" s="220"/>
      <c r="J71" s="220"/>
      <c r="K71" s="220"/>
      <c r="L71" s="220"/>
      <c r="M71" s="220"/>
      <c r="N71" s="220"/>
      <c r="O71" s="220"/>
      <c r="P71" s="220"/>
      <c r="Q71" s="220"/>
      <c r="R71" s="220"/>
      <c r="S71" s="220"/>
      <c r="T71" s="220"/>
      <c r="U71" s="220"/>
      <c r="V71" s="220"/>
      <c r="W71" s="220"/>
      <c r="X71" s="220"/>
      <c r="Y71" s="220"/>
      <c r="Z71" s="220"/>
      <c r="AA71" s="220"/>
      <c r="AB71" s="220"/>
      <c r="AC71" s="220"/>
      <c r="AD71" s="220"/>
      <c r="AE71" s="220"/>
      <c r="AF71" s="220"/>
      <c r="AG71" s="220"/>
    </row>
    <row r="72" spans="1:33" ht="18.75" customHeight="1" x14ac:dyDescent="0.25">
      <c r="A72" s="64"/>
      <c r="B72" s="222"/>
      <c r="C72" s="222"/>
      <c r="D72" s="223"/>
      <c r="E72" s="222"/>
      <c r="F72" s="222"/>
      <c r="G72" s="222"/>
      <c r="H72" s="222"/>
      <c r="I72" s="222"/>
      <c r="J72" s="222"/>
      <c r="K72" s="222"/>
      <c r="L72" s="222"/>
      <c r="M72" s="222"/>
      <c r="N72" s="222"/>
      <c r="O72" s="222"/>
      <c r="P72" s="222"/>
      <c r="Q72" s="222"/>
      <c r="R72" s="222"/>
      <c r="S72" s="222"/>
      <c r="T72" s="222"/>
      <c r="U72" s="222"/>
      <c r="V72" s="222"/>
      <c r="W72" s="222"/>
      <c r="X72" s="222"/>
      <c r="Y72" s="222"/>
      <c r="Z72" s="222"/>
      <c r="AA72" s="222"/>
      <c r="AB72" s="222"/>
      <c r="AC72" s="222"/>
      <c r="AD72" s="222"/>
      <c r="AE72" s="222"/>
      <c r="AF72" s="222"/>
      <c r="AG72" s="222"/>
    </row>
    <row r="73" spans="1:33" ht="18.75" customHeight="1" x14ac:dyDescent="0.25">
      <c r="A73" s="64"/>
      <c r="B73" s="219"/>
      <c r="C73" s="220"/>
      <c r="D73" s="221"/>
      <c r="E73" s="220"/>
      <c r="F73" s="220"/>
      <c r="G73" s="220"/>
      <c r="H73" s="220"/>
      <c r="I73" s="220"/>
      <c r="J73" s="220"/>
      <c r="K73" s="220"/>
      <c r="L73" s="220"/>
      <c r="M73" s="220"/>
      <c r="N73" s="220"/>
      <c r="O73" s="220"/>
      <c r="P73" s="220"/>
      <c r="Q73" s="220"/>
      <c r="R73" s="220"/>
      <c r="S73" s="220"/>
      <c r="T73" s="220"/>
      <c r="U73" s="220"/>
      <c r="V73" s="220"/>
      <c r="W73" s="220"/>
      <c r="X73" s="220"/>
      <c r="Y73" s="220"/>
      <c r="Z73" s="220"/>
      <c r="AA73" s="220"/>
      <c r="AB73" s="220"/>
      <c r="AC73" s="220"/>
      <c r="AD73" s="220"/>
      <c r="AE73" s="220"/>
      <c r="AF73" s="220"/>
      <c r="AG73" s="220"/>
    </row>
    <row r="74" spans="1:33" ht="18.75" customHeight="1" x14ac:dyDescent="0.25">
      <c r="A74" s="64"/>
      <c r="B74" s="222"/>
      <c r="C74" s="222"/>
      <c r="D74" s="223"/>
      <c r="E74" s="222"/>
      <c r="F74" s="222"/>
      <c r="G74" s="222"/>
      <c r="H74" s="222"/>
      <c r="I74" s="222"/>
      <c r="J74" s="222"/>
      <c r="K74" s="222"/>
      <c r="L74" s="222"/>
      <c r="M74" s="222"/>
      <c r="N74" s="222"/>
      <c r="O74" s="222"/>
      <c r="P74" s="222"/>
      <c r="Q74" s="222"/>
      <c r="R74" s="222"/>
      <c r="S74" s="222"/>
      <c r="T74" s="222"/>
      <c r="U74" s="222"/>
      <c r="V74" s="222"/>
      <c r="W74" s="222"/>
      <c r="X74" s="222"/>
      <c r="Y74" s="222"/>
      <c r="Z74" s="222"/>
      <c r="AA74" s="222"/>
      <c r="AB74" s="222"/>
      <c r="AC74" s="222"/>
      <c r="AD74" s="222"/>
      <c r="AE74" s="222"/>
      <c r="AF74" s="222"/>
      <c r="AG74" s="222"/>
    </row>
    <row r="75" spans="1:33" ht="18.75" customHeight="1" x14ac:dyDescent="0.25">
      <c r="A75" s="64"/>
      <c r="B75" s="219"/>
      <c r="C75" s="220"/>
      <c r="D75" s="221"/>
      <c r="E75" s="220"/>
      <c r="F75" s="220"/>
      <c r="G75" s="220"/>
      <c r="H75" s="220"/>
      <c r="I75" s="220"/>
      <c r="J75" s="220"/>
      <c r="K75" s="220"/>
      <c r="L75" s="220"/>
      <c r="M75" s="220"/>
      <c r="N75" s="220"/>
      <c r="O75" s="220"/>
      <c r="P75" s="220"/>
      <c r="Q75" s="220"/>
      <c r="R75" s="220"/>
      <c r="S75" s="220"/>
      <c r="T75" s="220"/>
      <c r="U75" s="220"/>
      <c r="V75" s="220"/>
      <c r="W75" s="220"/>
      <c r="X75" s="220"/>
      <c r="Y75" s="220"/>
      <c r="Z75" s="220"/>
      <c r="AA75" s="220"/>
      <c r="AB75" s="220"/>
      <c r="AC75" s="220"/>
      <c r="AD75" s="220"/>
      <c r="AE75" s="220"/>
      <c r="AF75" s="220"/>
      <c r="AG75" s="220"/>
    </row>
    <row r="76" spans="1:33" ht="18.75" customHeight="1" x14ac:dyDescent="0.25">
      <c r="A76" s="64"/>
      <c r="B76" s="222"/>
      <c r="C76" s="222"/>
      <c r="D76" s="223"/>
      <c r="E76" s="222"/>
      <c r="F76" s="222"/>
      <c r="G76" s="222"/>
      <c r="H76" s="222"/>
      <c r="I76" s="222"/>
      <c r="J76" s="222"/>
      <c r="K76" s="222"/>
      <c r="L76" s="222"/>
      <c r="M76" s="222"/>
      <c r="N76" s="222"/>
      <c r="O76" s="222"/>
      <c r="P76" s="222"/>
      <c r="Q76" s="222"/>
      <c r="R76" s="222"/>
      <c r="S76" s="222"/>
      <c r="T76" s="222"/>
      <c r="U76" s="222"/>
      <c r="V76" s="222"/>
      <c r="W76" s="222"/>
      <c r="X76" s="222"/>
      <c r="Y76" s="222"/>
      <c r="Z76" s="222"/>
      <c r="AA76" s="222"/>
      <c r="AB76" s="222"/>
      <c r="AC76" s="222"/>
      <c r="AD76" s="222"/>
      <c r="AE76" s="222"/>
      <c r="AF76" s="222"/>
      <c r="AG76" s="222"/>
    </row>
    <row r="77" spans="1:33" ht="18.75" customHeight="1" x14ac:dyDescent="0.25">
      <c r="A77" s="64"/>
      <c r="B77" s="219"/>
      <c r="C77" s="220"/>
      <c r="D77" s="221"/>
      <c r="E77" s="220"/>
      <c r="F77" s="220"/>
      <c r="G77" s="220"/>
      <c r="H77" s="220"/>
      <c r="I77" s="220"/>
      <c r="J77" s="220"/>
      <c r="K77" s="220"/>
      <c r="L77" s="220"/>
      <c r="M77" s="220"/>
      <c r="N77" s="220"/>
      <c r="O77" s="220"/>
      <c r="P77" s="220"/>
      <c r="Q77" s="220"/>
      <c r="R77" s="220"/>
      <c r="S77" s="220"/>
      <c r="T77" s="220"/>
      <c r="U77" s="220"/>
      <c r="V77" s="220"/>
      <c r="W77" s="220"/>
      <c r="X77" s="220"/>
      <c r="Y77" s="220"/>
      <c r="Z77" s="220"/>
      <c r="AA77" s="220"/>
      <c r="AB77" s="220"/>
      <c r="AC77" s="220"/>
      <c r="AD77" s="220"/>
      <c r="AE77" s="220"/>
      <c r="AF77" s="220"/>
      <c r="AG77" s="220"/>
    </row>
    <row r="78" spans="1:33" ht="18.75" customHeight="1" x14ac:dyDescent="0.25">
      <c r="A78" s="64"/>
      <c r="B78" s="222"/>
      <c r="C78" s="222"/>
      <c r="D78" s="223"/>
      <c r="E78" s="222"/>
      <c r="F78" s="222"/>
      <c r="G78" s="222"/>
      <c r="H78" s="222"/>
      <c r="I78" s="222"/>
      <c r="J78" s="222"/>
      <c r="K78" s="222"/>
      <c r="L78" s="222"/>
      <c r="M78" s="222"/>
      <c r="N78" s="222"/>
      <c r="O78" s="222"/>
      <c r="P78" s="222"/>
      <c r="Q78" s="222"/>
      <c r="R78" s="222"/>
      <c r="S78" s="222"/>
      <c r="T78" s="222"/>
      <c r="U78" s="222"/>
      <c r="V78" s="222"/>
      <c r="W78" s="222"/>
      <c r="X78" s="222"/>
      <c r="Y78" s="222"/>
      <c r="Z78" s="222"/>
      <c r="AA78" s="222"/>
      <c r="AB78" s="222"/>
      <c r="AC78" s="222"/>
      <c r="AD78" s="222"/>
      <c r="AE78" s="222"/>
      <c r="AF78" s="222"/>
      <c r="AG78" s="222"/>
    </row>
    <row r="79" spans="1:33" ht="18.75" customHeight="1" x14ac:dyDescent="0.25">
      <c r="A79" s="64"/>
      <c r="B79" s="219"/>
      <c r="C79" s="220"/>
      <c r="D79" s="221"/>
      <c r="E79" s="220"/>
      <c r="F79" s="220"/>
      <c r="G79" s="220"/>
      <c r="H79" s="220"/>
      <c r="I79" s="220"/>
      <c r="J79" s="220"/>
      <c r="K79" s="220"/>
      <c r="L79" s="220"/>
      <c r="M79" s="220"/>
      <c r="N79" s="220"/>
      <c r="O79" s="220"/>
      <c r="P79" s="220"/>
      <c r="Q79" s="220"/>
      <c r="R79" s="220"/>
      <c r="S79" s="220"/>
      <c r="T79" s="220"/>
      <c r="U79" s="220"/>
      <c r="V79" s="220"/>
      <c r="W79" s="220"/>
      <c r="X79" s="220"/>
      <c r="Y79" s="220"/>
      <c r="Z79" s="220"/>
      <c r="AA79" s="220"/>
      <c r="AB79" s="220"/>
      <c r="AC79" s="220"/>
      <c r="AD79" s="220"/>
      <c r="AE79" s="220"/>
      <c r="AF79" s="220"/>
      <c r="AG79" s="220"/>
    </row>
    <row r="80" spans="1:33" ht="18.75" customHeight="1" x14ac:dyDescent="0.25">
      <c r="A80" s="64"/>
      <c r="B80" s="222"/>
      <c r="C80" s="222"/>
      <c r="D80" s="223"/>
      <c r="E80" s="222"/>
      <c r="F80" s="222"/>
      <c r="G80" s="222"/>
      <c r="H80" s="222"/>
      <c r="I80" s="222"/>
      <c r="J80" s="222"/>
      <c r="K80" s="222"/>
      <c r="L80" s="222"/>
      <c r="M80" s="222"/>
      <c r="N80" s="222"/>
      <c r="O80" s="222"/>
      <c r="P80" s="222"/>
      <c r="Q80" s="222"/>
      <c r="R80" s="222"/>
      <c r="S80" s="222"/>
      <c r="T80" s="222"/>
      <c r="U80" s="222"/>
      <c r="V80" s="222"/>
      <c r="W80" s="222"/>
      <c r="X80" s="222"/>
      <c r="Y80" s="222"/>
      <c r="Z80" s="222"/>
      <c r="AA80" s="222"/>
      <c r="AB80" s="222"/>
      <c r="AC80" s="222"/>
      <c r="AD80" s="222"/>
      <c r="AE80" s="222"/>
      <c r="AF80" s="222"/>
      <c r="AG80" s="222"/>
    </row>
    <row r="81" spans="1:33" ht="18.75" customHeight="1" x14ac:dyDescent="0.25">
      <c r="A81" s="64"/>
      <c r="B81" s="219"/>
      <c r="C81" s="220"/>
      <c r="D81" s="221"/>
      <c r="E81" s="220"/>
      <c r="F81" s="220"/>
      <c r="G81" s="220"/>
      <c r="H81" s="220"/>
      <c r="I81" s="220"/>
      <c r="J81" s="220"/>
      <c r="K81" s="220"/>
      <c r="L81" s="220"/>
      <c r="M81" s="220"/>
      <c r="N81" s="220"/>
      <c r="O81" s="220"/>
      <c r="P81" s="220"/>
      <c r="Q81" s="220"/>
      <c r="R81" s="220"/>
      <c r="S81" s="220"/>
      <c r="T81" s="220"/>
      <c r="U81" s="220"/>
      <c r="V81" s="220"/>
      <c r="W81" s="220"/>
      <c r="X81" s="220"/>
      <c r="Y81" s="220"/>
      <c r="Z81" s="220"/>
      <c r="AA81" s="220"/>
      <c r="AB81" s="220"/>
      <c r="AC81" s="220"/>
      <c r="AD81" s="220"/>
      <c r="AE81" s="220"/>
      <c r="AF81" s="220"/>
      <c r="AG81" s="220"/>
    </row>
    <row r="82" spans="1:33" ht="18.75" customHeight="1" x14ac:dyDescent="0.25">
      <c r="A82" s="64"/>
      <c r="B82" s="222"/>
      <c r="C82" s="222"/>
      <c r="D82" s="223"/>
      <c r="E82" s="222"/>
      <c r="F82" s="222"/>
      <c r="G82" s="222"/>
      <c r="H82" s="222"/>
      <c r="I82" s="222"/>
      <c r="J82" s="222"/>
      <c r="K82" s="222"/>
      <c r="L82" s="222"/>
      <c r="M82" s="222"/>
      <c r="N82" s="222"/>
      <c r="O82" s="222"/>
      <c r="P82" s="222"/>
      <c r="Q82" s="222"/>
      <c r="R82" s="222"/>
      <c r="S82" s="222"/>
      <c r="T82" s="222"/>
      <c r="U82" s="222"/>
      <c r="V82" s="222"/>
      <c r="W82" s="222"/>
      <c r="X82" s="222"/>
      <c r="Y82" s="222"/>
      <c r="Z82" s="222"/>
      <c r="AA82" s="222"/>
      <c r="AB82" s="222"/>
      <c r="AC82" s="222"/>
      <c r="AD82" s="222"/>
      <c r="AE82" s="222"/>
      <c r="AF82" s="222"/>
      <c r="AG82" s="222"/>
    </row>
    <row r="83" spans="1:33" ht="18.75" customHeight="1" x14ac:dyDescent="0.25">
      <c r="A83" s="64"/>
      <c r="B83" s="219"/>
      <c r="C83" s="220"/>
      <c r="D83" s="221"/>
      <c r="E83" s="220"/>
      <c r="F83" s="220"/>
      <c r="G83" s="220"/>
      <c r="H83" s="220"/>
      <c r="I83" s="220"/>
      <c r="J83" s="220"/>
      <c r="K83" s="220"/>
      <c r="L83" s="220"/>
      <c r="M83" s="220"/>
      <c r="N83" s="220"/>
      <c r="O83" s="220"/>
      <c r="P83" s="220"/>
      <c r="Q83" s="220"/>
      <c r="R83" s="220"/>
      <c r="S83" s="220"/>
      <c r="T83" s="220"/>
      <c r="U83" s="220"/>
      <c r="V83" s="220"/>
      <c r="W83" s="220"/>
      <c r="X83" s="220"/>
      <c r="Y83" s="220"/>
      <c r="Z83" s="220"/>
      <c r="AA83" s="220"/>
      <c r="AB83" s="220"/>
      <c r="AC83" s="220"/>
      <c r="AD83" s="220"/>
      <c r="AE83" s="220"/>
      <c r="AF83" s="220"/>
      <c r="AG83" s="220"/>
    </row>
    <row r="84" spans="1:33" ht="18.75" customHeight="1" x14ac:dyDescent="0.25">
      <c r="A84" s="64"/>
      <c r="B84" s="222"/>
      <c r="C84" s="222"/>
      <c r="D84" s="223"/>
      <c r="E84" s="222"/>
      <c r="F84" s="222"/>
      <c r="G84" s="222"/>
      <c r="H84" s="222"/>
      <c r="I84" s="222"/>
      <c r="J84" s="222"/>
      <c r="K84" s="222"/>
      <c r="L84" s="222"/>
      <c r="M84" s="222"/>
      <c r="N84" s="222"/>
      <c r="O84" s="222"/>
      <c r="P84" s="222"/>
      <c r="Q84" s="222"/>
      <c r="R84" s="222"/>
      <c r="S84" s="222"/>
      <c r="T84" s="222"/>
      <c r="U84" s="222"/>
      <c r="V84" s="222"/>
      <c r="W84" s="222"/>
      <c r="X84" s="222"/>
      <c r="Y84" s="222"/>
      <c r="Z84" s="222"/>
      <c r="AA84" s="222"/>
      <c r="AB84" s="222"/>
      <c r="AC84" s="222"/>
      <c r="AD84" s="222"/>
      <c r="AE84" s="222"/>
      <c r="AF84" s="222"/>
      <c r="AG84" s="222"/>
    </row>
    <row r="85" spans="1:33" ht="18.75" customHeight="1" x14ac:dyDescent="0.25">
      <c r="A85" s="64"/>
      <c r="B85" s="219"/>
      <c r="C85" s="220"/>
      <c r="D85" s="221"/>
      <c r="E85" s="220"/>
      <c r="F85" s="220"/>
      <c r="G85" s="220"/>
      <c r="H85" s="220"/>
      <c r="I85" s="220"/>
      <c r="J85" s="220"/>
      <c r="K85" s="220"/>
      <c r="L85" s="220"/>
      <c r="M85" s="220"/>
      <c r="N85" s="220"/>
      <c r="O85" s="220"/>
      <c r="P85" s="220"/>
      <c r="Q85" s="220"/>
      <c r="R85" s="220"/>
      <c r="S85" s="220"/>
      <c r="T85" s="220"/>
      <c r="U85" s="220"/>
      <c r="V85" s="220"/>
      <c r="W85" s="220"/>
      <c r="X85" s="220"/>
      <c r="Y85" s="220"/>
      <c r="Z85" s="220"/>
      <c r="AA85" s="220"/>
      <c r="AB85" s="220"/>
      <c r="AC85" s="220"/>
      <c r="AD85" s="220"/>
      <c r="AE85" s="220"/>
      <c r="AF85" s="220"/>
      <c r="AG85" s="220"/>
    </row>
    <row r="86" spans="1:33" ht="18.75" customHeight="1" x14ac:dyDescent="0.25">
      <c r="A86" s="64"/>
      <c r="B86" s="222"/>
      <c r="C86" s="222"/>
      <c r="D86" s="223"/>
      <c r="E86" s="222"/>
      <c r="F86" s="222"/>
      <c r="G86" s="222"/>
      <c r="H86" s="222"/>
      <c r="I86" s="222"/>
      <c r="J86" s="222"/>
      <c r="K86" s="222"/>
      <c r="L86" s="222"/>
      <c r="M86" s="222"/>
      <c r="N86" s="222"/>
      <c r="O86" s="222"/>
      <c r="P86" s="222"/>
      <c r="Q86" s="222"/>
      <c r="R86" s="222"/>
      <c r="S86" s="222"/>
      <c r="T86" s="222"/>
      <c r="U86" s="222"/>
      <c r="V86" s="222"/>
      <c r="W86" s="222"/>
      <c r="X86" s="222"/>
      <c r="Y86" s="222"/>
      <c r="Z86" s="222"/>
      <c r="AA86" s="222"/>
      <c r="AB86" s="222"/>
      <c r="AC86" s="222"/>
      <c r="AD86" s="222"/>
      <c r="AE86" s="222"/>
      <c r="AF86" s="222"/>
      <c r="AG86" s="222"/>
    </row>
    <row r="87" spans="1:33" ht="18.75" customHeight="1" x14ac:dyDescent="0.25">
      <c r="A87" s="64"/>
      <c r="B87" s="219"/>
      <c r="C87" s="220"/>
      <c r="D87" s="221"/>
      <c r="E87" s="220"/>
      <c r="F87" s="220"/>
      <c r="G87" s="220"/>
      <c r="H87" s="220"/>
      <c r="I87" s="220"/>
      <c r="J87" s="220"/>
      <c r="K87" s="220"/>
      <c r="L87" s="220"/>
      <c r="M87" s="220"/>
      <c r="N87" s="220"/>
      <c r="O87" s="220"/>
      <c r="P87" s="220"/>
      <c r="Q87" s="220"/>
      <c r="R87" s="220"/>
      <c r="S87" s="220"/>
      <c r="T87" s="220"/>
      <c r="U87" s="220"/>
      <c r="V87" s="220"/>
      <c r="W87" s="220"/>
      <c r="X87" s="220"/>
      <c r="Y87" s="220"/>
      <c r="Z87" s="220"/>
      <c r="AA87" s="220"/>
      <c r="AB87" s="220"/>
      <c r="AC87" s="220"/>
      <c r="AD87" s="220"/>
      <c r="AE87" s="220"/>
      <c r="AF87" s="220"/>
      <c r="AG87" s="220"/>
    </row>
    <row r="88" spans="1:33" ht="18.75" customHeight="1" x14ac:dyDescent="0.25">
      <c r="A88" s="64"/>
      <c r="B88" s="222"/>
      <c r="C88" s="222"/>
      <c r="D88" s="223"/>
      <c r="E88" s="222"/>
      <c r="F88" s="222"/>
      <c r="G88" s="222"/>
      <c r="H88" s="222"/>
      <c r="I88" s="222"/>
      <c r="J88" s="222"/>
      <c r="K88" s="222"/>
      <c r="L88" s="222"/>
      <c r="M88" s="222"/>
      <c r="N88" s="222"/>
      <c r="O88" s="222"/>
      <c r="P88" s="222"/>
      <c r="Q88" s="222"/>
      <c r="R88" s="222"/>
      <c r="S88" s="222"/>
      <c r="T88" s="222"/>
      <c r="U88" s="222"/>
      <c r="V88" s="222"/>
      <c r="W88" s="222"/>
      <c r="X88" s="222"/>
      <c r="Y88" s="222"/>
      <c r="Z88" s="222"/>
      <c r="AA88" s="222"/>
      <c r="AB88" s="222"/>
      <c r="AC88" s="222"/>
      <c r="AD88" s="222"/>
      <c r="AE88" s="222"/>
      <c r="AF88" s="222"/>
      <c r="AG88" s="222"/>
    </row>
    <row r="89" spans="1:33" ht="18.75" customHeight="1" x14ac:dyDescent="0.25">
      <c r="A89" s="64"/>
      <c r="B89" s="219"/>
      <c r="C89" s="220"/>
      <c r="D89" s="221"/>
      <c r="E89" s="220"/>
      <c r="F89" s="220"/>
      <c r="G89" s="220"/>
      <c r="H89" s="220"/>
      <c r="I89" s="220"/>
      <c r="J89" s="220"/>
      <c r="K89" s="220"/>
      <c r="L89" s="220"/>
      <c r="M89" s="220"/>
      <c r="N89" s="220"/>
      <c r="O89" s="220"/>
      <c r="P89" s="220"/>
      <c r="Q89" s="220"/>
      <c r="R89" s="220"/>
      <c r="S89" s="220"/>
      <c r="T89" s="220"/>
      <c r="U89" s="220"/>
      <c r="V89" s="220"/>
      <c r="W89" s="220"/>
      <c r="X89" s="220"/>
      <c r="Y89" s="220"/>
      <c r="Z89" s="220"/>
      <c r="AA89" s="220"/>
      <c r="AB89" s="220"/>
      <c r="AC89" s="220"/>
      <c r="AD89" s="220"/>
      <c r="AE89" s="220"/>
      <c r="AF89" s="220"/>
      <c r="AG89" s="220"/>
    </row>
    <row r="90" spans="1:33" ht="18.75" customHeight="1" x14ac:dyDescent="0.25">
      <c r="A90" s="64"/>
      <c r="B90" s="222"/>
      <c r="C90" s="222"/>
      <c r="D90" s="223"/>
      <c r="E90" s="222"/>
      <c r="F90" s="222"/>
      <c r="G90" s="222"/>
      <c r="H90" s="222"/>
      <c r="I90" s="222"/>
      <c r="J90" s="222"/>
      <c r="K90" s="222"/>
      <c r="L90" s="222"/>
      <c r="M90" s="222"/>
      <c r="N90" s="222"/>
      <c r="O90" s="222"/>
      <c r="P90" s="222"/>
      <c r="Q90" s="222"/>
      <c r="R90" s="222"/>
      <c r="S90" s="222"/>
      <c r="T90" s="222"/>
      <c r="U90" s="222"/>
      <c r="V90" s="222"/>
      <c r="W90" s="222"/>
      <c r="X90" s="222"/>
      <c r="Y90" s="222"/>
      <c r="Z90" s="222"/>
      <c r="AA90" s="222"/>
      <c r="AB90" s="222"/>
      <c r="AC90" s="222"/>
      <c r="AD90" s="222"/>
      <c r="AE90" s="222"/>
      <c r="AF90" s="222"/>
      <c r="AG90" s="222"/>
    </row>
    <row r="91" spans="1:33" ht="18.75" customHeight="1" x14ac:dyDescent="0.25">
      <c r="A91" s="64"/>
      <c r="B91" s="219"/>
      <c r="C91" s="220"/>
      <c r="D91" s="221"/>
      <c r="E91" s="220"/>
      <c r="F91" s="220"/>
      <c r="G91" s="220"/>
      <c r="H91" s="220"/>
      <c r="I91" s="220"/>
      <c r="J91" s="220"/>
      <c r="K91" s="220"/>
      <c r="L91" s="220"/>
      <c r="M91" s="220"/>
      <c r="N91" s="220"/>
      <c r="O91" s="220"/>
      <c r="P91" s="220"/>
      <c r="Q91" s="220"/>
      <c r="R91" s="220"/>
      <c r="S91" s="220"/>
      <c r="T91" s="220"/>
      <c r="U91" s="220"/>
      <c r="V91" s="220"/>
      <c r="W91" s="220"/>
      <c r="X91" s="220"/>
      <c r="Y91" s="220"/>
      <c r="Z91" s="220"/>
      <c r="AA91" s="220"/>
      <c r="AB91" s="220"/>
      <c r="AC91" s="220"/>
      <c r="AD91" s="220"/>
      <c r="AE91" s="220"/>
      <c r="AF91" s="220"/>
      <c r="AG91" s="220"/>
    </row>
    <row r="92" spans="1:33" ht="18.75" customHeight="1" x14ac:dyDescent="0.25">
      <c r="A92" s="64"/>
      <c r="B92" s="222"/>
      <c r="C92" s="222"/>
      <c r="D92" s="223"/>
      <c r="E92" s="222"/>
      <c r="F92" s="222"/>
      <c r="G92" s="222"/>
      <c r="H92" s="222"/>
      <c r="I92" s="222"/>
      <c r="J92" s="222"/>
      <c r="K92" s="222"/>
      <c r="L92" s="222"/>
      <c r="M92" s="222"/>
      <c r="N92" s="222"/>
      <c r="O92" s="222"/>
      <c r="P92" s="222"/>
      <c r="Q92" s="222"/>
      <c r="R92" s="222"/>
      <c r="S92" s="222"/>
      <c r="T92" s="222"/>
      <c r="U92" s="222"/>
      <c r="V92" s="222"/>
      <c r="W92" s="222"/>
      <c r="X92" s="222"/>
      <c r="Y92" s="222"/>
      <c r="Z92" s="222"/>
      <c r="AA92" s="222"/>
      <c r="AB92" s="222"/>
      <c r="AC92" s="222"/>
      <c r="AD92" s="222"/>
      <c r="AE92" s="222"/>
      <c r="AF92" s="222"/>
      <c r="AG92" s="222"/>
    </row>
    <row r="93" spans="1:33" ht="18.75" customHeight="1" x14ac:dyDescent="0.25">
      <c r="A93" s="64"/>
      <c r="B93" s="219"/>
      <c r="C93" s="220"/>
      <c r="D93" s="221"/>
      <c r="E93" s="220"/>
      <c r="F93" s="220"/>
      <c r="G93" s="220"/>
      <c r="H93" s="220"/>
      <c r="I93" s="220"/>
      <c r="J93" s="220"/>
      <c r="K93" s="220"/>
      <c r="L93" s="220"/>
      <c r="M93" s="220"/>
      <c r="N93" s="220"/>
      <c r="O93" s="220"/>
      <c r="P93" s="220"/>
      <c r="Q93" s="220"/>
      <c r="R93" s="220"/>
      <c r="S93" s="220"/>
      <c r="T93" s="220"/>
      <c r="U93" s="220"/>
      <c r="V93" s="220"/>
      <c r="W93" s="220"/>
      <c r="X93" s="220"/>
      <c r="Y93" s="220"/>
      <c r="Z93" s="220"/>
      <c r="AA93" s="220"/>
      <c r="AB93" s="220"/>
      <c r="AC93" s="220"/>
      <c r="AD93" s="220"/>
      <c r="AE93" s="220"/>
      <c r="AF93" s="220"/>
      <c r="AG93" s="220"/>
    </row>
    <row r="94" spans="1:33" ht="18.75" customHeight="1" x14ac:dyDescent="0.25">
      <c r="A94" s="64"/>
      <c r="B94" s="222"/>
      <c r="C94" s="222"/>
      <c r="D94" s="223"/>
      <c r="E94" s="222"/>
      <c r="F94" s="222"/>
      <c r="G94" s="222"/>
      <c r="H94" s="222"/>
      <c r="I94" s="222"/>
      <c r="J94" s="222"/>
      <c r="K94" s="222"/>
      <c r="L94" s="222"/>
      <c r="M94" s="222"/>
      <c r="N94" s="222"/>
      <c r="O94" s="222"/>
      <c r="P94" s="222"/>
      <c r="Q94" s="222"/>
      <c r="R94" s="222"/>
      <c r="S94" s="222"/>
      <c r="T94" s="222"/>
      <c r="U94" s="222"/>
      <c r="V94" s="222"/>
      <c r="W94" s="222"/>
      <c r="X94" s="222"/>
      <c r="Y94" s="222"/>
      <c r="Z94" s="222"/>
      <c r="AA94" s="222"/>
      <c r="AB94" s="222"/>
      <c r="AC94" s="222"/>
      <c r="AD94" s="222"/>
      <c r="AE94" s="222"/>
      <c r="AF94" s="222"/>
      <c r="AG94" s="222"/>
    </row>
    <row r="95" spans="1:33" ht="18.75" customHeight="1" x14ac:dyDescent="0.25">
      <c r="A95" s="64"/>
      <c r="B95" s="219"/>
      <c r="C95" s="220"/>
      <c r="D95" s="221"/>
      <c r="E95" s="220"/>
      <c r="F95" s="220"/>
      <c r="G95" s="220"/>
      <c r="H95" s="220"/>
      <c r="I95" s="220"/>
      <c r="J95" s="220"/>
      <c r="K95" s="220"/>
      <c r="L95" s="220"/>
      <c r="M95" s="220"/>
      <c r="N95" s="220"/>
      <c r="O95" s="220"/>
      <c r="P95" s="220"/>
      <c r="Q95" s="220"/>
      <c r="R95" s="220"/>
      <c r="S95" s="220"/>
      <c r="T95" s="220"/>
      <c r="U95" s="220"/>
      <c r="V95" s="220"/>
      <c r="W95" s="220"/>
      <c r="X95" s="220"/>
      <c r="Y95" s="220"/>
      <c r="Z95" s="220"/>
      <c r="AA95" s="220"/>
      <c r="AB95" s="220"/>
      <c r="AC95" s="220"/>
      <c r="AD95" s="220"/>
      <c r="AE95" s="220"/>
      <c r="AF95" s="220"/>
      <c r="AG95" s="220"/>
    </row>
    <row r="96" spans="1:33" ht="18.75" customHeight="1" x14ac:dyDescent="0.25">
      <c r="A96" s="64"/>
      <c r="B96" s="222"/>
      <c r="C96" s="222"/>
      <c r="D96" s="223"/>
      <c r="E96" s="222"/>
      <c r="F96" s="222"/>
      <c r="G96" s="222"/>
      <c r="H96" s="222"/>
      <c r="I96" s="222"/>
      <c r="J96" s="222"/>
      <c r="K96" s="222"/>
      <c r="L96" s="222"/>
      <c r="M96" s="222"/>
      <c r="N96" s="222"/>
      <c r="O96" s="222"/>
      <c r="P96" s="222"/>
      <c r="Q96" s="222"/>
      <c r="R96" s="222"/>
      <c r="S96" s="222"/>
      <c r="T96" s="222"/>
      <c r="U96" s="222"/>
      <c r="V96" s="222"/>
      <c r="W96" s="222"/>
      <c r="X96" s="222"/>
      <c r="Y96" s="222"/>
      <c r="Z96" s="222"/>
      <c r="AA96" s="222"/>
      <c r="AB96" s="222"/>
      <c r="AC96" s="222"/>
      <c r="AD96" s="222"/>
      <c r="AE96" s="222"/>
      <c r="AF96" s="222"/>
      <c r="AG96" s="222"/>
    </row>
    <row r="97" spans="1:33" ht="18.75" customHeight="1" x14ac:dyDescent="0.25">
      <c r="A97" s="64"/>
      <c r="B97" s="219"/>
      <c r="C97" s="220"/>
      <c r="D97" s="221"/>
      <c r="E97" s="220"/>
      <c r="F97" s="220"/>
      <c r="G97" s="220"/>
      <c r="H97" s="220"/>
      <c r="I97" s="220"/>
      <c r="J97" s="220"/>
      <c r="K97" s="220"/>
      <c r="L97" s="220"/>
      <c r="M97" s="220"/>
      <c r="N97" s="220"/>
      <c r="O97" s="220"/>
      <c r="P97" s="220"/>
      <c r="Q97" s="220"/>
      <c r="R97" s="220"/>
      <c r="S97" s="220"/>
      <c r="T97" s="220"/>
      <c r="U97" s="220"/>
      <c r="V97" s="220"/>
      <c r="W97" s="220"/>
      <c r="X97" s="220"/>
      <c r="Y97" s="220"/>
      <c r="Z97" s="220"/>
      <c r="AA97" s="220"/>
      <c r="AB97" s="220"/>
      <c r="AC97" s="220"/>
      <c r="AD97" s="220"/>
      <c r="AE97" s="220"/>
      <c r="AF97" s="220"/>
      <c r="AG97" s="220"/>
    </row>
    <row r="98" spans="1:33" ht="18.75" customHeight="1" x14ac:dyDescent="0.25">
      <c r="A98" s="64"/>
      <c r="B98" s="222"/>
      <c r="C98" s="222"/>
      <c r="D98" s="223"/>
      <c r="E98" s="222"/>
      <c r="F98" s="222"/>
      <c r="G98" s="222"/>
      <c r="H98" s="222"/>
      <c r="I98" s="222"/>
      <c r="J98" s="222"/>
      <c r="K98" s="222"/>
      <c r="L98" s="222"/>
      <c r="M98" s="222"/>
      <c r="N98" s="222"/>
      <c r="O98" s="222"/>
      <c r="P98" s="222"/>
      <c r="Q98" s="222"/>
      <c r="R98" s="222"/>
      <c r="S98" s="222"/>
      <c r="T98" s="222"/>
      <c r="U98" s="222"/>
      <c r="V98" s="222"/>
      <c r="W98" s="222"/>
      <c r="X98" s="222"/>
      <c r="Y98" s="222"/>
      <c r="Z98" s="222"/>
      <c r="AA98" s="222"/>
      <c r="AB98" s="222"/>
      <c r="AC98" s="222"/>
      <c r="AD98" s="222"/>
      <c r="AE98" s="222"/>
      <c r="AF98" s="222"/>
      <c r="AG98" s="222"/>
    </row>
    <row r="99" spans="1:33" ht="18.75" customHeight="1" x14ac:dyDescent="0.25">
      <c r="A99" s="64"/>
      <c r="B99" s="219"/>
      <c r="C99" s="220"/>
      <c r="D99" s="221"/>
      <c r="E99" s="220"/>
      <c r="F99" s="220"/>
      <c r="G99" s="220"/>
      <c r="H99" s="220"/>
      <c r="I99" s="220"/>
      <c r="J99" s="220"/>
      <c r="K99" s="220"/>
      <c r="L99" s="220"/>
      <c r="M99" s="220"/>
      <c r="N99" s="220"/>
      <c r="O99" s="220"/>
      <c r="P99" s="220"/>
      <c r="Q99" s="220"/>
      <c r="R99" s="220"/>
      <c r="S99" s="220"/>
      <c r="T99" s="220"/>
      <c r="U99" s="220"/>
      <c r="V99" s="220"/>
      <c r="W99" s="220"/>
      <c r="X99" s="220"/>
      <c r="Y99" s="220"/>
      <c r="Z99" s="220"/>
      <c r="AA99" s="220"/>
      <c r="AB99" s="220"/>
      <c r="AC99" s="220"/>
      <c r="AD99" s="220"/>
      <c r="AE99" s="220"/>
      <c r="AF99" s="220"/>
      <c r="AG99" s="220"/>
    </row>
    <row r="100" spans="1:33" ht="18.75" customHeight="1" x14ac:dyDescent="0.25">
      <c r="A100" s="64"/>
      <c r="B100" s="222"/>
      <c r="C100" s="222"/>
      <c r="D100" s="223"/>
      <c r="E100" s="222"/>
      <c r="F100" s="222"/>
      <c r="G100" s="222"/>
      <c r="H100" s="222"/>
      <c r="I100" s="222"/>
      <c r="J100" s="222"/>
      <c r="K100" s="222"/>
      <c r="L100" s="222"/>
      <c r="M100" s="222"/>
      <c r="N100" s="222"/>
      <c r="O100" s="222"/>
      <c r="P100" s="222"/>
      <c r="Q100" s="222"/>
      <c r="R100" s="222"/>
      <c r="S100" s="222"/>
      <c r="T100" s="222"/>
      <c r="U100" s="222"/>
      <c r="V100" s="222"/>
      <c r="W100" s="222"/>
      <c r="X100" s="222"/>
      <c r="Y100" s="222"/>
      <c r="Z100" s="222"/>
      <c r="AA100" s="222"/>
      <c r="AB100" s="222"/>
      <c r="AC100" s="222"/>
      <c r="AD100" s="222"/>
      <c r="AE100" s="222"/>
      <c r="AF100" s="222"/>
      <c r="AG100" s="222"/>
    </row>
    <row r="101" spans="1:33" ht="18.75" customHeight="1" x14ac:dyDescent="0.25">
      <c r="A101" s="64"/>
      <c r="B101" s="219"/>
      <c r="C101" s="220"/>
      <c r="D101" s="221"/>
      <c r="E101" s="220"/>
      <c r="F101" s="220"/>
      <c r="G101" s="220"/>
      <c r="H101" s="220"/>
      <c r="I101" s="220"/>
      <c r="J101" s="220"/>
      <c r="K101" s="220"/>
      <c r="L101" s="220"/>
      <c r="M101" s="220"/>
      <c r="N101" s="220"/>
      <c r="O101" s="220"/>
      <c r="P101" s="220"/>
      <c r="Q101" s="220"/>
      <c r="R101" s="220"/>
      <c r="S101" s="220"/>
      <c r="T101" s="220"/>
      <c r="U101" s="220"/>
      <c r="V101" s="220"/>
      <c r="W101" s="220"/>
      <c r="X101" s="220"/>
      <c r="Y101" s="220"/>
      <c r="Z101" s="220"/>
      <c r="AA101" s="220"/>
      <c r="AB101" s="220"/>
      <c r="AC101" s="220"/>
      <c r="AD101" s="220"/>
      <c r="AE101" s="220"/>
      <c r="AF101" s="220"/>
      <c r="AG101" s="220"/>
    </row>
    <row r="102" spans="1:33" ht="18.75" customHeight="1" x14ac:dyDescent="0.25">
      <c r="A102" s="64"/>
      <c r="B102" s="222"/>
      <c r="C102" s="222"/>
      <c r="D102" s="223"/>
      <c r="E102" s="222"/>
      <c r="F102" s="222"/>
      <c r="G102" s="222"/>
      <c r="H102" s="222"/>
      <c r="I102" s="222"/>
      <c r="J102" s="222"/>
      <c r="K102" s="222"/>
      <c r="L102" s="222"/>
      <c r="M102" s="222"/>
      <c r="N102" s="222"/>
      <c r="O102" s="222"/>
      <c r="P102" s="222"/>
      <c r="Q102" s="222"/>
      <c r="R102" s="222"/>
      <c r="S102" s="222"/>
      <c r="T102" s="222"/>
      <c r="U102" s="222"/>
      <c r="V102" s="222"/>
      <c r="W102" s="222"/>
      <c r="X102" s="222"/>
      <c r="Y102" s="222"/>
      <c r="Z102" s="222"/>
      <c r="AA102" s="222"/>
      <c r="AB102" s="222"/>
      <c r="AC102" s="222"/>
      <c r="AD102" s="222"/>
      <c r="AE102" s="222"/>
      <c r="AF102" s="222"/>
      <c r="AG102" s="222"/>
    </row>
    <row r="103" spans="1:33" ht="18.75" customHeight="1" x14ac:dyDescent="0.25">
      <c r="A103" s="64"/>
      <c r="B103" s="219"/>
      <c r="C103" s="220"/>
      <c r="D103" s="221"/>
      <c r="E103" s="220"/>
      <c r="F103" s="220"/>
      <c r="G103" s="220"/>
      <c r="H103" s="220"/>
      <c r="I103" s="220"/>
      <c r="J103" s="220"/>
      <c r="K103" s="220"/>
      <c r="L103" s="220"/>
      <c r="M103" s="220"/>
      <c r="N103" s="220"/>
      <c r="O103" s="220"/>
      <c r="P103" s="220"/>
      <c r="Q103" s="220"/>
      <c r="R103" s="220"/>
      <c r="S103" s="220"/>
      <c r="T103" s="220"/>
      <c r="U103" s="220"/>
      <c r="V103" s="220"/>
      <c r="W103" s="220"/>
      <c r="X103" s="220"/>
      <c r="Y103" s="220"/>
      <c r="Z103" s="220"/>
      <c r="AA103" s="220"/>
      <c r="AB103" s="220"/>
      <c r="AC103" s="220"/>
      <c r="AD103" s="220"/>
      <c r="AE103" s="220"/>
      <c r="AF103" s="220"/>
      <c r="AG103" s="220"/>
    </row>
    <row r="104" spans="1:33" ht="18.75" customHeight="1" x14ac:dyDescent="0.25">
      <c r="A104" s="64"/>
      <c r="B104" s="222"/>
      <c r="C104" s="222"/>
      <c r="D104" s="223"/>
      <c r="E104" s="222"/>
      <c r="F104" s="222"/>
      <c r="G104" s="222"/>
      <c r="H104" s="222"/>
      <c r="I104" s="222"/>
      <c r="J104" s="222"/>
      <c r="K104" s="222"/>
      <c r="L104" s="222"/>
      <c r="M104" s="222"/>
      <c r="N104" s="222"/>
      <c r="O104" s="222"/>
      <c r="P104" s="222"/>
      <c r="Q104" s="222"/>
      <c r="R104" s="222"/>
      <c r="S104" s="222"/>
      <c r="T104" s="222"/>
      <c r="U104" s="222"/>
      <c r="V104" s="222"/>
      <c r="W104" s="222"/>
      <c r="X104" s="222"/>
      <c r="Y104" s="222"/>
      <c r="Z104" s="222"/>
      <c r="AA104" s="222"/>
      <c r="AB104" s="222"/>
      <c r="AC104" s="222"/>
      <c r="AD104" s="222"/>
      <c r="AE104" s="222"/>
      <c r="AF104" s="222"/>
      <c r="AG104" s="222"/>
    </row>
    <row r="105" spans="1:33" ht="18.75" customHeight="1" x14ac:dyDescent="0.25">
      <c r="A105" s="64"/>
      <c r="B105" s="219"/>
      <c r="C105" s="220"/>
      <c r="D105" s="221"/>
      <c r="E105" s="220"/>
      <c r="F105" s="220"/>
      <c r="G105" s="220"/>
      <c r="H105" s="220"/>
      <c r="I105" s="220"/>
      <c r="J105" s="220"/>
      <c r="K105" s="220"/>
      <c r="L105" s="220"/>
      <c r="M105" s="220"/>
      <c r="N105" s="220"/>
      <c r="O105" s="220"/>
      <c r="P105" s="220"/>
      <c r="Q105" s="220"/>
      <c r="R105" s="220"/>
      <c r="S105" s="220"/>
      <c r="T105" s="220"/>
      <c r="U105" s="220"/>
      <c r="V105" s="220"/>
      <c r="W105" s="220"/>
      <c r="X105" s="220"/>
      <c r="Y105" s="220"/>
      <c r="Z105" s="220"/>
      <c r="AA105" s="220"/>
      <c r="AB105" s="220"/>
      <c r="AC105" s="220"/>
      <c r="AD105" s="220"/>
      <c r="AE105" s="220"/>
      <c r="AF105" s="220"/>
      <c r="AG105" s="220"/>
    </row>
    <row r="106" spans="1:33" ht="18.75" customHeight="1" x14ac:dyDescent="0.25">
      <c r="A106" s="64"/>
      <c r="B106" s="222"/>
      <c r="C106" s="222"/>
      <c r="D106" s="223"/>
      <c r="E106" s="222"/>
      <c r="F106" s="222"/>
      <c r="G106" s="222"/>
      <c r="H106" s="222"/>
      <c r="I106" s="222"/>
      <c r="J106" s="222"/>
      <c r="K106" s="222"/>
      <c r="L106" s="222"/>
      <c r="M106" s="222"/>
      <c r="N106" s="222"/>
      <c r="O106" s="222"/>
      <c r="P106" s="222"/>
      <c r="Q106" s="222"/>
      <c r="R106" s="222"/>
      <c r="S106" s="222"/>
      <c r="T106" s="222"/>
      <c r="U106" s="222"/>
      <c r="V106" s="222"/>
      <c r="W106" s="222"/>
      <c r="X106" s="222"/>
      <c r="Y106" s="222"/>
      <c r="Z106" s="222"/>
      <c r="AA106" s="222"/>
      <c r="AB106" s="222"/>
      <c r="AC106" s="222"/>
      <c r="AD106" s="222"/>
      <c r="AE106" s="222"/>
      <c r="AF106" s="222"/>
      <c r="AG106" s="222"/>
    </row>
    <row r="107" spans="1:33" ht="18.75" customHeight="1" x14ac:dyDescent="0.25">
      <c r="A107" s="64"/>
      <c r="B107" s="219"/>
      <c r="C107" s="220"/>
      <c r="D107" s="221"/>
      <c r="E107" s="220"/>
      <c r="F107" s="220"/>
      <c r="G107" s="220"/>
      <c r="H107" s="220"/>
      <c r="I107" s="220"/>
      <c r="J107" s="220"/>
      <c r="K107" s="220"/>
      <c r="L107" s="220"/>
      <c r="M107" s="220"/>
      <c r="N107" s="220"/>
      <c r="O107" s="220"/>
      <c r="P107" s="220"/>
      <c r="Q107" s="220"/>
      <c r="R107" s="220"/>
      <c r="S107" s="220"/>
      <c r="T107" s="220"/>
      <c r="U107" s="220"/>
      <c r="V107" s="220"/>
      <c r="W107" s="220"/>
      <c r="X107" s="220"/>
      <c r="Y107" s="220"/>
      <c r="Z107" s="220"/>
      <c r="AA107" s="220"/>
      <c r="AB107" s="220"/>
      <c r="AC107" s="220"/>
      <c r="AD107" s="220"/>
      <c r="AE107" s="220"/>
      <c r="AF107" s="220"/>
      <c r="AG107" s="220"/>
    </row>
    <row r="108" spans="1:33" ht="18.75" customHeight="1" x14ac:dyDescent="0.25">
      <c r="A108" s="64"/>
      <c r="B108" s="222"/>
      <c r="C108" s="222"/>
      <c r="D108" s="223"/>
      <c r="E108" s="222"/>
      <c r="F108" s="222"/>
      <c r="G108" s="222"/>
      <c r="H108" s="222"/>
      <c r="I108" s="222"/>
      <c r="J108" s="222"/>
      <c r="K108" s="222"/>
      <c r="L108" s="222"/>
      <c r="M108" s="222"/>
      <c r="N108" s="222"/>
      <c r="O108" s="222"/>
      <c r="P108" s="222"/>
      <c r="Q108" s="222"/>
      <c r="R108" s="222"/>
      <c r="S108" s="222"/>
      <c r="T108" s="222"/>
      <c r="U108" s="222"/>
      <c r="V108" s="222"/>
      <c r="W108" s="222"/>
      <c r="X108" s="222"/>
      <c r="Y108" s="222"/>
      <c r="Z108" s="222"/>
      <c r="AA108" s="222"/>
      <c r="AB108" s="222"/>
      <c r="AC108" s="222"/>
      <c r="AD108" s="222"/>
      <c r="AE108" s="222"/>
      <c r="AF108" s="222"/>
      <c r="AG108" s="222"/>
    </row>
    <row r="109" spans="1:33" ht="18.75" customHeight="1" x14ac:dyDescent="0.25">
      <c r="A109" s="64"/>
      <c r="B109" s="219"/>
      <c r="C109" s="220"/>
      <c r="D109" s="221"/>
      <c r="E109" s="220"/>
      <c r="F109" s="220"/>
      <c r="G109" s="220"/>
      <c r="H109" s="220"/>
      <c r="I109" s="220"/>
      <c r="J109" s="220"/>
      <c r="K109" s="220"/>
      <c r="L109" s="220"/>
      <c r="M109" s="220"/>
      <c r="N109" s="220"/>
      <c r="O109" s="220"/>
      <c r="P109" s="220"/>
      <c r="Q109" s="220"/>
      <c r="R109" s="220"/>
      <c r="S109" s="220"/>
      <c r="T109" s="220"/>
      <c r="U109" s="220"/>
      <c r="V109" s="220"/>
      <c r="W109" s="220"/>
      <c r="X109" s="220"/>
      <c r="Y109" s="220"/>
      <c r="Z109" s="220"/>
      <c r="AA109" s="220"/>
      <c r="AB109" s="220"/>
      <c r="AC109" s="220"/>
      <c r="AD109" s="220"/>
      <c r="AE109" s="220"/>
      <c r="AF109" s="220"/>
      <c r="AG109" s="220"/>
    </row>
    <row r="110" spans="1:33" ht="18.75" customHeight="1" x14ac:dyDescent="0.25">
      <c r="A110" s="64"/>
      <c r="B110" s="222"/>
      <c r="C110" s="222"/>
      <c r="D110" s="223"/>
      <c r="E110" s="222"/>
      <c r="F110" s="222"/>
      <c r="G110" s="222"/>
      <c r="H110" s="222"/>
      <c r="I110" s="222"/>
      <c r="J110" s="222"/>
      <c r="K110" s="222"/>
      <c r="L110" s="222"/>
      <c r="M110" s="222"/>
      <c r="N110" s="222"/>
      <c r="O110" s="222"/>
      <c r="P110" s="222"/>
      <c r="Q110" s="222"/>
      <c r="R110" s="222"/>
      <c r="S110" s="222"/>
      <c r="T110" s="222"/>
      <c r="U110" s="222"/>
      <c r="V110" s="222"/>
      <c r="W110" s="222"/>
      <c r="X110" s="222"/>
      <c r="Y110" s="222"/>
      <c r="Z110" s="222"/>
      <c r="AA110" s="222"/>
      <c r="AB110" s="222"/>
      <c r="AC110" s="222"/>
      <c r="AD110" s="222"/>
      <c r="AE110" s="222"/>
      <c r="AF110" s="222"/>
      <c r="AG110" s="222"/>
    </row>
    <row r="111" spans="1:33" ht="18.75" customHeight="1" x14ac:dyDescent="0.25">
      <c r="A111" s="64"/>
      <c r="B111" s="219"/>
      <c r="C111" s="220"/>
      <c r="D111" s="221"/>
      <c r="E111" s="220"/>
      <c r="F111" s="220"/>
      <c r="G111" s="220"/>
      <c r="H111" s="220"/>
      <c r="I111" s="220"/>
      <c r="J111" s="220"/>
      <c r="K111" s="220"/>
      <c r="L111" s="220"/>
      <c r="M111" s="220"/>
      <c r="N111" s="220"/>
      <c r="O111" s="220"/>
      <c r="P111" s="220"/>
      <c r="Q111" s="220"/>
      <c r="R111" s="220"/>
      <c r="S111" s="220"/>
      <c r="T111" s="220"/>
      <c r="U111" s="220"/>
      <c r="V111" s="220"/>
      <c r="W111" s="220"/>
      <c r="X111" s="220"/>
      <c r="Y111" s="220"/>
      <c r="Z111" s="220"/>
      <c r="AA111" s="220"/>
      <c r="AB111" s="220"/>
      <c r="AC111" s="220"/>
      <c r="AD111" s="220"/>
      <c r="AE111" s="220"/>
      <c r="AF111" s="220"/>
      <c r="AG111" s="220"/>
    </row>
    <row r="112" spans="1:33" ht="18.75" customHeight="1" x14ac:dyDescent="0.25">
      <c r="A112" s="64"/>
      <c r="B112" s="222"/>
      <c r="C112" s="222"/>
      <c r="D112" s="223"/>
      <c r="E112" s="222"/>
      <c r="F112" s="222"/>
      <c r="G112" s="222"/>
      <c r="H112" s="222"/>
      <c r="I112" s="222"/>
      <c r="J112" s="222"/>
      <c r="K112" s="222"/>
      <c r="L112" s="222"/>
      <c r="M112" s="222"/>
      <c r="N112" s="222"/>
      <c r="O112" s="222"/>
      <c r="P112" s="222"/>
      <c r="Q112" s="222"/>
      <c r="R112" s="222"/>
      <c r="S112" s="222"/>
      <c r="T112" s="222"/>
      <c r="U112" s="222"/>
      <c r="V112" s="222"/>
      <c r="W112" s="222"/>
      <c r="X112" s="222"/>
      <c r="Y112" s="222"/>
      <c r="Z112" s="222"/>
      <c r="AA112" s="222"/>
      <c r="AB112" s="222"/>
      <c r="AC112" s="222"/>
      <c r="AD112" s="222"/>
      <c r="AE112" s="222"/>
      <c r="AF112" s="222"/>
      <c r="AG112" s="222"/>
    </row>
  </sheetData>
  <sheetProtection sheet="1" objects="1" scenarios="1" selectLockedCells="1"/>
  <mergeCells count="25">
    <mergeCell ref="G4:J4"/>
    <mergeCell ref="G6:I6"/>
    <mergeCell ref="G5:I5"/>
    <mergeCell ref="C10:D10"/>
    <mergeCell ref="B6:F6"/>
    <mergeCell ref="B7:F7"/>
    <mergeCell ref="B8:F8"/>
    <mergeCell ref="G8:J8"/>
    <mergeCell ref="G7:J7"/>
    <mergeCell ref="C2:I2"/>
    <mergeCell ref="B11:I11"/>
    <mergeCell ref="AB11:AC11"/>
    <mergeCell ref="AD11:AE11"/>
    <mergeCell ref="AF11:AG11"/>
    <mergeCell ref="J11:K11"/>
    <mergeCell ref="L11:M11"/>
    <mergeCell ref="N11:O11"/>
    <mergeCell ref="P11:Q11"/>
    <mergeCell ref="R11:S11"/>
    <mergeCell ref="T11:U11"/>
    <mergeCell ref="V11:W11"/>
    <mergeCell ref="X11:Y11"/>
    <mergeCell ref="Z11:AA11"/>
    <mergeCell ref="B4:F4"/>
    <mergeCell ref="B5:F5"/>
  </mergeCells>
  <dataValidations count="2">
    <dataValidation type="list" allowBlank="1" showInputMessage="1" showErrorMessage="1" sqref="J13:J112 AF13:AF112 AD13:AD112 AB13:AB112 Z13:Z112 X13:X112 V13:V112 T13:T112 R13:R112 P13:P112 L13:L112 N13:N112">
      <formula1>$AJ$5:$AJ$8</formula1>
    </dataValidation>
    <dataValidation type="list" allowBlank="1" showInputMessage="1" showErrorMessage="1" sqref="K13:K112 AG13:AG112 AE13:AE112 AC13:AC112 AA13:AA112 Y13:Y112 W13:W112 U13:U112 S13:S112 Q13:Q112 M13:M112 O13:O112">
      <formula1>$AK$5:$AK$7</formula1>
    </dataValidation>
  </dataValidations>
  <pageMargins left="0.7" right="0.7" top="0.75" bottom="0.75" header="0.3" footer="0.3"/>
  <pageSetup paperSize="9" scale="8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showGridLines="0" showRowColHeaders="0" zoomScaleNormal="100" zoomScaleSheetLayoutView="85" zoomScalePageLayoutView="130" workbookViewId="0">
      <selection activeCell="B4" sqref="B4:O4"/>
    </sheetView>
  </sheetViews>
  <sheetFormatPr defaultRowHeight="15" x14ac:dyDescent="0.25"/>
  <cols>
    <col min="1" max="1" width="2.140625" customWidth="1"/>
    <col min="2" max="3" width="16.7109375" customWidth="1"/>
    <col min="4" max="15" width="8.5703125" customWidth="1"/>
    <col min="16" max="16" width="1.7109375" customWidth="1"/>
  </cols>
  <sheetData>
    <row r="1" spans="1:24" ht="11.25" customHeight="1" x14ac:dyDescent="0.25">
      <c r="A1" s="189"/>
      <c r="B1" s="189"/>
      <c r="C1" s="189"/>
      <c r="D1" s="189"/>
      <c r="E1" s="189"/>
      <c r="F1" s="189"/>
      <c r="G1" s="189"/>
      <c r="H1" s="189"/>
      <c r="I1" s="189"/>
      <c r="J1" s="189"/>
      <c r="K1" s="189"/>
      <c r="L1" s="189"/>
      <c r="M1" s="189"/>
      <c r="N1" s="189"/>
      <c r="O1" s="189"/>
      <c r="P1" s="189"/>
      <c r="Q1" s="189"/>
      <c r="R1" s="189"/>
      <c r="S1" s="189"/>
      <c r="T1" s="189"/>
      <c r="U1" s="189"/>
      <c r="V1" s="189"/>
      <c r="W1" s="189"/>
      <c r="X1" s="189"/>
    </row>
    <row r="2" spans="1:24" ht="56.25" customHeight="1" x14ac:dyDescent="0.25">
      <c r="A2" s="189"/>
      <c r="B2" s="189"/>
      <c r="C2" s="189"/>
      <c r="D2" s="521"/>
      <c r="E2" s="535"/>
      <c r="F2" s="535"/>
      <c r="G2" s="535"/>
      <c r="H2" s="535"/>
      <c r="I2" s="535"/>
      <c r="J2" s="535"/>
      <c r="K2" s="189"/>
      <c r="L2" s="189"/>
      <c r="M2" s="189"/>
      <c r="N2" s="189"/>
      <c r="O2" s="189"/>
      <c r="P2" s="189"/>
      <c r="Q2" s="189"/>
      <c r="R2" s="189"/>
      <c r="S2" s="189"/>
      <c r="T2" s="189"/>
      <c r="U2" s="189"/>
      <c r="V2" s="189"/>
      <c r="W2" s="189"/>
      <c r="X2" s="189"/>
    </row>
    <row r="3" spans="1:24" ht="11.25" customHeight="1" x14ac:dyDescent="0.25">
      <c r="A3" s="189"/>
      <c r="B3" s="189"/>
      <c r="C3" s="189"/>
      <c r="D3" s="189"/>
      <c r="E3" s="189"/>
      <c r="F3" s="189"/>
      <c r="G3" s="189"/>
      <c r="H3" s="189"/>
      <c r="I3" s="189"/>
      <c r="J3" s="189"/>
      <c r="K3" s="189"/>
      <c r="L3" s="189"/>
      <c r="M3" s="189"/>
      <c r="N3" s="189"/>
      <c r="O3" s="189"/>
      <c r="P3" s="189"/>
      <c r="Q3" s="189"/>
      <c r="R3" s="189"/>
      <c r="S3" s="189"/>
      <c r="T3" s="189"/>
      <c r="U3" s="189"/>
      <c r="V3" s="189"/>
      <c r="W3" s="189"/>
      <c r="X3" s="189"/>
    </row>
    <row r="4" spans="1:24" ht="37.5" customHeight="1" x14ac:dyDescent="0.25">
      <c r="A4" s="6"/>
      <c r="B4" s="536" t="s">
        <v>405</v>
      </c>
      <c r="C4" s="537"/>
      <c r="D4" s="537"/>
      <c r="E4" s="537"/>
      <c r="F4" s="537"/>
      <c r="G4" s="537"/>
      <c r="H4" s="537"/>
      <c r="I4" s="537"/>
      <c r="J4" s="537"/>
      <c r="K4" s="537"/>
      <c r="L4" s="537"/>
      <c r="M4" s="537"/>
      <c r="N4" s="537"/>
      <c r="O4" s="538"/>
    </row>
    <row r="5" spans="1:24" ht="11.25" customHeight="1" x14ac:dyDescent="0.25">
      <c r="A5" s="6"/>
      <c r="B5" s="3"/>
      <c r="C5" s="3"/>
      <c r="D5" s="3"/>
      <c r="E5" s="3"/>
      <c r="F5" s="3"/>
      <c r="G5" s="3"/>
      <c r="H5" s="3"/>
      <c r="I5" s="3"/>
      <c r="J5" s="3"/>
      <c r="K5" s="3"/>
      <c r="L5" s="3"/>
      <c r="M5" s="3"/>
      <c r="N5" s="3"/>
      <c r="O5" s="3"/>
    </row>
    <row r="6" spans="1:24" ht="18.75" customHeight="1" x14ac:dyDescent="0.25">
      <c r="A6" s="6"/>
      <c r="B6" s="539" t="s">
        <v>131</v>
      </c>
      <c r="C6" s="539"/>
      <c r="D6" s="534" t="s">
        <v>64</v>
      </c>
      <c r="E6" s="534"/>
      <c r="F6" s="534"/>
      <c r="G6" s="534"/>
      <c r="H6" s="534"/>
      <c r="I6" s="534"/>
      <c r="J6" s="534"/>
      <c r="K6" s="534"/>
      <c r="L6" s="534"/>
      <c r="M6" s="534"/>
      <c r="N6" s="534"/>
      <c r="O6" s="534"/>
    </row>
    <row r="7" spans="1:24" ht="18.75" customHeight="1" x14ac:dyDescent="0.25">
      <c r="A7" s="6"/>
      <c r="B7" s="539"/>
      <c r="C7" s="539"/>
      <c r="D7" s="230" t="str">
        <f>'CDC Planilha'!J11</f>
        <v>Informe a data inicial</v>
      </c>
      <c r="E7" s="230" t="str">
        <f>'CDC Planilha'!L11</f>
        <v>Informe a data inicial</v>
      </c>
      <c r="F7" s="230" t="str">
        <f>'CDC Planilha'!N11</f>
        <v>Informe a data inicial</v>
      </c>
      <c r="G7" s="230" t="str">
        <f>'CDC Planilha'!P11</f>
        <v>Informe a data inicial</v>
      </c>
      <c r="H7" s="230" t="str">
        <f>'CDC Planilha'!R11</f>
        <v>Informe a data inicial</v>
      </c>
      <c r="I7" s="230" t="str">
        <f>'CDC Planilha'!T11</f>
        <v>Informe a data inicial</v>
      </c>
      <c r="J7" s="230" t="str">
        <f>'CDC Planilha'!V11</f>
        <v>Informe a data inicial</v>
      </c>
      <c r="K7" s="230" t="str">
        <f>'CDC Planilha'!X11</f>
        <v>Informe a data inicial</v>
      </c>
      <c r="L7" s="230" t="str">
        <f>'CDC Planilha'!Z11</f>
        <v>Informe a data inicial</v>
      </c>
      <c r="M7" s="230" t="str">
        <f>'CDC Planilha'!AB11</f>
        <v>Informe a data inicial</v>
      </c>
      <c r="N7" s="230" t="str">
        <f>'CDC Planilha'!AD11</f>
        <v>Informe a data inicial</v>
      </c>
      <c r="O7" s="230" t="str">
        <f>'CDC Planilha'!AF11</f>
        <v>Informe a data inicial</v>
      </c>
    </row>
    <row r="8" spans="1:24" ht="18.75" customHeight="1" x14ac:dyDescent="0.25">
      <c r="A8" s="43" t="s">
        <v>130</v>
      </c>
      <c r="B8" s="539" t="s">
        <v>106</v>
      </c>
      <c r="C8" s="230" t="s">
        <v>129</v>
      </c>
      <c r="D8" s="232">
        <f>COUNTIFS('CDC Planilha'!K:K,"B")</f>
        <v>0</v>
      </c>
      <c r="E8" s="232">
        <f>COUNTIFS('CDC Planilha'!M:M,"B")</f>
        <v>0</v>
      </c>
      <c r="F8" s="232">
        <f>COUNTIFS('CDC Planilha'!O:O,"B")</f>
        <v>0</v>
      </c>
      <c r="G8" s="232">
        <f>COUNTIFS('CDC Planilha'!Q:Q,"B")</f>
        <v>0</v>
      </c>
      <c r="H8" s="232">
        <f>COUNTIFS('CDC Planilha'!S:S,"B")</f>
        <v>0</v>
      </c>
      <c r="I8" s="232">
        <f>COUNTIFS('CDC Planilha'!U:U,"B")</f>
        <v>0</v>
      </c>
      <c r="J8" s="232">
        <f>COUNTIFS('CDC Planilha'!W:W,"B")</f>
        <v>0</v>
      </c>
      <c r="K8" s="232">
        <f>COUNTIFS('CDC Planilha'!Y:Y,"B")</f>
        <v>0</v>
      </c>
      <c r="L8" s="232">
        <f>COUNTIFS('CDC Planilha'!AA:AA,"B")</f>
        <v>0</v>
      </c>
      <c r="M8" s="232">
        <f>COUNTIFS('CDC Planilha'!AC:AC,"B")</f>
        <v>0</v>
      </c>
      <c r="N8" s="232">
        <f>COUNTIFS('CDC Planilha'!AE:AE,"B")</f>
        <v>0</v>
      </c>
      <c r="O8" s="232">
        <f>COUNTIFS('CDC Planilha'!AG:AG,"B")</f>
        <v>0</v>
      </c>
    </row>
    <row r="9" spans="1:24" ht="18.75" customHeight="1" x14ac:dyDescent="0.25">
      <c r="A9" s="43" t="s">
        <v>121</v>
      </c>
      <c r="B9" s="539"/>
      <c r="C9" s="230" t="s">
        <v>128</v>
      </c>
      <c r="D9" s="233">
        <f>COUNTIFS('CDC Planilha'!K:K,"M")</f>
        <v>0</v>
      </c>
      <c r="E9" s="233">
        <f>COUNTIFS('CDC Planilha'!M:M,"M")</f>
        <v>0</v>
      </c>
      <c r="F9" s="233">
        <f>COUNTIFS('CDC Planilha'!O:O,"M")</f>
        <v>0</v>
      </c>
      <c r="G9" s="233">
        <f>COUNTIFS('CDC Planilha'!Q:Q,"M")</f>
        <v>0</v>
      </c>
      <c r="H9" s="233">
        <f>COUNTIFS('CDC Planilha'!S:S,"M")</f>
        <v>0</v>
      </c>
      <c r="I9" s="233">
        <f>COUNTIFS('CDC Planilha'!U:U,"M")</f>
        <v>0</v>
      </c>
      <c r="J9" s="233">
        <f>COUNTIFS('CDC Planilha'!W:W,"M")</f>
        <v>0</v>
      </c>
      <c r="K9" s="233">
        <f>COUNTIFS('CDC Planilha'!Y:Y,"M")</f>
        <v>0</v>
      </c>
      <c r="L9" s="233">
        <f>COUNTIFS('CDC Planilha'!AA:AA,"M")</f>
        <v>0</v>
      </c>
      <c r="M9" s="233">
        <f>COUNTIFS('CDC Planilha'!AC:AC,"M")</f>
        <v>0</v>
      </c>
      <c r="N9" s="233">
        <f>COUNTIFS('CDC Planilha'!AE:AE,"M")</f>
        <v>0</v>
      </c>
      <c r="O9" s="233">
        <f>COUNTIFS('CDC Planilha'!AG:AG,"M")</f>
        <v>0</v>
      </c>
    </row>
    <row r="10" spans="1:24" ht="18.75" customHeight="1" x14ac:dyDescent="0.25">
      <c r="A10" s="43" t="s">
        <v>127</v>
      </c>
      <c r="B10" s="539"/>
      <c r="C10" s="230" t="s">
        <v>126</v>
      </c>
      <c r="D10" s="232">
        <f>COUNTIFS('CDC Planilha'!K:K,"A")</f>
        <v>0</v>
      </c>
      <c r="E10" s="232">
        <f>COUNTIFS('CDC Planilha'!M:M,"A")</f>
        <v>0</v>
      </c>
      <c r="F10" s="232">
        <f>COUNTIFS('CDC Planilha'!O:O,"A")</f>
        <v>0</v>
      </c>
      <c r="G10" s="232">
        <f>COUNTIFS('CDC Planilha'!Q:Q,"A")</f>
        <v>0</v>
      </c>
      <c r="H10" s="232">
        <f>COUNTIFS('CDC Planilha'!S:S,"A")</f>
        <v>0</v>
      </c>
      <c r="I10" s="232">
        <f>COUNTIFS('CDC Planilha'!U:U,"A")</f>
        <v>0</v>
      </c>
      <c r="J10" s="232">
        <f>COUNTIFS('CDC Planilha'!W:W,"A")</f>
        <v>0</v>
      </c>
      <c r="K10" s="232">
        <f>COUNTIFS('CDC Planilha'!Y:Y,"A")</f>
        <v>0</v>
      </c>
      <c r="L10" s="232">
        <f>COUNTIFS('CDC Planilha'!AA:AA,"A")</f>
        <v>0</v>
      </c>
      <c r="M10" s="232">
        <f>COUNTIFS('CDC Planilha'!AC:AC,"A")</f>
        <v>0</v>
      </c>
      <c r="N10" s="232">
        <f>COUNTIFS('CDC Planilha'!AE:AE,"A")</f>
        <v>0</v>
      </c>
      <c r="O10" s="232">
        <f>COUNTIFS('CDC Planilha'!AG:AG,"A")</f>
        <v>0</v>
      </c>
    </row>
    <row r="11" spans="1:24" ht="18.75" customHeight="1" x14ac:dyDescent="0.25">
      <c r="A11" s="43"/>
      <c r="B11" s="539" t="s">
        <v>125</v>
      </c>
      <c r="C11" s="539"/>
      <c r="D11" s="231">
        <f t="shared" ref="D11:O11" si="0">SUM(D8:D10)</f>
        <v>0</v>
      </c>
      <c r="E11" s="231">
        <f t="shared" si="0"/>
        <v>0</v>
      </c>
      <c r="F11" s="231">
        <f t="shared" si="0"/>
        <v>0</v>
      </c>
      <c r="G11" s="231">
        <f t="shared" si="0"/>
        <v>0</v>
      </c>
      <c r="H11" s="231">
        <f t="shared" si="0"/>
        <v>0</v>
      </c>
      <c r="I11" s="231">
        <f t="shared" si="0"/>
        <v>0</v>
      </c>
      <c r="J11" s="231">
        <f t="shared" si="0"/>
        <v>0</v>
      </c>
      <c r="K11" s="231">
        <f t="shared" si="0"/>
        <v>0</v>
      </c>
      <c r="L11" s="231">
        <f t="shared" si="0"/>
        <v>0</v>
      </c>
      <c r="M11" s="231">
        <f t="shared" si="0"/>
        <v>0</v>
      </c>
      <c r="N11" s="231">
        <f t="shared" si="0"/>
        <v>0</v>
      </c>
      <c r="O11" s="231">
        <f t="shared" si="0"/>
        <v>0</v>
      </c>
    </row>
    <row r="12" spans="1:24" ht="18.75" customHeight="1" x14ac:dyDescent="0.25">
      <c r="A12" s="43" t="s">
        <v>124</v>
      </c>
      <c r="B12" s="539" t="s">
        <v>123</v>
      </c>
      <c r="C12" s="230" t="s">
        <v>122</v>
      </c>
      <c r="D12" s="232">
        <f>COUNTIFS('CDC Planilha'!J:J,"O")</f>
        <v>0</v>
      </c>
      <c r="E12" s="232">
        <f>COUNTIFS('CDC Planilha'!L:L,"O")</f>
        <v>0</v>
      </c>
      <c r="F12" s="232">
        <f>COUNTIFS('CDC Planilha'!N:N,"O")</f>
        <v>0</v>
      </c>
      <c r="G12" s="232">
        <f>COUNTIFS('CDC Planilha'!P:P,"O")</f>
        <v>0</v>
      </c>
      <c r="H12" s="232">
        <f>COUNTIFS('CDC Planilha'!R:R,"O")</f>
        <v>0</v>
      </c>
      <c r="I12" s="232">
        <f>COUNTIFS('CDC Planilha'!T:T,"O")</f>
        <v>0</v>
      </c>
      <c r="J12" s="232">
        <f>COUNTIFS('CDC Planilha'!V:V,"O")</f>
        <v>0</v>
      </c>
      <c r="K12" s="232">
        <f>COUNTIFS('CDC Planilha'!X:X,"O")</f>
        <v>0</v>
      </c>
      <c r="L12" s="232">
        <f>COUNTIFS('CDC Planilha'!Z:Z,"O")</f>
        <v>0</v>
      </c>
      <c r="M12" s="232">
        <f>COUNTIFS('CDC Planilha'!AB:AB,"O")</f>
        <v>0</v>
      </c>
      <c r="N12" s="232">
        <f>COUNTIFS('CDC Planilha'!AD:AD,"O")</f>
        <v>0</v>
      </c>
      <c r="O12" s="232">
        <f>COUNTIFS('CDC Planilha'!AF:AF,"O")</f>
        <v>0</v>
      </c>
    </row>
    <row r="13" spans="1:24" ht="18.75" customHeight="1" x14ac:dyDescent="0.25">
      <c r="A13" s="43" t="s">
        <v>121</v>
      </c>
      <c r="B13" s="539"/>
      <c r="C13" s="230" t="s">
        <v>120</v>
      </c>
      <c r="D13" s="233">
        <f>COUNTIFS('CDC Planilha'!J:J,"M")</f>
        <v>0</v>
      </c>
      <c r="E13" s="233">
        <f>COUNTIFS('CDC Planilha'!L:L,"M")</f>
        <v>0</v>
      </c>
      <c r="F13" s="233">
        <f>COUNTIFS('CDC Planilha'!N:N,"M")</f>
        <v>0</v>
      </c>
      <c r="G13" s="233">
        <f>COUNTIFS('CDC Planilha'!P:P,"M")</f>
        <v>0</v>
      </c>
      <c r="H13" s="233">
        <f>COUNTIFS('CDC Planilha'!R:R,"M")</f>
        <v>0</v>
      </c>
      <c r="I13" s="233">
        <f>COUNTIFS('CDC Planilha'!T:T,"M")</f>
        <v>0</v>
      </c>
      <c r="J13" s="233">
        <f>COUNTIFS('CDC Planilha'!V:V,"M")</f>
        <v>0</v>
      </c>
      <c r="K13" s="233">
        <f>COUNTIFS('CDC Planilha'!X:X,"M")</f>
        <v>0</v>
      </c>
      <c r="L13" s="233">
        <f>COUNTIFS('CDC Planilha'!Z:Z,"M")</f>
        <v>0</v>
      </c>
      <c r="M13" s="233">
        <f>COUNTIFS('CDC Planilha'!AB:AB,"M")</f>
        <v>0</v>
      </c>
      <c r="N13" s="233">
        <f>COUNTIFS('CDC Planilha'!AD:AD,"M")</f>
        <v>0</v>
      </c>
      <c r="O13" s="233">
        <f>COUNTIFS('CDC Planilha'!AF:AF,"M")</f>
        <v>0</v>
      </c>
    </row>
    <row r="14" spans="1:24" ht="18.75" customHeight="1" x14ac:dyDescent="0.25">
      <c r="A14" s="43" t="s">
        <v>119</v>
      </c>
      <c r="B14" s="539"/>
      <c r="C14" s="230" t="s">
        <v>118</v>
      </c>
      <c r="D14" s="232">
        <f>COUNTIFS('CDC Planilha'!J:J,"S")</f>
        <v>0</v>
      </c>
      <c r="E14" s="232">
        <f>COUNTIFS('CDC Planilha'!L:L,"S")</f>
        <v>0</v>
      </c>
      <c r="F14" s="232">
        <f>COUNTIFS('CDC Planilha'!N:N,"S")</f>
        <v>0</v>
      </c>
      <c r="G14" s="232">
        <f>COUNTIFS('CDC Planilha'!P:P,"S")</f>
        <v>0</v>
      </c>
      <c r="H14" s="232">
        <f>COUNTIFS('CDC Planilha'!R:R,"S")</f>
        <v>0</v>
      </c>
      <c r="I14" s="232">
        <f>COUNTIFS('CDC Planilha'!T:T,"S")</f>
        <v>0</v>
      </c>
      <c r="J14" s="232">
        <f>COUNTIFS('CDC Planilha'!V:V,"S")</f>
        <v>0</v>
      </c>
      <c r="K14" s="232">
        <f>COUNTIFS('CDC Planilha'!X:X,"S")</f>
        <v>0</v>
      </c>
      <c r="L14" s="232">
        <f>COUNTIFS('CDC Planilha'!Z:Z,"S")</f>
        <v>0</v>
      </c>
      <c r="M14" s="232">
        <f>COUNTIFS('CDC Planilha'!AB:AB,"S")</f>
        <v>0</v>
      </c>
      <c r="N14" s="232">
        <f>COUNTIFS('CDC Planilha'!AD:AD,"S")</f>
        <v>0</v>
      </c>
      <c r="O14" s="232">
        <f>COUNTIFS('CDC Planilha'!AF:AF,"S")</f>
        <v>0</v>
      </c>
    </row>
    <row r="15" spans="1:24" ht="18.75" customHeight="1" x14ac:dyDescent="0.25">
      <c r="A15" s="43" t="s">
        <v>117</v>
      </c>
      <c r="B15" s="539"/>
      <c r="C15" s="230" t="s">
        <v>116</v>
      </c>
      <c r="D15" s="233">
        <f>COUNTIFS('CDC Planilha'!J:J,"D")</f>
        <v>0</v>
      </c>
      <c r="E15" s="233">
        <f>COUNTIFS('CDC Planilha'!L:L,"D")</f>
        <v>0</v>
      </c>
      <c r="F15" s="233">
        <f>COUNTIFS('CDC Planilha'!N:N,"D")</f>
        <v>0</v>
      </c>
      <c r="G15" s="233">
        <f>COUNTIFS('CDC Planilha'!P:P,"D")</f>
        <v>0</v>
      </c>
      <c r="H15" s="233">
        <f>COUNTIFS('CDC Planilha'!R:R,"D")</f>
        <v>0</v>
      </c>
      <c r="I15" s="233">
        <f>COUNTIFS('CDC Planilha'!T:T,"D")</f>
        <v>0</v>
      </c>
      <c r="J15" s="233">
        <f>COUNTIFS('CDC Planilha'!V:V,"D")</f>
        <v>0</v>
      </c>
      <c r="K15" s="233">
        <f>COUNTIFS('CDC Planilha'!X:X,"D")</f>
        <v>0</v>
      </c>
      <c r="L15" s="233">
        <f>COUNTIFS('CDC Planilha'!Z:Z,"D")</f>
        <v>0</v>
      </c>
      <c r="M15" s="233">
        <f>COUNTIFS('CDC Planilha'!AB:AB,"D")</f>
        <v>0</v>
      </c>
      <c r="N15" s="233">
        <f>COUNTIFS('CDC Planilha'!AD:AD,"D")</f>
        <v>0</v>
      </c>
      <c r="O15" s="233">
        <f>COUNTIFS('CDC Planilha'!AF:AF,"D")</f>
        <v>0</v>
      </c>
    </row>
    <row r="16" spans="1:24" ht="11.25" customHeight="1" x14ac:dyDescent="0.25">
      <c r="A16" s="189"/>
      <c r="B16" s="189"/>
      <c r="C16" s="189"/>
      <c r="D16" s="189"/>
      <c r="E16" s="189"/>
      <c r="F16" s="189"/>
      <c r="G16" s="189"/>
      <c r="H16" s="189"/>
      <c r="I16" s="189"/>
      <c r="J16" s="189"/>
      <c r="K16" s="189"/>
      <c r="L16" s="189"/>
      <c r="M16" s="189"/>
      <c r="N16" s="189"/>
      <c r="O16" s="189"/>
    </row>
    <row r="17" spans="1:15" ht="156.75" customHeight="1" x14ac:dyDescent="0.25">
      <c r="A17" s="189"/>
      <c r="B17" s="533"/>
      <c r="C17" s="533"/>
      <c r="D17" s="533"/>
      <c r="E17" s="533"/>
      <c r="F17" s="533"/>
      <c r="G17" s="533"/>
      <c r="H17" s="533"/>
      <c r="I17" s="533"/>
      <c r="J17" s="533"/>
      <c r="K17" s="533"/>
      <c r="L17" s="533"/>
      <c r="M17" s="533"/>
      <c r="N17" s="533"/>
      <c r="O17" s="533"/>
    </row>
    <row r="18" spans="1:15" ht="156.75" customHeight="1" x14ac:dyDescent="0.25">
      <c r="A18" s="189"/>
      <c r="B18" s="533"/>
      <c r="C18" s="533"/>
      <c r="D18" s="533"/>
      <c r="E18" s="533"/>
      <c r="F18" s="533"/>
      <c r="G18" s="533"/>
      <c r="H18" s="533"/>
      <c r="I18" s="533"/>
      <c r="J18" s="533"/>
      <c r="K18" s="533"/>
      <c r="L18" s="533"/>
      <c r="M18" s="533"/>
      <c r="N18" s="533"/>
      <c r="O18" s="533"/>
    </row>
    <row r="19" spans="1:15" ht="156.75" customHeight="1" x14ac:dyDescent="0.25">
      <c r="A19" s="189"/>
      <c r="B19" s="533"/>
      <c r="C19" s="533"/>
      <c r="D19" s="533"/>
      <c r="E19" s="533"/>
      <c r="F19" s="533"/>
      <c r="G19" s="533"/>
      <c r="H19" s="533"/>
      <c r="I19" s="533"/>
      <c r="J19" s="533"/>
      <c r="K19" s="533"/>
      <c r="L19" s="533"/>
      <c r="M19" s="533"/>
      <c r="N19" s="533"/>
      <c r="O19" s="533"/>
    </row>
  </sheetData>
  <sheetProtection sheet="1" objects="1" scenarios="1" selectLockedCells="1"/>
  <mergeCells count="10">
    <mergeCell ref="B19:O19"/>
    <mergeCell ref="B18:O18"/>
    <mergeCell ref="B17:O17"/>
    <mergeCell ref="D6:O6"/>
    <mergeCell ref="D2:J2"/>
    <mergeCell ref="B4:O4"/>
    <mergeCell ref="B8:B10"/>
    <mergeCell ref="B12:B15"/>
    <mergeCell ref="B6:C7"/>
    <mergeCell ref="B11:C11"/>
  </mergeCells>
  <pageMargins left="0.25" right="0.25"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G20"/>
  <sheetViews>
    <sheetView showGridLines="0" showRowColHeaders="0" zoomScaleNormal="100" workbookViewId="0">
      <selection activeCell="B2" sqref="B2:G2"/>
    </sheetView>
  </sheetViews>
  <sheetFormatPr defaultRowHeight="15" x14ac:dyDescent="0.25"/>
  <cols>
    <col min="1" max="1" width="2.140625" customWidth="1"/>
    <col min="2" max="7" width="10.28515625" customWidth="1"/>
    <col min="8" max="8" width="2.140625" customWidth="1"/>
    <col min="9" max="9" width="55.5703125" customWidth="1"/>
  </cols>
  <sheetData>
    <row r="1" spans="1:7" ht="11.25" customHeight="1" x14ac:dyDescent="0.25">
      <c r="A1" s="189"/>
      <c r="B1" s="239"/>
      <c r="C1" s="189"/>
      <c r="D1" s="189"/>
      <c r="E1" s="189"/>
      <c r="F1" s="189"/>
      <c r="G1" s="189"/>
    </row>
    <row r="2" spans="1:7" ht="26.25" customHeight="1" x14ac:dyDescent="0.25">
      <c r="A2" s="189"/>
      <c r="B2" s="511" t="s">
        <v>421</v>
      </c>
      <c r="C2" s="511"/>
      <c r="D2" s="511"/>
      <c r="E2" s="511"/>
      <c r="F2" s="511"/>
      <c r="G2" s="512"/>
    </row>
    <row r="3" spans="1:7" ht="11.25" customHeight="1" x14ac:dyDescent="0.25">
      <c r="A3" s="189"/>
      <c r="B3" s="3"/>
      <c r="C3" s="3"/>
      <c r="D3" s="3"/>
      <c r="E3" s="3"/>
      <c r="F3" s="3"/>
      <c r="G3" s="3"/>
    </row>
    <row r="4" spans="1:7" ht="56.25" customHeight="1" x14ac:dyDescent="0.25">
      <c r="A4" s="240"/>
      <c r="B4" s="513" t="s">
        <v>422</v>
      </c>
      <c r="C4" s="513"/>
      <c r="D4" s="513"/>
      <c r="E4" s="513"/>
      <c r="F4" s="513"/>
      <c r="G4" s="514"/>
    </row>
    <row r="5" spans="1:7" ht="11.25" customHeight="1" x14ac:dyDescent="0.25">
      <c r="A5" s="189"/>
      <c r="B5" s="3"/>
      <c r="C5" s="3"/>
      <c r="D5" s="3"/>
      <c r="E5" s="3"/>
      <c r="F5" s="3"/>
      <c r="G5" s="3"/>
    </row>
    <row r="6" spans="1:7" ht="22.5" customHeight="1" x14ac:dyDescent="0.25">
      <c r="A6" s="241"/>
      <c r="B6" s="544" t="s">
        <v>424</v>
      </c>
      <c r="C6" s="517"/>
      <c r="D6" s="517"/>
      <c r="E6" s="517"/>
      <c r="F6" s="540"/>
      <c r="G6" s="541"/>
    </row>
    <row r="7" spans="1:7" ht="22.5" customHeight="1" x14ac:dyDescent="0.25">
      <c r="A7" s="241"/>
      <c r="B7" s="544" t="s">
        <v>423</v>
      </c>
      <c r="C7" s="517"/>
      <c r="D7" s="517"/>
      <c r="E7" s="517"/>
      <c r="F7" s="540"/>
      <c r="G7" s="541"/>
    </row>
    <row r="8" spans="1:7" ht="22.5" customHeight="1" x14ac:dyDescent="0.25">
      <c r="A8" s="241"/>
      <c r="B8" s="544" t="s">
        <v>426</v>
      </c>
      <c r="C8" s="517"/>
      <c r="D8" s="517"/>
      <c r="E8" s="517"/>
      <c r="F8" s="540"/>
      <c r="G8" s="541"/>
    </row>
    <row r="9" spans="1:7" ht="22.5" customHeight="1" x14ac:dyDescent="0.25">
      <c r="A9" s="241"/>
      <c r="B9" s="544" t="s">
        <v>267</v>
      </c>
      <c r="C9" s="517"/>
      <c r="D9" s="517"/>
      <c r="E9" s="517"/>
      <c r="F9" s="540"/>
      <c r="G9" s="541"/>
    </row>
    <row r="10" spans="1:7" ht="22.5" customHeight="1" x14ac:dyDescent="0.25">
      <c r="A10" s="241"/>
      <c r="B10" s="544" t="s">
        <v>267</v>
      </c>
      <c r="C10" s="517"/>
      <c r="D10" s="517"/>
      <c r="E10" s="517"/>
      <c r="F10" s="540"/>
      <c r="G10" s="541"/>
    </row>
    <row r="11" spans="1:7" ht="22.5" customHeight="1" x14ac:dyDescent="0.25">
      <c r="A11" s="241"/>
      <c r="B11" s="544" t="s">
        <v>267</v>
      </c>
      <c r="C11" s="517"/>
      <c r="D11" s="517"/>
      <c r="E11" s="517"/>
      <c r="F11" s="540"/>
      <c r="G11" s="541"/>
    </row>
    <row r="12" spans="1:7" ht="22.5" customHeight="1" x14ac:dyDescent="0.25">
      <c r="A12" s="241"/>
      <c r="B12" s="544" t="s">
        <v>265</v>
      </c>
      <c r="C12" s="517"/>
      <c r="D12" s="517"/>
      <c r="E12" s="517"/>
      <c r="F12" s="540"/>
      <c r="G12" s="541"/>
    </row>
    <row r="13" spans="1:7" ht="22.5" customHeight="1" x14ac:dyDescent="0.25">
      <c r="A13" s="241"/>
      <c r="B13" s="517" t="s">
        <v>427</v>
      </c>
      <c r="C13" s="517"/>
      <c r="D13" s="517"/>
      <c r="E13" s="517"/>
      <c r="F13" s="517"/>
      <c r="G13" s="518"/>
    </row>
    <row r="14" spans="1:7" ht="112.5" customHeight="1" x14ac:dyDescent="0.25">
      <c r="A14" s="241"/>
      <c r="B14" s="542"/>
      <c r="C14" s="542"/>
      <c r="D14" s="542"/>
      <c r="E14" s="542"/>
      <c r="F14" s="542"/>
      <c r="G14" s="543"/>
    </row>
    <row r="15" spans="1:7" ht="11.25" customHeight="1" x14ac:dyDescent="0.25">
      <c r="A15" s="241"/>
      <c r="B15" s="3"/>
      <c r="C15" s="3"/>
      <c r="D15" s="3"/>
      <c r="E15" s="3"/>
      <c r="F15" s="3"/>
      <c r="G15" s="3"/>
    </row>
    <row r="16" spans="1:7" ht="26.25" customHeight="1" x14ac:dyDescent="0.25">
      <c r="A16" s="189"/>
      <c r="B16" s="505" t="s">
        <v>170</v>
      </c>
      <c r="C16" s="505"/>
      <c r="D16" s="505"/>
      <c r="E16" s="505"/>
      <c r="F16" s="505"/>
      <c r="G16" s="506"/>
    </row>
    <row r="17" spans="1:1" x14ac:dyDescent="0.25">
      <c r="A17" s="189"/>
    </row>
    <row r="18" spans="1:1" x14ac:dyDescent="0.25">
      <c r="A18" s="189"/>
    </row>
    <row r="19" spans="1:1" x14ac:dyDescent="0.25">
      <c r="A19" s="189"/>
    </row>
    <row r="20" spans="1:1" x14ac:dyDescent="0.25">
      <c r="A20" s="189"/>
    </row>
  </sheetData>
  <sheetProtection sheet="1" objects="1" scenarios="1" selectLockedCells="1"/>
  <mergeCells count="19">
    <mergeCell ref="B9:E9"/>
    <mergeCell ref="B2:G2"/>
    <mergeCell ref="B4:G4"/>
    <mergeCell ref="B6:E6"/>
    <mergeCell ref="B7:E7"/>
    <mergeCell ref="B8:E8"/>
    <mergeCell ref="F6:G6"/>
    <mergeCell ref="F7:G7"/>
    <mergeCell ref="F8:G8"/>
    <mergeCell ref="F9:G9"/>
    <mergeCell ref="F10:G10"/>
    <mergeCell ref="F11:G11"/>
    <mergeCell ref="F12:G12"/>
    <mergeCell ref="B16:G16"/>
    <mergeCell ref="B13:G13"/>
    <mergeCell ref="B14:G14"/>
    <mergeCell ref="B10:E10"/>
    <mergeCell ref="B11:E11"/>
    <mergeCell ref="B12:E12"/>
  </mergeCells>
  <pageMargins left="0.511811024" right="0.511811024" top="0.78740157499999996" bottom="0.78740157499999996" header="0.31496062000000002" footer="0.31496062000000002"/>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showGridLines="0" showRowColHeaders="0" zoomScaleNormal="100" zoomScaleSheetLayoutView="100" workbookViewId="0">
      <selection activeCell="B6" sqref="B6"/>
    </sheetView>
  </sheetViews>
  <sheetFormatPr defaultRowHeight="15" x14ac:dyDescent="0.25"/>
  <cols>
    <col min="1" max="1" width="2.140625" style="14" customWidth="1"/>
    <col min="2" max="8" width="18.5703125" style="14" customWidth="1"/>
    <col min="9" max="9" width="34" style="235" customWidth="1"/>
    <col min="10" max="11" width="12.85546875" style="237" customWidth="1"/>
  </cols>
  <sheetData>
    <row r="1" spans="1:11" ht="11.25" customHeight="1" x14ac:dyDescent="0.25">
      <c r="A1" s="4"/>
      <c r="B1" s="5"/>
      <c r="C1" s="5"/>
      <c r="D1" s="5"/>
      <c r="E1" s="5"/>
      <c r="F1" s="5"/>
      <c r="G1" s="5"/>
      <c r="H1" s="5"/>
      <c r="I1" s="5"/>
      <c r="J1" s="5"/>
      <c r="K1" s="74"/>
    </row>
    <row r="2" spans="1:11" ht="57.75" customHeight="1" x14ac:dyDescent="0.25">
      <c r="A2" s="6"/>
      <c r="B2" s="189"/>
      <c r="C2" s="189"/>
      <c r="D2" s="189"/>
      <c r="E2" s="546"/>
      <c r="F2" s="546"/>
      <c r="G2" s="546"/>
      <c r="H2" s="546"/>
      <c r="I2" s="546"/>
      <c r="J2" s="189"/>
      <c r="K2" s="238"/>
    </row>
    <row r="3" spans="1:11" ht="11.25" customHeight="1" x14ac:dyDescent="0.25">
      <c r="A3" s="6"/>
      <c r="B3" s="3"/>
      <c r="C3" s="3"/>
      <c r="D3" s="3"/>
      <c r="E3" s="12"/>
      <c r="F3" s="12"/>
      <c r="G3" s="12"/>
      <c r="H3" s="12"/>
      <c r="I3" s="45"/>
      <c r="J3" s="3"/>
      <c r="K3" s="14"/>
    </row>
    <row r="4" spans="1:11" ht="37.5" customHeight="1" x14ac:dyDescent="0.25">
      <c r="A4" s="6"/>
      <c r="B4" s="545" t="s">
        <v>407</v>
      </c>
      <c r="C4" s="545"/>
      <c r="D4" s="545"/>
      <c r="E4" s="545"/>
      <c r="F4" s="545"/>
      <c r="G4" s="545"/>
      <c r="H4" s="545"/>
      <c r="I4" s="545"/>
      <c r="J4" s="545"/>
      <c r="K4" s="545"/>
    </row>
    <row r="5" spans="1:11" ht="11.25" customHeight="1" x14ac:dyDescent="0.25">
      <c r="A5" s="6"/>
      <c r="B5" s="3"/>
      <c r="C5" s="3"/>
      <c r="D5" s="3"/>
      <c r="E5" s="3"/>
      <c r="F5" s="3"/>
      <c r="G5" s="3"/>
      <c r="H5" s="3"/>
      <c r="I5" s="3"/>
      <c r="J5" s="3"/>
      <c r="K5" s="14"/>
    </row>
    <row r="6" spans="1:11" ht="37.5" customHeight="1" x14ac:dyDescent="0.25">
      <c r="A6" s="6"/>
      <c r="B6" s="246" t="s">
        <v>406</v>
      </c>
      <c r="C6" s="246" t="s">
        <v>264</v>
      </c>
      <c r="D6" s="246" t="s">
        <v>425</v>
      </c>
      <c r="E6" s="246" t="s">
        <v>420</v>
      </c>
      <c r="F6" s="246" t="s">
        <v>420</v>
      </c>
      <c r="G6" s="246" t="s">
        <v>420</v>
      </c>
      <c r="H6" s="246" t="s">
        <v>265</v>
      </c>
      <c r="I6" s="246" t="s">
        <v>266</v>
      </c>
      <c r="J6" s="246" t="s">
        <v>36</v>
      </c>
      <c r="K6" s="229" t="s">
        <v>132</v>
      </c>
    </row>
    <row r="7" spans="1:11" ht="18.75" customHeight="1" x14ac:dyDescent="0.25">
      <c r="A7" s="6"/>
      <c r="B7" s="247"/>
      <c r="C7" s="247"/>
      <c r="D7" s="247"/>
      <c r="E7" s="247"/>
      <c r="F7" s="247"/>
      <c r="G7" s="247"/>
      <c r="H7" s="247"/>
      <c r="I7" s="248"/>
      <c r="J7" s="249"/>
      <c r="K7" s="236" t="str">
        <f t="shared" ref="K7:K69" si="0">IF(ISNUMBER(J7),MONTH(J7)&amp;"/"&amp;RIGHT(YEAR(J7),2),"")</f>
        <v/>
      </c>
    </row>
    <row r="8" spans="1:11" ht="18.75" customHeight="1" x14ac:dyDescent="0.25">
      <c r="A8" s="6"/>
      <c r="B8" s="250"/>
      <c r="C8" s="250"/>
      <c r="D8" s="250"/>
      <c r="E8" s="250"/>
      <c r="F8" s="250"/>
      <c r="G8" s="250"/>
      <c r="H8" s="250"/>
      <c r="I8" s="251"/>
      <c r="J8" s="252"/>
      <c r="K8" s="236" t="str">
        <f t="shared" si="0"/>
        <v/>
      </c>
    </row>
    <row r="9" spans="1:11" ht="18.75" customHeight="1" x14ac:dyDescent="0.25">
      <c r="A9" s="6"/>
      <c r="B9" s="247"/>
      <c r="C9" s="247"/>
      <c r="D9" s="247"/>
      <c r="E9" s="247"/>
      <c r="F9" s="247"/>
      <c r="G9" s="247"/>
      <c r="H9" s="247"/>
      <c r="I9" s="248"/>
      <c r="J9" s="249"/>
      <c r="K9" s="236" t="str">
        <f t="shared" si="0"/>
        <v/>
      </c>
    </row>
    <row r="10" spans="1:11" ht="18.75" customHeight="1" x14ac:dyDescent="0.25">
      <c r="A10" s="6"/>
      <c r="B10" s="250"/>
      <c r="C10" s="250"/>
      <c r="D10" s="250"/>
      <c r="E10" s="250"/>
      <c r="F10" s="250"/>
      <c r="G10" s="250"/>
      <c r="H10" s="250"/>
      <c r="I10" s="251"/>
      <c r="J10" s="252"/>
      <c r="K10" s="236" t="str">
        <f t="shared" si="0"/>
        <v/>
      </c>
    </row>
    <row r="11" spans="1:11" ht="18.75" customHeight="1" x14ac:dyDescent="0.25">
      <c r="A11" s="6"/>
      <c r="B11" s="247"/>
      <c r="C11" s="247"/>
      <c r="D11" s="247"/>
      <c r="E11" s="247"/>
      <c r="F11" s="247"/>
      <c r="G11" s="247"/>
      <c r="H11" s="247"/>
      <c r="I11" s="248"/>
      <c r="J11" s="249"/>
      <c r="K11" s="236" t="str">
        <f t="shared" si="0"/>
        <v/>
      </c>
    </row>
    <row r="12" spans="1:11" ht="18.75" customHeight="1" x14ac:dyDescent="0.25">
      <c r="A12" s="6"/>
      <c r="B12" s="250"/>
      <c r="C12" s="250"/>
      <c r="D12" s="250"/>
      <c r="E12" s="250"/>
      <c r="F12" s="250"/>
      <c r="G12" s="250"/>
      <c r="H12" s="250"/>
      <c r="I12" s="251"/>
      <c r="J12" s="252"/>
      <c r="K12" s="236" t="str">
        <f t="shared" si="0"/>
        <v/>
      </c>
    </row>
    <row r="13" spans="1:11" ht="18.75" customHeight="1" x14ac:dyDescent="0.25">
      <c r="A13" s="6"/>
      <c r="B13" s="247"/>
      <c r="C13" s="247"/>
      <c r="D13" s="247"/>
      <c r="E13" s="247"/>
      <c r="F13" s="247"/>
      <c r="G13" s="247"/>
      <c r="H13" s="247"/>
      <c r="I13" s="248"/>
      <c r="J13" s="249"/>
      <c r="K13" s="236" t="str">
        <f t="shared" si="0"/>
        <v/>
      </c>
    </row>
    <row r="14" spans="1:11" ht="18.75" customHeight="1" x14ac:dyDescent="0.25">
      <c r="A14" s="6"/>
      <c r="B14" s="250"/>
      <c r="C14" s="250"/>
      <c r="D14" s="250"/>
      <c r="E14" s="250"/>
      <c r="F14" s="250"/>
      <c r="G14" s="250"/>
      <c r="H14" s="250"/>
      <c r="I14" s="251"/>
      <c r="J14" s="252"/>
      <c r="K14" s="236" t="str">
        <f t="shared" si="0"/>
        <v/>
      </c>
    </row>
    <row r="15" spans="1:11" ht="18.75" customHeight="1" x14ac:dyDescent="0.25">
      <c r="A15" s="6"/>
      <c r="B15" s="247"/>
      <c r="C15" s="247"/>
      <c r="D15" s="247"/>
      <c r="E15" s="247"/>
      <c r="F15" s="247"/>
      <c r="G15" s="247"/>
      <c r="H15" s="247"/>
      <c r="I15" s="248"/>
      <c r="J15" s="249"/>
      <c r="K15" s="236" t="str">
        <f t="shared" si="0"/>
        <v/>
      </c>
    </row>
    <row r="16" spans="1:11" ht="18.75" customHeight="1" x14ac:dyDescent="0.25">
      <c r="A16" s="6"/>
      <c r="B16" s="250"/>
      <c r="C16" s="250"/>
      <c r="D16" s="250"/>
      <c r="E16" s="250"/>
      <c r="F16" s="250"/>
      <c r="G16" s="250"/>
      <c r="H16" s="250"/>
      <c r="I16" s="251"/>
      <c r="J16" s="252"/>
      <c r="K16" s="236" t="str">
        <f t="shared" si="0"/>
        <v/>
      </c>
    </row>
    <row r="17" spans="1:11" ht="18.75" customHeight="1" x14ac:dyDescent="0.25">
      <c r="A17" s="6"/>
      <c r="B17" s="247"/>
      <c r="C17" s="247"/>
      <c r="D17" s="247"/>
      <c r="E17" s="247"/>
      <c r="F17" s="247"/>
      <c r="G17" s="247"/>
      <c r="H17" s="247"/>
      <c r="I17" s="248"/>
      <c r="J17" s="249"/>
      <c r="K17" s="236" t="str">
        <f t="shared" si="0"/>
        <v/>
      </c>
    </row>
    <row r="18" spans="1:11" ht="18.75" customHeight="1" x14ac:dyDescent="0.25">
      <c r="A18" s="6"/>
      <c r="B18" s="250"/>
      <c r="C18" s="250"/>
      <c r="D18" s="250"/>
      <c r="E18" s="250"/>
      <c r="F18" s="250"/>
      <c r="G18" s="250"/>
      <c r="H18" s="250"/>
      <c r="I18" s="251"/>
      <c r="J18" s="252"/>
      <c r="K18" s="236" t="str">
        <f t="shared" si="0"/>
        <v/>
      </c>
    </row>
    <row r="19" spans="1:11" ht="18.75" customHeight="1" x14ac:dyDescent="0.25">
      <c r="A19" s="6"/>
      <c r="B19" s="247"/>
      <c r="C19" s="247"/>
      <c r="D19" s="247"/>
      <c r="E19" s="247"/>
      <c r="F19" s="247"/>
      <c r="G19" s="247"/>
      <c r="H19" s="247"/>
      <c r="I19" s="248"/>
      <c r="J19" s="249"/>
      <c r="K19" s="236" t="str">
        <f t="shared" si="0"/>
        <v/>
      </c>
    </row>
    <row r="20" spans="1:11" ht="18.75" customHeight="1" x14ac:dyDescent="0.25">
      <c r="A20" s="6"/>
      <c r="B20" s="250"/>
      <c r="C20" s="250"/>
      <c r="D20" s="250"/>
      <c r="E20" s="250"/>
      <c r="F20" s="250"/>
      <c r="G20" s="250"/>
      <c r="H20" s="250"/>
      <c r="I20" s="251"/>
      <c r="J20" s="252"/>
      <c r="K20" s="236" t="str">
        <f t="shared" si="0"/>
        <v/>
      </c>
    </row>
    <row r="21" spans="1:11" ht="18.75" customHeight="1" x14ac:dyDescent="0.25">
      <c r="A21" s="6"/>
      <c r="B21" s="247"/>
      <c r="C21" s="247"/>
      <c r="D21" s="247"/>
      <c r="E21" s="247"/>
      <c r="F21" s="247"/>
      <c r="G21" s="247"/>
      <c r="H21" s="247"/>
      <c r="I21" s="248"/>
      <c r="J21" s="249"/>
      <c r="K21" s="236" t="str">
        <f t="shared" si="0"/>
        <v/>
      </c>
    </row>
    <row r="22" spans="1:11" ht="18.75" customHeight="1" x14ac:dyDescent="0.25">
      <c r="A22" s="6"/>
      <c r="B22" s="250"/>
      <c r="C22" s="250"/>
      <c r="D22" s="250"/>
      <c r="E22" s="250"/>
      <c r="F22" s="250"/>
      <c r="G22" s="250"/>
      <c r="H22" s="250"/>
      <c r="I22" s="251"/>
      <c r="J22" s="252"/>
      <c r="K22" s="236" t="str">
        <f t="shared" si="0"/>
        <v/>
      </c>
    </row>
    <row r="23" spans="1:11" ht="18.75" customHeight="1" x14ac:dyDescent="0.25">
      <c r="A23" s="6"/>
      <c r="B23" s="247"/>
      <c r="C23" s="247"/>
      <c r="D23" s="247"/>
      <c r="E23" s="247"/>
      <c r="F23" s="247"/>
      <c r="G23" s="247"/>
      <c r="H23" s="247"/>
      <c r="I23" s="248"/>
      <c r="J23" s="249"/>
      <c r="K23" s="236" t="str">
        <f t="shared" si="0"/>
        <v/>
      </c>
    </row>
    <row r="24" spans="1:11" ht="18.75" customHeight="1" x14ac:dyDescent="0.25">
      <c r="A24" s="6"/>
      <c r="B24" s="250"/>
      <c r="C24" s="250"/>
      <c r="D24" s="250"/>
      <c r="E24" s="250"/>
      <c r="F24" s="250"/>
      <c r="G24" s="250"/>
      <c r="H24" s="250"/>
      <c r="I24" s="251"/>
      <c r="J24" s="252"/>
      <c r="K24" s="236" t="str">
        <f t="shared" si="0"/>
        <v/>
      </c>
    </row>
    <row r="25" spans="1:11" ht="18.75" customHeight="1" x14ac:dyDescent="0.25">
      <c r="A25" s="6"/>
      <c r="B25" s="247"/>
      <c r="C25" s="247"/>
      <c r="D25" s="247"/>
      <c r="E25" s="247"/>
      <c r="F25" s="247"/>
      <c r="G25" s="247"/>
      <c r="H25" s="247"/>
      <c r="I25" s="248"/>
      <c r="J25" s="249"/>
      <c r="K25" s="236" t="str">
        <f t="shared" si="0"/>
        <v/>
      </c>
    </row>
    <row r="26" spans="1:11" ht="18.75" customHeight="1" x14ac:dyDescent="0.25">
      <c r="A26" s="6"/>
      <c r="B26" s="250"/>
      <c r="C26" s="250"/>
      <c r="D26" s="250"/>
      <c r="E26" s="250"/>
      <c r="F26" s="250"/>
      <c r="G26" s="250"/>
      <c r="H26" s="250"/>
      <c r="I26" s="251"/>
      <c r="J26" s="252"/>
      <c r="K26" s="236" t="str">
        <f t="shared" si="0"/>
        <v/>
      </c>
    </row>
    <row r="27" spans="1:11" ht="18.75" customHeight="1" x14ac:dyDescent="0.25">
      <c r="A27" s="6"/>
      <c r="B27" s="247"/>
      <c r="C27" s="247"/>
      <c r="D27" s="247"/>
      <c r="E27" s="247"/>
      <c r="F27" s="247"/>
      <c r="G27" s="247"/>
      <c r="H27" s="247"/>
      <c r="I27" s="248"/>
      <c r="J27" s="249"/>
      <c r="K27" s="236" t="str">
        <f t="shared" si="0"/>
        <v/>
      </c>
    </row>
    <row r="28" spans="1:11" ht="18.75" customHeight="1" x14ac:dyDescent="0.25">
      <c r="A28" s="6"/>
      <c r="B28" s="250"/>
      <c r="C28" s="250"/>
      <c r="D28" s="250"/>
      <c r="E28" s="250"/>
      <c r="F28" s="250"/>
      <c r="G28" s="250"/>
      <c r="H28" s="250"/>
      <c r="I28" s="251"/>
      <c r="J28" s="252"/>
      <c r="K28" s="236" t="str">
        <f t="shared" si="0"/>
        <v/>
      </c>
    </row>
    <row r="29" spans="1:11" ht="18.75" customHeight="1" x14ac:dyDescent="0.25">
      <c r="A29" s="6"/>
      <c r="B29" s="247"/>
      <c r="C29" s="247"/>
      <c r="D29" s="247"/>
      <c r="E29" s="247"/>
      <c r="F29" s="247"/>
      <c r="G29" s="247"/>
      <c r="H29" s="247"/>
      <c r="I29" s="248"/>
      <c r="J29" s="249"/>
      <c r="K29" s="236" t="str">
        <f t="shared" si="0"/>
        <v/>
      </c>
    </row>
    <row r="30" spans="1:11" ht="18.75" customHeight="1" x14ac:dyDescent="0.25">
      <c r="A30" s="6"/>
      <c r="B30" s="250"/>
      <c r="C30" s="250"/>
      <c r="D30" s="250"/>
      <c r="E30" s="250"/>
      <c r="F30" s="250"/>
      <c r="G30" s="250"/>
      <c r="H30" s="250"/>
      <c r="I30" s="251"/>
      <c r="J30" s="252"/>
      <c r="K30" s="236" t="str">
        <f t="shared" si="0"/>
        <v/>
      </c>
    </row>
    <row r="31" spans="1:11" ht="18.75" customHeight="1" x14ac:dyDescent="0.25">
      <c r="A31" s="6"/>
      <c r="B31" s="247"/>
      <c r="C31" s="247"/>
      <c r="D31" s="247"/>
      <c r="E31" s="247"/>
      <c r="F31" s="247"/>
      <c r="G31" s="247"/>
      <c r="H31" s="247"/>
      <c r="I31" s="248"/>
      <c r="J31" s="249"/>
      <c r="K31" s="236" t="str">
        <f t="shared" si="0"/>
        <v/>
      </c>
    </row>
    <row r="32" spans="1:11" ht="18.75" customHeight="1" x14ac:dyDescent="0.25">
      <c r="A32" s="6"/>
      <c r="B32" s="250"/>
      <c r="C32" s="250"/>
      <c r="D32" s="250"/>
      <c r="E32" s="250"/>
      <c r="F32" s="250"/>
      <c r="G32" s="250"/>
      <c r="H32" s="250"/>
      <c r="I32" s="251"/>
      <c r="J32" s="252"/>
      <c r="K32" s="236" t="str">
        <f t="shared" si="0"/>
        <v/>
      </c>
    </row>
    <row r="33" spans="1:11" ht="18.75" customHeight="1" x14ac:dyDescent="0.25">
      <c r="A33" s="6"/>
      <c r="B33" s="247"/>
      <c r="C33" s="247"/>
      <c r="D33" s="247"/>
      <c r="E33" s="247"/>
      <c r="F33" s="247"/>
      <c r="G33" s="247"/>
      <c r="H33" s="247"/>
      <c r="I33" s="248"/>
      <c r="J33" s="249"/>
      <c r="K33" s="236" t="str">
        <f t="shared" si="0"/>
        <v/>
      </c>
    </row>
    <row r="34" spans="1:11" ht="18.75" customHeight="1" x14ac:dyDescent="0.25">
      <c r="A34" s="6"/>
      <c r="B34" s="250"/>
      <c r="C34" s="250"/>
      <c r="D34" s="250"/>
      <c r="E34" s="250"/>
      <c r="F34" s="250"/>
      <c r="G34" s="250"/>
      <c r="H34" s="250"/>
      <c r="I34" s="251"/>
      <c r="J34" s="252"/>
      <c r="K34" s="236" t="str">
        <f t="shared" si="0"/>
        <v/>
      </c>
    </row>
    <row r="35" spans="1:11" ht="18.75" customHeight="1" x14ac:dyDescent="0.25">
      <c r="A35" s="6"/>
      <c r="B35" s="247"/>
      <c r="C35" s="247"/>
      <c r="D35" s="247"/>
      <c r="E35" s="247"/>
      <c r="F35" s="247"/>
      <c r="G35" s="247"/>
      <c r="H35" s="247"/>
      <c r="I35" s="248"/>
      <c r="J35" s="249"/>
      <c r="K35" s="236" t="str">
        <f t="shared" si="0"/>
        <v/>
      </c>
    </row>
    <row r="36" spans="1:11" ht="18.75" customHeight="1" x14ac:dyDescent="0.25">
      <c r="A36" s="6"/>
      <c r="B36" s="250"/>
      <c r="C36" s="250"/>
      <c r="D36" s="250"/>
      <c r="E36" s="250"/>
      <c r="F36" s="250"/>
      <c r="G36" s="250"/>
      <c r="H36" s="250"/>
      <c r="I36" s="251"/>
      <c r="J36" s="252"/>
      <c r="K36" s="236" t="str">
        <f t="shared" si="0"/>
        <v/>
      </c>
    </row>
    <row r="37" spans="1:11" ht="18.75" customHeight="1" x14ac:dyDescent="0.25">
      <c r="A37" s="6"/>
      <c r="B37" s="247"/>
      <c r="C37" s="247"/>
      <c r="D37" s="247"/>
      <c r="E37" s="247"/>
      <c r="F37" s="247"/>
      <c r="G37" s="247"/>
      <c r="H37" s="247"/>
      <c r="I37" s="248"/>
      <c r="J37" s="249"/>
      <c r="K37" s="236" t="str">
        <f t="shared" si="0"/>
        <v/>
      </c>
    </row>
    <row r="38" spans="1:11" ht="18.75" customHeight="1" x14ac:dyDescent="0.25">
      <c r="A38" s="6"/>
      <c r="B38" s="250"/>
      <c r="C38" s="250"/>
      <c r="D38" s="250"/>
      <c r="E38" s="250"/>
      <c r="F38" s="250"/>
      <c r="G38" s="250"/>
      <c r="H38" s="250"/>
      <c r="I38" s="251"/>
      <c r="J38" s="252"/>
      <c r="K38" s="236" t="str">
        <f t="shared" si="0"/>
        <v/>
      </c>
    </row>
    <row r="39" spans="1:11" ht="18.75" customHeight="1" x14ac:dyDescent="0.25">
      <c r="A39" s="6"/>
      <c r="B39" s="247"/>
      <c r="C39" s="247"/>
      <c r="D39" s="247"/>
      <c r="E39" s="247"/>
      <c r="F39" s="247"/>
      <c r="G39" s="247"/>
      <c r="H39" s="247"/>
      <c r="I39" s="248"/>
      <c r="J39" s="249"/>
      <c r="K39" s="236" t="str">
        <f t="shared" si="0"/>
        <v/>
      </c>
    </row>
    <row r="40" spans="1:11" ht="18.75" customHeight="1" x14ac:dyDescent="0.25">
      <c r="A40" s="6"/>
      <c r="B40" s="250"/>
      <c r="C40" s="250"/>
      <c r="D40" s="250"/>
      <c r="E40" s="250"/>
      <c r="F40" s="250"/>
      <c r="G40" s="250"/>
      <c r="H40" s="250"/>
      <c r="I40" s="251"/>
      <c r="J40" s="252"/>
      <c r="K40" s="236" t="str">
        <f t="shared" si="0"/>
        <v/>
      </c>
    </row>
    <row r="41" spans="1:11" ht="18.75" customHeight="1" x14ac:dyDescent="0.25">
      <c r="A41" s="6"/>
      <c r="B41" s="247"/>
      <c r="C41" s="247"/>
      <c r="D41" s="247"/>
      <c r="E41" s="247"/>
      <c r="F41" s="247"/>
      <c r="G41" s="247"/>
      <c r="H41" s="247"/>
      <c r="I41" s="248"/>
      <c r="J41" s="249"/>
      <c r="K41" s="236" t="str">
        <f t="shared" si="0"/>
        <v/>
      </c>
    </row>
    <row r="42" spans="1:11" ht="18.75" customHeight="1" x14ac:dyDescent="0.25">
      <c r="A42" s="6"/>
      <c r="B42" s="250"/>
      <c r="C42" s="250"/>
      <c r="D42" s="250"/>
      <c r="E42" s="250"/>
      <c r="F42" s="250"/>
      <c r="G42" s="250"/>
      <c r="H42" s="250"/>
      <c r="I42" s="251"/>
      <c r="J42" s="252"/>
      <c r="K42" s="236" t="str">
        <f t="shared" si="0"/>
        <v/>
      </c>
    </row>
    <row r="43" spans="1:11" ht="18.75" customHeight="1" x14ac:dyDescent="0.25">
      <c r="A43" s="6"/>
      <c r="B43" s="247"/>
      <c r="C43" s="247"/>
      <c r="D43" s="247"/>
      <c r="E43" s="247"/>
      <c r="F43" s="247"/>
      <c r="G43" s="247"/>
      <c r="H43" s="247"/>
      <c r="I43" s="248"/>
      <c r="J43" s="249"/>
      <c r="K43" s="236" t="str">
        <f t="shared" si="0"/>
        <v/>
      </c>
    </row>
    <row r="44" spans="1:11" ht="18.75" customHeight="1" x14ac:dyDescent="0.25">
      <c r="A44" s="6"/>
      <c r="B44" s="250"/>
      <c r="C44" s="250"/>
      <c r="D44" s="250"/>
      <c r="E44" s="250"/>
      <c r="F44" s="250"/>
      <c r="G44" s="250"/>
      <c r="H44" s="250"/>
      <c r="I44" s="251"/>
      <c r="J44" s="252"/>
      <c r="K44" s="236" t="str">
        <f t="shared" si="0"/>
        <v/>
      </c>
    </row>
    <row r="45" spans="1:11" ht="18.75" customHeight="1" x14ac:dyDescent="0.25">
      <c r="A45" s="6"/>
      <c r="B45" s="247"/>
      <c r="C45" s="247"/>
      <c r="D45" s="247"/>
      <c r="E45" s="247"/>
      <c r="F45" s="247"/>
      <c r="G45" s="247"/>
      <c r="H45" s="247"/>
      <c r="I45" s="248"/>
      <c r="J45" s="249"/>
      <c r="K45" s="236" t="str">
        <f t="shared" si="0"/>
        <v/>
      </c>
    </row>
    <row r="46" spans="1:11" ht="18.75" customHeight="1" x14ac:dyDescent="0.25">
      <c r="A46" s="6"/>
      <c r="B46" s="250"/>
      <c r="C46" s="250"/>
      <c r="D46" s="250"/>
      <c r="E46" s="250"/>
      <c r="F46" s="250"/>
      <c r="G46" s="250"/>
      <c r="H46" s="250"/>
      <c r="I46" s="251"/>
      <c r="J46" s="252"/>
      <c r="K46" s="236" t="str">
        <f t="shared" si="0"/>
        <v/>
      </c>
    </row>
    <row r="47" spans="1:11" ht="18.75" customHeight="1" x14ac:dyDescent="0.25">
      <c r="A47" s="6"/>
      <c r="B47" s="247"/>
      <c r="C47" s="247"/>
      <c r="D47" s="247"/>
      <c r="E47" s="247"/>
      <c r="F47" s="247"/>
      <c r="G47" s="247"/>
      <c r="H47" s="247"/>
      <c r="I47" s="248"/>
      <c r="J47" s="249"/>
      <c r="K47" s="236" t="str">
        <f t="shared" si="0"/>
        <v/>
      </c>
    </row>
    <row r="48" spans="1:11" ht="18.75" customHeight="1" x14ac:dyDescent="0.25">
      <c r="A48" s="6"/>
      <c r="B48" s="250"/>
      <c r="C48" s="250"/>
      <c r="D48" s="250"/>
      <c r="E48" s="250"/>
      <c r="F48" s="250"/>
      <c r="G48" s="250"/>
      <c r="H48" s="250"/>
      <c r="I48" s="251"/>
      <c r="J48" s="252"/>
      <c r="K48" s="236" t="str">
        <f t="shared" si="0"/>
        <v/>
      </c>
    </row>
    <row r="49" spans="1:11" ht="18.75" customHeight="1" x14ac:dyDescent="0.25">
      <c r="A49" s="6"/>
      <c r="B49" s="247"/>
      <c r="C49" s="247"/>
      <c r="D49" s="247"/>
      <c r="E49" s="247"/>
      <c r="F49" s="247"/>
      <c r="G49" s="247"/>
      <c r="H49" s="247"/>
      <c r="I49" s="248"/>
      <c r="J49" s="249"/>
      <c r="K49" s="236" t="str">
        <f t="shared" si="0"/>
        <v/>
      </c>
    </row>
    <row r="50" spans="1:11" ht="18.75" customHeight="1" x14ac:dyDescent="0.25">
      <c r="A50" s="6"/>
      <c r="B50" s="250"/>
      <c r="C50" s="250"/>
      <c r="D50" s="250"/>
      <c r="E50" s="250"/>
      <c r="F50" s="250"/>
      <c r="G50" s="250"/>
      <c r="H50" s="250"/>
      <c r="I50" s="251"/>
      <c r="J50" s="252"/>
      <c r="K50" s="236" t="str">
        <f t="shared" si="0"/>
        <v/>
      </c>
    </row>
    <row r="51" spans="1:11" ht="18.75" customHeight="1" x14ac:dyDescent="0.25">
      <c r="A51" s="6"/>
      <c r="B51" s="247"/>
      <c r="C51" s="247"/>
      <c r="D51" s="247"/>
      <c r="E51" s="247"/>
      <c r="F51" s="247"/>
      <c r="G51" s="247"/>
      <c r="H51" s="247"/>
      <c r="I51" s="248"/>
      <c r="J51" s="249"/>
      <c r="K51" s="236" t="str">
        <f t="shared" si="0"/>
        <v/>
      </c>
    </row>
    <row r="52" spans="1:11" ht="18.75" customHeight="1" x14ac:dyDescent="0.25">
      <c r="A52" s="6"/>
      <c r="B52" s="250"/>
      <c r="C52" s="250"/>
      <c r="D52" s="250"/>
      <c r="E52" s="250"/>
      <c r="F52" s="250"/>
      <c r="G52" s="250"/>
      <c r="H52" s="250"/>
      <c r="I52" s="251"/>
      <c r="J52" s="252"/>
      <c r="K52" s="236" t="str">
        <f t="shared" si="0"/>
        <v/>
      </c>
    </row>
    <row r="53" spans="1:11" ht="18.75" customHeight="1" x14ac:dyDescent="0.25">
      <c r="A53" s="6"/>
      <c r="B53" s="247"/>
      <c r="C53" s="247"/>
      <c r="D53" s="247"/>
      <c r="E53" s="247"/>
      <c r="F53" s="247"/>
      <c r="G53" s="247"/>
      <c r="H53" s="247"/>
      <c r="I53" s="248"/>
      <c r="J53" s="249"/>
      <c r="K53" s="236" t="str">
        <f t="shared" si="0"/>
        <v/>
      </c>
    </row>
    <row r="54" spans="1:11" ht="18.75" customHeight="1" x14ac:dyDescent="0.25">
      <c r="A54" s="6"/>
      <c r="B54" s="250"/>
      <c r="C54" s="250"/>
      <c r="D54" s="250"/>
      <c r="E54" s="250"/>
      <c r="F54" s="250"/>
      <c r="G54" s="250"/>
      <c r="H54" s="250"/>
      <c r="I54" s="251"/>
      <c r="J54" s="252"/>
      <c r="K54" s="236" t="str">
        <f t="shared" si="0"/>
        <v/>
      </c>
    </row>
    <row r="55" spans="1:11" ht="18.75" customHeight="1" x14ac:dyDescent="0.25">
      <c r="A55" s="6"/>
      <c r="B55" s="247"/>
      <c r="C55" s="247"/>
      <c r="D55" s="247"/>
      <c r="E55" s="247"/>
      <c r="F55" s="247"/>
      <c r="G55" s="247"/>
      <c r="H55" s="247"/>
      <c r="I55" s="248"/>
      <c r="J55" s="249"/>
      <c r="K55" s="236" t="str">
        <f t="shared" si="0"/>
        <v/>
      </c>
    </row>
    <row r="56" spans="1:11" ht="18.75" customHeight="1" x14ac:dyDescent="0.25">
      <c r="A56" s="6"/>
      <c r="B56" s="250"/>
      <c r="C56" s="250"/>
      <c r="D56" s="250"/>
      <c r="E56" s="250"/>
      <c r="F56" s="250"/>
      <c r="G56" s="250"/>
      <c r="H56" s="250"/>
      <c r="I56" s="251"/>
      <c r="J56" s="252"/>
      <c r="K56" s="236" t="str">
        <f t="shared" si="0"/>
        <v/>
      </c>
    </row>
    <row r="57" spans="1:11" ht="18.75" customHeight="1" x14ac:dyDescent="0.25">
      <c r="A57" s="6"/>
      <c r="B57" s="247"/>
      <c r="C57" s="247"/>
      <c r="D57" s="247"/>
      <c r="E57" s="247"/>
      <c r="F57" s="247"/>
      <c r="G57" s="247"/>
      <c r="H57" s="247"/>
      <c r="I57" s="248"/>
      <c r="J57" s="249"/>
      <c r="K57" s="236" t="str">
        <f t="shared" si="0"/>
        <v/>
      </c>
    </row>
    <row r="58" spans="1:11" ht="18.75" customHeight="1" x14ac:dyDescent="0.25">
      <c r="A58" s="6"/>
      <c r="B58" s="250"/>
      <c r="C58" s="250"/>
      <c r="D58" s="250"/>
      <c r="E58" s="250"/>
      <c r="F58" s="250"/>
      <c r="G58" s="250"/>
      <c r="H58" s="250"/>
      <c r="I58" s="251"/>
      <c r="J58" s="252"/>
      <c r="K58" s="236" t="str">
        <f t="shared" si="0"/>
        <v/>
      </c>
    </row>
    <row r="59" spans="1:11" ht="18.75" customHeight="1" x14ac:dyDescent="0.25">
      <c r="A59" s="6"/>
      <c r="B59" s="247"/>
      <c r="C59" s="247"/>
      <c r="D59" s="247"/>
      <c r="E59" s="247"/>
      <c r="F59" s="247"/>
      <c r="G59" s="247"/>
      <c r="H59" s="247"/>
      <c r="I59" s="248"/>
      <c r="J59" s="249"/>
      <c r="K59" s="236" t="str">
        <f t="shared" si="0"/>
        <v/>
      </c>
    </row>
    <row r="60" spans="1:11" ht="18.75" customHeight="1" x14ac:dyDescent="0.25">
      <c r="A60" s="6"/>
      <c r="B60" s="250"/>
      <c r="C60" s="250"/>
      <c r="D60" s="250"/>
      <c r="E60" s="250"/>
      <c r="F60" s="250"/>
      <c r="G60" s="250"/>
      <c r="H60" s="250"/>
      <c r="I60" s="251"/>
      <c r="J60" s="252"/>
      <c r="K60" s="236" t="str">
        <f t="shared" si="0"/>
        <v/>
      </c>
    </row>
    <row r="61" spans="1:11" ht="18.75" customHeight="1" x14ac:dyDescent="0.25">
      <c r="A61" s="6"/>
      <c r="B61" s="247"/>
      <c r="C61" s="247"/>
      <c r="D61" s="247"/>
      <c r="E61" s="247"/>
      <c r="F61" s="247"/>
      <c r="G61" s="247"/>
      <c r="H61" s="247"/>
      <c r="I61" s="248"/>
      <c r="J61" s="249"/>
      <c r="K61" s="236" t="str">
        <f t="shared" si="0"/>
        <v/>
      </c>
    </row>
    <row r="62" spans="1:11" ht="18.75" customHeight="1" x14ac:dyDescent="0.25">
      <c r="A62" s="6"/>
      <c r="B62" s="250"/>
      <c r="C62" s="250"/>
      <c r="D62" s="250"/>
      <c r="E62" s="250"/>
      <c r="F62" s="250"/>
      <c r="G62" s="250"/>
      <c r="H62" s="250"/>
      <c r="I62" s="251"/>
      <c r="J62" s="252"/>
      <c r="K62" s="236" t="str">
        <f t="shared" si="0"/>
        <v/>
      </c>
    </row>
    <row r="63" spans="1:11" ht="18.75" customHeight="1" x14ac:dyDescent="0.25">
      <c r="A63" s="6"/>
      <c r="B63" s="247"/>
      <c r="C63" s="247"/>
      <c r="D63" s="247"/>
      <c r="E63" s="247"/>
      <c r="F63" s="247"/>
      <c r="G63" s="247"/>
      <c r="H63" s="247"/>
      <c r="I63" s="248"/>
      <c r="J63" s="249"/>
      <c r="K63" s="236" t="str">
        <f t="shared" si="0"/>
        <v/>
      </c>
    </row>
    <row r="64" spans="1:11" ht="18.75" customHeight="1" x14ac:dyDescent="0.25">
      <c r="A64" s="6"/>
      <c r="B64" s="250"/>
      <c r="C64" s="250"/>
      <c r="D64" s="250"/>
      <c r="E64" s="250"/>
      <c r="F64" s="250"/>
      <c r="G64" s="250"/>
      <c r="H64" s="250"/>
      <c r="I64" s="251"/>
      <c r="J64" s="252"/>
      <c r="K64" s="236" t="str">
        <f t="shared" si="0"/>
        <v/>
      </c>
    </row>
    <row r="65" spans="1:11" ht="18.75" customHeight="1" x14ac:dyDescent="0.25">
      <c r="A65" s="6"/>
      <c r="B65" s="247"/>
      <c r="C65" s="247"/>
      <c r="D65" s="247"/>
      <c r="E65" s="247"/>
      <c r="F65" s="247"/>
      <c r="G65" s="247"/>
      <c r="H65" s="247"/>
      <c r="I65" s="248"/>
      <c r="J65" s="249"/>
      <c r="K65" s="236" t="str">
        <f t="shared" si="0"/>
        <v/>
      </c>
    </row>
    <row r="66" spans="1:11" ht="18.75" customHeight="1" x14ac:dyDescent="0.25">
      <c r="A66" s="6"/>
      <c r="B66" s="250"/>
      <c r="C66" s="250"/>
      <c r="D66" s="250"/>
      <c r="E66" s="250"/>
      <c r="F66" s="250"/>
      <c r="G66" s="250"/>
      <c r="H66" s="250"/>
      <c r="I66" s="251"/>
      <c r="J66" s="252"/>
      <c r="K66" s="236" t="str">
        <f t="shared" si="0"/>
        <v/>
      </c>
    </row>
    <row r="67" spans="1:11" ht="18.75" customHeight="1" x14ac:dyDescent="0.25">
      <c r="A67" s="6"/>
      <c r="B67" s="247"/>
      <c r="C67" s="247"/>
      <c r="D67" s="247"/>
      <c r="E67" s="247"/>
      <c r="F67" s="247"/>
      <c r="G67" s="247"/>
      <c r="H67" s="247"/>
      <c r="I67" s="248"/>
      <c r="J67" s="249"/>
      <c r="K67" s="236" t="str">
        <f t="shared" si="0"/>
        <v/>
      </c>
    </row>
    <row r="68" spans="1:11" ht="18.75" customHeight="1" x14ac:dyDescent="0.25">
      <c r="A68" s="6"/>
      <c r="B68" s="250"/>
      <c r="C68" s="250"/>
      <c r="D68" s="250"/>
      <c r="E68" s="250"/>
      <c r="F68" s="250"/>
      <c r="G68" s="250"/>
      <c r="H68" s="250"/>
      <c r="I68" s="251"/>
      <c r="J68" s="252"/>
      <c r="K68" s="236" t="str">
        <f t="shared" si="0"/>
        <v/>
      </c>
    </row>
    <row r="69" spans="1:11" ht="18.75" customHeight="1" x14ac:dyDescent="0.25">
      <c r="A69" s="6"/>
      <c r="B69" s="247"/>
      <c r="C69" s="247"/>
      <c r="D69" s="247"/>
      <c r="E69" s="247"/>
      <c r="F69" s="247"/>
      <c r="G69" s="247"/>
      <c r="H69" s="247"/>
      <c r="I69" s="248"/>
      <c r="J69" s="249"/>
      <c r="K69" s="236" t="str">
        <f t="shared" si="0"/>
        <v/>
      </c>
    </row>
    <row r="70" spans="1:11" ht="18.75" customHeight="1" x14ac:dyDescent="0.25">
      <c r="A70" s="6"/>
      <c r="B70" s="250"/>
      <c r="C70" s="250"/>
      <c r="D70" s="250"/>
      <c r="E70" s="250"/>
      <c r="F70" s="250"/>
      <c r="G70" s="250"/>
      <c r="H70" s="250"/>
      <c r="I70" s="251"/>
      <c r="J70" s="252"/>
      <c r="K70" s="236" t="str">
        <f t="shared" ref="K70:K106" si="1">IF(ISNUMBER(J70),MONTH(J70)&amp;"/"&amp;RIGHT(YEAR(J70),2),"")</f>
        <v/>
      </c>
    </row>
    <row r="71" spans="1:11" ht="18.75" customHeight="1" x14ac:dyDescent="0.25">
      <c r="A71" s="6"/>
      <c r="B71" s="247"/>
      <c r="C71" s="247"/>
      <c r="D71" s="247"/>
      <c r="E71" s="247"/>
      <c r="F71" s="247"/>
      <c r="G71" s="247"/>
      <c r="H71" s="247"/>
      <c r="I71" s="248"/>
      <c r="J71" s="249"/>
      <c r="K71" s="236" t="str">
        <f t="shared" si="1"/>
        <v/>
      </c>
    </row>
    <row r="72" spans="1:11" ht="18.75" customHeight="1" x14ac:dyDescent="0.25">
      <c r="A72" s="6"/>
      <c r="B72" s="250"/>
      <c r="C72" s="250"/>
      <c r="D72" s="250"/>
      <c r="E72" s="250"/>
      <c r="F72" s="250"/>
      <c r="G72" s="250"/>
      <c r="H72" s="250"/>
      <c r="I72" s="251"/>
      <c r="J72" s="252"/>
      <c r="K72" s="236" t="str">
        <f t="shared" si="1"/>
        <v/>
      </c>
    </row>
    <row r="73" spans="1:11" ht="18.75" customHeight="1" x14ac:dyDescent="0.25">
      <c r="A73" s="6"/>
      <c r="B73" s="247"/>
      <c r="C73" s="247"/>
      <c r="D73" s="247"/>
      <c r="E73" s="247"/>
      <c r="F73" s="247"/>
      <c r="G73" s="247"/>
      <c r="H73" s="247"/>
      <c r="I73" s="248"/>
      <c r="J73" s="249"/>
      <c r="K73" s="236" t="str">
        <f t="shared" si="1"/>
        <v/>
      </c>
    </row>
    <row r="74" spans="1:11" ht="18.75" customHeight="1" x14ac:dyDescent="0.25">
      <c r="A74" s="6"/>
      <c r="B74" s="250"/>
      <c r="C74" s="250"/>
      <c r="D74" s="250"/>
      <c r="E74" s="250"/>
      <c r="F74" s="250"/>
      <c r="G74" s="250"/>
      <c r="H74" s="250"/>
      <c r="I74" s="251"/>
      <c r="J74" s="252"/>
      <c r="K74" s="236" t="str">
        <f t="shared" si="1"/>
        <v/>
      </c>
    </row>
    <row r="75" spans="1:11" ht="18.75" customHeight="1" x14ac:dyDescent="0.25">
      <c r="A75" s="6"/>
      <c r="B75" s="247"/>
      <c r="C75" s="247"/>
      <c r="D75" s="247"/>
      <c r="E75" s="247"/>
      <c r="F75" s="247"/>
      <c r="G75" s="247"/>
      <c r="H75" s="247"/>
      <c r="I75" s="248"/>
      <c r="J75" s="249"/>
      <c r="K75" s="236" t="str">
        <f t="shared" si="1"/>
        <v/>
      </c>
    </row>
    <row r="76" spans="1:11" ht="18.75" customHeight="1" x14ac:dyDescent="0.25">
      <c r="A76" s="6"/>
      <c r="B76" s="250"/>
      <c r="C76" s="250"/>
      <c r="D76" s="250"/>
      <c r="E76" s="250"/>
      <c r="F76" s="250"/>
      <c r="G76" s="250"/>
      <c r="H76" s="250"/>
      <c r="I76" s="251"/>
      <c r="J76" s="252"/>
      <c r="K76" s="236" t="str">
        <f t="shared" si="1"/>
        <v/>
      </c>
    </row>
    <row r="77" spans="1:11" ht="18.75" customHeight="1" x14ac:dyDescent="0.25">
      <c r="A77" s="6"/>
      <c r="B77" s="247"/>
      <c r="C77" s="247"/>
      <c r="D77" s="247"/>
      <c r="E77" s="247"/>
      <c r="F77" s="247"/>
      <c r="G77" s="247"/>
      <c r="H77" s="247"/>
      <c r="I77" s="248"/>
      <c r="J77" s="249"/>
      <c r="K77" s="236" t="str">
        <f t="shared" si="1"/>
        <v/>
      </c>
    </row>
    <row r="78" spans="1:11" ht="18.75" customHeight="1" x14ac:dyDescent="0.25">
      <c r="A78" s="6"/>
      <c r="B78" s="250"/>
      <c r="C78" s="250"/>
      <c r="D78" s="250"/>
      <c r="E78" s="250"/>
      <c r="F78" s="250"/>
      <c r="G78" s="250"/>
      <c r="H78" s="250"/>
      <c r="I78" s="251"/>
      <c r="J78" s="252"/>
      <c r="K78" s="236" t="str">
        <f t="shared" si="1"/>
        <v/>
      </c>
    </row>
    <row r="79" spans="1:11" ht="18.75" customHeight="1" x14ac:dyDescent="0.25">
      <c r="A79" s="6"/>
      <c r="B79" s="247"/>
      <c r="C79" s="247"/>
      <c r="D79" s="247"/>
      <c r="E79" s="247"/>
      <c r="F79" s="247"/>
      <c r="G79" s="247"/>
      <c r="H79" s="247"/>
      <c r="I79" s="248"/>
      <c r="J79" s="249"/>
      <c r="K79" s="236" t="str">
        <f t="shared" si="1"/>
        <v/>
      </c>
    </row>
    <row r="80" spans="1:11" ht="18.75" customHeight="1" x14ac:dyDescent="0.25">
      <c r="A80" s="6"/>
      <c r="B80" s="250"/>
      <c r="C80" s="250"/>
      <c r="D80" s="250"/>
      <c r="E80" s="250"/>
      <c r="F80" s="250"/>
      <c r="G80" s="250"/>
      <c r="H80" s="250"/>
      <c r="I80" s="251"/>
      <c r="J80" s="252"/>
      <c r="K80" s="236" t="str">
        <f t="shared" si="1"/>
        <v/>
      </c>
    </row>
    <row r="81" spans="1:11" ht="18.75" customHeight="1" x14ac:dyDescent="0.25">
      <c r="A81" s="6"/>
      <c r="B81" s="247"/>
      <c r="C81" s="247"/>
      <c r="D81" s="247"/>
      <c r="E81" s="247"/>
      <c r="F81" s="247"/>
      <c r="G81" s="247"/>
      <c r="H81" s="247"/>
      <c r="I81" s="248"/>
      <c r="J81" s="249"/>
      <c r="K81" s="236" t="str">
        <f t="shared" si="1"/>
        <v/>
      </c>
    </row>
    <row r="82" spans="1:11" ht="18.75" customHeight="1" x14ac:dyDescent="0.25">
      <c r="A82" s="6"/>
      <c r="B82" s="250"/>
      <c r="C82" s="250"/>
      <c r="D82" s="250"/>
      <c r="E82" s="250"/>
      <c r="F82" s="250"/>
      <c r="G82" s="250"/>
      <c r="H82" s="250"/>
      <c r="I82" s="251"/>
      <c r="J82" s="252"/>
      <c r="K82" s="236" t="str">
        <f t="shared" si="1"/>
        <v/>
      </c>
    </row>
    <row r="83" spans="1:11" ht="18.75" customHeight="1" x14ac:dyDescent="0.25">
      <c r="A83" s="6"/>
      <c r="B83" s="247"/>
      <c r="C83" s="247"/>
      <c r="D83" s="247"/>
      <c r="E83" s="247"/>
      <c r="F83" s="247"/>
      <c r="G83" s="247"/>
      <c r="H83" s="247"/>
      <c r="I83" s="248"/>
      <c r="J83" s="249"/>
      <c r="K83" s="236" t="str">
        <f t="shared" si="1"/>
        <v/>
      </c>
    </row>
    <row r="84" spans="1:11" ht="18.75" customHeight="1" x14ac:dyDescent="0.25">
      <c r="A84" s="6"/>
      <c r="B84" s="250"/>
      <c r="C84" s="250"/>
      <c r="D84" s="250"/>
      <c r="E84" s="250"/>
      <c r="F84" s="250"/>
      <c r="G84" s="250"/>
      <c r="H84" s="250"/>
      <c r="I84" s="251"/>
      <c r="J84" s="252"/>
      <c r="K84" s="236" t="str">
        <f t="shared" si="1"/>
        <v/>
      </c>
    </row>
    <row r="85" spans="1:11" ht="18.75" customHeight="1" x14ac:dyDescent="0.25">
      <c r="A85" s="6"/>
      <c r="B85" s="247"/>
      <c r="C85" s="247"/>
      <c r="D85" s="247"/>
      <c r="E85" s="247"/>
      <c r="F85" s="247"/>
      <c r="G85" s="247"/>
      <c r="H85" s="247"/>
      <c r="I85" s="248"/>
      <c r="J85" s="249"/>
      <c r="K85" s="236" t="str">
        <f t="shared" si="1"/>
        <v/>
      </c>
    </row>
    <row r="86" spans="1:11" ht="18.75" customHeight="1" x14ac:dyDescent="0.25">
      <c r="A86" s="6"/>
      <c r="B86" s="250"/>
      <c r="C86" s="250"/>
      <c r="D86" s="250"/>
      <c r="E86" s="250"/>
      <c r="F86" s="250"/>
      <c r="G86" s="250"/>
      <c r="H86" s="250"/>
      <c r="I86" s="251"/>
      <c r="J86" s="252"/>
      <c r="K86" s="236" t="str">
        <f t="shared" si="1"/>
        <v/>
      </c>
    </row>
    <row r="87" spans="1:11" ht="18.75" customHeight="1" x14ac:dyDescent="0.25">
      <c r="A87" s="6"/>
      <c r="B87" s="247"/>
      <c r="C87" s="247"/>
      <c r="D87" s="247"/>
      <c r="E87" s="247"/>
      <c r="F87" s="247"/>
      <c r="G87" s="247"/>
      <c r="H87" s="247"/>
      <c r="I87" s="248"/>
      <c r="J87" s="249"/>
      <c r="K87" s="236" t="str">
        <f t="shared" si="1"/>
        <v/>
      </c>
    </row>
    <row r="88" spans="1:11" ht="18.75" customHeight="1" x14ac:dyDescent="0.25">
      <c r="A88" s="6"/>
      <c r="B88" s="250"/>
      <c r="C88" s="250"/>
      <c r="D88" s="250"/>
      <c r="E88" s="250"/>
      <c r="F88" s="250"/>
      <c r="G88" s="250"/>
      <c r="H88" s="250"/>
      <c r="I88" s="251"/>
      <c r="J88" s="252"/>
      <c r="K88" s="236" t="str">
        <f t="shared" si="1"/>
        <v/>
      </c>
    </row>
    <row r="89" spans="1:11" ht="18.75" customHeight="1" x14ac:dyDescent="0.25">
      <c r="A89" s="6"/>
      <c r="B89" s="247"/>
      <c r="C89" s="247"/>
      <c r="D89" s="247"/>
      <c r="E89" s="247"/>
      <c r="F89" s="247"/>
      <c r="G89" s="247"/>
      <c r="H89" s="247"/>
      <c r="I89" s="248"/>
      <c r="J89" s="249"/>
      <c r="K89" s="236" t="str">
        <f t="shared" si="1"/>
        <v/>
      </c>
    </row>
    <row r="90" spans="1:11" ht="18.75" customHeight="1" x14ac:dyDescent="0.25">
      <c r="A90" s="6"/>
      <c r="B90" s="250"/>
      <c r="C90" s="250"/>
      <c r="D90" s="250"/>
      <c r="E90" s="250"/>
      <c r="F90" s="250"/>
      <c r="G90" s="250"/>
      <c r="H90" s="250"/>
      <c r="I90" s="251"/>
      <c r="J90" s="252"/>
      <c r="K90" s="236" t="str">
        <f t="shared" si="1"/>
        <v/>
      </c>
    </row>
    <row r="91" spans="1:11" ht="18.75" customHeight="1" x14ac:dyDescent="0.25">
      <c r="A91" s="6"/>
      <c r="B91" s="247"/>
      <c r="C91" s="247"/>
      <c r="D91" s="247"/>
      <c r="E91" s="247"/>
      <c r="F91" s="247"/>
      <c r="G91" s="247"/>
      <c r="H91" s="247"/>
      <c r="I91" s="248"/>
      <c r="J91" s="249"/>
      <c r="K91" s="236" t="str">
        <f t="shared" si="1"/>
        <v/>
      </c>
    </row>
    <row r="92" spans="1:11" ht="18.75" customHeight="1" x14ac:dyDescent="0.25">
      <c r="A92" s="6"/>
      <c r="B92" s="250"/>
      <c r="C92" s="250"/>
      <c r="D92" s="250"/>
      <c r="E92" s="250"/>
      <c r="F92" s="250"/>
      <c r="G92" s="250"/>
      <c r="H92" s="250"/>
      <c r="I92" s="251"/>
      <c r="J92" s="252"/>
      <c r="K92" s="236" t="str">
        <f t="shared" si="1"/>
        <v/>
      </c>
    </row>
    <row r="93" spans="1:11" ht="18.75" customHeight="1" x14ac:dyDescent="0.25">
      <c r="A93" s="6"/>
      <c r="B93" s="247"/>
      <c r="C93" s="247"/>
      <c r="D93" s="247"/>
      <c r="E93" s="247"/>
      <c r="F93" s="247"/>
      <c r="G93" s="247"/>
      <c r="H93" s="247"/>
      <c r="I93" s="248"/>
      <c r="J93" s="249"/>
      <c r="K93" s="236" t="str">
        <f t="shared" si="1"/>
        <v/>
      </c>
    </row>
    <row r="94" spans="1:11" ht="18.75" customHeight="1" x14ac:dyDescent="0.25">
      <c r="A94" s="6"/>
      <c r="B94" s="250"/>
      <c r="C94" s="250"/>
      <c r="D94" s="250"/>
      <c r="E94" s="250"/>
      <c r="F94" s="250"/>
      <c r="G94" s="250"/>
      <c r="H94" s="250"/>
      <c r="I94" s="251"/>
      <c r="J94" s="252"/>
      <c r="K94" s="236" t="str">
        <f t="shared" si="1"/>
        <v/>
      </c>
    </row>
    <row r="95" spans="1:11" ht="18.75" customHeight="1" x14ac:dyDescent="0.25">
      <c r="A95" s="6"/>
      <c r="B95" s="247"/>
      <c r="C95" s="247"/>
      <c r="D95" s="247"/>
      <c r="E95" s="247"/>
      <c r="F95" s="247"/>
      <c r="G95" s="247"/>
      <c r="H95" s="247"/>
      <c r="I95" s="248"/>
      <c r="J95" s="249"/>
      <c r="K95" s="236" t="str">
        <f t="shared" si="1"/>
        <v/>
      </c>
    </row>
    <row r="96" spans="1:11" ht="18.75" customHeight="1" x14ac:dyDescent="0.25">
      <c r="A96" s="6"/>
      <c r="B96" s="250"/>
      <c r="C96" s="250"/>
      <c r="D96" s="250"/>
      <c r="E96" s="250"/>
      <c r="F96" s="250"/>
      <c r="G96" s="250"/>
      <c r="H96" s="250"/>
      <c r="I96" s="251"/>
      <c r="J96" s="252"/>
      <c r="K96" s="236" t="str">
        <f t="shared" si="1"/>
        <v/>
      </c>
    </row>
    <row r="97" spans="1:11" ht="18.75" customHeight="1" x14ac:dyDescent="0.25">
      <c r="A97" s="6"/>
      <c r="B97" s="247"/>
      <c r="C97" s="247"/>
      <c r="D97" s="247"/>
      <c r="E97" s="247"/>
      <c r="F97" s="247"/>
      <c r="G97" s="247"/>
      <c r="H97" s="247"/>
      <c r="I97" s="248"/>
      <c r="J97" s="249"/>
      <c r="K97" s="236" t="str">
        <f t="shared" si="1"/>
        <v/>
      </c>
    </row>
    <row r="98" spans="1:11" ht="18.75" customHeight="1" x14ac:dyDescent="0.25">
      <c r="A98" s="6"/>
      <c r="B98" s="250"/>
      <c r="C98" s="250"/>
      <c r="D98" s="250"/>
      <c r="E98" s="250"/>
      <c r="F98" s="250"/>
      <c r="G98" s="250"/>
      <c r="H98" s="250"/>
      <c r="I98" s="251"/>
      <c r="J98" s="252"/>
      <c r="K98" s="236" t="str">
        <f t="shared" si="1"/>
        <v/>
      </c>
    </row>
    <row r="99" spans="1:11" ht="18.75" customHeight="1" x14ac:dyDescent="0.25">
      <c r="A99" s="6"/>
      <c r="B99" s="247"/>
      <c r="C99" s="247"/>
      <c r="D99" s="247"/>
      <c r="E99" s="247"/>
      <c r="F99" s="247"/>
      <c r="G99" s="247"/>
      <c r="H99" s="247"/>
      <c r="I99" s="248"/>
      <c r="J99" s="249"/>
      <c r="K99" s="236" t="str">
        <f t="shared" si="1"/>
        <v/>
      </c>
    </row>
    <row r="100" spans="1:11" ht="18.75" customHeight="1" x14ac:dyDescent="0.25">
      <c r="A100" s="6"/>
      <c r="B100" s="250"/>
      <c r="C100" s="250"/>
      <c r="D100" s="250"/>
      <c r="E100" s="250"/>
      <c r="F100" s="250"/>
      <c r="G100" s="250"/>
      <c r="H100" s="250"/>
      <c r="I100" s="251"/>
      <c r="J100" s="252"/>
      <c r="K100" s="236" t="str">
        <f t="shared" si="1"/>
        <v/>
      </c>
    </row>
    <row r="101" spans="1:11" ht="18.75" customHeight="1" x14ac:dyDescent="0.25">
      <c r="A101" s="6"/>
      <c r="B101" s="247"/>
      <c r="C101" s="247"/>
      <c r="D101" s="247"/>
      <c r="E101" s="247"/>
      <c r="F101" s="247"/>
      <c r="G101" s="247"/>
      <c r="H101" s="247"/>
      <c r="I101" s="248"/>
      <c r="J101" s="249"/>
      <c r="K101" s="236" t="str">
        <f t="shared" si="1"/>
        <v/>
      </c>
    </row>
    <row r="102" spans="1:11" ht="18.75" customHeight="1" x14ac:dyDescent="0.25">
      <c r="A102" s="6"/>
      <c r="B102" s="250"/>
      <c r="C102" s="250"/>
      <c r="D102" s="250"/>
      <c r="E102" s="250"/>
      <c r="F102" s="250"/>
      <c r="G102" s="250"/>
      <c r="H102" s="250"/>
      <c r="I102" s="251"/>
      <c r="J102" s="252"/>
      <c r="K102" s="236" t="str">
        <f t="shared" si="1"/>
        <v/>
      </c>
    </row>
    <row r="103" spans="1:11" ht="18.75" customHeight="1" x14ac:dyDescent="0.25">
      <c r="A103" s="6"/>
      <c r="B103" s="247"/>
      <c r="C103" s="247"/>
      <c r="D103" s="247"/>
      <c r="E103" s="247"/>
      <c r="F103" s="247"/>
      <c r="G103" s="247"/>
      <c r="H103" s="247"/>
      <c r="I103" s="248"/>
      <c r="J103" s="249"/>
      <c r="K103" s="236" t="str">
        <f t="shared" si="1"/>
        <v/>
      </c>
    </row>
    <row r="104" spans="1:11" ht="18.75" customHeight="1" x14ac:dyDescent="0.25">
      <c r="A104" s="6"/>
      <c r="B104" s="250"/>
      <c r="C104" s="250"/>
      <c r="D104" s="250"/>
      <c r="E104" s="250"/>
      <c r="F104" s="250"/>
      <c r="G104" s="250"/>
      <c r="H104" s="250"/>
      <c r="I104" s="251"/>
      <c r="J104" s="252"/>
      <c r="K104" s="236" t="str">
        <f t="shared" si="1"/>
        <v/>
      </c>
    </row>
    <row r="105" spans="1:11" ht="18.75" customHeight="1" x14ac:dyDescent="0.25">
      <c r="A105" s="6"/>
      <c r="B105" s="247"/>
      <c r="C105" s="247"/>
      <c r="D105" s="247"/>
      <c r="E105" s="247"/>
      <c r="F105" s="247"/>
      <c r="G105" s="247"/>
      <c r="H105" s="247"/>
      <c r="I105" s="248"/>
      <c r="J105" s="249"/>
      <c r="K105" s="236" t="str">
        <f t="shared" si="1"/>
        <v/>
      </c>
    </row>
    <row r="106" spans="1:11" ht="18.75" customHeight="1" x14ac:dyDescent="0.25">
      <c r="A106" s="6"/>
      <c r="B106" s="250"/>
      <c r="C106" s="250"/>
      <c r="D106" s="250"/>
      <c r="E106" s="250"/>
      <c r="F106" s="250"/>
      <c r="G106" s="250"/>
      <c r="H106" s="250"/>
      <c r="I106" s="251"/>
      <c r="J106" s="252"/>
      <c r="K106" s="236" t="str">
        <f t="shared" si="1"/>
        <v/>
      </c>
    </row>
  </sheetData>
  <sheetProtection sheet="1" objects="1" scenarios="1" selectLockedCells="1"/>
  <autoFilter ref="B6:K106"/>
  <mergeCells count="2">
    <mergeCell ref="B4:K4"/>
    <mergeCell ref="E2:I2"/>
  </mergeCells>
  <pageMargins left="0.511811024" right="0.511811024" top="0.78740157499999996" bottom="0.78740157499999996" header="0.31496062000000002" footer="0.31496062000000002"/>
  <pageSetup paperSize="9" scale="7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276"/>
    <pageSetUpPr autoPageBreaks="0"/>
  </sheetPr>
  <dimension ref="A1"/>
  <sheetViews>
    <sheetView showGridLines="0" showRowColHeaders="0" zoomScaleNormal="100" workbookViewId="0"/>
  </sheetViews>
  <sheetFormatPr defaultRowHeight="15" x14ac:dyDescent="0.25"/>
  <cols>
    <col min="1" max="1" width="2.85546875" customWidth="1"/>
  </cols>
  <sheetData/>
  <sheetProtection sheet="1" objects="1" scenarios="1" selectLockedCells="1" selectUnlockedCells="1"/>
  <pageMargins left="0.511811024" right="0.511811024" top="0.78740157499999996" bottom="0.78740157499999996" header="0.31496062000000002" footer="0.31496062000000002"/>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
  <sheetViews>
    <sheetView showGridLines="0" showRowColHeaders="0" zoomScaleNormal="100" zoomScaleSheetLayoutView="130" workbookViewId="0">
      <selection activeCell="B4" sqref="B4:N4"/>
    </sheetView>
  </sheetViews>
  <sheetFormatPr defaultRowHeight="15" x14ac:dyDescent="0.25"/>
  <cols>
    <col min="1" max="1" width="2.140625" style="3" customWidth="1"/>
    <col min="2" max="2" width="34.140625" style="3" customWidth="1"/>
    <col min="3" max="14" width="7.85546875" style="3" customWidth="1"/>
    <col min="15" max="15" width="9.140625" style="3"/>
    <col min="16" max="16" width="23.42578125" style="3" customWidth="1"/>
    <col min="17" max="16384" width="9.140625" style="3"/>
  </cols>
  <sheetData>
    <row r="1" spans="1:24" ht="11.25" customHeight="1" x14ac:dyDescent="0.25">
      <c r="A1" s="4"/>
      <c r="B1" s="5"/>
      <c r="C1" s="5"/>
      <c r="D1" s="5"/>
      <c r="E1" s="5"/>
      <c r="F1" s="5"/>
      <c r="G1" s="5"/>
      <c r="H1" s="5"/>
      <c r="I1" s="5"/>
      <c r="J1" s="5"/>
      <c r="K1" s="5"/>
      <c r="L1" s="5"/>
      <c r="M1" s="5"/>
      <c r="N1" s="5"/>
    </row>
    <row r="2" spans="1:24" ht="58.5" customHeight="1" x14ac:dyDescent="0.25">
      <c r="A2" s="6"/>
      <c r="B2" s="189"/>
      <c r="C2" s="546"/>
      <c r="D2" s="546"/>
      <c r="E2" s="546"/>
      <c r="F2" s="546"/>
      <c r="G2" s="546"/>
      <c r="H2" s="546"/>
      <c r="I2" s="546"/>
      <c r="J2" s="546"/>
      <c r="K2" s="180"/>
      <c r="L2" s="180"/>
      <c r="M2" s="243"/>
      <c r="N2" s="189"/>
    </row>
    <row r="3" spans="1:24" ht="11.25" customHeight="1" x14ac:dyDescent="0.25">
      <c r="A3" s="6"/>
      <c r="D3" s="12"/>
      <c r="E3" s="12"/>
      <c r="F3" s="12"/>
      <c r="G3" s="12"/>
      <c r="H3" s="12"/>
      <c r="I3" s="12"/>
      <c r="J3" s="12"/>
      <c r="K3" s="12"/>
      <c r="L3" s="12"/>
      <c r="M3" s="45"/>
    </row>
    <row r="4" spans="1:24" ht="56.25" customHeight="1" x14ac:dyDescent="0.25">
      <c r="A4" s="73"/>
      <c r="B4" s="536" t="s">
        <v>133</v>
      </c>
      <c r="C4" s="537"/>
      <c r="D4" s="537"/>
      <c r="E4" s="537"/>
      <c r="F4" s="537"/>
      <c r="G4" s="537"/>
      <c r="H4" s="537"/>
      <c r="I4" s="537"/>
      <c r="J4" s="537"/>
      <c r="K4" s="537"/>
      <c r="L4" s="537"/>
      <c r="M4" s="537"/>
      <c r="N4" s="538"/>
      <c r="P4" s="42"/>
      <c r="Q4" s="42"/>
      <c r="R4" s="42"/>
      <c r="S4" s="42"/>
      <c r="T4" s="42"/>
      <c r="U4" s="42"/>
      <c r="V4" s="42"/>
      <c r="W4" s="42"/>
      <c r="X4" s="42"/>
    </row>
    <row r="5" spans="1:24" ht="11.25" customHeight="1" x14ac:dyDescent="0.25">
      <c r="A5" s="6"/>
      <c r="B5" s="71" t="s">
        <v>36</v>
      </c>
      <c r="C5" s="72">
        <f>MIN('PS Planilha'!J:J)</f>
        <v>0</v>
      </c>
      <c r="D5" s="72">
        <f t="shared" ref="D5:N5" si="0">EDATE(C5,1)</f>
        <v>31</v>
      </c>
      <c r="E5" s="72">
        <f t="shared" si="0"/>
        <v>59</v>
      </c>
      <c r="F5" s="72">
        <f t="shared" si="0"/>
        <v>88</v>
      </c>
      <c r="G5" s="72">
        <f t="shared" si="0"/>
        <v>119</v>
      </c>
      <c r="H5" s="72">
        <f t="shared" si="0"/>
        <v>149</v>
      </c>
      <c r="I5" s="72">
        <f t="shared" si="0"/>
        <v>180</v>
      </c>
      <c r="J5" s="72">
        <f t="shared" si="0"/>
        <v>210</v>
      </c>
      <c r="K5" s="72">
        <f t="shared" si="0"/>
        <v>241</v>
      </c>
      <c r="L5" s="72">
        <f t="shared" si="0"/>
        <v>272</v>
      </c>
      <c r="M5" s="72">
        <f t="shared" si="0"/>
        <v>302</v>
      </c>
      <c r="N5" s="72">
        <f t="shared" si="0"/>
        <v>333</v>
      </c>
      <c r="P5" s="42"/>
      <c r="Q5" s="42"/>
      <c r="R5" s="42"/>
      <c r="S5" s="42"/>
      <c r="T5" s="42"/>
      <c r="U5" s="42"/>
      <c r="V5" s="42"/>
      <c r="W5" s="42"/>
      <c r="X5" s="42"/>
    </row>
    <row r="6" spans="1:24" ht="39.75" customHeight="1" x14ac:dyDescent="0.25">
      <c r="A6" s="6"/>
      <c r="B6" s="245" t="s">
        <v>64</v>
      </c>
      <c r="C6" s="245" t="str">
        <f t="shared" ref="C6:N6" si="1">IF(ISNUMBER(C5),MONTH(C5)&amp;"/"&amp;RIGHT(YEAR(C5),2),"")</f>
        <v>1/00</v>
      </c>
      <c r="D6" s="245" t="str">
        <f t="shared" si="1"/>
        <v>1/00</v>
      </c>
      <c r="E6" s="245" t="str">
        <f t="shared" si="1"/>
        <v>2/00</v>
      </c>
      <c r="F6" s="245" t="str">
        <f t="shared" si="1"/>
        <v>3/00</v>
      </c>
      <c r="G6" s="245" t="str">
        <f t="shared" si="1"/>
        <v>4/00</v>
      </c>
      <c r="H6" s="245" t="str">
        <f t="shared" si="1"/>
        <v>5/00</v>
      </c>
      <c r="I6" s="245" t="str">
        <f t="shared" si="1"/>
        <v>6/00</v>
      </c>
      <c r="J6" s="245" t="str">
        <f t="shared" si="1"/>
        <v>7/00</v>
      </c>
      <c r="K6" s="245" t="str">
        <f t="shared" si="1"/>
        <v>8/00</v>
      </c>
      <c r="L6" s="245" t="str">
        <f t="shared" si="1"/>
        <v>9/00</v>
      </c>
      <c r="M6" s="245" t="str">
        <f t="shared" si="1"/>
        <v>10/00</v>
      </c>
      <c r="N6" s="245" t="str">
        <f t="shared" si="1"/>
        <v>11/00</v>
      </c>
      <c r="P6" s="42" t="str">
        <f>B11</f>
        <v>Nota Média - Nosso Ambiente</v>
      </c>
      <c r="Q6" s="42" t="str">
        <f>B13</f>
        <v>Nota Média - X</v>
      </c>
      <c r="R6" s="42" t="str">
        <f>B15</f>
        <v>Nota Média - X</v>
      </c>
      <c r="S6" s="42"/>
      <c r="T6" s="42"/>
      <c r="U6" s="42"/>
      <c r="V6" s="42"/>
    </row>
    <row r="7" spans="1:24" ht="21.95" customHeight="1" x14ac:dyDescent="0.25">
      <c r="A7" s="6"/>
      <c r="B7" s="547" t="str">
        <f>"Nota Média - "&amp;'PS Planilha'!B6</f>
        <v>Nota Média - Nossos Produtos e Serviços</v>
      </c>
      <c r="C7" s="244" t="str">
        <f>IF(ISNUMBER(AVERAGEIF('PS Planilha'!$K:$K,'PS Analítico'!C$6,'PS Planilha'!$B:$B)),AVERAGEIF('PS Planilha'!$K:$K,'PS Analítico'!C$6,'PS Planilha'!$B:$B),"")</f>
        <v/>
      </c>
      <c r="D7" s="244" t="str">
        <f>IF(ISNUMBER(AVERAGEIF('PS Planilha'!$K:$K,'PS Analítico'!D$6,'PS Planilha'!$B:$B)),AVERAGEIF('PS Planilha'!$K:$K,'PS Analítico'!D$6,'PS Planilha'!$B:$B),"")</f>
        <v/>
      </c>
      <c r="E7" s="244" t="str">
        <f>IF(ISNUMBER(AVERAGEIF('PS Planilha'!$K:$K,'PS Analítico'!E$6,'PS Planilha'!$B:$B)),AVERAGEIF('PS Planilha'!$K:$K,'PS Analítico'!E$6,'PS Planilha'!$B:$B),"")</f>
        <v/>
      </c>
      <c r="F7" s="244" t="str">
        <f>IF(ISNUMBER(AVERAGEIF('PS Planilha'!$K:$K,'PS Analítico'!F$6,'PS Planilha'!$B:$B)),AVERAGEIF('PS Planilha'!$K:$K,'PS Analítico'!F$6,'PS Planilha'!$B:$B),"")</f>
        <v/>
      </c>
      <c r="G7" s="244" t="str">
        <f>IF(ISNUMBER(AVERAGEIF('PS Planilha'!$K:$K,'PS Analítico'!G$6,'PS Planilha'!$B:$B)),AVERAGEIF('PS Planilha'!$K:$K,'PS Analítico'!G$6,'PS Planilha'!$B:$B),"")</f>
        <v/>
      </c>
      <c r="H7" s="244" t="str">
        <f>IF(ISNUMBER(AVERAGEIF('PS Planilha'!$K:$K,'PS Analítico'!H$6,'PS Planilha'!$B:$B)),AVERAGEIF('PS Planilha'!$K:$K,'PS Analítico'!H$6,'PS Planilha'!$B:$B),"")</f>
        <v/>
      </c>
      <c r="I7" s="244" t="str">
        <f>IF(ISNUMBER(AVERAGEIF('PS Planilha'!$K:$K,'PS Analítico'!I$6,'PS Planilha'!$B:$B)),AVERAGEIF('PS Planilha'!$K:$K,'PS Analítico'!I$6,'PS Planilha'!$B:$B),"")</f>
        <v/>
      </c>
      <c r="J7" s="244" t="str">
        <f>IF(ISNUMBER(AVERAGEIF('PS Planilha'!$K:$K,'PS Analítico'!J$6,'PS Planilha'!$B:$B)),AVERAGEIF('PS Planilha'!$K:$K,'PS Analítico'!J$6,'PS Planilha'!$B:$B),"")</f>
        <v/>
      </c>
      <c r="K7" s="244" t="str">
        <f>IF(ISNUMBER(AVERAGEIF('PS Planilha'!$K:$K,'PS Analítico'!K$6,'PS Planilha'!$B:$B)),AVERAGEIF('PS Planilha'!$K:$K,'PS Analítico'!K$6,'PS Planilha'!$B:$B),"")</f>
        <v/>
      </c>
      <c r="L7" s="244" t="str">
        <f>IF(ISNUMBER(AVERAGEIF('PS Planilha'!$K:$K,'PS Analítico'!L$6,'PS Planilha'!$B:$B)),AVERAGEIF('PS Planilha'!$K:$K,'PS Analítico'!L$6,'PS Planilha'!$B:$B),"")</f>
        <v/>
      </c>
      <c r="M7" s="244" t="str">
        <f>IF(ISNUMBER(AVERAGEIF('PS Planilha'!$K:$K,'PS Analítico'!M$6,'PS Planilha'!$B:$B)),AVERAGEIF('PS Planilha'!$K:$K,'PS Analítico'!M$6,'PS Planilha'!$B:$B),"")</f>
        <v/>
      </c>
      <c r="N7" s="244" t="str">
        <f>IF(ISNUMBER(AVERAGEIF('PS Planilha'!$K:$K,'PS Analítico'!N$6,'PS Planilha'!$B:$B)),AVERAGEIF('PS Planilha'!$K:$K,'PS Analítico'!N$6,'PS Planilha'!$B:$B),"")</f>
        <v/>
      </c>
      <c r="P7" s="42"/>
      <c r="Q7" s="42"/>
      <c r="R7" s="42"/>
      <c r="S7" s="42"/>
      <c r="T7" s="42"/>
      <c r="U7" s="42"/>
      <c r="V7" s="42"/>
    </row>
    <row r="8" spans="1:24" ht="54.95" customHeight="1" x14ac:dyDescent="0.25">
      <c r="A8" s="6"/>
      <c r="B8" s="547"/>
      <c r="C8" s="548"/>
      <c r="D8" s="548"/>
      <c r="E8" s="548"/>
      <c r="F8" s="548"/>
      <c r="G8" s="548"/>
      <c r="H8" s="548"/>
      <c r="I8" s="548"/>
      <c r="J8" s="548"/>
      <c r="K8" s="548"/>
      <c r="L8" s="548"/>
      <c r="M8" s="548"/>
      <c r="N8" s="548"/>
      <c r="P8" s="42"/>
      <c r="Q8" s="42"/>
      <c r="R8" s="42"/>
      <c r="S8" s="42"/>
      <c r="T8" s="42"/>
      <c r="U8" s="42"/>
      <c r="V8" s="42"/>
      <c r="W8" s="42"/>
      <c r="X8" s="42"/>
    </row>
    <row r="9" spans="1:24" ht="21.95" customHeight="1" x14ac:dyDescent="0.25">
      <c r="A9" s="6"/>
      <c r="B9" s="547" t="str">
        <f>"Nota Média - "&amp;'PS Planilha'!C6</f>
        <v>Nota Média - Nosso Atendimento</v>
      </c>
      <c r="C9" s="244" t="str">
        <f>IF(ISNUMBER(AVERAGEIF('PS Planilha'!$K:$K,'PS Analítico'!C$6,'PS Planilha'!$C:$C)),AVERAGEIF('PS Planilha'!$K:$K,'PS Analítico'!C$6,'PS Planilha'!$C:$C),"")</f>
        <v/>
      </c>
      <c r="D9" s="244" t="str">
        <f>IF(ISNUMBER(AVERAGEIF('PS Planilha'!$K:$K,'PS Analítico'!D$6,'PS Planilha'!$C:$C)),AVERAGEIF('PS Planilha'!$K:$K,'PS Analítico'!D$6,'PS Planilha'!$C:$C),"")</f>
        <v/>
      </c>
      <c r="E9" s="244" t="str">
        <f>IF(ISNUMBER(AVERAGEIF('PS Planilha'!$K:$K,'PS Analítico'!E$6,'PS Planilha'!$C:$C)),AVERAGEIF('PS Planilha'!$K:$K,'PS Analítico'!E$6,'PS Planilha'!$C:$C),"")</f>
        <v/>
      </c>
      <c r="F9" s="244" t="str">
        <f>IF(ISNUMBER(AVERAGEIF('PS Planilha'!$K:$K,'PS Analítico'!F$6,'PS Planilha'!$C:$C)),AVERAGEIF('PS Planilha'!$K:$K,'PS Analítico'!F$6,'PS Planilha'!$C:$C),"")</f>
        <v/>
      </c>
      <c r="G9" s="244" t="str">
        <f>IF(ISNUMBER(AVERAGEIF('PS Planilha'!$K:$K,'PS Analítico'!G$6,'PS Planilha'!$C:$C)),AVERAGEIF('PS Planilha'!$K:$K,'PS Analítico'!G$6,'PS Planilha'!$C:$C),"")</f>
        <v/>
      </c>
      <c r="H9" s="244" t="str">
        <f>IF(ISNUMBER(AVERAGEIF('PS Planilha'!$K:$K,'PS Analítico'!H$6,'PS Planilha'!$C:$C)),AVERAGEIF('PS Planilha'!$K:$K,'PS Analítico'!H$6,'PS Planilha'!$C:$C),"")</f>
        <v/>
      </c>
      <c r="I9" s="244" t="str">
        <f>IF(ISNUMBER(AVERAGEIF('PS Planilha'!$K:$K,'PS Analítico'!I$6,'PS Planilha'!$C:$C)),AVERAGEIF('PS Planilha'!$K:$K,'PS Analítico'!I$6,'PS Planilha'!$C:$C),"")</f>
        <v/>
      </c>
      <c r="J9" s="244" t="str">
        <f>IF(ISNUMBER(AVERAGEIF('PS Planilha'!$K:$K,'PS Analítico'!J$6,'PS Planilha'!$C:$C)),AVERAGEIF('PS Planilha'!$K:$K,'PS Analítico'!J$6,'PS Planilha'!$C:$C),"")</f>
        <v/>
      </c>
      <c r="K9" s="244" t="str">
        <f>IF(ISNUMBER(AVERAGEIF('PS Planilha'!$K:$K,'PS Analítico'!K$6,'PS Planilha'!$C:$C)),AVERAGEIF('PS Planilha'!$K:$K,'PS Analítico'!K$6,'PS Planilha'!$C:$C),"")</f>
        <v/>
      </c>
      <c r="L9" s="244" t="str">
        <f>IF(ISNUMBER(AVERAGEIF('PS Planilha'!$K:$K,'PS Analítico'!L$6,'PS Planilha'!$C:$C)),AVERAGEIF('PS Planilha'!$K:$K,'PS Analítico'!L$6,'PS Planilha'!$C:$C),"")</f>
        <v/>
      </c>
      <c r="M9" s="244" t="str">
        <f>IF(ISNUMBER(AVERAGEIF('PS Planilha'!$K:$K,'PS Analítico'!M$6,'PS Planilha'!$C:$C)),AVERAGEIF('PS Planilha'!$K:$K,'PS Analítico'!M$6,'PS Planilha'!$C:$C),"")</f>
        <v/>
      </c>
      <c r="N9" s="244" t="str">
        <f>IF(ISNUMBER(AVERAGEIF('PS Planilha'!$K:$K,'PS Analítico'!N$6,'PS Planilha'!$C:$C)),AVERAGEIF('PS Planilha'!$K:$K,'PS Analítico'!N$6,'PS Planilha'!$C:$C),"")</f>
        <v/>
      </c>
      <c r="P9" s="42"/>
      <c r="Q9" s="42"/>
      <c r="R9" s="42"/>
      <c r="S9" s="42"/>
      <c r="T9" s="42"/>
      <c r="U9" s="42"/>
      <c r="V9" s="42"/>
      <c r="W9" s="42"/>
      <c r="X9" s="42"/>
    </row>
    <row r="10" spans="1:24" ht="45" customHeight="1" x14ac:dyDescent="0.25">
      <c r="A10" s="6"/>
      <c r="B10" s="547"/>
      <c r="C10" s="548"/>
      <c r="D10" s="548"/>
      <c r="E10" s="548"/>
      <c r="F10" s="548"/>
      <c r="G10" s="548"/>
      <c r="H10" s="548"/>
      <c r="I10" s="548"/>
      <c r="J10" s="548"/>
      <c r="K10" s="548"/>
      <c r="L10" s="548"/>
      <c r="M10" s="548"/>
      <c r="N10" s="548"/>
      <c r="P10" s="42"/>
      <c r="Q10" s="42"/>
      <c r="R10" s="42"/>
      <c r="S10" s="42"/>
      <c r="T10" s="42"/>
      <c r="U10" s="42"/>
      <c r="V10" s="42"/>
      <c r="W10" s="42"/>
      <c r="X10" s="42"/>
    </row>
    <row r="11" spans="1:24" ht="21.95" customHeight="1" x14ac:dyDescent="0.25">
      <c r="A11" s="6"/>
      <c r="B11" s="547" t="str">
        <f>"Nota Média - "&amp;'PS Planilha'!D6</f>
        <v>Nota Média - Nosso Ambiente</v>
      </c>
      <c r="C11" s="244" t="str">
        <f>IF(ISNUMBER(AVERAGEIF('PS Planilha'!$K:$K,'PS Analítico'!C$6,'PS Planilha'!$D:$D)),AVERAGEIF('PS Planilha'!$K:$K,'PS Analítico'!C$6,'PS Planilha'!$D:$D),"")</f>
        <v/>
      </c>
      <c r="D11" s="244" t="str">
        <f>IF(ISNUMBER(AVERAGEIF('PS Planilha'!$K:$K,'PS Analítico'!D$6,'PS Planilha'!$D:$D)),AVERAGEIF('PS Planilha'!$K:$K,'PS Analítico'!D$6,'PS Planilha'!$D:$D),"")</f>
        <v/>
      </c>
      <c r="E11" s="244" t="str">
        <f>IF(ISNUMBER(AVERAGEIF('PS Planilha'!$K:$K,'PS Analítico'!E$6,'PS Planilha'!$D:$D)),AVERAGEIF('PS Planilha'!$K:$K,'PS Analítico'!E$6,'PS Planilha'!$D:$D),"")</f>
        <v/>
      </c>
      <c r="F11" s="244" t="str">
        <f>IF(ISNUMBER(AVERAGEIF('PS Planilha'!$K:$K,'PS Analítico'!F$6,'PS Planilha'!$D:$D)),AVERAGEIF('PS Planilha'!$K:$K,'PS Analítico'!F$6,'PS Planilha'!$D:$D),"")</f>
        <v/>
      </c>
      <c r="G11" s="244" t="str">
        <f>IF(ISNUMBER(AVERAGEIF('PS Planilha'!$K:$K,'PS Analítico'!G$6,'PS Planilha'!$D:$D)),AVERAGEIF('PS Planilha'!$K:$K,'PS Analítico'!G$6,'PS Planilha'!$D:$D),"")</f>
        <v/>
      </c>
      <c r="H11" s="244" t="str">
        <f>IF(ISNUMBER(AVERAGEIF('PS Planilha'!$K:$K,'PS Analítico'!H$6,'PS Planilha'!$D:$D)),AVERAGEIF('PS Planilha'!$K:$K,'PS Analítico'!H$6,'PS Planilha'!$D:$D),"")</f>
        <v/>
      </c>
      <c r="I11" s="244" t="str">
        <f>IF(ISNUMBER(AVERAGEIF('PS Planilha'!$K:$K,'PS Analítico'!I$6,'PS Planilha'!$D:$D)),AVERAGEIF('PS Planilha'!$K:$K,'PS Analítico'!I$6,'PS Planilha'!$D:$D),"")</f>
        <v/>
      </c>
      <c r="J11" s="244" t="str">
        <f>IF(ISNUMBER(AVERAGEIF('PS Planilha'!$K:$K,'PS Analítico'!J$6,'PS Planilha'!$D:$D)),AVERAGEIF('PS Planilha'!$K:$K,'PS Analítico'!J$6,'PS Planilha'!$D:$D),"")</f>
        <v/>
      </c>
      <c r="K11" s="244" t="str">
        <f>IF(ISNUMBER(AVERAGEIF('PS Planilha'!$K:$K,'PS Analítico'!K$6,'PS Planilha'!$D:$D)),AVERAGEIF('PS Planilha'!$K:$K,'PS Analítico'!K$6,'PS Planilha'!$D:$D),"")</f>
        <v/>
      </c>
      <c r="L11" s="244" t="str">
        <f>IF(ISNUMBER(AVERAGEIF('PS Planilha'!$K:$K,'PS Analítico'!L$6,'PS Planilha'!$D:$D)),AVERAGEIF('PS Planilha'!$K:$K,'PS Analítico'!L$6,'PS Planilha'!$D:$D),"")</f>
        <v/>
      </c>
      <c r="M11" s="244" t="str">
        <f>IF(ISNUMBER(AVERAGEIF('PS Planilha'!$K:$K,'PS Analítico'!M$6,'PS Planilha'!$D:$D)),AVERAGEIF('PS Planilha'!$K:$K,'PS Analítico'!M$6,'PS Planilha'!$D:$D),"")</f>
        <v/>
      </c>
      <c r="N11" s="244" t="str">
        <f>IF(ISNUMBER(AVERAGEIF('PS Planilha'!$K:$K,'PS Analítico'!N$6,'PS Planilha'!$D:$D)),AVERAGEIF('PS Planilha'!$K:$K,'PS Analítico'!N$6,'PS Planilha'!$D:$D),"")</f>
        <v/>
      </c>
    </row>
    <row r="12" spans="1:24" ht="54.95" customHeight="1" x14ac:dyDescent="0.25">
      <c r="A12" s="6"/>
      <c r="B12" s="547"/>
      <c r="C12" s="548"/>
      <c r="D12" s="548"/>
      <c r="E12" s="548"/>
      <c r="F12" s="548"/>
      <c r="G12" s="548"/>
      <c r="H12" s="548"/>
      <c r="I12" s="548"/>
      <c r="J12" s="548"/>
      <c r="K12" s="548"/>
      <c r="L12" s="548"/>
      <c r="M12" s="548"/>
      <c r="N12" s="548"/>
    </row>
    <row r="13" spans="1:24" ht="21.95" customHeight="1" x14ac:dyDescent="0.25">
      <c r="A13" s="6"/>
      <c r="B13" s="547" t="str">
        <f>"Nota Média - "&amp;'PS Planilha'!E6</f>
        <v>Nota Média - X</v>
      </c>
      <c r="C13" s="244" t="str">
        <f>IF(ISNUMBER(AVERAGEIF('PS Planilha'!$K:$K,'PS Analítico'!C$6,'PS Planilha'!$E:$E)),AVERAGEIF('PS Planilha'!$K:$K,'PS Analítico'!C$6,'PS Planilha'!$E:$E),"")</f>
        <v/>
      </c>
      <c r="D13" s="244" t="str">
        <f>IF(ISNUMBER(AVERAGEIF('PS Planilha'!$K:$K,'PS Analítico'!D$6,'PS Planilha'!$E:$E)),AVERAGEIF('PS Planilha'!$K:$K,'PS Analítico'!D$6,'PS Planilha'!$E:$E),"")</f>
        <v/>
      </c>
      <c r="E13" s="244" t="str">
        <f>IF(ISNUMBER(AVERAGEIF('PS Planilha'!$K:$K,'PS Analítico'!E$6,'PS Planilha'!$E:$E)),AVERAGEIF('PS Planilha'!$K:$K,'PS Analítico'!E$6,'PS Planilha'!$E:$E),"")</f>
        <v/>
      </c>
      <c r="F13" s="244" t="str">
        <f>IF(ISNUMBER(AVERAGEIF('PS Planilha'!$K:$K,'PS Analítico'!F$6,'PS Planilha'!$E:$E)),AVERAGEIF('PS Planilha'!$K:$K,'PS Analítico'!F$6,'PS Planilha'!$E:$E),"")</f>
        <v/>
      </c>
      <c r="G13" s="244" t="str">
        <f>IF(ISNUMBER(AVERAGEIF('PS Planilha'!$K:$K,'PS Analítico'!G$6,'PS Planilha'!$E:$E)),AVERAGEIF('PS Planilha'!$K:$K,'PS Analítico'!G$6,'PS Planilha'!$E:$E),"")</f>
        <v/>
      </c>
      <c r="H13" s="244" t="str">
        <f>IF(ISNUMBER(AVERAGEIF('PS Planilha'!$K:$K,'PS Analítico'!H$6,'PS Planilha'!$E:$E)),AVERAGEIF('PS Planilha'!$K:$K,'PS Analítico'!H$6,'PS Planilha'!$E:$E),"")</f>
        <v/>
      </c>
      <c r="I13" s="244" t="str">
        <f>IF(ISNUMBER(AVERAGEIF('PS Planilha'!$K:$K,'PS Analítico'!I$6,'PS Planilha'!$E:$E)),AVERAGEIF('PS Planilha'!$K:$K,'PS Analítico'!I$6,'PS Planilha'!$E:$E),"")</f>
        <v/>
      </c>
      <c r="J13" s="244" t="str">
        <f>IF(ISNUMBER(AVERAGEIF('PS Planilha'!$K:$K,'PS Analítico'!J$6,'PS Planilha'!$E:$E)),AVERAGEIF('PS Planilha'!$K:$K,'PS Analítico'!J$6,'PS Planilha'!$E:$E),"")</f>
        <v/>
      </c>
      <c r="K13" s="244" t="str">
        <f>IF(ISNUMBER(AVERAGEIF('PS Planilha'!$K:$K,'PS Analítico'!K$6,'PS Planilha'!$E:$E)),AVERAGEIF('PS Planilha'!$K:$K,'PS Analítico'!K$6,'PS Planilha'!$E:$E),"")</f>
        <v/>
      </c>
      <c r="L13" s="244" t="str">
        <f>IF(ISNUMBER(AVERAGEIF('PS Planilha'!$K:$K,'PS Analítico'!L$6,'PS Planilha'!$E:$E)),AVERAGEIF('PS Planilha'!$K:$K,'PS Analítico'!L$6,'PS Planilha'!$E:$E),"")</f>
        <v/>
      </c>
      <c r="M13" s="244" t="str">
        <f>IF(ISNUMBER(AVERAGEIF('PS Planilha'!$K:$K,'PS Analítico'!M$6,'PS Planilha'!$E:$E)),AVERAGEIF('PS Planilha'!$K:$K,'PS Analítico'!M$6,'PS Planilha'!$E:$E),"")</f>
        <v/>
      </c>
      <c r="N13" s="244" t="str">
        <f>IF(ISNUMBER(AVERAGEIF('PS Planilha'!$K:$K,'PS Analítico'!N$6,'PS Planilha'!$E:$E)),AVERAGEIF('PS Planilha'!$K:$K,'PS Analítico'!N$6,'PS Planilha'!$E:$E),"")</f>
        <v/>
      </c>
    </row>
    <row r="14" spans="1:24" ht="54.95" customHeight="1" x14ac:dyDescent="0.25">
      <c r="A14" s="6"/>
      <c r="B14" s="547"/>
      <c r="C14" s="548"/>
      <c r="D14" s="548"/>
      <c r="E14" s="548"/>
      <c r="F14" s="548"/>
      <c r="G14" s="548"/>
      <c r="H14" s="548"/>
      <c r="I14" s="548"/>
      <c r="J14" s="548"/>
      <c r="K14" s="548"/>
      <c r="L14" s="548"/>
      <c r="M14" s="548"/>
      <c r="N14" s="548"/>
    </row>
    <row r="15" spans="1:24" ht="21.95" customHeight="1" x14ac:dyDescent="0.25">
      <c r="A15" s="6"/>
      <c r="B15" s="547" t="str">
        <f>"Nota Média - "&amp;'PS Planilha'!F6</f>
        <v>Nota Média - X</v>
      </c>
      <c r="C15" s="244" t="str">
        <f>IF(ISNUMBER(AVERAGEIF('PS Planilha'!$K:$K,'PS Analítico'!C$6,'PS Planilha'!$F:$F)),AVERAGEIF('PS Planilha'!$K:$K,'PS Analítico'!C$6,'PS Planilha'!$F:$F),"")</f>
        <v/>
      </c>
      <c r="D15" s="244" t="str">
        <f>IF(ISNUMBER(AVERAGEIF('PS Planilha'!$K:$K,'PS Analítico'!D$6,'PS Planilha'!$F:$F)),AVERAGEIF('PS Planilha'!$K:$K,'PS Analítico'!D$6,'PS Planilha'!$F:$F),"")</f>
        <v/>
      </c>
      <c r="E15" s="244" t="str">
        <f>IF(ISNUMBER(AVERAGEIF('PS Planilha'!$K:$K,'PS Analítico'!E$6,'PS Planilha'!$F:$F)),AVERAGEIF('PS Planilha'!$K:$K,'PS Analítico'!E$6,'PS Planilha'!$F:$F),"")</f>
        <v/>
      </c>
      <c r="F15" s="244" t="str">
        <f>IF(ISNUMBER(AVERAGEIF('PS Planilha'!$K:$K,'PS Analítico'!F$6,'PS Planilha'!$F:$F)),AVERAGEIF('PS Planilha'!$K:$K,'PS Analítico'!F$6,'PS Planilha'!$F:$F),"")</f>
        <v/>
      </c>
      <c r="G15" s="244" t="str">
        <f>IF(ISNUMBER(AVERAGEIF('PS Planilha'!$K:$K,'PS Analítico'!G$6,'PS Planilha'!$F:$F)),AVERAGEIF('PS Planilha'!$K:$K,'PS Analítico'!G$6,'PS Planilha'!$F:$F),"")</f>
        <v/>
      </c>
      <c r="H15" s="244" t="str">
        <f>IF(ISNUMBER(AVERAGEIF('PS Planilha'!$K:$K,'PS Analítico'!H$6,'PS Planilha'!$F:$F)),AVERAGEIF('PS Planilha'!$K:$K,'PS Analítico'!H$6,'PS Planilha'!$F:$F),"")</f>
        <v/>
      </c>
      <c r="I15" s="244" t="str">
        <f>IF(ISNUMBER(AVERAGEIF('PS Planilha'!$K:$K,'PS Analítico'!I$6,'PS Planilha'!$F:$F)),AVERAGEIF('PS Planilha'!$K:$K,'PS Analítico'!I$6,'PS Planilha'!$F:$F),"")</f>
        <v/>
      </c>
      <c r="J15" s="244" t="str">
        <f>IF(ISNUMBER(AVERAGEIF('PS Planilha'!$K:$K,'PS Analítico'!J$6,'PS Planilha'!$F:$F)),AVERAGEIF('PS Planilha'!$K:$K,'PS Analítico'!J$6,'PS Planilha'!$F:$F),"")</f>
        <v/>
      </c>
      <c r="K15" s="244" t="str">
        <f>IF(ISNUMBER(AVERAGEIF('PS Planilha'!$K:$K,'PS Analítico'!K$6,'PS Planilha'!$F:$F)),AVERAGEIF('PS Planilha'!$K:$K,'PS Analítico'!K$6,'PS Planilha'!$F:$F),"")</f>
        <v/>
      </c>
      <c r="L15" s="244" t="str">
        <f>IF(ISNUMBER(AVERAGEIF('PS Planilha'!$K:$K,'PS Analítico'!L$6,'PS Planilha'!$F:$F)),AVERAGEIF('PS Planilha'!$K:$K,'PS Analítico'!L$6,'PS Planilha'!$F:$F),"")</f>
        <v/>
      </c>
      <c r="M15" s="244" t="str">
        <f>IF(ISNUMBER(AVERAGEIF('PS Planilha'!$K:$K,'PS Analítico'!M$6,'PS Planilha'!$F:$F)),AVERAGEIF('PS Planilha'!$K:$K,'PS Analítico'!M$6,'PS Planilha'!$F:$F),"")</f>
        <v/>
      </c>
      <c r="N15" s="244" t="str">
        <f>IF(ISNUMBER(AVERAGEIF('PS Planilha'!$K:$K,'PS Analítico'!N$6,'PS Planilha'!$F:$F)),AVERAGEIF('PS Planilha'!$K:$K,'PS Analítico'!N$6,'PS Planilha'!$F:$F),"")</f>
        <v/>
      </c>
    </row>
    <row r="16" spans="1:24" ht="54.95" customHeight="1" x14ac:dyDescent="0.25">
      <c r="A16" s="6"/>
      <c r="B16" s="547"/>
      <c r="C16" s="548"/>
      <c r="D16" s="548"/>
      <c r="E16" s="548"/>
      <c r="F16" s="548"/>
      <c r="G16" s="548"/>
      <c r="H16" s="548"/>
      <c r="I16" s="548"/>
      <c r="J16" s="548"/>
      <c r="K16" s="548"/>
      <c r="L16" s="548"/>
      <c r="M16" s="548"/>
      <c r="N16" s="548"/>
    </row>
    <row r="17" spans="1:14" ht="21.95" customHeight="1" x14ac:dyDescent="0.25">
      <c r="A17" s="6"/>
      <c r="B17" s="547" t="str">
        <f>"Nota Média - "&amp;'PS Planilha'!G6</f>
        <v>Nota Média - X</v>
      </c>
      <c r="C17" s="244" t="str">
        <f>IF(ISNUMBER(AVERAGEIF('PS Planilha'!$K:$K,'PS Analítico'!C$6,'PS Planilha'!$G:$G)),AVERAGEIF('PS Planilha'!$K:$K,'PS Analítico'!C$6,'PS Planilha'!$G:$G),"")</f>
        <v/>
      </c>
      <c r="D17" s="244" t="str">
        <f>IF(ISNUMBER(AVERAGEIF('PS Planilha'!$K:$K,'PS Analítico'!D$6,'PS Planilha'!$G:$G)),AVERAGEIF('PS Planilha'!$K:$K,'PS Analítico'!D$6,'PS Planilha'!$G:$G),"")</f>
        <v/>
      </c>
      <c r="E17" s="244" t="str">
        <f>IF(ISNUMBER(AVERAGEIF('PS Planilha'!$K:$K,'PS Analítico'!E$6,'PS Planilha'!$G:$G)),AVERAGEIF('PS Planilha'!$K:$K,'PS Analítico'!E$6,'PS Planilha'!$G:$G),"")</f>
        <v/>
      </c>
      <c r="F17" s="244" t="str">
        <f>IF(ISNUMBER(AVERAGEIF('PS Planilha'!$K:$K,'PS Analítico'!F$6,'PS Planilha'!$G:$G)),AVERAGEIF('PS Planilha'!$K:$K,'PS Analítico'!F$6,'PS Planilha'!$G:$G),"")</f>
        <v/>
      </c>
      <c r="G17" s="244" t="str">
        <f>IF(ISNUMBER(AVERAGEIF('PS Planilha'!$K:$K,'PS Analítico'!G$6,'PS Planilha'!$G:$G)),AVERAGEIF('PS Planilha'!$K:$K,'PS Analítico'!G$6,'PS Planilha'!$G:$G),"")</f>
        <v/>
      </c>
      <c r="H17" s="244" t="str">
        <f>IF(ISNUMBER(AVERAGEIF('PS Planilha'!$K:$K,'PS Analítico'!H$6,'PS Planilha'!$G:$G)),AVERAGEIF('PS Planilha'!$K:$K,'PS Analítico'!H$6,'PS Planilha'!$G:$G),"")</f>
        <v/>
      </c>
      <c r="I17" s="244" t="str">
        <f>IF(ISNUMBER(AVERAGEIF('PS Planilha'!$K:$K,'PS Analítico'!I$6,'PS Planilha'!$G:$G)),AVERAGEIF('PS Planilha'!$K:$K,'PS Analítico'!I$6,'PS Planilha'!$G:$G),"")</f>
        <v/>
      </c>
      <c r="J17" s="244" t="str">
        <f>IF(ISNUMBER(AVERAGEIF('PS Planilha'!$K:$K,'PS Analítico'!J$6,'PS Planilha'!$G:$G)),AVERAGEIF('PS Planilha'!$K:$K,'PS Analítico'!J$6,'PS Planilha'!$G:$G),"")</f>
        <v/>
      </c>
      <c r="K17" s="244" t="str">
        <f>IF(ISNUMBER(AVERAGEIF('PS Planilha'!$K:$K,'PS Analítico'!K$6,'PS Planilha'!$G:$G)),AVERAGEIF('PS Planilha'!$K:$K,'PS Analítico'!K$6,'PS Planilha'!$G:$G),"")</f>
        <v/>
      </c>
      <c r="L17" s="244" t="str">
        <f>IF(ISNUMBER(AVERAGEIF('PS Planilha'!$K:$K,'PS Analítico'!L$6,'PS Planilha'!$G:$G)),AVERAGEIF('PS Planilha'!$K:$K,'PS Analítico'!L$6,'PS Planilha'!$G:$G),"")</f>
        <v/>
      </c>
      <c r="M17" s="244" t="str">
        <f>IF(ISNUMBER(AVERAGEIF('PS Planilha'!$K:$K,'PS Analítico'!M$6,'PS Planilha'!$G:$G)),AVERAGEIF('PS Planilha'!$K:$K,'PS Analítico'!M$6,'PS Planilha'!$G:$G),"")</f>
        <v/>
      </c>
      <c r="N17" s="244" t="str">
        <f>IF(ISNUMBER(AVERAGEIF('PS Planilha'!$K:$K,'PS Analítico'!N$6,'PS Planilha'!$G:$G)),AVERAGEIF('PS Planilha'!$K:$K,'PS Analítico'!N$6,'PS Planilha'!$G:$G),"")</f>
        <v/>
      </c>
    </row>
    <row r="18" spans="1:14" ht="54.95" customHeight="1" x14ac:dyDescent="0.25">
      <c r="A18" s="6"/>
      <c r="B18" s="547"/>
      <c r="C18" s="548"/>
      <c r="D18" s="548"/>
      <c r="E18" s="548"/>
      <c r="F18" s="548"/>
      <c r="G18" s="548"/>
      <c r="H18" s="548"/>
      <c r="I18" s="548"/>
      <c r="J18" s="548"/>
      <c r="K18" s="548"/>
      <c r="L18" s="548"/>
      <c r="M18" s="548"/>
      <c r="N18" s="548"/>
    </row>
    <row r="19" spans="1:14" ht="21.95" customHeight="1" x14ac:dyDescent="0.25">
      <c r="A19" s="6"/>
      <c r="B19" s="547" t="str">
        <f>"Nota Média - "&amp;'PS Planilha'!H6</f>
        <v>Nota Média - Nossa empresa como um todo</v>
      </c>
      <c r="C19" s="244" t="str">
        <f>IF(ISNUMBER(AVERAGEIF('PS Planilha'!$K:$K,'PS Analítico'!C$6,'PS Planilha'!$H:$H)),AVERAGEIF('PS Planilha'!$K:$K,'PS Analítico'!C$6,'PS Planilha'!$H:$H),"")</f>
        <v/>
      </c>
      <c r="D19" s="244" t="str">
        <f>IF(ISNUMBER(AVERAGEIF('PS Planilha'!$K:$K,'PS Analítico'!D$6,'PS Planilha'!$H:$H)),AVERAGEIF('PS Planilha'!$K:$K,'PS Analítico'!D$6,'PS Planilha'!$H:$H),"")</f>
        <v/>
      </c>
      <c r="E19" s="244" t="str">
        <f>IF(ISNUMBER(AVERAGEIF('PS Planilha'!$K:$K,'PS Analítico'!E$6,'PS Planilha'!$H:$H)),AVERAGEIF('PS Planilha'!$K:$K,'PS Analítico'!E$6,'PS Planilha'!$H:$H),"")</f>
        <v/>
      </c>
      <c r="F19" s="244" t="str">
        <f>IF(ISNUMBER(AVERAGEIF('PS Planilha'!$K:$K,'PS Analítico'!F$6,'PS Planilha'!$H:$H)),AVERAGEIF('PS Planilha'!$K:$K,'PS Analítico'!F$6,'PS Planilha'!$H:$H),"")</f>
        <v/>
      </c>
      <c r="G19" s="244" t="str">
        <f>IF(ISNUMBER(AVERAGEIF('PS Planilha'!$K:$K,'PS Analítico'!G$6,'PS Planilha'!$H:$H)),AVERAGEIF('PS Planilha'!$K:$K,'PS Analítico'!G$6,'PS Planilha'!$H:$H),"")</f>
        <v/>
      </c>
      <c r="H19" s="244" t="str">
        <f>IF(ISNUMBER(AVERAGEIF('PS Planilha'!$K:$K,'PS Analítico'!H$6,'PS Planilha'!$H:$H)),AVERAGEIF('PS Planilha'!$K:$K,'PS Analítico'!H$6,'PS Planilha'!$H:$H),"")</f>
        <v/>
      </c>
      <c r="I19" s="244" t="str">
        <f>IF(ISNUMBER(AVERAGEIF('PS Planilha'!$K:$K,'PS Analítico'!I$6,'PS Planilha'!$H:$H)),AVERAGEIF('PS Planilha'!$K:$K,'PS Analítico'!I$6,'PS Planilha'!$H:$H),"")</f>
        <v/>
      </c>
      <c r="J19" s="244" t="str">
        <f>IF(ISNUMBER(AVERAGEIF('PS Planilha'!$K:$K,'PS Analítico'!J$6,'PS Planilha'!$H:$H)),AVERAGEIF('PS Planilha'!$K:$K,'PS Analítico'!J$6,'PS Planilha'!$H:$H),"")</f>
        <v/>
      </c>
      <c r="K19" s="244" t="str">
        <f>IF(ISNUMBER(AVERAGEIF('PS Planilha'!$K:$K,'PS Analítico'!K$6,'PS Planilha'!$H:$H)),AVERAGEIF('PS Planilha'!$K:$K,'PS Analítico'!K$6,'PS Planilha'!$H:$H),"")</f>
        <v/>
      </c>
      <c r="L19" s="244" t="str">
        <f>IF(ISNUMBER(AVERAGEIF('PS Planilha'!$K:$K,'PS Analítico'!L$6,'PS Planilha'!$H:$H)),AVERAGEIF('PS Planilha'!$K:$K,'PS Analítico'!L$6,'PS Planilha'!$H:$H),"")</f>
        <v/>
      </c>
      <c r="M19" s="244" t="str">
        <f>IF(ISNUMBER(AVERAGEIF('PS Planilha'!$K:$K,'PS Analítico'!M$6,'PS Planilha'!$H:$H)),AVERAGEIF('PS Planilha'!$K:$K,'PS Analítico'!M$6,'PS Planilha'!$H:$H),"")</f>
        <v/>
      </c>
      <c r="N19" s="244" t="str">
        <f>IF(ISNUMBER(AVERAGEIF('PS Planilha'!$K:$K,'PS Analítico'!N$6,'PS Planilha'!$H:$H)),AVERAGEIF('PS Planilha'!$K:$K,'PS Analítico'!N$6,'PS Planilha'!$H:$H),"")</f>
        <v/>
      </c>
    </row>
    <row r="20" spans="1:14" ht="54.95" customHeight="1" x14ac:dyDescent="0.25">
      <c r="A20" s="6"/>
      <c r="B20" s="547"/>
      <c r="C20" s="548"/>
      <c r="D20" s="548"/>
      <c r="E20" s="548"/>
      <c r="F20" s="548"/>
      <c r="G20" s="548"/>
      <c r="H20" s="548"/>
      <c r="I20" s="548"/>
      <c r="J20" s="548"/>
      <c r="K20" s="548"/>
      <c r="L20" s="548"/>
      <c r="M20" s="548"/>
      <c r="N20" s="548"/>
    </row>
    <row r="21" spans="1:14" x14ac:dyDescent="0.25">
      <c r="B21" s="3" t="str">
        <f>IF(ISNUMBER(#REF!),MONTH(#REF!)&amp;"/"&amp;YEAR(#REF!),"")</f>
        <v/>
      </c>
    </row>
    <row r="22" spans="1:14" x14ac:dyDescent="0.25">
      <c r="B22" s="3" t="str">
        <f>IF(ISNUMBER(#REF!),MONTH(#REF!)&amp;"/"&amp;YEAR(#REF!),"")</f>
        <v/>
      </c>
    </row>
    <row r="23" spans="1:14" x14ac:dyDescent="0.25">
      <c r="B23" s="3" t="str">
        <f>IF(ISNUMBER(#REF!),MONTH(#REF!)&amp;"/"&amp;YEAR(#REF!),"")</f>
        <v/>
      </c>
    </row>
    <row r="24" spans="1:14" x14ac:dyDescent="0.25">
      <c r="C24" s="44"/>
      <c r="D24" s="44"/>
      <c r="E24" s="44"/>
      <c r="F24" s="44"/>
      <c r="G24" s="44"/>
      <c r="H24" s="44"/>
      <c r="I24" s="44"/>
      <c r="J24" s="44"/>
      <c r="K24" s="44"/>
      <c r="L24" s="44"/>
      <c r="M24" s="44"/>
      <c r="N24" s="44"/>
    </row>
  </sheetData>
  <sheetProtection sheet="1" objects="1" scenarios="1" selectLockedCells="1" selectUnlockedCells="1"/>
  <mergeCells count="16">
    <mergeCell ref="C2:J2"/>
    <mergeCell ref="B19:B20"/>
    <mergeCell ref="B17:B18"/>
    <mergeCell ref="B15:B16"/>
    <mergeCell ref="B13:B14"/>
    <mergeCell ref="B11:B12"/>
    <mergeCell ref="C20:N20"/>
    <mergeCell ref="C18:N18"/>
    <mergeCell ref="C16:N16"/>
    <mergeCell ref="C14:N14"/>
    <mergeCell ref="C12:N12"/>
    <mergeCell ref="B4:N4"/>
    <mergeCell ref="B7:B8"/>
    <mergeCell ref="C8:N8"/>
    <mergeCell ref="B9:B10"/>
    <mergeCell ref="C10:N10"/>
  </mergeCells>
  <conditionalFormatting sqref="C7:N7 C9:N9 C11:N11 C13:N13 C15:N15 C17:N17 C19:N19">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scale="86" orientation="portrait" r:id="rId1"/>
  <drawing r:id="rId2"/>
  <extLst>
    <ext xmlns:x14="http://schemas.microsoft.com/office/spreadsheetml/2009/9/main" uri="{05C60535-1F16-4fd2-B633-F4F36F0B64E0}">
      <x14:sparklineGroups xmlns:xm="http://schemas.microsoft.com/office/excel/2006/main">
        <x14:sparklineGroup manualMax="10" manualMin="0" type="column" displayEmptyCellsAs="gap" markers="1" minAxisType="custom" maxAxisType="custom">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'PS Analítico'!C19:N19</xm:f>
              <xm:sqref>C20</xm:sqref>
            </x14:sparkline>
          </x14:sparklines>
        </x14:sparklineGroup>
        <x14:sparklineGroup manualMax="10" manualMin="0" type="column" displayEmptyCellsAs="gap" markers="1" minAxisType="custom" maxAxisType="custom">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'PS Analítico'!C17:N17</xm:f>
              <xm:sqref>C18</xm:sqref>
            </x14:sparkline>
          </x14:sparklines>
        </x14:sparklineGroup>
        <x14:sparklineGroup manualMax="10" manualMin="0" type="column" displayEmptyCellsAs="gap" markers="1" minAxisType="custom" maxAxisType="custom">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'PS Analítico'!C15:N15</xm:f>
              <xm:sqref>C16</xm:sqref>
            </x14:sparkline>
          </x14:sparklines>
        </x14:sparklineGroup>
        <x14:sparklineGroup manualMax="10" manualMin="0" type="column" displayEmptyCellsAs="gap" markers="1" minAxisType="custom" maxAxisType="custom">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'PS Analítico'!C13:N13</xm:f>
              <xm:sqref>C14</xm:sqref>
            </x14:sparkline>
          </x14:sparklines>
        </x14:sparklineGroup>
        <x14:sparklineGroup manualMax="10" manualMin="0" type="column" displayEmptyCellsAs="gap" markers="1" minAxisType="custom" maxAxisType="custom">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'PS Analítico'!C11:N11</xm:f>
              <xm:sqref>C12</xm:sqref>
            </x14:sparkline>
          </x14:sparklines>
        </x14:sparklineGroup>
        <x14:sparklineGroup manualMax="10" manualMin="0" type="column" displayEmptyCellsAs="gap" markers="1" minAxisType="custom" maxAxisType="custom">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'PS Analítico'!C9:N9</xm:f>
              <xm:sqref>C10</xm:sqref>
            </x14:sparkline>
          </x14:sparklines>
        </x14:sparklineGroup>
        <x14:sparklineGroup manualMax="10" manualMin="0" type="column" displayEmptyCellsAs="gap" markers="1" minAxisType="custom" maxAxisType="custom">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'PS Analítico'!C7:N7</xm:f>
              <xm:sqref>C8</xm:sqref>
            </x14:sparkline>
          </x14:sparklines>
        </x14:sparklineGroup>
      </x14:sparklineGroup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I11"/>
  <sheetViews>
    <sheetView showGridLines="0" showRowColHeaders="0" zoomScaleNormal="100" workbookViewId="0">
      <selection activeCell="B2" sqref="B2:I2"/>
    </sheetView>
  </sheetViews>
  <sheetFormatPr defaultRowHeight="15" x14ac:dyDescent="0.25"/>
  <cols>
    <col min="1" max="1" width="2.140625" customWidth="1"/>
    <col min="2" max="4" width="11.5703125" customWidth="1"/>
  </cols>
  <sheetData>
    <row r="1" spans="1:9" ht="11.25" customHeight="1" x14ac:dyDescent="0.25">
      <c r="A1" s="189"/>
      <c r="B1" s="189"/>
      <c r="C1" s="189"/>
      <c r="D1" s="189"/>
      <c r="E1" s="189"/>
      <c r="F1" s="189"/>
      <c r="G1" s="189"/>
      <c r="H1" s="189"/>
      <c r="I1" s="189"/>
    </row>
    <row r="2" spans="1:9" ht="26.25" customHeight="1" x14ac:dyDescent="0.25">
      <c r="A2" s="189"/>
      <c r="B2" s="551" t="s">
        <v>175</v>
      </c>
      <c r="C2" s="551"/>
      <c r="D2" s="551"/>
      <c r="E2" s="551"/>
      <c r="F2" s="551"/>
      <c r="G2" s="551"/>
      <c r="H2" s="551"/>
      <c r="I2" s="551"/>
    </row>
    <row r="3" spans="1:9" x14ac:dyDescent="0.25">
      <c r="A3" s="189"/>
      <c r="B3" s="189"/>
      <c r="C3" s="189"/>
      <c r="D3" s="189"/>
      <c r="E3" s="189"/>
      <c r="F3" s="189"/>
      <c r="G3" s="189"/>
      <c r="H3" s="189"/>
      <c r="I3" s="189"/>
    </row>
    <row r="4" spans="1:9" ht="56.25" customHeight="1" x14ac:dyDescent="0.25">
      <c r="A4" s="240"/>
      <c r="B4" s="552" t="s">
        <v>174</v>
      </c>
      <c r="C4" s="552"/>
      <c r="D4" s="552"/>
      <c r="E4" s="552"/>
      <c r="F4" s="552"/>
      <c r="G4" s="552"/>
      <c r="H4" s="552"/>
      <c r="I4" s="552"/>
    </row>
    <row r="5" spans="1:9" ht="11.25" customHeight="1" x14ac:dyDescent="0.25">
      <c r="A5" s="189"/>
      <c r="B5" s="189"/>
      <c r="C5" s="189"/>
      <c r="D5" s="189"/>
      <c r="E5" s="189"/>
      <c r="F5" s="189"/>
      <c r="G5" s="189"/>
      <c r="H5" s="189"/>
      <c r="I5" s="189"/>
    </row>
    <row r="6" spans="1:9" ht="90" customHeight="1" x14ac:dyDescent="0.25">
      <c r="A6" s="241"/>
      <c r="B6" s="549" t="s">
        <v>279</v>
      </c>
      <c r="C6" s="549"/>
      <c r="D6" s="549"/>
      <c r="E6" s="550" t="s">
        <v>171</v>
      </c>
      <c r="F6" s="550"/>
      <c r="G6" s="550"/>
      <c r="H6" s="550"/>
      <c r="I6" s="550"/>
    </row>
    <row r="7" spans="1:9" ht="90" customHeight="1" x14ac:dyDescent="0.25">
      <c r="A7" s="241"/>
      <c r="B7" s="549" t="s">
        <v>278</v>
      </c>
      <c r="C7" s="549"/>
      <c r="D7" s="549"/>
      <c r="E7" s="550" t="s">
        <v>171</v>
      </c>
      <c r="F7" s="550"/>
      <c r="G7" s="550"/>
      <c r="H7" s="550"/>
      <c r="I7" s="550"/>
    </row>
    <row r="8" spans="1:9" ht="90" customHeight="1" x14ac:dyDescent="0.25">
      <c r="A8" s="241"/>
      <c r="B8" s="549" t="s">
        <v>280</v>
      </c>
      <c r="C8" s="549"/>
      <c r="D8" s="549"/>
      <c r="E8" s="550" t="s">
        <v>171</v>
      </c>
      <c r="F8" s="550"/>
      <c r="G8" s="550"/>
      <c r="H8" s="550"/>
      <c r="I8" s="550"/>
    </row>
    <row r="9" spans="1:9" ht="90" customHeight="1" x14ac:dyDescent="0.25">
      <c r="A9" s="241"/>
      <c r="B9" s="549" t="s">
        <v>172</v>
      </c>
      <c r="C9" s="549"/>
      <c r="D9" s="549"/>
      <c r="E9" s="550" t="s">
        <v>171</v>
      </c>
      <c r="F9" s="550"/>
      <c r="G9" s="550"/>
      <c r="H9" s="550"/>
      <c r="I9" s="550"/>
    </row>
    <row r="10" spans="1:9" ht="11.25" customHeight="1" x14ac:dyDescent="0.25">
      <c r="A10" s="241"/>
      <c r="B10" s="189"/>
      <c r="C10" s="189"/>
      <c r="D10" s="189"/>
      <c r="E10" s="189"/>
      <c r="F10" s="189"/>
      <c r="G10" s="189"/>
      <c r="H10" s="189"/>
      <c r="I10" s="189"/>
    </row>
    <row r="11" spans="1:9" ht="26.25" customHeight="1" x14ac:dyDescent="0.25">
      <c r="A11" s="189"/>
      <c r="B11" s="551" t="s">
        <v>170</v>
      </c>
      <c r="C11" s="551"/>
      <c r="D11" s="551"/>
      <c r="E11" s="551"/>
      <c r="F11" s="551"/>
      <c r="G11" s="551"/>
      <c r="H11" s="551"/>
      <c r="I11" s="551"/>
    </row>
  </sheetData>
  <sheetProtection sheet="1" objects="1" scenarios="1" selectLockedCells="1"/>
  <mergeCells count="11">
    <mergeCell ref="B8:D8"/>
    <mergeCell ref="E8:I8"/>
    <mergeCell ref="B9:D9"/>
    <mergeCell ref="E9:I9"/>
    <mergeCell ref="B11:I11"/>
    <mergeCell ref="B6:D6"/>
    <mergeCell ref="E6:I6"/>
    <mergeCell ref="B7:D7"/>
    <mergeCell ref="E7:I7"/>
    <mergeCell ref="B2:I2"/>
    <mergeCell ref="B4:I4"/>
  </mergeCells>
  <pageMargins left="0.511811024" right="0.511811024" top="0.78740157499999996" bottom="0.78740157499999996" header="0.31496062000000002" footer="0.31496062000000002"/>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M36"/>
  <sheetViews>
    <sheetView showGridLines="0" showRowColHeaders="0" zoomScaleNormal="100" workbookViewId="0">
      <selection activeCell="B8" sqref="B8:K8"/>
    </sheetView>
  </sheetViews>
  <sheetFormatPr defaultRowHeight="15" x14ac:dyDescent="0.25"/>
  <cols>
    <col min="1" max="1" width="2.42578125" customWidth="1"/>
    <col min="2" max="13" width="10.7109375" customWidth="1"/>
    <col min="14" max="14" width="2.42578125" customWidth="1"/>
  </cols>
  <sheetData>
    <row r="1" spans="1:13" ht="11.25" customHeight="1" x14ac:dyDescent="0.25">
      <c r="A1" s="189"/>
      <c r="B1" s="189"/>
      <c r="C1" s="189"/>
      <c r="D1" s="189"/>
      <c r="E1" s="189"/>
      <c r="F1" s="189"/>
      <c r="G1" s="189"/>
      <c r="H1" s="189"/>
      <c r="I1" s="189"/>
      <c r="J1" s="189"/>
      <c r="K1" s="189"/>
      <c r="L1" s="189"/>
      <c r="M1" s="189"/>
    </row>
    <row r="2" spans="1:13" ht="56.25" customHeight="1" x14ac:dyDescent="0.25">
      <c r="A2" s="189"/>
      <c r="B2" s="189"/>
      <c r="C2" s="189"/>
      <c r="D2" s="189"/>
      <c r="E2" s="554"/>
      <c r="F2" s="555"/>
      <c r="G2" s="555"/>
      <c r="H2" s="555"/>
      <c r="I2" s="555"/>
      <c r="J2" s="555"/>
      <c r="K2" s="189"/>
      <c r="L2" s="189"/>
      <c r="M2" s="189"/>
    </row>
    <row r="3" spans="1:13" ht="11.25" customHeight="1" x14ac:dyDescent="0.25">
      <c r="A3" s="189"/>
      <c r="B3" s="189"/>
      <c r="C3" s="189"/>
      <c r="D3" s="189"/>
      <c r="E3" s="189"/>
      <c r="F3" s="189"/>
      <c r="G3" s="189"/>
      <c r="H3" s="189"/>
      <c r="I3" s="189"/>
      <c r="J3" s="189"/>
      <c r="K3" s="189"/>
      <c r="L3" s="189"/>
      <c r="M3" s="189"/>
    </row>
    <row r="4" spans="1:13" ht="37.5" customHeight="1" x14ac:dyDescent="0.25">
      <c r="A4" s="189"/>
      <c r="B4" s="545" t="s">
        <v>177</v>
      </c>
      <c r="C4" s="545"/>
      <c r="D4" s="545"/>
      <c r="E4" s="545"/>
      <c r="F4" s="545"/>
      <c r="G4" s="545"/>
      <c r="H4" s="545"/>
      <c r="I4" s="545"/>
      <c r="J4" s="545"/>
      <c r="K4" s="545"/>
      <c r="L4" s="545"/>
      <c r="M4" s="545"/>
    </row>
    <row r="5" spans="1:13" ht="11.25" customHeight="1" x14ac:dyDescent="0.25">
      <c r="A5" s="189"/>
      <c r="B5" s="189"/>
      <c r="C5" s="189"/>
      <c r="D5" s="189"/>
      <c r="E5" s="189"/>
      <c r="F5" s="189"/>
      <c r="G5" s="189"/>
      <c r="H5" s="189"/>
      <c r="I5" s="189"/>
      <c r="J5" s="189"/>
      <c r="K5" s="189"/>
      <c r="L5" s="189"/>
      <c r="M5" s="189"/>
    </row>
    <row r="6" spans="1:13" ht="18.75" customHeight="1" x14ac:dyDescent="0.25">
      <c r="A6" s="189"/>
      <c r="B6" s="556" t="str">
        <f>'ANC Formulário'!B6</f>
        <v>Espaço físico</v>
      </c>
      <c r="C6" s="556"/>
      <c r="D6" s="556"/>
      <c r="E6" s="556"/>
      <c r="F6" s="556"/>
      <c r="G6" s="556"/>
      <c r="H6" s="556"/>
      <c r="I6" s="556"/>
      <c r="J6" s="556"/>
      <c r="K6" s="556"/>
      <c r="L6" s="556"/>
      <c r="M6" s="556"/>
    </row>
    <row r="7" spans="1:13" ht="18.75" customHeight="1" x14ac:dyDescent="0.25">
      <c r="A7" s="189"/>
      <c r="B7" s="526" t="s">
        <v>176</v>
      </c>
      <c r="C7" s="526"/>
      <c r="D7" s="526"/>
      <c r="E7" s="526"/>
      <c r="F7" s="526"/>
      <c r="G7" s="526"/>
      <c r="H7" s="526"/>
      <c r="I7" s="526"/>
      <c r="J7" s="526"/>
      <c r="K7" s="526"/>
      <c r="L7" s="526" t="s">
        <v>123</v>
      </c>
      <c r="M7" s="526"/>
    </row>
    <row r="8" spans="1:13" ht="18.75" customHeight="1" x14ac:dyDescent="0.25">
      <c r="A8" s="189"/>
      <c r="B8" s="553"/>
      <c r="C8" s="553"/>
      <c r="D8" s="553"/>
      <c r="E8" s="553"/>
      <c r="F8" s="553"/>
      <c r="G8" s="553"/>
      <c r="H8" s="553"/>
      <c r="I8" s="553"/>
      <c r="J8" s="553"/>
      <c r="K8" s="553"/>
      <c r="L8" s="553"/>
      <c r="M8" s="553"/>
    </row>
    <row r="9" spans="1:13" ht="18.75" customHeight="1" x14ac:dyDescent="0.25">
      <c r="A9" s="189"/>
      <c r="B9" s="557"/>
      <c r="C9" s="557"/>
      <c r="D9" s="557"/>
      <c r="E9" s="557"/>
      <c r="F9" s="557"/>
      <c r="G9" s="557"/>
      <c r="H9" s="557"/>
      <c r="I9" s="557"/>
      <c r="J9" s="557"/>
      <c r="K9" s="557"/>
      <c r="L9" s="557"/>
      <c r="M9" s="557"/>
    </row>
    <row r="10" spans="1:13" ht="18.75" customHeight="1" x14ac:dyDescent="0.25">
      <c r="A10" s="189"/>
      <c r="B10" s="553"/>
      <c r="C10" s="553"/>
      <c r="D10" s="553"/>
      <c r="E10" s="553"/>
      <c r="F10" s="553"/>
      <c r="G10" s="553"/>
      <c r="H10" s="553"/>
      <c r="I10" s="553"/>
      <c r="J10" s="553"/>
      <c r="K10" s="553"/>
      <c r="L10" s="553"/>
      <c r="M10" s="553"/>
    </row>
    <row r="11" spans="1:13" ht="18.75" customHeight="1" x14ac:dyDescent="0.25">
      <c r="A11" s="189"/>
      <c r="B11" s="557"/>
      <c r="C11" s="557"/>
      <c r="D11" s="557"/>
      <c r="E11" s="557"/>
      <c r="F11" s="557"/>
      <c r="G11" s="557"/>
      <c r="H11" s="557"/>
      <c r="I11" s="557"/>
      <c r="J11" s="557"/>
      <c r="K11" s="557"/>
      <c r="L11" s="557"/>
      <c r="M11" s="557"/>
    </row>
    <row r="12" spans="1:13" ht="18.75" customHeight="1" x14ac:dyDescent="0.25">
      <c r="A12" s="189"/>
      <c r="B12" s="553"/>
      <c r="C12" s="553"/>
      <c r="D12" s="553"/>
      <c r="E12" s="553"/>
      <c r="F12" s="553"/>
      <c r="G12" s="553"/>
      <c r="H12" s="553"/>
      <c r="I12" s="553"/>
      <c r="J12" s="553"/>
      <c r="K12" s="553"/>
      <c r="L12" s="553"/>
      <c r="M12" s="553"/>
    </row>
    <row r="13" spans="1:13" ht="8.25" customHeight="1" x14ac:dyDescent="0.25">
      <c r="A13" s="189"/>
      <c r="B13" s="533"/>
      <c r="C13" s="533"/>
      <c r="D13" s="533"/>
      <c r="E13" s="533"/>
      <c r="F13" s="533"/>
      <c r="G13" s="533"/>
      <c r="H13" s="533"/>
      <c r="I13" s="533"/>
      <c r="J13" s="533"/>
      <c r="K13" s="533"/>
      <c r="L13" s="533"/>
      <c r="M13" s="533"/>
    </row>
    <row r="14" spans="1:13" ht="18.75" customHeight="1" x14ac:dyDescent="0.25">
      <c r="A14" s="189"/>
      <c r="B14" s="526" t="str">
        <f>'ANC Formulário'!B7</f>
        <v>Ambiente (temperatura, som, etc.)</v>
      </c>
      <c r="C14" s="526"/>
      <c r="D14" s="526"/>
      <c r="E14" s="526"/>
      <c r="F14" s="526"/>
      <c r="G14" s="526"/>
      <c r="H14" s="526"/>
      <c r="I14" s="526"/>
      <c r="J14" s="526"/>
      <c r="K14" s="526"/>
      <c r="L14" s="526"/>
      <c r="M14" s="526"/>
    </row>
    <row r="15" spans="1:13" ht="18.75" customHeight="1" x14ac:dyDescent="0.25">
      <c r="A15" s="189"/>
      <c r="B15" s="526" t="s">
        <v>176</v>
      </c>
      <c r="C15" s="526"/>
      <c r="D15" s="526"/>
      <c r="E15" s="526"/>
      <c r="F15" s="526"/>
      <c r="G15" s="526"/>
      <c r="H15" s="526"/>
      <c r="I15" s="526"/>
      <c r="J15" s="526"/>
      <c r="K15" s="526"/>
      <c r="L15" s="526" t="s">
        <v>123</v>
      </c>
      <c r="M15" s="526"/>
    </row>
    <row r="16" spans="1:13" ht="18.75" customHeight="1" x14ac:dyDescent="0.25">
      <c r="A16" s="189"/>
      <c r="B16" s="553"/>
      <c r="C16" s="553"/>
      <c r="D16" s="553"/>
      <c r="E16" s="553"/>
      <c r="F16" s="553"/>
      <c r="G16" s="553"/>
      <c r="H16" s="553"/>
      <c r="I16" s="553"/>
      <c r="J16" s="553"/>
      <c r="K16" s="553"/>
      <c r="L16" s="553"/>
      <c r="M16" s="553"/>
    </row>
    <row r="17" spans="1:13" ht="18.75" customHeight="1" x14ac:dyDescent="0.25">
      <c r="A17" s="189"/>
      <c r="B17" s="557"/>
      <c r="C17" s="557"/>
      <c r="D17" s="557"/>
      <c r="E17" s="557"/>
      <c r="F17" s="557"/>
      <c r="G17" s="557"/>
      <c r="H17" s="557"/>
      <c r="I17" s="557"/>
      <c r="J17" s="557"/>
      <c r="K17" s="557"/>
      <c r="L17" s="557"/>
      <c r="M17" s="557"/>
    </row>
    <row r="18" spans="1:13" ht="18.75" customHeight="1" x14ac:dyDescent="0.25">
      <c r="A18" s="189"/>
      <c r="B18" s="553"/>
      <c r="C18" s="553"/>
      <c r="D18" s="553"/>
      <c r="E18" s="553"/>
      <c r="F18" s="553"/>
      <c r="G18" s="553"/>
      <c r="H18" s="553"/>
      <c r="I18" s="553"/>
      <c r="J18" s="553"/>
      <c r="K18" s="553"/>
      <c r="L18" s="553"/>
      <c r="M18" s="553"/>
    </row>
    <row r="19" spans="1:13" ht="18.75" customHeight="1" x14ac:dyDescent="0.25">
      <c r="A19" s="189"/>
      <c r="B19" s="557"/>
      <c r="C19" s="557"/>
      <c r="D19" s="557"/>
      <c r="E19" s="557"/>
      <c r="F19" s="557"/>
      <c r="G19" s="557"/>
      <c r="H19" s="557"/>
      <c r="I19" s="557"/>
      <c r="J19" s="557"/>
      <c r="K19" s="557"/>
      <c r="L19" s="557"/>
      <c r="M19" s="557"/>
    </row>
    <row r="20" spans="1:13" ht="18.75" customHeight="1" x14ac:dyDescent="0.25">
      <c r="A20" s="189"/>
      <c r="B20" s="553"/>
      <c r="C20" s="553"/>
      <c r="D20" s="553"/>
      <c r="E20" s="553"/>
      <c r="F20" s="553"/>
      <c r="G20" s="553"/>
      <c r="H20" s="553"/>
      <c r="I20" s="553"/>
      <c r="J20" s="553"/>
      <c r="K20" s="553"/>
      <c r="L20" s="553"/>
      <c r="M20" s="553"/>
    </row>
    <row r="21" spans="1:13" ht="8.25" customHeight="1" x14ac:dyDescent="0.25">
      <c r="A21" s="189"/>
      <c r="B21" s="189"/>
      <c r="C21" s="189"/>
      <c r="D21" s="189"/>
      <c r="E21" s="189"/>
      <c r="F21" s="189"/>
      <c r="G21" s="189"/>
      <c r="H21" s="189"/>
      <c r="I21" s="189"/>
      <c r="J21" s="189"/>
      <c r="K21" s="189"/>
      <c r="L21" s="189"/>
      <c r="M21" s="189"/>
    </row>
    <row r="22" spans="1:13" ht="18.75" customHeight="1" x14ac:dyDescent="0.25">
      <c r="A22" s="189"/>
      <c r="B22" s="526" t="str">
        <f>'ANC Formulário'!B8</f>
        <v>Produtos e serviços ofertados</v>
      </c>
      <c r="C22" s="526"/>
      <c r="D22" s="526"/>
      <c r="E22" s="526"/>
      <c r="F22" s="526"/>
      <c r="G22" s="526"/>
      <c r="H22" s="526"/>
      <c r="I22" s="526"/>
      <c r="J22" s="526"/>
      <c r="K22" s="526"/>
      <c r="L22" s="526"/>
      <c r="M22" s="526"/>
    </row>
    <row r="23" spans="1:13" ht="18.75" customHeight="1" x14ac:dyDescent="0.25">
      <c r="A23" s="189"/>
      <c r="B23" s="526" t="s">
        <v>176</v>
      </c>
      <c r="C23" s="526"/>
      <c r="D23" s="526"/>
      <c r="E23" s="526"/>
      <c r="F23" s="526"/>
      <c r="G23" s="526"/>
      <c r="H23" s="526"/>
      <c r="I23" s="526"/>
      <c r="J23" s="526"/>
      <c r="K23" s="526"/>
      <c r="L23" s="526" t="s">
        <v>123</v>
      </c>
      <c r="M23" s="526"/>
    </row>
    <row r="24" spans="1:13" ht="18.75" customHeight="1" x14ac:dyDescent="0.25">
      <c r="A24" s="189"/>
      <c r="B24" s="553"/>
      <c r="C24" s="553"/>
      <c r="D24" s="553"/>
      <c r="E24" s="553"/>
      <c r="F24" s="553"/>
      <c r="G24" s="553"/>
      <c r="H24" s="553"/>
      <c r="I24" s="553"/>
      <c r="J24" s="553"/>
      <c r="K24" s="553"/>
      <c r="L24" s="553"/>
      <c r="M24" s="553"/>
    </row>
    <row r="25" spans="1:13" ht="18.75" customHeight="1" x14ac:dyDescent="0.25">
      <c r="A25" s="189"/>
      <c r="B25" s="557"/>
      <c r="C25" s="557"/>
      <c r="D25" s="557"/>
      <c r="E25" s="557"/>
      <c r="F25" s="557"/>
      <c r="G25" s="557"/>
      <c r="H25" s="557"/>
      <c r="I25" s="557"/>
      <c r="J25" s="557"/>
      <c r="K25" s="557"/>
      <c r="L25" s="557"/>
      <c r="M25" s="557"/>
    </row>
    <row r="26" spans="1:13" ht="18.75" customHeight="1" x14ac:dyDescent="0.25">
      <c r="A26" s="189"/>
      <c r="B26" s="553"/>
      <c r="C26" s="553"/>
      <c r="D26" s="553"/>
      <c r="E26" s="553"/>
      <c r="F26" s="553"/>
      <c r="G26" s="553"/>
      <c r="H26" s="553"/>
      <c r="I26" s="553"/>
      <c r="J26" s="553"/>
      <c r="K26" s="553"/>
      <c r="L26" s="553"/>
      <c r="M26" s="553"/>
    </row>
    <row r="27" spans="1:13" ht="18.75" customHeight="1" x14ac:dyDescent="0.25">
      <c r="A27" s="189"/>
      <c r="B27" s="557"/>
      <c r="C27" s="557"/>
      <c r="D27" s="557"/>
      <c r="E27" s="557"/>
      <c r="F27" s="557"/>
      <c r="G27" s="557"/>
      <c r="H27" s="557"/>
      <c r="I27" s="557"/>
      <c r="J27" s="557"/>
      <c r="K27" s="557"/>
      <c r="L27" s="557"/>
      <c r="M27" s="557"/>
    </row>
    <row r="28" spans="1:13" ht="18.75" customHeight="1" x14ac:dyDescent="0.25">
      <c r="A28" s="189"/>
      <c r="B28" s="553"/>
      <c r="C28" s="553"/>
      <c r="D28" s="553"/>
      <c r="E28" s="553"/>
      <c r="F28" s="553"/>
      <c r="G28" s="553"/>
      <c r="H28" s="553"/>
      <c r="I28" s="553"/>
      <c r="J28" s="553"/>
      <c r="K28" s="553"/>
      <c r="L28" s="553"/>
      <c r="M28" s="553"/>
    </row>
    <row r="29" spans="1:13" ht="8.25" customHeight="1" x14ac:dyDescent="0.25">
      <c r="A29" s="189"/>
      <c r="B29" s="189"/>
      <c r="C29" s="189"/>
      <c r="D29" s="189"/>
      <c r="E29" s="189"/>
      <c r="F29" s="189"/>
      <c r="G29" s="189"/>
      <c r="H29" s="189"/>
      <c r="I29" s="189"/>
      <c r="J29" s="189"/>
      <c r="K29" s="189"/>
      <c r="L29" s="189"/>
      <c r="M29" s="189"/>
    </row>
    <row r="30" spans="1:13" ht="18.75" customHeight="1" x14ac:dyDescent="0.25">
      <c r="A30" s="189"/>
      <c r="B30" s="526" t="str">
        <f>'ANC Formulário'!B9</f>
        <v>Que necessidade você tem e ainda não é atendida pelo nosso negócio?</v>
      </c>
      <c r="C30" s="526"/>
      <c r="D30" s="526"/>
      <c r="E30" s="526"/>
      <c r="F30" s="526"/>
      <c r="G30" s="526"/>
      <c r="H30" s="526"/>
      <c r="I30" s="526"/>
      <c r="J30" s="526"/>
      <c r="K30" s="526"/>
      <c r="L30" s="526"/>
      <c r="M30" s="526"/>
    </row>
    <row r="31" spans="1:13" ht="18.75" customHeight="1" x14ac:dyDescent="0.25">
      <c r="A31" s="189"/>
      <c r="B31" s="526" t="s">
        <v>176</v>
      </c>
      <c r="C31" s="526"/>
      <c r="D31" s="526"/>
      <c r="E31" s="526"/>
      <c r="F31" s="526"/>
      <c r="G31" s="526"/>
      <c r="H31" s="526"/>
      <c r="I31" s="526"/>
      <c r="J31" s="526"/>
      <c r="K31" s="526"/>
      <c r="L31" s="526" t="s">
        <v>123</v>
      </c>
      <c r="M31" s="526"/>
    </row>
    <row r="32" spans="1:13" ht="18.75" customHeight="1" x14ac:dyDescent="0.25">
      <c r="A32" s="189"/>
      <c r="B32" s="553"/>
      <c r="C32" s="553"/>
      <c r="D32" s="553"/>
      <c r="E32" s="553"/>
      <c r="F32" s="553"/>
      <c r="G32" s="553"/>
      <c r="H32" s="553"/>
      <c r="I32" s="553"/>
      <c r="J32" s="553"/>
      <c r="K32" s="553"/>
      <c r="L32" s="553"/>
      <c r="M32" s="553"/>
    </row>
    <row r="33" spans="1:13" ht="18.75" customHeight="1" x14ac:dyDescent="0.25">
      <c r="A33" s="189"/>
      <c r="B33" s="557"/>
      <c r="C33" s="557"/>
      <c r="D33" s="557"/>
      <c r="E33" s="557"/>
      <c r="F33" s="557"/>
      <c r="G33" s="557"/>
      <c r="H33" s="557"/>
      <c r="I33" s="557"/>
      <c r="J33" s="557"/>
      <c r="K33" s="557"/>
      <c r="L33" s="557"/>
      <c r="M33" s="557"/>
    </row>
    <row r="34" spans="1:13" ht="18.75" customHeight="1" x14ac:dyDescent="0.25">
      <c r="A34" s="189"/>
      <c r="B34" s="553"/>
      <c r="C34" s="553"/>
      <c r="D34" s="553"/>
      <c r="E34" s="553"/>
      <c r="F34" s="553"/>
      <c r="G34" s="553"/>
      <c r="H34" s="553"/>
      <c r="I34" s="553"/>
      <c r="J34" s="553"/>
      <c r="K34" s="553"/>
      <c r="L34" s="553"/>
      <c r="M34" s="553"/>
    </row>
    <row r="35" spans="1:13" ht="18.75" customHeight="1" x14ac:dyDescent="0.25">
      <c r="A35" s="189"/>
      <c r="B35" s="557"/>
      <c r="C35" s="557"/>
      <c r="D35" s="557"/>
      <c r="E35" s="557"/>
      <c r="F35" s="557"/>
      <c r="G35" s="557"/>
      <c r="H35" s="557"/>
      <c r="I35" s="557"/>
      <c r="J35" s="557"/>
      <c r="K35" s="557"/>
      <c r="L35" s="557"/>
      <c r="M35" s="557"/>
    </row>
    <row r="36" spans="1:13" ht="18.75" customHeight="1" x14ac:dyDescent="0.25">
      <c r="A36" s="189"/>
      <c r="B36" s="553"/>
      <c r="C36" s="553"/>
      <c r="D36" s="553"/>
      <c r="E36" s="553"/>
      <c r="F36" s="553"/>
      <c r="G36" s="553"/>
      <c r="H36" s="553"/>
      <c r="I36" s="553"/>
      <c r="J36" s="553"/>
      <c r="K36" s="553"/>
      <c r="L36" s="553"/>
      <c r="M36" s="553"/>
    </row>
  </sheetData>
  <sheetProtection sheet="1" objects="1" scenarios="1" selectLockedCells="1"/>
  <mergeCells count="56">
    <mergeCell ref="B32:K32"/>
    <mergeCell ref="L32:M32"/>
    <mergeCell ref="B35:K35"/>
    <mergeCell ref="L35:M35"/>
    <mergeCell ref="B17:K17"/>
    <mergeCell ref="L17:M17"/>
    <mergeCell ref="B20:K20"/>
    <mergeCell ref="L20:M20"/>
    <mergeCell ref="B22:M22"/>
    <mergeCell ref="L24:M24"/>
    <mergeCell ref="B18:K18"/>
    <mergeCell ref="L18:M18"/>
    <mergeCell ref="B25:K25"/>
    <mergeCell ref="L25:M25"/>
    <mergeCell ref="B23:K23"/>
    <mergeCell ref="L23:M23"/>
    <mergeCell ref="B36:K36"/>
    <mergeCell ref="L36:M36"/>
    <mergeCell ref="B34:K34"/>
    <mergeCell ref="L34:M34"/>
    <mergeCell ref="B33:K33"/>
    <mergeCell ref="L33:M33"/>
    <mergeCell ref="B30:M30"/>
    <mergeCell ref="B31:K31"/>
    <mergeCell ref="B14:M14"/>
    <mergeCell ref="B19:K19"/>
    <mergeCell ref="L19:M19"/>
    <mergeCell ref="B26:K26"/>
    <mergeCell ref="L26:M26"/>
    <mergeCell ref="B27:K27"/>
    <mergeCell ref="L27:M27"/>
    <mergeCell ref="B28:K28"/>
    <mergeCell ref="L28:M28"/>
    <mergeCell ref="L31:M31"/>
    <mergeCell ref="B24:K24"/>
    <mergeCell ref="B13:K13"/>
    <mergeCell ref="L13:M13"/>
    <mergeCell ref="B15:K15"/>
    <mergeCell ref="L15:M15"/>
    <mergeCell ref="L16:M16"/>
    <mergeCell ref="B16:K16"/>
    <mergeCell ref="B9:K9"/>
    <mergeCell ref="L9:M9"/>
    <mergeCell ref="B11:K11"/>
    <mergeCell ref="L11:M11"/>
    <mergeCell ref="B12:K12"/>
    <mergeCell ref="L12:M12"/>
    <mergeCell ref="L10:M10"/>
    <mergeCell ref="B10:K10"/>
    <mergeCell ref="B8:K8"/>
    <mergeCell ref="L8:M8"/>
    <mergeCell ref="E2:J2"/>
    <mergeCell ref="B4:M4"/>
    <mergeCell ref="B6:M6"/>
    <mergeCell ref="B7:K7"/>
    <mergeCell ref="L7:M7"/>
  </mergeCells>
  <pageMargins left="0.25" right="0.25"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showRowColHeaders="0" zoomScaleNormal="100" zoomScalePageLayoutView="130" workbookViewId="0">
      <selection activeCell="B5" sqref="B5"/>
    </sheetView>
  </sheetViews>
  <sheetFormatPr defaultRowHeight="15" x14ac:dyDescent="0.25"/>
  <cols>
    <col min="1" max="1" width="2.140625" customWidth="1"/>
    <col min="2" max="2" width="29.28515625" customWidth="1"/>
    <col min="3" max="3" width="23.140625" customWidth="1"/>
    <col min="4" max="5" width="19" customWidth="1"/>
    <col min="6" max="6" width="21.28515625" customWidth="1"/>
    <col min="7" max="7" width="23.140625" customWidth="1"/>
    <col min="8" max="8" width="23" customWidth="1"/>
    <col min="9" max="9" width="15.5703125" customWidth="1"/>
    <col min="10" max="10" width="2.140625" customWidth="1"/>
  </cols>
  <sheetData>
    <row r="1" spans="1:9" ht="11.25" customHeight="1" x14ac:dyDescent="0.25">
      <c r="A1" s="4"/>
      <c r="B1" s="5"/>
      <c r="C1" s="5"/>
      <c r="D1" s="5"/>
      <c r="E1" s="5"/>
      <c r="F1" s="5"/>
      <c r="G1" s="5"/>
      <c r="H1" s="5"/>
      <c r="I1" s="5"/>
    </row>
    <row r="2" spans="1:9" ht="56.25" customHeight="1" x14ac:dyDescent="0.25">
      <c r="A2" s="6"/>
      <c r="B2" s="189"/>
      <c r="C2" s="558"/>
      <c r="D2" s="558"/>
      <c r="E2" s="558"/>
      <c r="F2" s="558"/>
      <c r="G2" s="558"/>
      <c r="H2" s="189"/>
      <c r="I2" s="253"/>
    </row>
    <row r="3" spans="1:9" ht="11.25" customHeight="1" x14ac:dyDescent="0.25">
      <c r="A3" s="6"/>
      <c r="B3" s="3"/>
      <c r="C3" s="3"/>
      <c r="D3" s="3"/>
      <c r="E3" s="3"/>
      <c r="F3" s="3"/>
      <c r="G3" s="3"/>
      <c r="H3" s="3"/>
      <c r="I3" s="3"/>
    </row>
    <row r="4" spans="1:9" ht="61.5" customHeight="1" x14ac:dyDescent="0.25">
      <c r="A4" s="6"/>
      <c r="B4" s="234" t="s">
        <v>431</v>
      </c>
      <c r="C4" s="234" t="s">
        <v>430</v>
      </c>
      <c r="D4" s="234" t="s">
        <v>429</v>
      </c>
      <c r="E4" s="234" t="s">
        <v>189</v>
      </c>
      <c r="F4" s="234" t="s">
        <v>432</v>
      </c>
      <c r="G4" s="234" t="s">
        <v>433</v>
      </c>
      <c r="H4" s="234" t="s">
        <v>434</v>
      </c>
      <c r="I4" s="234" t="s">
        <v>428</v>
      </c>
    </row>
    <row r="5" spans="1:9" ht="42" customHeight="1" x14ac:dyDescent="0.25">
      <c r="A5" s="6"/>
      <c r="B5" s="255"/>
      <c r="C5" s="255"/>
      <c r="D5" s="255"/>
      <c r="E5" s="255"/>
      <c r="F5" s="255"/>
      <c r="G5" s="255"/>
      <c r="H5" s="254">
        <f>F5*G5</f>
        <v>0</v>
      </c>
      <c r="I5" s="255"/>
    </row>
    <row r="6" spans="1:9" ht="42" customHeight="1" x14ac:dyDescent="0.25">
      <c r="A6" s="6"/>
      <c r="B6" s="256"/>
      <c r="C6" s="257"/>
      <c r="D6" s="257"/>
      <c r="E6" s="257"/>
      <c r="F6" s="257"/>
      <c r="G6" s="257"/>
      <c r="H6" s="254">
        <f t="shared" ref="H6:H12" si="0">F6*G6</f>
        <v>0</v>
      </c>
      <c r="I6" s="257"/>
    </row>
    <row r="7" spans="1:9" ht="42" customHeight="1" x14ac:dyDescent="0.25">
      <c r="A7" s="6"/>
      <c r="B7" s="255"/>
      <c r="C7" s="255"/>
      <c r="D7" s="255"/>
      <c r="E7" s="255"/>
      <c r="F7" s="255"/>
      <c r="G7" s="255"/>
      <c r="H7" s="254">
        <f t="shared" si="0"/>
        <v>0</v>
      </c>
      <c r="I7" s="255"/>
    </row>
    <row r="8" spans="1:9" ht="42" customHeight="1" x14ac:dyDescent="0.25">
      <c r="A8" s="6"/>
      <c r="B8" s="256"/>
      <c r="C8" s="257"/>
      <c r="D8" s="257"/>
      <c r="E8" s="257"/>
      <c r="F8" s="257"/>
      <c r="G8" s="257"/>
      <c r="H8" s="254">
        <f t="shared" si="0"/>
        <v>0</v>
      </c>
      <c r="I8" s="257"/>
    </row>
    <row r="9" spans="1:9" ht="42" customHeight="1" x14ac:dyDescent="0.25">
      <c r="A9" s="6"/>
      <c r="B9" s="255"/>
      <c r="C9" s="255"/>
      <c r="D9" s="255"/>
      <c r="E9" s="255"/>
      <c r="F9" s="255"/>
      <c r="G9" s="255"/>
      <c r="H9" s="254">
        <f t="shared" si="0"/>
        <v>0</v>
      </c>
      <c r="I9" s="255"/>
    </row>
    <row r="10" spans="1:9" ht="42" customHeight="1" x14ac:dyDescent="0.25">
      <c r="A10" s="6"/>
      <c r="B10" s="256"/>
      <c r="C10" s="257"/>
      <c r="D10" s="257"/>
      <c r="E10" s="257"/>
      <c r="F10" s="257"/>
      <c r="G10" s="257"/>
      <c r="H10" s="254">
        <f t="shared" si="0"/>
        <v>0</v>
      </c>
      <c r="I10" s="257"/>
    </row>
    <row r="11" spans="1:9" ht="42" customHeight="1" x14ac:dyDescent="0.25">
      <c r="A11" s="6"/>
      <c r="B11" s="255"/>
      <c r="C11" s="255"/>
      <c r="D11" s="255"/>
      <c r="E11" s="255"/>
      <c r="F11" s="255"/>
      <c r="G11" s="255"/>
      <c r="H11" s="254">
        <f t="shared" si="0"/>
        <v>0</v>
      </c>
      <c r="I11" s="255"/>
    </row>
    <row r="12" spans="1:9" ht="42" customHeight="1" x14ac:dyDescent="0.25">
      <c r="A12" s="6"/>
      <c r="B12" s="256"/>
      <c r="C12" s="257"/>
      <c r="D12" s="257"/>
      <c r="E12" s="257"/>
      <c r="F12" s="257"/>
      <c r="G12" s="257"/>
      <c r="H12" s="254">
        <f t="shared" si="0"/>
        <v>0</v>
      </c>
      <c r="I12" s="257"/>
    </row>
  </sheetData>
  <sheetProtection sheet="1" objects="1" scenarios="1" selectLockedCells="1"/>
  <mergeCells count="1">
    <mergeCell ref="C2:G2"/>
  </mergeCells>
  <pageMargins left="0.7" right="0.7" top="0.75" bottom="0.75"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showGridLines="0" showRowColHeaders="0" zoomScaleNormal="100" zoomScalePageLayoutView="85" workbookViewId="0">
      <selection activeCell="C4" sqref="C4:E4"/>
    </sheetView>
  </sheetViews>
  <sheetFormatPr defaultRowHeight="15" x14ac:dyDescent="0.25"/>
  <cols>
    <col min="1" max="1" width="2.140625" customWidth="1"/>
    <col min="2" max="2" width="24.5703125" customWidth="1"/>
    <col min="3" max="3" width="14.28515625" customWidth="1"/>
    <col min="4" max="4" width="26.140625" customWidth="1"/>
    <col min="5" max="5" width="14.28515625" customWidth="1"/>
    <col min="6" max="6" width="19.7109375" customWidth="1"/>
    <col min="7" max="7" width="10.5703125" customWidth="1"/>
    <col min="8" max="8" width="14.28515625" customWidth="1"/>
    <col min="9" max="9" width="11.42578125" customWidth="1"/>
    <col min="10" max="10" width="15.85546875" customWidth="1"/>
    <col min="11" max="11" width="10.5703125" customWidth="1"/>
  </cols>
  <sheetData>
    <row r="1" spans="1:11" ht="11.25" customHeight="1" x14ac:dyDescent="0.25">
      <c r="A1" s="4"/>
      <c r="B1" s="5"/>
      <c r="C1" s="5"/>
      <c r="D1" s="5"/>
      <c r="E1" s="5"/>
      <c r="F1" s="5"/>
      <c r="G1" s="5"/>
      <c r="H1" s="5"/>
      <c r="I1" s="5"/>
      <c r="J1" s="5"/>
      <c r="K1" s="5"/>
    </row>
    <row r="2" spans="1:11" ht="56.25" customHeight="1" x14ac:dyDescent="0.25">
      <c r="A2" s="6"/>
      <c r="B2" s="189"/>
      <c r="C2" s="558"/>
      <c r="D2" s="558"/>
      <c r="E2" s="558"/>
      <c r="F2" s="558"/>
      <c r="G2" s="558"/>
      <c r="H2" s="558"/>
      <c r="I2" s="558"/>
      <c r="J2" s="189"/>
      <c r="K2" s="253"/>
    </row>
    <row r="3" spans="1:11" ht="11.25" customHeight="1" x14ac:dyDescent="0.25">
      <c r="A3" s="6"/>
      <c r="B3" s="3"/>
      <c r="C3" s="3"/>
      <c r="D3" s="3"/>
      <c r="E3" s="3"/>
      <c r="F3" s="3"/>
      <c r="G3" s="3"/>
      <c r="H3" s="3"/>
      <c r="I3" s="3"/>
      <c r="J3" s="3"/>
      <c r="K3" s="3"/>
    </row>
    <row r="4" spans="1:11" ht="22.5" customHeight="1" x14ac:dyDescent="0.25">
      <c r="A4" s="6"/>
      <c r="B4" s="267" t="s">
        <v>452</v>
      </c>
      <c r="C4" s="562"/>
      <c r="D4" s="562"/>
      <c r="E4" s="562"/>
      <c r="F4" s="267" t="s">
        <v>451</v>
      </c>
      <c r="G4" s="268" t="s">
        <v>445</v>
      </c>
      <c r="H4" s="263"/>
      <c r="I4" s="268" t="s">
        <v>444</v>
      </c>
      <c r="J4" s="264"/>
      <c r="K4" s="268"/>
    </row>
    <row r="5" spans="1:11" ht="22.5" customHeight="1" x14ac:dyDescent="0.25">
      <c r="A5" s="6"/>
      <c r="B5" s="563" t="s">
        <v>194</v>
      </c>
      <c r="C5" s="563"/>
      <c r="D5" s="563"/>
      <c r="E5" s="563"/>
      <c r="F5" s="563"/>
      <c r="G5" s="563"/>
      <c r="H5" s="563"/>
      <c r="I5" s="563"/>
      <c r="J5" s="563"/>
      <c r="K5" s="563"/>
    </row>
    <row r="6" spans="1:11" ht="22.5" customHeight="1" x14ac:dyDescent="0.25">
      <c r="A6" s="6"/>
      <c r="B6" s="269" t="s">
        <v>460</v>
      </c>
      <c r="C6" s="222"/>
      <c r="D6" s="270" t="s">
        <v>457</v>
      </c>
      <c r="E6" s="262"/>
      <c r="F6" s="270" t="s">
        <v>450</v>
      </c>
      <c r="G6" s="562"/>
      <c r="H6" s="562"/>
      <c r="I6" s="562"/>
      <c r="J6" s="562"/>
      <c r="K6" s="562"/>
    </row>
    <row r="7" spans="1:11" ht="22.5" customHeight="1" x14ac:dyDescent="0.25">
      <c r="A7" s="6"/>
      <c r="B7" s="269" t="s">
        <v>459</v>
      </c>
      <c r="C7" s="262"/>
      <c r="D7" s="269" t="s">
        <v>458</v>
      </c>
      <c r="E7" s="270" t="str">
        <f>IFERROR(E6/C6,"")</f>
        <v/>
      </c>
      <c r="F7" s="564" t="s">
        <v>456</v>
      </c>
      <c r="G7" s="565"/>
      <c r="H7" s="270" t="str">
        <f>IFERROR(C7-E7,"")</f>
        <v/>
      </c>
      <c r="I7" s="564" t="s">
        <v>453</v>
      </c>
      <c r="J7" s="565"/>
      <c r="K7" s="270" t="str">
        <f>IFERROR(H7*C6,"")</f>
        <v/>
      </c>
    </row>
    <row r="8" spans="1:11" ht="22.5" customHeight="1" x14ac:dyDescent="0.25">
      <c r="A8" s="6"/>
      <c r="B8" s="563" t="s">
        <v>193</v>
      </c>
      <c r="C8" s="563"/>
      <c r="D8" s="563"/>
      <c r="E8" s="563"/>
      <c r="F8" s="563"/>
      <c r="G8" s="563"/>
      <c r="H8" s="563"/>
      <c r="I8" s="563"/>
      <c r="J8" s="563"/>
      <c r="K8" s="563"/>
    </row>
    <row r="9" spans="1:11" ht="22.5" customHeight="1" x14ac:dyDescent="0.25">
      <c r="A9" s="6"/>
      <c r="B9" s="269" t="s">
        <v>462</v>
      </c>
      <c r="C9" s="256"/>
      <c r="D9" s="269" t="s">
        <v>461</v>
      </c>
      <c r="E9" s="262"/>
      <c r="F9" s="564" t="s">
        <v>455</v>
      </c>
      <c r="G9" s="565"/>
      <c r="H9" s="262"/>
      <c r="I9" s="564" t="s">
        <v>454</v>
      </c>
      <c r="J9" s="565"/>
      <c r="K9" s="270">
        <f>E9-H9</f>
        <v>0</v>
      </c>
    </row>
    <row r="10" spans="1:11" ht="22.5" customHeight="1" x14ac:dyDescent="0.25">
      <c r="A10" s="6"/>
      <c r="B10" s="563" t="s">
        <v>192</v>
      </c>
      <c r="C10" s="563"/>
      <c r="D10" s="563"/>
      <c r="E10" s="563"/>
      <c r="F10" s="563"/>
      <c r="G10" s="563"/>
      <c r="H10" s="563"/>
      <c r="I10" s="563"/>
      <c r="J10" s="563"/>
      <c r="K10" s="563"/>
    </row>
    <row r="11" spans="1:11" ht="22.5" customHeight="1" x14ac:dyDescent="0.25">
      <c r="A11" s="6"/>
      <c r="B11" s="559" t="s">
        <v>449</v>
      </c>
      <c r="C11" s="560"/>
      <c r="D11" s="560"/>
      <c r="E11" s="560"/>
      <c r="F11" s="561"/>
      <c r="G11" s="562"/>
      <c r="H11" s="562"/>
      <c r="I11" s="562"/>
      <c r="J11" s="562"/>
      <c r="K11" s="562"/>
    </row>
    <row r="12" spans="1:11" ht="22.5" customHeight="1" x14ac:dyDescent="0.25">
      <c r="A12" s="6"/>
      <c r="B12" s="559" t="s">
        <v>448</v>
      </c>
      <c r="C12" s="560"/>
      <c r="D12" s="560"/>
      <c r="E12" s="560"/>
      <c r="F12" s="561"/>
      <c r="G12" s="562"/>
      <c r="H12" s="562"/>
      <c r="I12" s="562"/>
      <c r="J12" s="562"/>
      <c r="K12" s="562"/>
    </row>
    <row r="13" spans="1:11" ht="22.5" customHeight="1" x14ac:dyDescent="0.25">
      <c r="A13" s="6"/>
      <c r="B13" s="559" t="s">
        <v>447</v>
      </c>
      <c r="C13" s="560"/>
      <c r="D13" s="560"/>
      <c r="E13" s="560"/>
      <c r="F13" s="561"/>
      <c r="G13" s="562"/>
      <c r="H13" s="562"/>
      <c r="I13" s="562"/>
      <c r="J13" s="562"/>
      <c r="K13" s="562"/>
    </row>
    <row r="14" spans="1:11" ht="22.5" customHeight="1" x14ac:dyDescent="0.25">
      <c r="A14" s="6"/>
      <c r="B14" s="559" t="s">
        <v>446</v>
      </c>
      <c r="C14" s="560"/>
      <c r="D14" s="560"/>
      <c r="E14" s="560"/>
      <c r="F14" s="561"/>
      <c r="G14" s="562"/>
      <c r="H14" s="562"/>
      <c r="I14" s="562"/>
      <c r="J14" s="562"/>
      <c r="K14" s="562"/>
    </row>
    <row r="15" spans="1:11" ht="22.5" customHeight="1" x14ac:dyDescent="0.25">
      <c r="A15" s="6"/>
      <c r="B15" s="563" t="s">
        <v>191</v>
      </c>
      <c r="C15" s="563"/>
      <c r="D15" s="563"/>
      <c r="E15" s="563"/>
      <c r="F15" s="563"/>
      <c r="G15" s="563"/>
      <c r="H15" s="563"/>
      <c r="I15" s="563"/>
      <c r="J15" s="563"/>
      <c r="K15" s="563"/>
    </row>
    <row r="16" spans="1:11" ht="22.5" customHeight="1" x14ac:dyDescent="0.25">
      <c r="A16" s="6"/>
      <c r="B16" s="269" t="s">
        <v>462</v>
      </c>
      <c r="C16" s="256"/>
      <c r="D16" s="269" t="s">
        <v>461</v>
      </c>
      <c r="E16" s="262"/>
      <c r="F16" s="564" t="s">
        <v>455</v>
      </c>
      <c r="G16" s="565"/>
      <c r="H16" s="262"/>
      <c r="I16" s="564" t="s">
        <v>454</v>
      </c>
      <c r="J16" s="565"/>
      <c r="K16" s="270">
        <f>E16-H16</f>
        <v>0</v>
      </c>
    </row>
    <row r="17" spans="1:11" ht="22.5" customHeight="1" x14ac:dyDescent="0.25">
      <c r="A17" s="6"/>
      <c r="B17" s="563" t="s">
        <v>190</v>
      </c>
      <c r="C17" s="563"/>
      <c r="D17" s="563"/>
      <c r="E17" s="563"/>
      <c r="F17" s="563"/>
      <c r="G17" s="563"/>
      <c r="H17" s="563"/>
      <c r="I17" s="563"/>
      <c r="J17" s="563"/>
      <c r="K17" s="563"/>
    </row>
    <row r="18" spans="1:11" ht="22.5" customHeight="1" x14ac:dyDescent="0.25">
      <c r="B18" s="559" t="s">
        <v>446</v>
      </c>
      <c r="C18" s="560"/>
      <c r="D18" s="560"/>
      <c r="E18" s="560"/>
      <c r="F18" s="561"/>
      <c r="G18" s="562"/>
      <c r="H18" s="562"/>
      <c r="I18" s="562"/>
      <c r="J18" s="562"/>
      <c r="K18" s="562"/>
    </row>
  </sheetData>
  <sheetProtection sheet="1" objects="1" scenarios="1" selectLockedCells="1"/>
  <mergeCells count="24">
    <mergeCell ref="G6:K6"/>
    <mergeCell ref="C2:I2"/>
    <mergeCell ref="B11:F11"/>
    <mergeCell ref="B12:F12"/>
    <mergeCell ref="B17:K17"/>
    <mergeCell ref="B10:K10"/>
    <mergeCell ref="F7:G7"/>
    <mergeCell ref="I7:J7"/>
    <mergeCell ref="B15:K15"/>
    <mergeCell ref="B8:K8"/>
    <mergeCell ref="F9:G9"/>
    <mergeCell ref="I9:J9"/>
    <mergeCell ref="F16:G16"/>
    <mergeCell ref="I16:J16"/>
    <mergeCell ref="C4:E4"/>
    <mergeCell ref="B5:K5"/>
    <mergeCell ref="B18:F18"/>
    <mergeCell ref="G18:K18"/>
    <mergeCell ref="B13:F13"/>
    <mergeCell ref="B14:F14"/>
    <mergeCell ref="G11:K11"/>
    <mergeCell ref="G12:K12"/>
    <mergeCell ref="G13:K13"/>
    <mergeCell ref="G14:K14"/>
  </mergeCells>
  <pageMargins left="0.25" right="0.25" top="0.75" bottom="0.75"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showGridLines="0" showRowColHeaders="0" zoomScaleNormal="100" zoomScaleSheetLayoutView="130" workbookViewId="0">
      <selection activeCell="C8" sqref="C8"/>
    </sheetView>
  </sheetViews>
  <sheetFormatPr defaultRowHeight="15" x14ac:dyDescent="0.25"/>
  <cols>
    <col min="1" max="1" width="2.140625" customWidth="1"/>
    <col min="2" max="2" width="3.5703125" customWidth="1"/>
    <col min="3" max="3" width="32.140625" customWidth="1"/>
    <col min="4" max="6" width="16.28515625" customWidth="1"/>
    <col min="7" max="7" width="30.85546875" customWidth="1"/>
    <col min="8" max="8" width="4.5703125" customWidth="1"/>
    <col min="9" max="9" width="12.85546875" customWidth="1"/>
    <col min="10" max="10" width="2.5703125" customWidth="1"/>
    <col min="11" max="11" width="12.85546875" customWidth="1"/>
  </cols>
  <sheetData>
    <row r="1" spans="1:11" ht="11.25" customHeight="1" x14ac:dyDescent="0.25">
      <c r="A1" s="4"/>
      <c r="B1" s="5"/>
      <c r="C1" s="5"/>
      <c r="D1" s="5"/>
      <c r="E1" s="5"/>
      <c r="F1" s="5"/>
      <c r="G1" s="5"/>
      <c r="H1" s="5"/>
      <c r="I1" s="5"/>
      <c r="J1" s="5"/>
      <c r="K1" s="5"/>
    </row>
    <row r="2" spans="1:11" ht="56.25" customHeight="1" x14ac:dyDescent="0.25">
      <c r="A2" s="6"/>
      <c r="B2" s="189"/>
      <c r="C2" s="189"/>
      <c r="D2" s="555"/>
      <c r="E2" s="555"/>
      <c r="F2" s="555"/>
      <c r="G2" s="555"/>
      <c r="H2" s="261"/>
      <c r="I2" s="261"/>
      <c r="J2" s="261"/>
      <c r="K2" s="189"/>
    </row>
    <row r="3" spans="1:11" ht="11.25" customHeight="1" x14ac:dyDescent="0.25">
      <c r="A3" s="6"/>
      <c r="B3" s="3"/>
      <c r="C3" s="3"/>
      <c r="D3" s="3"/>
      <c r="E3" s="3"/>
      <c r="F3" s="3"/>
      <c r="G3" s="3"/>
      <c r="H3" s="3"/>
      <c r="I3" s="3"/>
      <c r="J3" s="3"/>
      <c r="K3" s="3"/>
    </row>
    <row r="4" spans="1:11" ht="18.75" customHeight="1" x14ac:dyDescent="0.25">
      <c r="A4" s="6"/>
      <c r="B4" s="539" t="s">
        <v>442</v>
      </c>
      <c r="C4" s="539"/>
      <c r="D4" s="539"/>
      <c r="E4" s="539"/>
      <c r="F4" s="539"/>
      <c r="G4" s="539"/>
      <c r="H4" s="523" t="s">
        <v>435</v>
      </c>
      <c r="I4" s="524"/>
      <c r="J4" s="524"/>
      <c r="K4" s="525"/>
    </row>
    <row r="5" spans="1:11" ht="18.75" customHeight="1" x14ac:dyDescent="0.25">
      <c r="A5" s="6"/>
      <c r="B5" s="572" t="s">
        <v>443</v>
      </c>
      <c r="C5" s="572"/>
      <c r="D5" s="572"/>
      <c r="E5" s="572"/>
      <c r="F5" s="572"/>
      <c r="G5" s="572"/>
      <c r="H5" s="265" t="s">
        <v>436</v>
      </c>
      <c r="I5" s="258"/>
      <c r="J5" s="265" t="s">
        <v>437</v>
      </c>
      <c r="K5" s="258"/>
    </row>
    <row r="6" spans="1:11" ht="11.25" customHeight="1" x14ac:dyDescent="0.25">
      <c r="A6" s="6"/>
      <c r="B6" s="3"/>
      <c r="C6" s="3"/>
      <c r="D6" s="3"/>
      <c r="E6" s="3"/>
      <c r="F6" s="3"/>
      <c r="G6" s="3"/>
      <c r="H6" s="3"/>
      <c r="I6" s="3"/>
      <c r="J6" s="3"/>
      <c r="K6" s="3"/>
    </row>
    <row r="7" spans="1:11" ht="56.25" customHeight="1" x14ac:dyDescent="0.25">
      <c r="A7" s="6"/>
      <c r="B7" s="539" t="s">
        <v>439</v>
      </c>
      <c r="C7" s="539"/>
      <c r="D7" s="234" t="s">
        <v>56</v>
      </c>
      <c r="E7" s="234" t="s">
        <v>440</v>
      </c>
      <c r="F7" s="234" t="s">
        <v>441</v>
      </c>
      <c r="G7" s="234" t="s">
        <v>438</v>
      </c>
      <c r="H7" s="523" t="s">
        <v>201</v>
      </c>
      <c r="I7" s="524"/>
      <c r="J7" s="524"/>
      <c r="K7" s="525"/>
    </row>
    <row r="8" spans="1:11" ht="76.5" customHeight="1" x14ac:dyDescent="0.25">
      <c r="A8" s="6"/>
      <c r="B8" s="266" t="s">
        <v>200</v>
      </c>
      <c r="C8" s="258"/>
      <c r="D8" s="258"/>
      <c r="E8" s="258"/>
      <c r="F8" s="260" t="str">
        <f>IFERROR(E8/D8,"")</f>
        <v/>
      </c>
      <c r="G8" s="258"/>
      <c r="H8" s="569"/>
      <c r="I8" s="570"/>
      <c r="J8" s="570"/>
      <c r="K8" s="571"/>
    </row>
    <row r="9" spans="1:11" ht="76.5" customHeight="1" x14ac:dyDescent="0.25">
      <c r="A9" s="6"/>
      <c r="B9" s="266" t="s">
        <v>199</v>
      </c>
      <c r="C9" s="256"/>
      <c r="D9" s="256"/>
      <c r="E9" s="256"/>
      <c r="F9" s="260" t="str">
        <f t="shared" ref="F9:F10" si="0">IFERROR(E9/D9,"")</f>
        <v/>
      </c>
      <c r="G9" s="256"/>
      <c r="H9" s="566"/>
      <c r="I9" s="567"/>
      <c r="J9" s="567"/>
      <c r="K9" s="568"/>
    </row>
    <row r="10" spans="1:11" ht="76.5" customHeight="1" x14ac:dyDescent="0.25">
      <c r="A10" s="6"/>
      <c r="B10" s="266" t="s">
        <v>198</v>
      </c>
      <c r="C10" s="258"/>
      <c r="D10" s="258"/>
      <c r="E10" s="258"/>
      <c r="F10" s="260" t="str">
        <f t="shared" si="0"/>
        <v/>
      </c>
      <c r="G10" s="258"/>
      <c r="H10" s="569"/>
      <c r="I10" s="570"/>
      <c r="J10" s="570"/>
      <c r="K10" s="571"/>
    </row>
    <row r="11" spans="1:11" ht="76.5" customHeight="1" x14ac:dyDescent="0.25">
      <c r="A11" s="6"/>
      <c r="B11" s="266" t="s">
        <v>197</v>
      </c>
      <c r="C11" s="256"/>
      <c r="D11" s="256"/>
      <c r="E11" s="256"/>
      <c r="F11" s="260" t="str">
        <f>IFERROR(E11/D11,"")</f>
        <v/>
      </c>
      <c r="G11" s="256"/>
      <c r="H11" s="566"/>
      <c r="I11" s="567"/>
      <c r="J11" s="567"/>
      <c r="K11" s="568"/>
    </row>
  </sheetData>
  <sheetProtection sheet="1" objects="1" scenarios="1" selectLockedCells="1"/>
  <mergeCells count="10">
    <mergeCell ref="D2:G2"/>
    <mergeCell ref="B4:G4"/>
    <mergeCell ref="B7:C7"/>
    <mergeCell ref="H7:K7"/>
    <mergeCell ref="H8:K8"/>
    <mergeCell ref="H9:K9"/>
    <mergeCell ref="H10:K10"/>
    <mergeCell ref="H11:K11"/>
    <mergeCell ref="H4:K4"/>
    <mergeCell ref="B5:G5"/>
  </mergeCells>
  <pageMargins left="0.25" right="0.25" top="0.75" bottom="0.75" header="0.3" footer="0.3"/>
  <pageSetup paperSize="9"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showRowColHeaders="0" zoomScaleNormal="100" workbookViewId="0">
      <selection activeCell="C10" sqref="C10:C11"/>
    </sheetView>
  </sheetViews>
  <sheetFormatPr defaultRowHeight="15" x14ac:dyDescent="0.25"/>
  <cols>
    <col min="1" max="1" width="2.140625" customWidth="1"/>
    <col min="2" max="2" width="4.5703125" customWidth="1"/>
    <col min="3" max="3" width="17.28515625" customWidth="1"/>
    <col min="4" max="4" width="17.42578125" bestFit="1" customWidth="1"/>
    <col min="5" max="8" width="14.28515625" customWidth="1"/>
    <col min="9" max="11" width="14.85546875" customWidth="1"/>
  </cols>
  <sheetData>
    <row r="1" spans="1:11" ht="11.25" customHeight="1" x14ac:dyDescent="0.25">
      <c r="A1" s="189"/>
      <c r="B1" s="189"/>
      <c r="C1" s="189"/>
      <c r="D1" s="189"/>
      <c r="E1" s="189"/>
      <c r="F1" s="189"/>
      <c r="G1" s="189"/>
      <c r="H1" s="189"/>
      <c r="I1" s="189"/>
      <c r="J1" s="189"/>
      <c r="K1" s="189"/>
    </row>
    <row r="2" spans="1:11" ht="56.25" customHeight="1" x14ac:dyDescent="0.25">
      <c r="A2" s="189"/>
      <c r="B2" s="189"/>
      <c r="C2" s="189"/>
      <c r="D2" s="189"/>
      <c r="E2" s="558"/>
      <c r="F2" s="558"/>
      <c r="G2" s="558"/>
      <c r="H2" s="558"/>
      <c r="I2" s="558"/>
      <c r="J2" s="189"/>
      <c r="K2" s="189"/>
    </row>
    <row r="3" spans="1:11" ht="11.25" customHeight="1" x14ac:dyDescent="0.25">
      <c r="A3" s="189"/>
      <c r="B3" s="189"/>
      <c r="C3" s="189"/>
      <c r="D3" s="189"/>
      <c r="E3" s="189"/>
      <c r="F3" s="189"/>
      <c r="G3" s="189"/>
      <c r="H3" s="189"/>
      <c r="I3" s="189"/>
      <c r="J3" s="189"/>
      <c r="K3" s="189"/>
    </row>
    <row r="4" spans="1:11" ht="63" customHeight="1" x14ac:dyDescent="0.25">
      <c r="A4" s="189"/>
      <c r="B4" s="529" t="s">
        <v>472</v>
      </c>
      <c r="C4" s="530"/>
      <c r="D4" s="530"/>
      <c r="E4" s="530"/>
      <c r="F4" s="530"/>
      <c r="G4" s="530"/>
      <c r="H4" s="573"/>
      <c r="I4" s="526" t="s">
        <v>471</v>
      </c>
      <c r="J4" s="526"/>
      <c r="K4" s="526"/>
    </row>
    <row r="5" spans="1:11" ht="33.75" customHeight="1" x14ac:dyDescent="0.25">
      <c r="A5" s="189"/>
      <c r="B5" s="522" t="s">
        <v>188</v>
      </c>
      <c r="C5" s="522"/>
      <c r="D5" s="522" t="s">
        <v>187</v>
      </c>
      <c r="E5" s="522" t="s">
        <v>186</v>
      </c>
      <c r="F5" s="522"/>
      <c r="G5" s="522"/>
      <c r="H5" s="522"/>
      <c r="I5" s="526" t="s">
        <v>185</v>
      </c>
      <c r="J5" s="522"/>
      <c r="K5" s="522"/>
    </row>
    <row r="6" spans="1:11" ht="33.75" customHeight="1" x14ac:dyDescent="0.25">
      <c r="A6" s="189"/>
      <c r="B6" s="522"/>
      <c r="C6" s="522"/>
      <c r="D6" s="522"/>
      <c r="E6" s="275" t="s">
        <v>270</v>
      </c>
      <c r="F6" s="275" t="s">
        <v>271</v>
      </c>
      <c r="G6" s="275" t="s">
        <v>272</v>
      </c>
      <c r="H6" s="275" t="s">
        <v>273</v>
      </c>
      <c r="I6" s="522"/>
      <c r="J6" s="522"/>
      <c r="K6" s="522"/>
    </row>
    <row r="7" spans="1:11" ht="28.5" customHeight="1" x14ac:dyDescent="0.25">
      <c r="A7" s="189"/>
      <c r="B7" s="522" t="s">
        <v>184</v>
      </c>
      <c r="C7" s="522"/>
      <c r="D7" s="273" t="s">
        <v>183</v>
      </c>
      <c r="E7" s="277"/>
      <c r="F7" s="277"/>
      <c r="G7" s="277"/>
      <c r="H7" s="277"/>
      <c r="I7" s="574"/>
      <c r="J7" s="574"/>
      <c r="K7" s="574"/>
    </row>
    <row r="8" spans="1:11" ht="28.5" customHeight="1" x14ac:dyDescent="0.25">
      <c r="A8" s="189"/>
      <c r="B8" s="522"/>
      <c r="C8" s="522"/>
      <c r="D8" s="273" t="s">
        <v>182</v>
      </c>
      <c r="E8" s="258"/>
      <c r="F8" s="258"/>
      <c r="G8" s="258"/>
      <c r="H8" s="258"/>
      <c r="I8" s="569"/>
      <c r="J8" s="570"/>
      <c r="K8" s="571"/>
    </row>
    <row r="9" spans="1:11" ht="28.5" customHeight="1" x14ac:dyDescent="0.25">
      <c r="A9" s="189"/>
      <c r="B9" s="522"/>
      <c r="C9" s="522"/>
      <c r="D9" s="273" t="s">
        <v>181</v>
      </c>
      <c r="E9" s="277"/>
      <c r="F9" s="277"/>
      <c r="G9" s="277"/>
      <c r="H9" s="277"/>
      <c r="I9" s="574"/>
      <c r="J9" s="574"/>
      <c r="K9" s="574"/>
    </row>
    <row r="10" spans="1:11" ht="23.25" customHeight="1" x14ac:dyDescent="0.25">
      <c r="A10" s="189"/>
      <c r="B10" s="575" t="s">
        <v>180</v>
      </c>
      <c r="C10" s="576" t="s">
        <v>274</v>
      </c>
      <c r="D10" s="275" t="s">
        <v>179</v>
      </c>
      <c r="E10" s="258"/>
      <c r="F10" s="258"/>
      <c r="G10" s="258"/>
      <c r="H10" s="258"/>
      <c r="I10" s="569"/>
      <c r="J10" s="570"/>
      <c r="K10" s="571"/>
    </row>
    <row r="11" spans="1:11" ht="23.25" customHeight="1" x14ac:dyDescent="0.25">
      <c r="A11" s="189"/>
      <c r="B11" s="575"/>
      <c r="C11" s="577"/>
      <c r="D11" s="276" t="s">
        <v>178</v>
      </c>
      <c r="E11" s="277"/>
      <c r="F11" s="277"/>
      <c r="G11" s="277"/>
      <c r="H11" s="277"/>
      <c r="I11" s="574"/>
      <c r="J11" s="574"/>
      <c r="K11" s="574"/>
    </row>
    <row r="12" spans="1:11" ht="23.25" customHeight="1" x14ac:dyDescent="0.25">
      <c r="A12" s="189"/>
      <c r="B12" s="575"/>
      <c r="C12" s="576" t="s">
        <v>275</v>
      </c>
      <c r="D12" s="275" t="s">
        <v>179</v>
      </c>
      <c r="E12" s="258"/>
      <c r="F12" s="258"/>
      <c r="G12" s="258"/>
      <c r="H12" s="258"/>
      <c r="I12" s="569"/>
      <c r="J12" s="570"/>
      <c r="K12" s="571"/>
    </row>
    <row r="13" spans="1:11" ht="23.25" customHeight="1" x14ac:dyDescent="0.25">
      <c r="A13" s="189"/>
      <c r="B13" s="575"/>
      <c r="C13" s="577"/>
      <c r="D13" s="276" t="s">
        <v>178</v>
      </c>
      <c r="E13" s="277"/>
      <c r="F13" s="277"/>
      <c r="G13" s="277"/>
      <c r="H13" s="277"/>
      <c r="I13" s="574"/>
      <c r="J13" s="574"/>
      <c r="K13" s="574"/>
    </row>
    <row r="14" spans="1:11" ht="23.25" customHeight="1" x14ac:dyDescent="0.25">
      <c r="A14" s="189"/>
      <c r="B14" s="575"/>
      <c r="C14" s="576" t="s">
        <v>276</v>
      </c>
      <c r="D14" s="275" t="s">
        <v>179</v>
      </c>
      <c r="E14" s="258"/>
      <c r="F14" s="258"/>
      <c r="G14" s="258"/>
      <c r="H14" s="258"/>
      <c r="I14" s="569"/>
      <c r="J14" s="570"/>
      <c r="K14" s="571"/>
    </row>
    <row r="15" spans="1:11" ht="23.25" customHeight="1" x14ac:dyDescent="0.25">
      <c r="A15" s="189"/>
      <c r="B15" s="575"/>
      <c r="C15" s="577"/>
      <c r="D15" s="276" t="s">
        <v>178</v>
      </c>
      <c r="E15" s="277"/>
      <c r="F15" s="277"/>
      <c r="G15" s="277"/>
      <c r="H15" s="277"/>
      <c r="I15" s="574"/>
      <c r="J15" s="574"/>
      <c r="K15" s="574"/>
    </row>
    <row r="16" spans="1:11" ht="23.25" customHeight="1" x14ac:dyDescent="0.25">
      <c r="A16" s="189"/>
      <c r="B16" s="575"/>
      <c r="C16" s="576" t="s">
        <v>277</v>
      </c>
      <c r="D16" s="275" t="s">
        <v>179</v>
      </c>
      <c r="E16" s="258"/>
      <c r="F16" s="258"/>
      <c r="G16" s="258"/>
      <c r="H16" s="258"/>
      <c r="I16" s="569"/>
      <c r="J16" s="570"/>
      <c r="K16" s="571"/>
    </row>
    <row r="17" spans="1:11" ht="23.25" customHeight="1" x14ac:dyDescent="0.25">
      <c r="A17" s="189"/>
      <c r="B17" s="575"/>
      <c r="C17" s="577"/>
      <c r="D17" s="276" t="s">
        <v>178</v>
      </c>
      <c r="E17" s="277"/>
      <c r="F17" s="277"/>
      <c r="G17" s="277"/>
      <c r="H17" s="277"/>
      <c r="I17" s="574"/>
      <c r="J17" s="574"/>
      <c r="K17" s="574"/>
    </row>
  </sheetData>
  <sheetProtection sheet="1" objects="1" scenarios="1" selectLockedCells="1"/>
  <mergeCells count="24">
    <mergeCell ref="I15:K15"/>
    <mergeCell ref="I12:K12"/>
    <mergeCell ref="I13:K13"/>
    <mergeCell ref="I16:K16"/>
    <mergeCell ref="I17:K17"/>
    <mergeCell ref="I14:K14"/>
    <mergeCell ref="B7:C9"/>
    <mergeCell ref="B5:C6"/>
    <mergeCell ref="D5:D6"/>
    <mergeCell ref="B10:B17"/>
    <mergeCell ref="C10:C11"/>
    <mergeCell ref="C12:C13"/>
    <mergeCell ref="C14:C15"/>
    <mergeCell ref="C16:C17"/>
    <mergeCell ref="I8:K8"/>
    <mergeCell ref="I9:K9"/>
    <mergeCell ref="I7:K7"/>
    <mergeCell ref="I10:K10"/>
    <mergeCell ref="I11:K11"/>
    <mergeCell ref="E2:I2"/>
    <mergeCell ref="B4:H4"/>
    <mergeCell ref="I4:K4"/>
    <mergeCell ref="E5:H5"/>
    <mergeCell ref="I5:K6"/>
  </mergeCells>
  <pageMargins left="0.25" right="0.25" top="0.75" bottom="0.75" header="0.3" footer="0.3"/>
  <pageSetup paperSize="9"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showRowColHeaders="0" zoomScaleNormal="100" zoomScaleSheetLayoutView="100" zoomScalePageLayoutView="85" workbookViewId="0">
      <selection activeCell="C6" sqref="C6"/>
    </sheetView>
  </sheetViews>
  <sheetFormatPr defaultRowHeight="15" x14ac:dyDescent="0.25"/>
  <cols>
    <col min="1" max="1" width="2.140625" customWidth="1"/>
    <col min="2" max="2" width="22.28515625" customWidth="1"/>
    <col min="3" max="3" width="33.5703125" customWidth="1"/>
    <col min="4" max="9" width="17.85546875" customWidth="1"/>
    <col min="10" max="10" width="33.5703125" customWidth="1"/>
  </cols>
  <sheetData>
    <row r="1" spans="1:10" ht="11.25" customHeight="1" x14ac:dyDescent="0.25">
      <c r="A1" s="4"/>
      <c r="B1" s="5"/>
      <c r="C1" s="5"/>
      <c r="D1" s="5"/>
      <c r="E1" s="5"/>
      <c r="F1" s="5"/>
      <c r="G1" s="5"/>
      <c r="H1" s="5"/>
      <c r="I1" s="5"/>
      <c r="J1" s="5"/>
    </row>
    <row r="2" spans="1:10" ht="56.25" customHeight="1" x14ac:dyDescent="0.25">
      <c r="A2" s="6"/>
      <c r="B2" s="189"/>
      <c r="C2" s="189"/>
      <c r="D2" s="558"/>
      <c r="E2" s="558"/>
      <c r="F2" s="558"/>
      <c r="G2" s="558"/>
      <c r="H2" s="558"/>
      <c r="I2" s="558"/>
      <c r="J2" s="189"/>
    </row>
    <row r="3" spans="1:10" ht="11.25" customHeight="1" x14ac:dyDescent="0.25">
      <c r="A3" s="6"/>
      <c r="B3" s="3"/>
      <c r="C3" s="3"/>
      <c r="D3" s="3"/>
      <c r="E3" s="3"/>
      <c r="F3" s="3"/>
      <c r="G3" s="3"/>
      <c r="H3" s="3"/>
      <c r="I3" s="3"/>
      <c r="J3" s="3"/>
    </row>
    <row r="4" spans="1:10" ht="56.25" customHeight="1" x14ac:dyDescent="0.25">
      <c r="A4" s="6"/>
      <c r="B4" s="242" t="s">
        <v>268</v>
      </c>
      <c r="C4" s="242" t="s">
        <v>196</v>
      </c>
      <c r="D4" s="242" t="s">
        <v>463</v>
      </c>
      <c r="E4" s="242" t="s">
        <v>464</v>
      </c>
      <c r="F4" s="242" t="s">
        <v>195</v>
      </c>
      <c r="G4" s="242" t="s">
        <v>467</v>
      </c>
      <c r="H4" s="242" t="s">
        <v>269</v>
      </c>
      <c r="I4" s="242" t="s">
        <v>466</v>
      </c>
      <c r="J4" s="242" t="s">
        <v>465</v>
      </c>
    </row>
    <row r="5" spans="1:10" ht="45" customHeight="1" x14ac:dyDescent="0.25">
      <c r="A5" s="6"/>
      <c r="B5" s="526" t="s">
        <v>468</v>
      </c>
      <c r="C5" s="258"/>
      <c r="D5" s="258"/>
      <c r="E5" s="258"/>
      <c r="F5" s="271"/>
      <c r="G5" s="258"/>
      <c r="H5" s="258"/>
      <c r="I5" s="258"/>
      <c r="J5" s="258"/>
    </row>
    <row r="6" spans="1:10" ht="45" customHeight="1" x14ac:dyDescent="0.25">
      <c r="A6" s="6"/>
      <c r="B6" s="526"/>
      <c r="C6" s="259"/>
      <c r="D6" s="259"/>
      <c r="E6" s="259"/>
      <c r="F6" s="272"/>
      <c r="G6" s="259"/>
      <c r="H6" s="259"/>
      <c r="I6" s="259"/>
      <c r="J6" s="259"/>
    </row>
    <row r="7" spans="1:10" ht="45" customHeight="1" x14ac:dyDescent="0.25">
      <c r="A7" s="6"/>
      <c r="B7" s="526"/>
      <c r="C7" s="258"/>
      <c r="D7" s="258"/>
      <c r="E7" s="258"/>
      <c r="F7" s="271"/>
      <c r="G7" s="258"/>
      <c r="H7" s="258"/>
      <c r="I7" s="258"/>
      <c r="J7" s="258"/>
    </row>
    <row r="8" spans="1:10" ht="45" customHeight="1" x14ac:dyDescent="0.25">
      <c r="A8" s="6"/>
      <c r="B8" s="526" t="s">
        <v>469</v>
      </c>
      <c r="C8" s="259"/>
      <c r="D8" s="259"/>
      <c r="E8" s="259"/>
      <c r="F8" s="272"/>
      <c r="G8" s="259"/>
      <c r="H8" s="259"/>
      <c r="I8" s="259"/>
      <c r="J8" s="259"/>
    </row>
    <row r="9" spans="1:10" ht="45" customHeight="1" x14ac:dyDescent="0.25">
      <c r="A9" s="6"/>
      <c r="B9" s="526"/>
      <c r="C9" s="258"/>
      <c r="D9" s="258"/>
      <c r="E9" s="258"/>
      <c r="F9" s="271"/>
      <c r="G9" s="258"/>
      <c r="H9" s="258"/>
      <c r="I9" s="258"/>
      <c r="J9" s="258"/>
    </row>
    <row r="10" spans="1:10" ht="45" customHeight="1" x14ac:dyDescent="0.25">
      <c r="A10" s="6"/>
      <c r="B10" s="526"/>
      <c r="C10" s="259"/>
      <c r="D10" s="259"/>
      <c r="E10" s="259"/>
      <c r="F10" s="272"/>
      <c r="G10" s="259"/>
      <c r="H10" s="259"/>
      <c r="I10" s="259"/>
      <c r="J10" s="259"/>
    </row>
    <row r="11" spans="1:10" ht="45" customHeight="1" x14ac:dyDescent="0.25">
      <c r="A11" s="6"/>
      <c r="B11" s="578" t="s">
        <v>470</v>
      </c>
      <c r="C11" s="258"/>
      <c r="D11" s="258"/>
      <c r="E11" s="258"/>
      <c r="F11" s="271"/>
      <c r="G11" s="258"/>
      <c r="H11" s="258"/>
      <c r="I11" s="258"/>
      <c r="J11" s="258"/>
    </row>
    <row r="12" spans="1:10" ht="45" customHeight="1" x14ac:dyDescent="0.25">
      <c r="A12" s="6"/>
      <c r="B12" s="578"/>
      <c r="C12" s="259"/>
      <c r="D12" s="259"/>
      <c r="E12" s="259"/>
      <c r="F12" s="272"/>
      <c r="G12" s="259"/>
      <c r="H12" s="259"/>
      <c r="I12" s="259"/>
      <c r="J12" s="259"/>
    </row>
    <row r="13" spans="1:10" ht="45" customHeight="1" x14ac:dyDescent="0.25">
      <c r="A13" s="6"/>
      <c r="B13" s="578"/>
      <c r="C13" s="258"/>
      <c r="D13" s="258"/>
      <c r="E13" s="258"/>
      <c r="F13" s="271"/>
      <c r="G13" s="258"/>
      <c r="H13" s="258"/>
      <c r="I13" s="258"/>
      <c r="J13" s="258"/>
    </row>
  </sheetData>
  <sheetProtection sheet="1" objects="1" scenarios="1" selectLockedCells="1"/>
  <mergeCells count="4">
    <mergeCell ref="D2:I2"/>
    <mergeCell ref="B5:B7"/>
    <mergeCell ref="B8:B10"/>
    <mergeCell ref="B11:B13"/>
  </mergeCells>
  <pageMargins left="0.7" right="0.7" top="0.75" bottom="0.75" header="0.3" footer="0.3"/>
  <pageSetup paperSize="9" scale="77"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G62"/>
  <sheetViews>
    <sheetView showGridLines="0" showRowColHeaders="0" workbookViewId="0">
      <selection activeCell="H6" sqref="H6"/>
    </sheetView>
  </sheetViews>
  <sheetFormatPr defaultRowHeight="15" x14ac:dyDescent="0.25"/>
  <cols>
    <col min="1" max="1" width="2.140625" style="1" customWidth="1"/>
    <col min="2" max="2" width="30" style="1" customWidth="1"/>
    <col min="3" max="3" width="104.5703125" style="1" customWidth="1"/>
    <col min="4" max="16384" width="9.140625" style="1"/>
  </cols>
  <sheetData>
    <row r="1" spans="2:7" ht="11.25" customHeight="1" x14ac:dyDescent="0.25"/>
    <row r="2" spans="2:7" ht="56.25" customHeight="1" x14ac:dyDescent="0.25">
      <c r="B2" s="579"/>
      <c r="C2" s="579"/>
      <c r="D2" s="579"/>
      <c r="E2" s="579"/>
      <c r="F2" s="579"/>
      <c r="G2" s="579"/>
    </row>
    <row r="3" spans="2:7" ht="11.25" customHeight="1" x14ac:dyDescent="0.25">
      <c r="B3" s="382"/>
      <c r="C3" s="382"/>
      <c r="D3" s="382"/>
      <c r="E3" s="382"/>
      <c r="F3" s="382"/>
      <c r="G3" s="382"/>
    </row>
    <row r="4" spans="2:7" ht="60" customHeight="1" x14ac:dyDescent="0.25">
      <c r="B4" s="55"/>
      <c r="C4" s="2"/>
    </row>
    <row r="5" spans="2:7" ht="75" customHeight="1" x14ac:dyDescent="0.25"/>
    <row r="6" spans="2:7" ht="75" customHeight="1" x14ac:dyDescent="0.25"/>
    <row r="7" spans="2:7" ht="75" customHeight="1" x14ac:dyDescent="0.25"/>
    <row r="8" spans="2:7" ht="75" customHeight="1" x14ac:dyDescent="0.25"/>
    <row r="9" spans="2:7" ht="75" customHeight="1" x14ac:dyDescent="0.25"/>
    <row r="10" spans="2:7" ht="47.25" customHeight="1" x14ac:dyDescent="0.25"/>
    <row r="11" spans="2:7" ht="75" customHeight="1" x14ac:dyDescent="0.25"/>
    <row r="12" spans="2:7" ht="75" customHeight="1" x14ac:dyDescent="0.25"/>
    <row r="13" spans="2:7" ht="75" customHeight="1" x14ac:dyDescent="0.25"/>
    <row r="14" spans="2:7" ht="75" customHeight="1" x14ac:dyDescent="0.25"/>
    <row r="15" spans="2:7" ht="75" customHeight="1" x14ac:dyDescent="0.25"/>
    <row r="16" spans="2:7" ht="7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30" ht="75" customHeight="1" x14ac:dyDescent="0.25"/>
    <row r="32" ht="16.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9" ht="60" customHeight="1" x14ac:dyDescent="0.25"/>
    <row r="51" ht="60"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sheetData>
  <sheetProtection sheet="1" objects="1" scenarios="1" selectLockedCells="1" selectUnlockedCells="1"/>
  <mergeCells count="1">
    <mergeCell ref="B2:G2"/>
  </mergeCells>
  <pageMargins left="0.511811024" right="0.511811024" top="0.78740157499999996" bottom="0.78740157499999996" header="0.31496062000000002" footer="0.31496062000000002"/>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G43"/>
  <sheetViews>
    <sheetView showGridLines="0" showRowColHeaders="0" workbookViewId="0">
      <selection activeCell="D6" sqref="D6:G6"/>
    </sheetView>
  </sheetViews>
  <sheetFormatPr defaultRowHeight="15" x14ac:dyDescent="0.25"/>
  <cols>
    <col min="1" max="1" width="2.140625" style="1" customWidth="1"/>
    <col min="2" max="3" width="17.85546875" style="1" customWidth="1"/>
    <col min="4" max="7" width="35.7109375" style="1" customWidth="1"/>
    <col min="8" max="16384" width="9.140625" style="1"/>
  </cols>
  <sheetData>
    <row r="1" spans="1:7" ht="11.25" customHeight="1" x14ac:dyDescent="0.25"/>
    <row r="2" spans="1:7" ht="56.25" customHeight="1" x14ac:dyDescent="0.25">
      <c r="B2" s="579"/>
      <c r="C2" s="579"/>
      <c r="D2" s="579"/>
      <c r="E2" s="579"/>
      <c r="F2" s="579"/>
      <c r="G2" s="579"/>
    </row>
    <row r="3" spans="1:7" s="373" customFormat="1" ht="11.25" customHeight="1" x14ac:dyDescent="0.25">
      <c r="B3" s="376"/>
      <c r="C3" s="376"/>
      <c r="D3" s="376"/>
      <c r="E3" s="376"/>
      <c r="F3" s="376"/>
      <c r="G3" s="376"/>
    </row>
    <row r="4" spans="1:7" ht="45" customHeight="1" x14ac:dyDescent="0.25">
      <c r="B4" s="582" t="s">
        <v>499</v>
      </c>
      <c r="C4" s="580"/>
      <c r="D4" s="580"/>
      <c r="E4" s="580"/>
      <c r="F4" s="580"/>
      <c r="G4" s="580"/>
    </row>
    <row r="5" spans="1:7" s="373" customFormat="1" ht="11.25" customHeight="1" x14ac:dyDescent="0.25">
      <c r="B5" s="374"/>
      <c r="C5" s="374"/>
      <c r="D5" s="374"/>
      <c r="E5" s="374"/>
      <c r="F5" s="374"/>
      <c r="G5" s="374"/>
    </row>
    <row r="6" spans="1:7" ht="187.5" customHeight="1" x14ac:dyDescent="0.25">
      <c r="B6" s="584" t="s">
        <v>234</v>
      </c>
      <c r="C6" s="584"/>
      <c r="D6" s="581"/>
      <c r="E6" s="581"/>
      <c r="F6" s="581"/>
      <c r="G6" s="581"/>
    </row>
    <row r="7" spans="1:7" ht="11.25" customHeight="1" x14ac:dyDescent="0.25">
      <c r="A7" s="58"/>
      <c r="B7" s="58"/>
      <c r="C7" s="58"/>
      <c r="D7" s="58"/>
      <c r="E7" s="58"/>
      <c r="F7" s="58"/>
      <c r="G7" s="58"/>
    </row>
    <row r="8" spans="1:7" ht="60" customHeight="1" x14ac:dyDescent="0.25">
      <c r="B8" s="582" t="s">
        <v>502</v>
      </c>
      <c r="C8" s="580"/>
      <c r="D8" s="580"/>
      <c r="E8" s="580"/>
      <c r="F8" s="580"/>
      <c r="G8" s="580"/>
    </row>
    <row r="9" spans="1:7" s="373" customFormat="1" ht="11.25" customHeight="1" x14ac:dyDescent="0.25">
      <c r="B9" s="375"/>
      <c r="C9" s="374"/>
      <c r="D9" s="374"/>
      <c r="E9" s="374"/>
      <c r="F9" s="374"/>
      <c r="G9" s="374"/>
    </row>
    <row r="10" spans="1:7" ht="30" customHeight="1" x14ac:dyDescent="0.25">
      <c r="B10" s="583" t="s">
        <v>235</v>
      </c>
      <c r="C10" s="583"/>
      <c r="D10" s="583" t="s">
        <v>236</v>
      </c>
      <c r="E10" s="583"/>
      <c r="F10" s="583"/>
      <c r="G10" s="583"/>
    </row>
    <row r="11" spans="1:7" ht="45" customHeight="1" x14ac:dyDescent="0.25">
      <c r="B11" s="585" t="s">
        <v>237</v>
      </c>
      <c r="C11" s="585"/>
      <c r="D11" s="581"/>
      <c r="E11" s="581"/>
      <c r="F11" s="581"/>
      <c r="G11" s="581"/>
    </row>
    <row r="12" spans="1:7" ht="45" customHeight="1" x14ac:dyDescent="0.25">
      <c r="B12" s="585" t="s">
        <v>239</v>
      </c>
      <c r="C12" s="585"/>
      <c r="D12" s="581"/>
      <c r="E12" s="581"/>
      <c r="F12" s="581"/>
      <c r="G12" s="581"/>
    </row>
    <row r="13" spans="1:7" ht="45" customHeight="1" x14ac:dyDescent="0.25">
      <c r="B13" s="585" t="s">
        <v>238</v>
      </c>
      <c r="C13" s="585"/>
      <c r="D13" s="581"/>
      <c r="E13" s="581"/>
      <c r="F13" s="581"/>
      <c r="G13" s="581"/>
    </row>
    <row r="14" spans="1:7" ht="11.25" customHeight="1" x14ac:dyDescent="0.25"/>
    <row r="15" spans="1:7" ht="60" customHeight="1" x14ac:dyDescent="0.25">
      <c r="B15" s="582" t="s">
        <v>500</v>
      </c>
      <c r="C15" s="580"/>
      <c r="D15" s="580"/>
      <c r="E15" s="580"/>
      <c r="F15" s="580"/>
      <c r="G15" s="580"/>
    </row>
    <row r="16" spans="1:7" s="373" customFormat="1" ht="11.25" customHeight="1" x14ac:dyDescent="0.25">
      <c r="B16" s="375"/>
      <c r="C16" s="374"/>
      <c r="D16" s="374"/>
      <c r="E16" s="374"/>
      <c r="F16" s="374"/>
      <c r="G16" s="374"/>
    </row>
    <row r="17" spans="2:7" ht="22.5" customHeight="1" x14ac:dyDescent="0.25">
      <c r="B17" s="583" t="s">
        <v>169</v>
      </c>
      <c r="C17" s="583"/>
      <c r="D17" s="377" t="s">
        <v>232</v>
      </c>
      <c r="E17" s="583" t="s">
        <v>233</v>
      </c>
      <c r="F17" s="583"/>
      <c r="G17" s="583"/>
    </row>
    <row r="18" spans="2:7" ht="22.5" customHeight="1" x14ac:dyDescent="0.25">
      <c r="B18" s="581"/>
      <c r="C18" s="581"/>
      <c r="D18" s="381"/>
      <c r="E18" s="581"/>
      <c r="F18" s="581"/>
      <c r="G18" s="581"/>
    </row>
    <row r="19" spans="2:7" ht="22.5" customHeight="1" x14ac:dyDescent="0.25">
      <c r="B19" s="581"/>
      <c r="C19" s="581"/>
      <c r="D19" s="381"/>
      <c r="E19" s="581"/>
      <c r="F19" s="581"/>
      <c r="G19" s="581"/>
    </row>
    <row r="20" spans="2:7" ht="22.5" customHeight="1" x14ac:dyDescent="0.25">
      <c r="B20" s="581"/>
      <c r="C20" s="581"/>
      <c r="D20" s="381"/>
      <c r="E20" s="581"/>
      <c r="F20" s="581"/>
      <c r="G20" s="581"/>
    </row>
    <row r="21" spans="2:7" ht="22.5" customHeight="1" x14ac:dyDescent="0.25">
      <c r="B21" s="581"/>
      <c r="C21" s="581"/>
      <c r="D21" s="381"/>
      <c r="E21" s="581"/>
      <c r="F21" s="581"/>
      <c r="G21" s="581"/>
    </row>
    <row r="22" spans="2:7" ht="22.5" customHeight="1" x14ac:dyDescent="0.25">
      <c r="B22" s="581"/>
      <c r="C22" s="581"/>
      <c r="D22" s="381"/>
      <c r="E22" s="581"/>
      <c r="F22" s="581"/>
      <c r="G22" s="581"/>
    </row>
    <row r="23" spans="2:7" ht="11.25" customHeight="1" x14ac:dyDescent="0.25"/>
    <row r="24" spans="2:7" ht="45" customHeight="1" x14ac:dyDescent="0.25">
      <c r="B24" s="580" t="s">
        <v>501</v>
      </c>
      <c r="C24" s="580"/>
      <c r="D24" s="580"/>
      <c r="E24" s="580"/>
      <c r="F24" s="580"/>
      <c r="G24" s="580"/>
    </row>
    <row r="25" spans="2:7" s="373" customFormat="1" ht="11.25" customHeight="1" x14ac:dyDescent="0.25">
      <c r="B25" s="374"/>
      <c r="C25" s="374"/>
      <c r="D25" s="374"/>
      <c r="E25" s="374"/>
      <c r="F25" s="374"/>
    </row>
    <row r="26" spans="2:7" ht="187.5" customHeight="1" x14ac:dyDescent="0.25">
      <c r="B26" s="380"/>
      <c r="C26" s="380"/>
      <c r="D26" s="379" t="s">
        <v>240</v>
      </c>
      <c r="E26" s="378"/>
      <c r="F26" s="379" t="s">
        <v>241</v>
      </c>
    </row>
    <row r="27" spans="2:7" ht="15.75" customHeight="1" x14ac:dyDescent="0.25"/>
    <row r="28" spans="2:7" ht="15.75" customHeight="1" x14ac:dyDescent="0.25"/>
    <row r="29" spans="2:7" ht="15.75" customHeight="1" x14ac:dyDescent="0.25"/>
    <row r="30" spans="2:7" ht="15.75" customHeight="1" x14ac:dyDescent="0.25"/>
    <row r="31" spans="2:7" ht="15.75" customHeight="1" x14ac:dyDescent="0.25"/>
    <row r="32" spans="2: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sheetData>
  <sheetProtection sheet="1" scenarios="1" selectLockedCells="1"/>
  <mergeCells count="27">
    <mergeCell ref="B2:G2"/>
    <mergeCell ref="E17:G17"/>
    <mergeCell ref="E18:G18"/>
    <mergeCell ref="E19:G19"/>
    <mergeCell ref="B4:G4"/>
    <mergeCell ref="B6:C6"/>
    <mergeCell ref="D6:G6"/>
    <mergeCell ref="B8:G8"/>
    <mergeCell ref="B10:C10"/>
    <mergeCell ref="D10:G10"/>
    <mergeCell ref="B11:C11"/>
    <mergeCell ref="B12:C12"/>
    <mergeCell ref="B13:C13"/>
    <mergeCell ref="D11:G11"/>
    <mergeCell ref="D12:G12"/>
    <mergeCell ref="B24:G24"/>
    <mergeCell ref="D13:G13"/>
    <mergeCell ref="B15:G15"/>
    <mergeCell ref="B17:C17"/>
    <mergeCell ref="B18:C18"/>
    <mergeCell ref="B19:C19"/>
    <mergeCell ref="E20:G20"/>
    <mergeCell ref="E21:G21"/>
    <mergeCell ref="E22:G22"/>
    <mergeCell ref="B21:C21"/>
    <mergeCell ref="B22:C22"/>
    <mergeCell ref="B20:C20"/>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A7200"/>
    <pageSetUpPr autoPageBreaks="0"/>
  </sheetPr>
  <dimension ref="A1"/>
  <sheetViews>
    <sheetView showGridLines="0" showRowColHeaders="0" zoomScaleNormal="100" workbookViewId="0"/>
  </sheetViews>
  <sheetFormatPr defaultRowHeight="15" x14ac:dyDescent="0.25"/>
  <cols>
    <col min="1" max="1" width="2.85546875" customWidth="1"/>
  </cols>
  <sheetData/>
  <sheetProtection sheet="1" objects="1" scenarios="1" selectLockedCells="1" selectUnlockedCells="1"/>
  <pageMargins left="0.511811024" right="0.511811024" top="0.78740157499999996" bottom="0.78740157499999996" header="0.31496062000000002" footer="0.31496062000000002"/>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F36"/>
  <sheetViews>
    <sheetView showGridLines="0" showRowColHeaders="0" workbookViewId="0">
      <selection activeCell="B5" sqref="B5:F5"/>
    </sheetView>
  </sheetViews>
  <sheetFormatPr defaultRowHeight="15" x14ac:dyDescent="0.25"/>
  <cols>
    <col min="1" max="1" width="2.140625" style="1" customWidth="1"/>
    <col min="2" max="2" width="5.7109375" style="1" customWidth="1"/>
    <col min="3" max="3" width="28.5703125" style="1" customWidth="1"/>
    <col min="4" max="4" width="71.42578125" style="1" customWidth="1"/>
    <col min="5" max="6" width="17.85546875" style="1" customWidth="1"/>
    <col min="7" max="16384" width="9.140625" style="1"/>
  </cols>
  <sheetData>
    <row r="1" spans="2:6" ht="11.25" customHeight="1" x14ac:dyDescent="0.25"/>
    <row r="2" spans="2:6" ht="56.25" customHeight="1" x14ac:dyDescent="0.25">
      <c r="B2" s="579"/>
      <c r="C2" s="579"/>
      <c r="D2" s="579"/>
      <c r="E2" s="579"/>
      <c r="F2" s="579"/>
    </row>
    <row r="3" spans="2:6" ht="11.25" customHeight="1" x14ac:dyDescent="0.25">
      <c r="B3" s="279"/>
      <c r="C3" s="279"/>
      <c r="D3" s="279"/>
      <c r="E3" s="279"/>
      <c r="F3" s="279"/>
    </row>
    <row r="4" spans="2:6" ht="22.5" customHeight="1" x14ac:dyDescent="0.25">
      <c r="B4" s="586" t="s">
        <v>230</v>
      </c>
      <c r="C4" s="587"/>
      <c r="D4" s="587"/>
      <c r="E4" s="587"/>
      <c r="F4" s="587"/>
    </row>
    <row r="5" spans="2:6" ht="75" customHeight="1" x14ac:dyDescent="0.25">
      <c r="B5" s="588"/>
      <c r="C5" s="589"/>
      <c r="D5" s="589"/>
      <c r="E5" s="589"/>
      <c r="F5" s="590"/>
    </row>
    <row r="6" spans="2:6" ht="11.25" customHeight="1" x14ac:dyDescent="0.25">
      <c r="B6" s="56"/>
      <c r="C6"/>
      <c r="D6"/>
      <c r="E6"/>
      <c r="F6"/>
    </row>
    <row r="7" spans="2:6" ht="22.5" customHeight="1" x14ac:dyDescent="0.25">
      <c r="B7" s="586" t="s">
        <v>231</v>
      </c>
      <c r="C7" s="587"/>
      <c r="D7" s="587"/>
      <c r="E7" s="587"/>
      <c r="F7" s="587"/>
    </row>
    <row r="8" spans="2:6" ht="22.5" customHeight="1" x14ac:dyDescent="0.25">
      <c r="B8" s="383" t="s">
        <v>225</v>
      </c>
      <c r="C8" s="383" t="s">
        <v>226</v>
      </c>
      <c r="D8" s="383" t="s">
        <v>227</v>
      </c>
      <c r="E8" s="383" t="s">
        <v>228</v>
      </c>
      <c r="F8" s="383" t="s">
        <v>229</v>
      </c>
    </row>
    <row r="9" spans="2:6" ht="150" customHeight="1" x14ac:dyDescent="0.25">
      <c r="B9" s="385"/>
      <c r="C9" s="384"/>
      <c r="D9" s="386"/>
      <c r="E9" s="385"/>
      <c r="F9" s="385"/>
    </row>
    <row r="10" spans="2:6" ht="150" customHeight="1" x14ac:dyDescent="0.25">
      <c r="B10" s="385"/>
      <c r="C10" s="384"/>
      <c r="D10" s="386"/>
      <c r="E10" s="385"/>
      <c r="F10" s="385"/>
    </row>
    <row r="11" spans="2:6" ht="150" customHeight="1" x14ac:dyDescent="0.25">
      <c r="B11" s="385"/>
      <c r="C11" s="384"/>
      <c r="D11" s="386"/>
      <c r="E11" s="385"/>
      <c r="F11" s="385"/>
    </row>
    <row r="12" spans="2:6" ht="150" customHeight="1" x14ac:dyDescent="0.25">
      <c r="B12" s="385"/>
      <c r="C12" s="384"/>
      <c r="D12" s="386"/>
      <c r="E12" s="385"/>
      <c r="F12" s="385"/>
    </row>
    <row r="13" spans="2:6" ht="150" customHeight="1" x14ac:dyDescent="0.25">
      <c r="B13" s="385"/>
      <c r="C13" s="384"/>
      <c r="D13" s="386"/>
      <c r="E13" s="385"/>
      <c r="F13" s="385"/>
    </row>
    <row r="14" spans="2:6" ht="150" customHeight="1" x14ac:dyDescent="0.25">
      <c r="B14" s="385"/>
      <c r="C14" s="384"/>
      <c r="D14" s="386"/>
      <c r="E14" s="385"/>
      <c r="F14" s="385"/>
    </row>
    <row r="15" spans="2:6" ht="15" customHeight="1" x14ac:dyDescent="0.25">
      <c r="B15" s="57"/>
      <c r="C15"/>
      <c r="D15"/>
      <c r="E15"/>
      <c r="F15"/>
    </row>
    <row r="16" spans="2:6" ht="15" customHeight="1" x14ac:dyDescent="0.25"/>
    <row r="17" ht="15" customHeight="1" x14ac:dyDescent="0.25"/>
    <row r="18" ht="15" customHeight="1" x14ac:dyDescent="0.25"/>
    <row r="19" ht="15" customHeight="1" x14ac:dyDescent="0.25"/>
    <row r="20" ht="15" customHeight="1" x14ac:dyDescent="0.25"/>
    <row r="21" ht="15" customHeight="1" x14ac:dyDescent="0.25"/>
    <row r="23" ht="60" customHeight="1" x14ac:dyDescent="0.25"/>
    <row r="25" ht="60"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sheetData>
  <sheetProtection sheet="1" scenarios="1" selectLockedCells="1"/>
  <mergeCells count="4">
    <mergeCell ref="B2:F2"/>
    <mergeCell ref="B4:F4"/>
    <mergeCell ref="B5:F5"/>
    <mergeCell ref="B7:F7"/>
  </mergeCells>
  <pageMargins left="0.511811024" right="0.511811024" top="0.78740157499999996" bottom="0.78740157499999996" header="0.31496062000000002" footer="0.31496062000000002"/>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R56"/>
  <sheetViews>
    <sheetView showGridLines="0" showRowColHeaders="0" zoomScaleNormal="100" zoomScaleSheetLayoutView="115" workbookViewId="0">
      <selection activeCell="C4" sqref="C4:Q4"/>
    </sheetView>
  </sheetViews>
  <sheetFormatPr defaultRowHeight="15" x14ac:dyDescent="0.25"/>
  <cols>
    <col min="1" max="1" width="2.140625" style="393" customWidth="1"/>
    <col min="2" max="2" width="23.5703125" style="47" customWidth="1"/>
    <col min="3" max="9" width="11.7109375" style="393" bestFit="1" customWidth="1"/>
    <col min="10" max="14" width="11.7109375" style="393" customWidth="1"/>
    <col min="15" max="17" width="11.7109375" style="393" bestFit="1" customWidth="1"/>
    <col min="18" max="18" width="5.28515625" style="393" customWidth="1"/>
    <col min="19" max="16384" width="9.140625" style="393"/>
  </cols>
  <sheetData>
    <row r="1" spans="1:18" s="390" customFormat="1" ht="11.25" customHeight="1" x14ac:dyDescent="0.25">
      <c r="A1" s="388"/>
      <c r="B1" s="52"/>
      <c r="C1" s="389"/>
      <c r="D1" s="389"/>
      <c r="E1" s="389"/>
      <c r="F1" s="389"/>
      <c r="G1" s="389"/>
      <c r="H1" s="389"/>
      <c r="I1" s="389"/>
      <c r="J1" s="389"/>
      <c r="K1" s="389"/>
      <c r="L1" s="389"/>
      <c r="M1" s="389"/>
      <c r="N1" s="389"/>
      <c r="O1" s="389"/>
      <c r="P1" s="389"/>
      <c r="Q1" s="389"/>
    </row>
    <row r="2" spans="1:18" ht="56.25" customHeight="1" x14ac:dyDescent="0.25">
      <c r="A2" s="391"/>
      <c r="B2" s="387"/>
      <c r="C2" s="392"/>
      <c r="D2" s="51"/>
      <c r="E2" s="392"/>
      <c r="F2" s="67"/>
      <c r="G2" s="67"/>
      <c r="H2" s="67"/>
      <c r="I2" s="67"/>
    </row>
    <row r="3" spans="1:18" s="390" customFormat="1" ht="11.25" customHeight="1" x14ac:dyDescent="0.25">
      <c r="A3" s="394"/>
      <c r="B3" s="49"/>
      <c r="C3" s="395"/>
      <c r="D3" s="395"/>
      <c r="E3" s="395"/>
      <c r="F3" s="395"/>
      <c r="G3" s="395"/>
      <c r="H3" s="395"/>
      <c r="I3" s="395"/>
      <c r="J3" s="395"/>
      <c r="K3" s="395"/>
      <c r="L3" s="395"/>
      <c r="M3" s="395"/>
      <c r="N3" s="395"/>
      <c r="O3" s="395"/>
      <c r="P3" s="395"/>
      <c r="Q3" s="395"/>
      <c r="R3" s="395"/>
    </row>
    <row r="4" spans="1:18" s="390" customFormat="1" ht="18.75" customHeight="1" x14ac:dyDescent="0.25">
      <c r="A4" s="394"/>
      <c r="B4" s="397" t="s">
        <v>137</v>
      </c>
      <c r="C4" s="591"/>
      <c r="D4" s="591"/>
      <c r="E4" s="591"/>
      <c r="F4" s="591"/>
      <c r="G4" s="591"/>
      <c r="H4" s="591"/>
      <c r="I4" s="591"/>
      <c r="J4" s="591"/>
      <c r="K4" s="591"/>
      <c r="L4" s="591"/>
      <c r="M4" s="591"/>
      <c r="N4" s="591"/>
      <c r="O4" s="591"/>
      <c r="P4" s="591"/>
      <c r="Q4" s="591"/>
    </row>
    <row r="5" spans="1:18" s="390" customFormat="1" ht="18.75" customHeight="1" x14ac:dyDescent="0.25">
      <c r="A5" s="394"/>
      <c r="B5" s="397" t="s">
        <v>136</v>
      </c>
      <c r="C5" s="592"/>
      <c r="D5" s="592"/>
      <c r="E5" s="592"/>
      <c r="F5" s="592"/>
      <c r="G5" s="592"/>
      <c r="H5" s="592"/>
      <c r="I5" s="592"/>
      <c r="J5" s="592"/>
      <c r="K5" s="592"/>
      <c r="L5" s="592"/>
      <c r="M5" s="592"/>
      <c r="N5" s="592"/>
      <c r="O5" s="592"/>
      <c r="P5" s="592"/>
      <c r="Q5" s="592"/>
    </row>
    <row r="6" spans="1:18" s="390" customFormat="1" ht="18.75" customHeight="1" x14ac:dyDescent="0.25">
      <c r="A6" s="394"/>
      <c r="B6" s="397" t="s">
        <v>281</v>
      </c>
      <c r="C6" s="591"/>
      <c r="D6" s="591"/>
      <c r="E6" s="591"/>
      <c r="F6" s="591"/>
      <c r="G6" s="591"/>
      <c r="H6" s="591"/>
      <c r="I6" s="591"/>
      <c r="J6" s="591"/>
      <c r="K6" s="591"/>
      <c r="L6" s="591"/>
      <c r="M6" s="591"/>
      <c r="N6" s="591"/>
      <c r="O6" s="591"/>
      <c r="P6" s="591"/>
      <c r="Q6" s="591"/>
    </row>
    <row r="7" spans="1:18" s="390" customFormat="1" ht="18.75" customHeight="1" x14ac:dyDescent="0.25">
      <c r="A7" s="394"/>
      <c r="B7" s="397" t="s">
        <v>111</v>
      </c>
      <c r="C7" s="592"/>
      <c r="D7" s="592"/>
      <c r="E7" s="592"/>
      <c r="F7" s="592"/>
      <c r="G7" s="592"/>
      <c r="H7" s="592"/>
      <c r="I7" s="592"/>
      <c r="J7" s="592"/>
      <c r="K7" s="592"/>
      <c r="L7" s="592"/>
      <c r="M7" s="592"/>
      <c r="N7" s="592"/>
      <c r="O7" s="592"/>
      <c r="P7" s="592"/>
      <c r="Q7" s="592"/>
    </row>
    <row r="8" spans="1:18" s="390" customFormat="1" ht="18.75" customHeight="1" x14ac:dyDescent="0.25">
      <c r="A8" s="394"/>
      <c r="B8" s="397" t="s">
        <v>282</v>
      </c>
      <c r="C8" s="591"/>
      <c r="D8" s="591"/>
      <c r="E8" s="591"/>
      <c r="F8" s="591"/>
      <c r="G8" s="591"/>
      <c r="H8" s="591"/>
      <c r="I8" s="591"/>
      <c r="J8" s="591"/>
      <c r="K8" s="591"/>
      <c r="L8" s="591"/>
      <c r="M8" s="591"/>
      <c r="N8" s="591"/>
      <c r="O8" s="591"/>
      <c r="P8" s="591"/>
      <c r="Q8" s="591"/>
    </row>
    <row r="9" spans="1:18" s="390" customFormat="1" ht="18.75" customHeight="1" x14ac:dyDescent="0.25">
      <c r="A9" s="394"/>
      <c r="B9" s="397" t="s">
        <v>283</v>
      </c>
      <c r="C9" s="592"/>
      <c r="D9" s="592"/>
      <c r="E9" s="592"/>
      <c r="F9" s="592"/>
      <c r="G9" s="592"/>
      <c r="H9" s="592"/>
      <c r="I9" s="592"/>
      <c r="J9" s="592"/>
      <c r="K9" s="592"/>
      <c r="L9" s="592"/>
      <c r="M9" s="592"/>
      <c r="N9" s="592"/>
      <c r="O9" s="592"/>
      <c r="P9" s="592"/>
      <c r="Q9" s="592"/>
    </row>
    <row r="10" spans="1:18" s="390" customFormat="1" ht="18.75" customHeight="1" x14ac:dyDescent="0.25">
      <c r="A10" s="394"/>
      <c r="B10" s="397" t="s">
        <v>284</v>
      </c>
      <c r="C10" s="591"/>
      <c r="D10" s="591"/>
      <c r="E10" s="591"/>
      <c r="F10" s="591"/>
      <c r="G10" s="591"/>
      <c r="H10" s="591"/>
      <c r="I10" s="591"/>
      <c r="J10" s="591"/>
      <c r="K10" s="591"/>
      <c r="L10" s="591"/>
      <c r="M10" s="591"/>
      <c r="N10" s="591"/>
      <c r="O10" s="591"/>
      <c r="P10" s="591"/>
      <c r="Q10" s="591"/>
    </row>
    <row r="11" spans="1:18" s="390" customFormat="1" ht="18.75" customHeight="1" x14ac:dyDescent="0.25">
      <c r="A11" s="394"/>
      <c r="B11" s="397" t="s">
        <v>285</v>
      </c>
      <c r="C11" s="592"/>
      <c r="D11" s="592"/>
      <c r="E11" s="592"/>
      <c r="F11" s="592"/>
      <c r="G11" s="592"/>
      <c r="H11" s="592"/>
      <c r="I11" s="592"/>
      <c r="J11" s="592"/>
      <c r="K11" s="592"/>
      <c r="L11" s="592"/>
      <c r="M11" s="592"/>
      <c r="N11" s="592"/>
      <c r="O11" s="592"/>
      <c r="P11" s="592"/>
      <c r="Q11" s="592"/>
    </row>
    <row r="12" spans="1:18" s="390" customFormat="1" ht="18.75" customHeight="1" x14ac:dyDescent="0.25">
      <c r="A12" s="394"/>
      <c r="B12" s="397" t="s">
        <v>286</v>
      </c>
      <c r="C12" s="591"/>
      <c r="D12" s="591"/>
      <c r="E12" s="591"/>
      <c r="F12" s="591"/>
      <c r="G12" s="591"/>
      <c r="H12" s="591"/>
      <c r="I12" s="591"/>
      <c r="J12" s="591"/>
      <c r="K12" s="591"/>
      <c r="L12" s="591"/>
      <c r="M12" s="591"/>
      <c r="N12" s="591"/>
      <c r="O12" s="591"/>
      <c r="P12" s="591"/>
      <c r="Q12" s="591"/>
    </row>
    <row r="13" spans="1:18" s="390" customFormat="1" ht="18.75" customHeight="1" x14ac:dyDescent="0.25">
      <c r="A13" s="394"/>
      <c r="B13" s="397" t="s">
        <v>287</v>
      </c>
      <c r="C13" s="592"/>
      <c r="D13" s="592"/>
      <c r="E13" s="592"/>
      <c r="F13" s="592"/>
      <c r="G13" s="592"/>
      <c r="H13" s="592"/>
      <c r="I13" s="592"/>
      <c r="J13" s="592"/>
      <c r="K13" s="592"/>
      <c r="L13" s="592"/>
      <c r="M13" s="592"/>
      <c r="N13" s="592"/>
      <c r="O13" s="592"/>
      <c r="P13" s="592"/>
      <c r="Q13" s="592"/>
    </row>
    <row r="14" spans="1:18" s="390" customFormat="1" ht="18.75" customHeight="1" x14ac:dyDescent="0.25">
      <c r="A14" s="394"/>
      <c r="B14" s="397" t="s">
        <v>288</v>
      </c>
      <c r="C14" s="591"/>
      <c r="D14" s="591"/>
      <c r="E14" s="591"/>
      <c r="F14" s="591"/>
      <c r="G14" s="591"/>
      <c r="H14" s="591"/>
      <c r="I14" s="591"/>
      <c r="J14" s="591"/>
      <c r="K14" s="591"/>
      <c r="L14" s="591"/>
      <c r="M14" s="591"/>
      <c r="N14" s="591"/>
      <c r="O14" s="591"/>
      <c r="P14" s="591"/>
      <c r="Q14" s="591"/>
    </row>
    <row r="15" spans="1:18" s="390" customFormat="1" ht="12.75" customHeight="1" x14ac:dyDescent="0.25">
      <c r="A15" s="394"/>
      <c r="B15" s="49"/>
      <c r="C15" s="395"/>
      <c r="D15" s="395"/>
      <c r="E15" s="395"/>
      <c r="F15" s="395"/>
      <c r="G15" s="395"/>
      <c r="H15" s="395"/>
      <c r="I15" s="395"/>
      <c r="J15" s="395"/>
      <c r="K15" s="395"/>
      <c r="L15" s="395"/>
      <c r="M15" s="395"/>
      <c r="N15" s="395"/>
      <c r="O15" s="395"/>
      <c r="P15" s="395"/>
      <c r="Q15" s="395"/>
    </row>
    <row r="16" spans="1:18" s="390" customFormat="1" ht="18.75" customHeight="1" x14ac:dyDescent="0.25">
      <c r="A16" s="394"/>
      <c r="B16" s="184" t="s">
        <v>40</v>
      </c>
      <c r="C16" s="591"/>
      <c r="D16" s="591"/>
      <c r="E16" s="591"/>
      <c r="F16" s="591"/>
      <c r="G16" s="591"/>
      <c r="H16" s="591"/>
      <c r="I16" s="591"/>
      <c r="J16" s="591"/>
      <c r="K16" s="591"/>
      <c r="L16" s="591"/>
      <c r="M16" s="591"/>
      <c r="N16" s="591"/>
      <c r="O16" s="591"/>
      <c r="P16" s="591"/>
      <c r="Q16" s="591"/>
    </row>
    <row r="17" spans="1:17" s="390" customFormat="1" ht="18.75" customHeight="1" x14ac:dyDescent="0.25">
      <c r="A17" s="394"/>
      <c r="B17" s="184" t="s">
        <v>135</v>
      </c>
      <c r="C17" s="400"/>
      <c r="D17" s="400"/>
      <c r="E17" s="400"/>
      <c r="F17" s="400"/>
      <c r="G17" s="400"/>
      <c r="H17" s="400"/>
      <c r="I17" s="400"/>
      <c r="J17" s="400"/>
      <c r="K17" s="400"/>
      <c r="L17" s="399"/>
      <c r="M17" s="399"/>
      <c r="N17" s="399"/>
      <c r="O17" s="399"/>
      <c r="P17" s="399"/>
      <c r="Q17" s="399"/>
    </row>
    <row r="18" spans="1:17" s="390" customFormat="1" ht="18.75" customHeight="1" x14ac:dyDescent="0.25">
      <c r="A18" s="394"/>
      <c r="B18" s="184" t="s">
        <v>56</v>
      </c>
      <c r="C18" s="396"/>
      <c r="D18" s="396"/>
      <c r="E18" s="396"/>
      <c r="F18" s="396"/>
      <c r="G18" s="396"/>
      <c r="H18" s="396"/>
      <c r="I18" s="396"/>
      <c r="J18" s="396"/>
      <c r="K18" s="396"/>
      <c r="L18" s="396"/>
      <c r="M18" s="396"/>
      <c r="N18" s="396"/>
      <c r="O18" s="396"/>
      <c r="P18" s="396"/>
      <c r="Q18" s="396"/>
    </row>
    <row r="19" spans="1:17" s="390" customFormat="1" ht="18.75" customHeight="1" x14ac:dyDescent="0.25">
      <c r="A19" s="394"/>
      <c r="B19" s="184" t="s">
        <v>134</v>
      </c>
      <c r="C19" s="401"/>
      <c r="D19" s="401"/>
      <c r="E19" s="401"/>
      <c r="F19" s="401"/>
      <c r="G19" s="401"/>
      <c r="H19" s="401"/>
      <c r="I19" s="401"/>
      <c r="J19" s="401"/>
      <c r="K19" s="401"/>
      <c r="L19" s="401"/>
      <c r="M19" s="401"/>
      <c r="N19" s="401"/>
      <c r="O19" s="401"/>
      <c r="P19" s="401"/>
      <c r="Q19" s="401"/>
    </row>
    <row r="20" spans="1:17" s="390" customFormat="1" ht="18.75" customHeight="1" x14ac:dyDescent="0.25">
      <c r="A20" s="394"/>
      <c r="B20" s="184" t="s">
        <v>57</v>
      </c>
      <c r="C20" s="398">
        <f t="shared" ref="C20:Q20" si="0">C19*C18</f>
        <v>0</v>
      </c>
      <c r="D20" s="398">
        <f t="shared" si="0"/>
        <v>0</v>
      </c>
      <c r="E20" s="398">
        <f t="shared" si="0"/>
        <v>0</v>
      </c>
      <c r="F20" s="398">
        <f t="shared" si="0"/>
        <v>0</v>
      </c>
      <c r="G20" s="398">
        <f t="shared" si="0"/>
        <v>0</v>
      </c>
      <c r="H20" s="398">
        <f t="shared" si="0"/>
        <v>0</v>
      </c>
      <c r="I20" s="398">
        <f t="shared" si="0"/>
        <v>0</v>
      </c>
      <c r="J20" s="398">
        <f t="shared" si="0"/>
        <v>0</v>
      </c>
      <c r="K20" s="398">
        <f t="shared" si="0"/>
        <v>0</v>
      </c>
      <c r="L20" s="398">
        <f t="shared" si="0"/>
        <v>0</v>
      </c>
      <c r="M20" s="398">
        <f t="shared" si="0"/>
        <v>0</v>
      </c>
      <c r="N20" s="398">
        <f t="shared" si="0"/>
        <v>0</v>
      </c>
      <c r="O20" s="398">
        <f t="shared" si="0"/>
        <v>0</v>
      </c>
      <c r="P20" s="398">
        <f t="shared" si="0"/>
        <v>0</v>
      </c>
      <c r="Q20" s="398">
        <f t="shared" si="0"/>
        <v>0</v>
      </c>
    </row>
    <row r="21" spans="1:17" s="390" customFormat="1" ht="18.75" customHeight="1" x14ac:dyDescent="0.25">
      <c r="A21" s="394"/>
      <c r="B21" s="184" t="s">
        <v>40</v>
      </c>
      <c r="C21" s="593"/>
      <c r="D21" s="594"/>
      <c r="E21" s="594"/>
      <c r="F21" s="594"/>
      <c r="G21" s="594"/>
      <c r="H21" s="594"/>
      <c r="I21" s="594"/>
      <c r="J21" s="594"/>
      <c r="K21" s="594"/>
      <c r="L21" s="594"/>
      <c r="M21" s="594"/>
      <c r="N21" s="594"/>
      <c r="O21" s="594"/>
      <c r="P21" s="594"/>
      <c r="Q21" s="595"/>
    </row>
    <row r="22" spans="1:17" s="390" customFormat="1" ht="18.75" customHeight="1" x14ac:dyDescent="0.25">
      <c r="A22" s="394"/>
      <c r="B22" s="184" t="s">
        <v>135</v>
      </c>
      <c r="C22" s="400"/>
      <c r="D22" s="400"/>
      <c r="E22" s="400"/>
      <c r="F22" s="400"/>
      <c r="G22" s="400"/>
      <c r="H22" s="400"/>
      <c r="I22" s="400"/>
      <c r="J22" s="400"/>
      <c r="K22" s="400"/>
      <c r="L22" s="399"/>
      <c r="M22" s="399"/>
      <c r="N22" s="399"/>
      <c r="O22" s="399"/>
      <c r="P22" s="399"/>
      <c r="Q22" s="399"/>
    </row>
    <row r="23" spans="1:17" s="390" customFormat="1" ht="18.75" customHeight="1" x14ac:dyDescent="0.25">
      <c r="A23" s="394"/>
      <c r="B23" s="184" t="s">
        <v>56</v>
      </c>
      <c r="C23" s="396"/>
      <c r="D23" s="396"/>
      <c r="E23" s="396"/>
      <c r="F23" s="396"/>
      <c r="G23" s="396"/>
      <c r="H23" s="396"/>
      <c r="I23" s="396"/>
      <c r="J23" s="396"/>
      <c r="K23" s="396"/>
      <c r="L23" s="396"/>
      <c r="M23" s="396"/>
      <c r="N23" s="396"/>
      <c r="O23" s="396"/>
      <c r="P23" s="396"/>
      <c r="Q23" s="396"/>
    </row>
    <row r="24" spans="1:17" s="390" customFormat="1" ht="18.75" customHeight="1" x14ac:dyDescent="0.25">
      <c r="A24" s="394"/>
      <c r="B24" s="184" t="s">
        <v>134</v>
      </c>
      <c r="C24" s="401"/>
      <c r="D24" s="401"/>
      <c r="E24" s="401"/>
      <c r="F24" s="401"/>
      <c r="G24" s="401"/>
      <c r="H24" s="401"/>
      <c r="I24" s="401"/>
      <c r="J24" s="401"/>
      <c r="K24" s="401"/>
      <c r="L24" s="401"/>
      <c r="M24" s="401"/>
      <c r="N24" s="401"/>
      <c r="O24" s="401"/>
      <c r="P24" s="401"/>
      <c r="Q24" s="401"/>
    </row>
    <row r="25" spans="1:17" s="390" customFormat="1" ht="18.75" customHeight="1" x14ac:dyDescent="0.25">
      <c r="A25" s="394"/>
      <c r="B25" s="184" t="s">
        <v>57</v>
      </c>
      <c r="C25" s="398">
        <f t="shared" ref="C25:Q25" si="1">C24*C23</f>
        <v>0</v>
      </c>
      <c r="D25" s="398">
        <f t="shared" si="1"/>
        <v>0</v>
      </c>
      <c r="E25" s="398">
        <f t="shared" si="1"/>
        <v>0</v>
      </c>
      <c r="F25" s="398">
        <f t="shared" si="1"/>
        <v>0</v>
      </c>
      <c r="G25" s="398">
        <f t="shared" si="1"/>
        <v>0</v>
      </c>
      <c r="H25" s="398">
        <f t="shared" si="1"/>
        <v>0</v>
      </c>
      <c r="I25" s="398">
        <f t="shared" si="1"/>
        <v>0</v>
      </c>
      <c r="J25" s="398">
        <f t="shared" si="1"/>
        <v>0</v>
      </c>
      <c r="K25" s="398">
        <f t="shared" si="1"/>
        <v>0</v>
      </c>
      <c r="L25" s="398">
        <f t="shared" si="1"/>
        <v>0</v>
      </c>
      <c r="M25" s="398">
        <f t="shared" si="1"/>
        <v>0</v>
      </c>
      <c r="N25" s="398">
        <f t="shared" si="1"/>
        <v>0</v>
      </c>
      <c r="O25" s="398">
        <f t="shared" si="1"/>
        <v>0</v>
      </c>
      <c r="P25" s="398">
        <f t="shared" si="1"/>
        <v>0</v>
      </c>
      <c r="Q25" s="398">
        <f t="shared" si="1"/>
        <v>0</v>
      </c>
    </row>
    <row r="26" spans="1:17" s="390" customFormat="1" ht="18.75" customHeight="1" x14ac:dyDescent="0.25">
      <c r="A26" s="394"/>
      <c r="B26" s="184" t="s">
        <v>40</v>
      </c>
      <c r="C26" s="591"/>
      <c r="D26" s="591"/>
      <c r="E26" s="591"/>
      <c r="F26" s="591"/>
      <c r="G26" s="591"/>
      <c r="H26" s="591"/>
      <c r="I26" s="591"/>
      <c r="J26" s="591"/>
      <c r="K26" s="591"/>
      <c r="L26" s="591"/>
      <c r="M26" s="591"/>
      <c r="N26" s="591"/>
      <c r="O26" s="591"/>
      <c r="P26" s="591"/>
      <c r="Q26" s="591"/>
    </row>
    <row r="27" spans="1:17" s="390" customFormat="1" ht="18.75" customHeight="1" x14ac:dyDescent="0.25">
      <c r="A27" s="394"/>
      <c r="B27" s="184" t="s">
        <v>135</v>
      </c>
      <c r="C27" s="400"/>
      <c r="D27" s="400"/>
      <c r="E27" s="400"/>
      <c r="F27" s="400"/>
      <c r="G27" s="400"/>
      <c r="H27" s="400"/>
      <c r="I27" s="400"/>
      <c r="J27" s="400"/>
      <c r="K27" s="400"/>
      <c r="L27" s="399"/>
      <c r="M27" s="399"/>
      <c r="N27" s="399"/>
      <c r="O27" s="399"/>
      <c r="P27" s="399"/>
      <c r="Q27" s="399"/>
    </row>
    <row r="28" spans="1:17" s="390" customFormat="1" ht="18.75" customHeight="1" x14ac:dyDescent="0.25">
      <c r="A28" s="394"/>
      <c r="B28" s="184" t="s">
        <v>56</v>
      </c>
      <c r="C28" s="396"/>
      <c r="D28" s="396"/>
      <c r="E28" s="396"/>
      <c r="F28" s="396"/>
      <c r="G28" s="396"/>
      <c r="H28" s="396"/>
      <c r="I28" s="396"/>
      <c r="J28" s="396"/>
      <c r="K28" s="396"/>
      <c r="L28" s="396"/>
      <c r="M28" s="396"/>
      <c r="N28" s="396"/>
      <c r="O28" s="396"/>
      <c r="P28" s="396"/>
      <c r="Q28" s="396"/>
    </row>
    <row r="29" spans="1:17" s="390" customFormat="1" ht="18.75" customHeight="1" x14ac:dyDescent="0.25">
      <c r="A29" s="394"/>
      <c r="B29" s="184" t="s">
        <v>134</v>
      </c>
      <c r="C29" s="401"/>
      <c r="D29" s="401"/>
      <c r="E29" s="401"/>
      <c r="F29" s="401"/>
      <c r="G29" s="401"/>
      <c r="H29" s="401"/>
      <c r="I29" s="401"/>
      <c r="J29" s="401"/>
      <c r="K29" s="401"/>
      <c r="L29" s="401"/>
      <c r="M29" s="401"/>
      <c r="N29" s="401"/>
      <c r="O29" s="401"/>
      <c r="P29" s="401"/>
      <c r="Q29" s="401"/>
    </row>
    <row r="30" spans="1:17" s="390" customFormat="1" ht="18.75" customHeight="1" x14ac:dyDescent="0.25">
      <c r="A30" s="394"/>
      <c r="B30" s="184" t="s">
        <v>57</v>
      </c>
      <c r="C30" s="398">
        <f t="shared" ref="C30:Q30" si="2">C29*C28</f>
        <v>0</v>
      </c>
      <c r="D30" s="398">
        <f t="shared" si="2"/>
        <v>0</v>
      </c>
      <c r="E30" s="398">
        <f t="shared" si="2"/>
        <v>0</v>
      </c>
      <c r="F30" s="398">
        <f t="shared" si="2"/>
        <v>0</v>
      </c>
      <c r="G30" s="398">
        <f t="shared" si="2"/>
        <v>0</v>
      </c>
      <c r="H30" s="398">
        <f t="shared" si="2"/>
        <v>0</v>
      </c>
      <c r="I30" s="398">
        <f t="shared" si="2"/>
        <v>0</v>
      </c>
      <c r="J30" s="398">
        <f t="shared" si="2"/>
        <v>0</v>
      </c>
      <c r="K30" s="398">
        <f t="shared" si="2"/>
        <v>0</v>
      </c>
      <c r="L30" s="398">
        <f t="shared" si="2"/>
        <v>0</v>
      </c>
      <c r="M30" s="398">
        <f t="shared" si="2"/>
        <v>0</v>
      </c>
      <c r="N30" s="398">
        <f t="shared" si="2"/>
        <v>0</v>
      </c>
      <c r="O30" s="398">
        <f t="shared" si="2"/>
        <v>0</v>
      </c>
      <c r="P30" s="398">
        <f t="shared" si="2"/>
        <v>0</v>
      </c>
      <c r="Q30" s="398">
        <f t="shared" si="2"/>
        <v>0</v>
      </c>
    </row>
    <row r="31" spans="1:17" s="390" customFormat="1" ht="18.75" customHeight="1" x14ac:dyDescent="0.25">
      <c r="A31" s="394"/>
      <c r="B31" s="184" t="s">
        <v>40</v>
      </c>
      <c r="C31" s="591"/>
      <c r="D31" s="591"/>
      <c r="E31" s="591"/>
      <c r="F31" s="591"/>
      <c r="G31" s="591"/>
      <c r="H31" s="591"/>
      <c r="I31" s="591"/>
      <c r="J31" s="591"/>
      <c r="K31" s="591"/>
      <c r="L31" s="591"/>
      <c r="M31" s="591"/>
      <c r="N31" s="591"/>
      <c r="O31" s="591"/>
      <c r="P31" s="591"/>
      <c r="Q31" s="591"/>
    </row>
    <row r="32" spans="1:17" s="390" customFormat="1" ht="18.75" customHeight="1" x14ac:dyDescent="0.25">
      <c r="A32" s="394"/>
      <c r="B32" s="184" t="s">
        <v>135</v>
      </c>
      <c r="C32" s="400"/>
      <c r="D32" s="400"/>
      <c r="E32" s="400"/>
      <c r="F32" s="400"/>
      <c r="G32" s="400"/>
      <c r="H32" s="400"/>
      <c r="I32" s="400"/>
      <c r="J32" s="400"/>
      <c r="K32" s="400"/>
      <c r="L32" s="399"/>
      <c r="M32" s="399"/>
      <c r="N32" s="399"/>
      <c r="O32" s="399"/>
      <c r="P32" s="399"/>
      <c r="Q32" s="399"/>
    </row>
    <row r="33" spans="1:17" s="390" customFormat="1" ht="18.75" customHeight="1" x14ac:dyDescent="0.25">
      <c r="A33" s="394"/>
      <c r="B33" s="184" t="s">
        <v>56</v>
      </c>
      <c r="C33" s="396"/>
      <c r="D33" s="396"/>
      <c r="E33" s="396"/>
      <c r="F33" s="396"/>
      <c r="G33" s="396"/>
      <c r="H33" s="396"/>
      <c r="I33" s="396"/>
      <c r="J33" s="396"/>
      <c r="K33" s="396"/>
      <c r="L33" s="396"/>
      <c r="M33" s="396"/>
      <c r="N33" s="396"/>
      <c r="O33" s="396"/>
      <c r="P33" s="396"/>
      <c r="Q33" s="396"/>
    </row>
    <row r="34" spans="1:17" s="390" customFormat="1" ht="18.75" customHeight="1" x14ac:dyDescent="0.25">
      <c r="A34" s="394"/>
      <c r="B34" s="184" t="s">
        <v>134</v>
      </c>
      <c r="C34" s="401"/>
      <c r="D34" s="401"/>
      <c r="E34" s="401"/>
      <c r="F34" s="401"/>
      <c r="G34" s="401"/>
      <c r="H34" s="401"/>
      <c r="I34" s="401"/>
      <c r="J34" s="401"/>
      <c r="K34" s="401"/>
      <c r="L34" s="401"/>
      <c r="M34" s="401"/>
      <c r="N34" s="401"/>
      <c r="O34" s="401"/>
      <c r="P34" s="401"/>
      <c r="Q34" s="401"/>
    </row>
    <row r="35" spans="1:17" s="390" customFormat="1" ht="18.75" customHeight="1" x14ac:dyDescent="0.25">
      <c r="A35" s="394"/>
      <c r="B35" s="184" t="s">
        <v>57</v>
      </c>
      <c r="C35" s="398">
        <f t="shared" ref="C35:Q35" si="3">C34*C33</f>
        <v>0</v>
      </c>
      <c r="D35" s="398">
        <f t="shared" si="3"/>
        <v>0</v>
      </c>
      <c r="E35" s="398">
        <f t="shared" si="3"/>
        <v>0</v>
      </c>
      <c r="F35" s="398">
        <f t="shared" si="3"/>
        <v>0</v>
      </c>
      <c r="G35" s="398">
        <f t="shared" si="3"/>
        <v>0</v>
      </c>
      <c r="H35" s="398">
        <f t="shared" si="3"/>
        <v>0</v>
      </c>
      <c r="I35" s="398">
        <f t="shared" si="3"/>
        <v>0</v>
      </c>
      <c r="J35" s="398">
        <f t="shared" si="3"/>
        <v>0</v>
      </c>
      <c r="K35" s="398">
        <f t="shared" si="3"/>
        <v>0</v>
      </c>
      <c r="L35" s="398">
        <f t="shared" si="3"/>
        <v>0</v>
      </c>
      <c r="M35" s="398">
        <f t="shared" si="3"/>
        <v>0</v>
      </c>
      <c r="N35" s="398">
        <f t="shared" si="3"/>
        <v>0</v>
      </c>
      <c r="O35" s="398">
        <f t="shared" si="3"/>
        <v>0</v>
      </c>
      <c r="P35" s="398">
        <f t="shared" si="3"/>
        <v>0</v>
      </c>
      <c r="Q35" s="398">
        <f t="shared" si="3"/>
        <v>0</v>
      </c>
    </row>
    <row r="36" spans="1:17" s="390" customFormat="1" ht="18.75" customHeight="1" x14ac:dyDescent="0.25">
      <c r="A36" s="394"/>
      <c r="B36" s="184" t="s">
        <v>40</v>
      </c>
      <c r="C36" s="591"/>
      <c r="D36" s="591"/>
      <c r="E36" s="591"/>
      <c r="F36" s="591"/>
      <c r="G36" s="591"/>
      <c r="H36" s="591"/>
      <c r="I36" s="591"/>
      <c r="J36" s="591"/>
      <c r="K36" s="591"/>
      <c r="L36" s="591"/>
      <c r="M36" s="591"/>
      <c r="N36" s="591"/>
      <c r="O36" s="591"/>
      <c r="P36" s="591"/>
      <c r="Q36" s="591"/>
    </row>
    <row r="37" spans="1:17" s="390" customFormat="1" ht="18.75" customHeight="1" x14ac:dyDescent="0.25">
      <c r="A37" s="394"/>
      <c r="B37" s="184" t="s">
        <v>135</v>
      </c>
      <c r="C37" s="400"/>
      <c r="D37" s="400"/>
      <c r="E37" s="400"/>
      <c r="F37" s="400"/>
      <c r="G37" s="400"/>
      <c r="H37" s="400"/>
      <c r="I37" s="400"/>
      <c r="J37" s="400"/>
      <c r="K37" s="400"/>
      <c r="L37" s="399"/>
      <c r="M37" s="399"/>
      <c r="N37" s="399"/>
      <c r="O37" s="399"/>
      <c r="P37" s="399"/>
      <c r="Q37" s="399"/>
    </row>
    <row r="38" spans="1:17" s="390" customFormat="1" ht="18.75" customHeight="1" x14ac:dyDescent="0.25">
      <c r="A38" s="394"/>
      <c r="B38" s="184" t="s">
        <v>56</v>
      </c>
      <c r="C38" s="396"/>
      <c r="D38" s="396"/>
      <c r="E38" s="396"/>
      <c r="F38" s="396"/>
      <c r="G38" s="396"/>
      <c r="H38" s="396"/>
      <c r="I38" s="396"/>
      <c r="J38" s="396"/>
      <c r="K38" s="396"/>
      <c r="L38" s="396"/>
      <c r="M38" s="396"/>
      <c r="N38" s="396"/>
      <c r="O38" s="396"/>
      <c r="P38" s="396"/>
      <c r="Q38" s="396"/>
    </row>
    <row r="39" spans="1:17" s="390" customFormat="1" ht="18.75" customHeight="1" x14ac:dyDescent="0.25">
      <c r="A39" s="394"/>
      <c r="B39" s="184" t="s">
        <v>134</v>
      </c>
      <c r="C39" s="401"/>
      <c r="D39" s="401"/>
      <c r="E39" s="401"/>
      <c r="F39" s="401"/>
      <c r="G39" s="401"/>
      <c r="H39" s="401"/>
      <c r="I39" s="401"/>
      <c r="J39" s="401"/>
      <c r="K39" s="401"/>
      <c r="L39" s="401"/>
      <c r="M39" s="401"/>
      <c r="N39" s="401"/>
      <c r="O39" s="401"/>
      <c r="P39" s="401"/>
      <c r="Q39" s="401"/>
    </row>
    <row r="40" spans="1:17" s="390" customFormat="1" ht="18.75" customHeight="1" x14ac:dyDescent="0.25">
      <c r="A40" s="394"/>
      <c r="B40" s="184" t="s">
        <v>57</v>
      </c>
      <c r="C40" s="398">
        <f t="shared" ref="C40:Q40" si="4">C39*C38</f>
        <v>0</v>
      </c>
      <c r="D40" s="398">
        <f t="shared" si="4"/>
        <v>0</v>
      </c>
      <c r="E40" s="398">
        <f t="shared" si="4"/>
        <v>0</v>
      </c>
      <c r="F40" s="398">
        <f t="shared" si="4"/>
        <v>0</v>
      </c>
      <c r="G40" s="398">
        <f t="shared" si="4"/>
        <v>0</v>
      </c>
      <c r="H40" s="398">
        <f t="shared" si="4"/>
        <v>0</v>
      </c>
      <c r="I40" s="398">
        <f t="shared" si="4"/>
        <v>0</v>
      </c>
      <c r="J40" s="398">
        <f t="shared" si="4"/>
        <v>0</v>
      </c>
      <c r="K40" s="398">
        <f t="shared" si="4"/>
        <v>0</v>
      </c>
      <c r="L40" s="398">
        <f t="shared" si="4"/>
        <v>0</v>
      </c>
      <c r="M40" s="398">
        <f t="shared" si="4"/>
        <v>0</v>
      </c>
      <c r="N40" s="398">
        <f t="shared" si="4"/>
        <v>0</v>
      </c>
      <c r="O40" s="398">
        <f t="shared" si="4"/>
        <v>0</v>
      </c>
      <c r="P40" s="398">
        <f t="shared" si="4"/>
        <v>0</v>
      </c>
      <c r="Q40" s="398">
        <f t="shared" si="4"/>
        <v>0</v>
      </c>
    </row>
    <row r="41" spans="1:17" s="390" customFormat="1" ht="18.75" customHeight="1" x14ac:dyDescent="0.25">
      <c r="A41" s="394"/>
      <c r="B41" s="184" t="s">
        <v>40</v>
      </c>
      <c r="C41" s="591"/>
      <c r="D41" s="591"/>
      <c r="E41" s="591"/>
      <c r="F41" s="591"/>
      <c r="G41" s="591"/>
      <c r="H41" s="591"/>
      <c r="I41" s="591"/>
      <c r="J41" s="591"/>
      <c r="K41" s="591"/>
      <c r="L41" s="591"/>
      <c r="M41" s="591"/>
      <c r="N41" s="591"/>
      <c r="O41" s="591"/>
      <c r="P41" s="591"/>
      <c r="Q41" s="591"/>
    </row>
    <row r="42" spans="1:17" s="390" customFormat="1" ht="18.75" customHeight="1" x14ac:dyDescent="0.25">
      <c r="A42" s="394"/>
      <c r="B42" s="184" t="s">
        <v>135</v>
      </c>
      <c r="C42" s="400"/>
      <c r="D42" s="400"/>
      <c r="E42" s="400"/>
      <c r="F42" s="400"/>
      <c r="G42" s="400"/>
      <c r="H42" s="400"/>
      <c r="I42" s="400"/>
      <c r="J42" s="400"/>
      <c r="K42" s="400"/>
      <c r="L42" s="399"/>
      <c r="M42" s="399"/>
      <c r="N42" s="399"/>
      <c r="O42" s="399"/>
      <c r="P42" s="399"/>
      <c r="Q42" s="399"/>
    </row>
    <row r="43" spans="1:17" s="390" customFormat="1" ht="18.75" customHeight="1" x14ac:dyDescent="0.25">
      <c r="A43" s="394"/>
      <c r="B43" s="184" t="s">
        <v>56</v>
      </c>
      <c r="C43" s="396"/>
      <c r="D43" s="396"/>
      <c r="E43" s="396"/>
      <c r="F43" s="396"/>
      <c r="G43" s="396"/>
      <c r="H43" s="396"/>
      <c r="I43" s="396"/>
      <c r="J43" s="396"/>
      <c r="K43" s="396"/>
      <c r="L43" s="396"/>
      <c r="M43" s="396"/>
      <c r="N43" s="396"/>
      <c r="O43" s="396"/>
      <c r="P43" s="396"/>
      <c r="Q43" s="396"/>
    </row>
    <row r="44" spans="1:17" s="390" customFormat="1" ht="18.75" customHeight="1" x14ac:dyDescent="0.25">
      <c r="A44" s="394"/>
      <c r="B44" s="184" t="s">
        <v>134</v>
      </c>
      <c r="C44" s="401"/>
      <c r="D44" s="401"/>
      <c r="E44" s="401"/>
      <c r="F44" s="401"/>
      <c r="G44" s="401"/>
      <c r="H44" s="401"/>
      <c r="I44" s="401"/>
      <c r="J44" s="401"/>
      <c r="K44" s="401"/>
      <c r="L44" s="401"/>
      <c r="M44" s="401"/>
      <c r="N44" s="401"/>
      <c r="O44" s="401"/>
      <c r="P44" s="401"/>
      <c r="Q44" s="401"/>
    </row>
    <row r="45" spans="1:17" s="390" customFormat="1" ht="18.75" customHeight="1" x14ac:dyDescent="0.25">
      <c r="A45" s="394"/>
      <c r="B45" s="184" t="s">
        <v>57</v>
      </c>
      <c r="C45" s="398">
        <f t="shared" ref="C45:Q45" si="5">C44*C43</f>
        <v>0</v>
      </c>
      <c r="D45" s="398">
        <f t="shared" si="5"/>
        <v>0</v>
      </c>
      <c r="E45" s="398">
        <f t="shared" si="5"/>
        <v>0</v>
      </c>
      <c r="F45" s="398">
        <f t="shared" si="5"/>
        <v>0</v>
      </c>
      <c r="G45" s="398">
        <f t="shared" si="5"/>
        <v>0</v>
      </c>
      <c r="H45" s="398">
        <f t="shared" si="5"/>
        <v>0</v>
      </c>
      <c r="I45" s="398">
        <f t="shared" si="5"/>
        <v>0</v>
      </c>
      <c r="J45" s="398">
        <f t="shared" si="5"/>
        <v>0</v>
      </c>
      <c r="K45" s="398">
        <f t="shared" si="5"/>
        <v>0</v>
      </c>
      <c r="L45" s="398">
        <f t="shared" si="5"/>
        <v>0</v>
      </c>
      <c r="M45" s="398">
        <f t="shared" si="5"/>
        <v>0</v>
      </c>
      <c r="N45" s="398">
        <f t="shared" si="5"/>
        <v>0</v>
      </c>
      <c r="O45" s="398">
        <f t="shared" si="5"/>
        <v>0</v>
      </c>
      <c r="P45" s="398">
        <f t="shared" si="5"/>
        <v>0</v>
      </c>
      <c r="Q45" s="398">
        <f t="shared" si="5"/>
        <v>0</v>
      </c>
    </row>
    <row r="46" spans="1:17" s="390" customFormat="1" ht="18.75" customHeight="1" x14ac:dyDescent="0.25">
      <c r="A46" s="394"/>
      <c r="B46" s="184" t="s">
        <v>40</v>
      </c>
      <c r="C46" s="591"/>
      <c r="D46" s="591"/>
      <c r="E46" s="591"/>
      <c r="F46" s="591"/>
      <c r="G46" s="591"/>
      <c r="H46" s="591"/>
      <c r="I46" s="591"/>
      <c r="J46" s="591"/>
      <c r="K46" s="591"/>
      <c r="L46" s="591"/>
      <c r="M46" s="591"/>
      <c r="N46" s="591"/>
      <c r="O46" s="591"/>
      <c r="P46" s="591"/>
      <c r="Q46" s="591"/>
    </row>
    <row r="47" spans="1:17" s="390" customFormat="1" ht="18.75" customHeight="1" x14ac:dyDescent="0.25">
      <c r="A47" s="394"/>
      <c r="B47" s="184" t="s">
        <v>135</v>
      </c>
      <c r="C47" s="400"/>
      <c r="D47" s="400"/>
      <c r="E47" s="400"/>
      <c r="F47" s="400"/>
      <c r="G47" s="400"/>
      <c r="H47" s="400"/>
      <c r="I47" s="400"/>
      <c r="J47" s="400"/>
      <c r="K47" s="400"/>
      <c r="L47" s="399"/>
      <c r="M47" s="399"/>
      <c r="N47" s="399"/>
      <c r="O47" s="399"/>
      <c r="P47" s="399"/>
      <c r="Q47" s="399"/>
    </row>
    <row r="48" spans="1:17" s="390" customFormat="1" ht="18.75" customHeight="1" x14ac:dyDescent="0.25">
      <c r="A48" s="394"/>
      <c r="B48" s="184" t="s">
        <v>56</v>
      </c>
      <c r="C48" s="396"/>
      <c r="D48" s="396"/>
      <c r="E48" s="396"/>
      <c r="F48" s="396"/>
      <c r="G48" s="396"/>
      <c r="H48" s="396"/>
      <c r="I48" s="396"/>
      <c r="J48" s="396"/>
      <c r="K48" s="396"/>
      <c r="L48" s="396"/>
      <c r="M48" s="396"/>
      <c r="N48" s="396"/>
      <c r="O48" s="396"/>
      <c r="P48" s="396"/>
      <c r="Q48" s="396"/>
    </row>
    <row r="49" spans="1:17" s="390" customFormat="1" ht="18.75" customHeight="1" x14ac:dyDescent="0.25">
      <c r="A49" s="394"/>
      <c r="B49" s="184" t="s">
        <v>134</v>
      </c>
      <c r="C49" s="401"/>
      <c r="D49" s="401"/>
      <c r="E49" s="401"/>
      <c r="F49" s="401"/>
      <c r="G49" s="401"/>
      <c r="H49" s="401"/>
      <c r="I49" s="401"/>
      <c r="J49" s="401"/>
      <c r="K49" s="401"/>
      <c r="L49" s="401"/>
      <c r="M49" s="401"/>
      <c r="N49" s="401"/>
      <c r="O49" s="401"/>
      <c r="P49" s="401"/>
      <c r="Q49" s="401"/>
    </row>
    <row r="50" spans="1:17" s="390" customFormat="1" ht="18.75" customHeight="1" x14ac:dyDescent="0.25">
      <c r="A50" s="394"/>
      <c r="B50" s="184" t="s">
        <v>57</v>
      </c>
      <c r="C50" s="398">
        <f t="shared" ref="C50:Q50" si="6">C49*C48</f>
        <v>0</v>
      </c>
      <c r="D50" s="398">
        <f t="shared" si="6"/>
        <v>0</v>
      </c>
      <c r="E50" s="398">
        <f t="shared" si="6"/>
        <v>0</v>
      </c>
      <c r="F50" s="398">
        <f t="shared" si="6"/>
        <v>0</v>
      </c>
      <c r="G50" s="398">
        <f t="shared" si="6"/>
        <v>0</v>
      </c>
      <c r="H50" s="398">
        <f t="shared" si="6"/>
        <v>0</v>
      </c>
      <c r="I50" s="398">
        <f t="shared" si="6"/>
        <v>0</v>
      </c>
      <c r="J50" s="398">
        <f t="shared" si="6"/>
        <v>0</v>
      </c>
      <c r="K50" s="398">
        <f t="shared" si="6"/>
        <v>0</v>
      </c>
      <c r="L50" s="398">
        <f t="shared" si="6"/>
        <v>0</v>
      </c>
      <c r="M50" s="398">
        <f t="shared" si="6"/>
        <v>0</v>
      </c>
      <c r="N50" s="398">
        <f t="shared" si="6"/>
        <v>0</v>
      </c>
      <c r="O50" s="398">
        <f t="shared" si="6"/>
        <v>0</v>
      </c>
      <c r="P50" s="398">
        <f t="shared" si="6"/>
        <v>0</v>
      </c>
      <c r="Q50" s="398">
        <f t="shared" si="6"/>
        <v>0</v>
      </c>
    </row>
    <row r="51" spans="1:17" s="390" customFormat="1" ht="18.75" customHeight="1" x14ac:dyDescent="0.25">
      <c r="A51" s="394"/>
      <c r="B51" s="184" t="s">
        <v>40</v>
      </c>
      <c r="C51" s="591"/>
      <c r="D51" s="591"/>
      <c r="E51" s="591"/>
      <c r="F51" s="591"/>
      <c r="G51" s="591"/>
      <c r="H51" s="591"/>
      <c r="I51" s="591"/>
      <c r="J51" s="591"/>
      <c r="K51" s="591"/>
      <c r="L51" s="591"/>
      <c r="M51" s="591"/>
      <c r="N51" s="591"/>
      <c r="O51" s="591"/>
      <c r="P51" s="591"/>
      <c r="Q51" s="591"/>
    </row>
    <row r="52" spans="1:17" s="390" customFormat="1" ht="18.75" customHeight="1" x14ac:dyDescent="0.25">
      <c r="A52" s="68"/>
      <c r="B52" s="184" t="s">
        <v>135</v>
      </c>
      <c r="C52" s="400"/>
      <c r="D52" s="400"/>
      <c r="E52" s="400"/>
      <c r="F52" s="400"/>
      <c r="G52" s="400"/>
      <c r="H52" s="400"/>
      <c r="I52" s="400"/>
      <c r="J52" s="400"/>
      <c r="K52" s="400"/>
      <c r="L52" s="399"/>
      <c r="M52" s="399"/>
      <c r="N52" s="399"/>
      <c r="O52" s="399"/>
      <c r="P52" s="399"/>
      <c r="Q52" s="399"/>
    </row>
    <row r="53" spans="1:17" s="390" customFormat="1" ht="18.75" customHeight="1" x14ac:dyDescent="0.25">
      <c r="A53" s="394"/>
      <c r="B53" s="184" t="s">
        <v>56</v>
      </c>
      <c r="C53" s="396"/>
      <c r="D53" s="396"/>
      <c r="E53" s="396"/>
      <c r="F53" s="396"/>
      <c r="G53" s="396"/>
      <c r="H53" s="396"/>
      <c r="I53" s="396"/>
      <c r="J53" s="396"/>
      <c r="K53" s="396"/>
      <c r="L53" s="396"/>
      <c r="M53" s="396"/>
      <c r="N53" s="396"/>
      <c r="O53" s="396"/>
      <c r="P53" s="396"/>
      <c r="Q53" s="396"/>
    </row>
    <row r="54" spans="1:17" s="390" customFormat="1" ht="18.75" customHeight="1" x14ac:dyDescent="0.25">
      <c r="A54" s="394"/>
      <c r="B54" s="184" t="s">
        <v>134</v>
      </c>
      <c r="C54" s="401"/>
      <c r="D54" s="401"/>
      <c r="E54" s="401"/>
      <c r="F54" s="401"/>
      <c r="G54" s="401"/>
      <c r="H54" s="401"/>
      <c r="I54" s="401"/>
      <c r="J54" s="401"/>
      <c r="K54" s="401"/>
      <c r="L54" s="401"/>
      <c r="M54" s="401"/>
      <c r="N54" s="401"/>
      <c r="O54" s="401"/>
      <c r="P54" s="401"/>
      <c r="Q54" s="401"/>
    </row>
    <row r="55" spans="1:17" s="390" customFormat="1" ht="18.75" customHeight="1" x14ac:dyDescent="0.25">
      <c r="A55" s="394"/>
      <c r="B55" s="184" t="s">
        <v>57</v>
      </c>
      <c r="C55" s="398">
        <f t="shared" ref="C55:Q55" si="7">C54*C53</f>
        <v>0</v>
      </c>
      <c r="D55" s="398">
        <f t="shared" si="7"/>
        <v>0</v>
      </c>
      <c r="E55" s="398">
        <f t="shared" si="7"/>
        <v>0</v>
      </c>
      <c r="F55" s="398">
        <f t="shared" si="7"/>
        <v>0</v>
      </c>
      <c r="G55" s="398">
        <f t="shared" si="7"/>
        <v>0</v>
      </c>
      <c r="H55" s="398">
        <f t="shared" si="7"/>
        <v>0</v>
      </c>
      <c r="I55" s="398">
        <f t="shared" si="7"/>
        <v>0</v>
      </c>
      <c r="J55" s="398">
        <f t="shared" si="7"/>
        <v>0</v>
      </c>
      <c r="K55" s="398">
        <f t="shared" si="7"/>
        <v>0</v>
      </c>
      <c r="L55" s="398">
        <f t="shared" si="7"/>
        <v>0</v>
      </c>
      <c r="M55" s="398">
        <f t="shared" si="7"/>
        <v>0</v>
      </c>
      <c r="N55" s="398">
        <f t="shared" si="7"/>
        <v>0</v>
      </c>
      <c r="O55" s="398">
        <f t="shared" si="7"/>
        <v>0</v>
      </c>
      <c r="P55" s="398">
        <f t="shared" si="7"/>
        <v>0</v>
      </c>
      <c r="Q55" s="398">
        <f t="shared" si="7"/>
        <v>0</v>
      </c>
    </row>
    <row r="56" spans="1:17" x14ac:dyDescent="0.25">
      <c r="B56" s="69">
        <v>42036</v>
      </c>
    </row>
  </sheetData>
  <sheetProtection sheet="1" objects="1" scenarios="1" selectLockedCells="1"/>
  <mergeCells count="19">
    <mergeCell ref="C41:Q41"/>
    <mergeCell ref="C46:Q46"/>
    <mergeCell ref="C51:Q51"/>
    <mergeCell ref="C16:Q16"/>
    <mergeCell ref="C21:Q21"/>
    <mergeCell ref="C26:Q26"/>
    <mergeCell ref="C31:Q31"/>
    <mergeCell ref="C36:Q36"/>
    <mergeCell ref="C4:Q4"/>
    <mergeCell ref="C5:Q5"/>
    <mergeCell ref="C6:Q6"/>
    <mergeCell ref="C7:Q7"/>
    <mergeCell ref="C8:Q8"/>
    <mergeCell ref="C14:Q14"/>
    <mergeCell ref="C9:Q9"/>
    <mergeCell ref="C10:Q10"/>
    <mergeCell ref="C11:Q11"/>
    <mergeCell ref="C12:Q12"/>
    <mergeCell ref="C13:Q13"/>
  </mergeCells>
  <pageMargins left="5.7291666666666663E-3" right="0.23622047244094491" top="5.7291666666666663E-3" bottom="0.15748031496062992" header="0.31496062992125984" footer="0.31496062992125984"/>
  <pageSetup paperSize="9" scale="55" fitToWidth="2"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H115"/>
  <sheetViews>
    <sheetView showGridLines="0" showRowColHeaders="0" showRuler="0" zoomScaleNormal="100" zoomScaleSheetLayoutView="115" workbookViewId="0"/>
  </sheetViews>
  <sheetFormatPr defaultRowHeight="15" x14ac:dyDescent="0.25"/>
  <cols>
    <col min="1" max="1" width="2.140625" style="46" customWidth="1"/>
    <col min="2" max="2" width="21.42578125" style="47" customWidth="1"/>
    <col min="3" max="8" width="21.42578125" style="46" customWidth="1"/>
    <col min="9" max="16384" width="9.140625" style="46"/>
  </cols>
  <sheetData>
    <row r="1" spans="1:8" ht="11.25" customHeight="1" x14ac:dyDescent="0.25">
      <c r="A1" s="402"/>
      <c r="B1" s="387"/>
      <c r="C1" s="402"/>
      <c r="D1" s="402"/>
      <c r="E1" s="402"/>
      <c r="F1" s="402"/>
      <c r="G1" s="402"/>
      <c r="H1" s="402"/>
    </row>
    <row r="2" spans="1:8" ht="56.25" customHeight="1" x14ac:dyDescent="0.25">
      <c r="A2" s="402"/>
      <c r="B2" s="387"/>
      <c r="C2" s="402"/>
      <c r="D2" s="402"/>
      <c r="E2" s="402"/>
      <c r="F2" s="402"/>
      <c r="G2" s="402"/>
      <c r="H2" s="402"/>
    </row>
    <row r="3" spans="1:8" s="48" customFormat="1" ht="21" customHeight="1" x14ac:dyDescent="0.25">
      <c r="A3" s="403"/>
      <c r="B3" s="404"/>
      <c r="C3" s="403"/>
      <c r="D3" s="403"/>
      <c r="E3" s="405"/>
      <c r="F3" s="405"/>
      <c r="G3" s="405"/>
      <c r="H3" s="405"/>
    </row>
    <row r="4" spans="1:8" s="48" customFormat="1" ht="10.5" customHeight="1" x14ac:dyDescent="0.25">
      <c r="A4" s="403"/>
      <c r="B4" s="404"/>
      <c r="C4" s="403"/>
      <c r="D4" s="403"/>
      <c r="E4" s="403"/>
      <c r="F4" s="403"/>
      <c r="G4" s="403"/>
      <c r="H4" s="403"/>
    </row>
    <row r="5" spans="1:8" x14ac:dyDescent="0.25">
      <c r="A5" s="402"/>
      <c r="B5" s="387"/>
      <c r="C5" s="402"/>
      <c r="D5" s="402"/>
      <c r="E5" s="402"/>
      <c r="F5" s="402"/>
      <c r="G5" s="402"/>
      <c r="H5" s="402"/>
    </row>
    <row r="6" spans="1:8" x14ac:dyDescent="0.25">
      <c r="A6" s="402"/>
      <c r="B6" s="387"/>
      <c r="C6" s="402"/>
      <c r="D6" s="402"/>
      <c r="E6" s="402"/>
      <c r="F6" s="402"/>
      <c r="G6" s="402"/>
      <c r="H6" s="402"/>
    </row>
    <row r="7" spans="1:8" x14ac:dyDescent="0.25">
      <c r="A7" s="402"/>
      <c r="B7" s="387"/>
      <c r="C7" s="402"/>
      <c r="D7" s="402"/>
      <c r="E7" s="402"/>
      <c r="F7" s="402"/>
      <c r="G7" s="402"/>
      <c r="H7" s="402"/>
    </row>
    <row r="8" spans="1:8" x14ac:dyDescent="0.25">
      <c r="A8" s="402"/>
      <c r="B8" s="387" t="s">
        <v>142</v>
      </c>
      <c r="C8" s="402"/>
      <c r="D8" s="402"/>
      <c r="E8" s="402"/>
      <c r="F8" s="402"/>
      <c r="G8" s="402"/>
      <c r="H8" s="402"/>
    </row>
    <row r="9" spans="1:8" x14ac:dyDescent="0.25">
      <c r="A9" s="402"/>
      <c r="B9" s="387"/>
      <c r="C9" s="402"/>
      <c r="D9" s="402"/>
      <c r="E9" s="402"/>
      <c r="F9" s="402"/>
      <c r="G9" s="402"/>
      <c r="H9" s="402"/>
    </row>
    <row r="10" spans="1:8" x14ac:dyDescent="0.25">
      <c r="A10" s="402"/>
      <c r="B10" s="387"/>
      <c r="C10" s="402"/>
      <c r="D10" s="402"/>
      <c r="E10" s="402"/>
      <c r="F10" s="402"/>
      <c r="G10" s="402"/>
      <c r="H10" s="402"/>
    </row>
    <row r="11" spans="1:8" x14ac:dyDescent="0.25">
      <c r="A11" s="402"/>
      <c r="B11" s="387"/>
      <c r="C11" s="402"/>
      <c r="D11" s="402"/>
      <c r="E11" s="402"/>
      <c r="F11" s="402"/>
      <c r="G11" s="402"/>
      <c r="H11" s="402"/>
    </row>
    <row r="12" spans="1:8" x14ac:dyDescent="0.25">
      <c r="A12" s="402"/>
      <c r="B12" s="387"/>
      <c r="C12" s="402"/>
      <c r="D12" s="402"/>
      <c r="E12" s="402"/>
      <c r="F12" s="402"/>
      <c r="G12" s="402"/>
      <c r="H12" s="402"/>
    </row>
    <row r="13" spans="1:8" x14ac:dyDescent="0.25">
      <c r="A13" s="402"/>
      <c r="B13" s="387" t="s">
        <v>141</v>
      </c>
      <c r="C13" s="402"/>
      <c r="D13" s="402"/>
      <c r="E13" s="402"/>
      <c r="F13" s="402"/>
      <c r="G13" s="402"/>
      <c r="H13" s="402"/>
    </row>
    <row r="14" spans="1:8" x14ac:dyDescent="0.25">
      <c r="A14" s="402"/>
      <c r="B14" s="387"/>
      <c r="C14" s="402"/>
      <c r="D14" s="402"/>
      <c r="E14" s="402"/>
      <c r="F14" s="402"/>
      <c r="G14" s="402"/>
      <c r="H14" s="402"/>
    </row>
    <row r="15" spans="1:8" x14ac:dyDescent="0.25">
      <c r="A15" s="402"/>
      <c r="B15" s="387"/>
      <c r="C15" s="402"/>
      <c r="D15" s="402"/>
      <c r="E15" s="402"/>
      <c r="F15" s="402"/>
      <c r="G15" s="402"/>
      <c r="H15" s="402"/>
    </row>
    <row r="16" spans="1:8" x14ac:dyDescent="0.25">
      <c r="A16" s="402"/>
      <c r="B16" s="387"/>
      <c r="C16" s="402"/>
      <c r="D16" s="402"/>
      <c r="E16" s="402"/>
      <c r="F16" s="402"/>
      <c r="G16" s="402"/>
      <c r="H16" s="402"/>
    </row>
    <row r="17" spans="1:8" x14ac:dyDescent="0.25">
      <c r="A17" s="402"/>
      <c r="B17" s="387"/>
      <c r="C17" s="402"/>
      <c r="D17" s="402"/>
      <c r="E17" s="402"/>
      <c r="F17" s="402"/>
      <c r="G17" s="402"/>
      <c r="H17" s="402"/>
    </row>
    <row r="18" spans="1:8" x14ac:dyDescent="0.25">
      <c r="A18" s="402"/>
      <c r="B18" s="387" t="s">
        <v>140</v>
      </c>
      <c r="C18" s="402"/>
      <c r="D18" s="402"/>
      <c r="E18" s="402"/>
      <c r="F18" s="402"/>
      <c r="G18" s="402"/>
      <c r="H18" s="402"/>
    </row>
    <row r="19" spans="1:8" x14ac:dyDescent="0.25">
      <c r="A19" s="402"/>
      <c r="B19" s="387"/>
      <c r="C19" s="402"/>
      <c r="D19" s="402"/>
      <c r="E19" s="402"/>
      <c r="F19" s="402"/>
      <c r="G19" s="402"/>
      <c r="H19" s="402"/>
    </row>
    <row r="20" spans="1:8" x14ac:dyDescent="0.25">
      <c r="A20" s="402"/>
      <c r="B20" s="387"/>
      <c r="C20" s="402"/>
      <c r="D20" s="402"/>
      <c r="E20" s="402"/>
      <c r="F20" s="402"/>
      <c r="G20" s="402"/>
      <c r="H20" s="402"/>
    </row>
    <row r="21" spans="1:8" x14ac:dyDescent="0.25">
      <c r="A21" s="402"/>
      <c r="B21" s="387"/>
      <c r="C21" s="402"/>
      <c r="D21" s="402"/>
      <c r="E21" s="402"/>
      <c r="F21" s="402"/>
      <c r="G21" s="402"/>
      <c r="H21" s="402"/>
    </row>
    <row r="22" spans="1:8" x14ac:dyDescent="0.25">
      <c r="A22" s="402"/>
      <c r="B22" s="387"/>
      <c r="C22" s="402"/>
      <c r="D22" s="402"/>
      <c r="E22" s="402"/>
      <c r="F22" s="402"/>
      <c r="G22" s="402"/>
      <c r="H22" s="402"/>
    </row>
    <row r="23" spans="1:8" x14ac:dyDescent="0.25">
      <c r="A23" s="402"/>
      <c r="B23" s="387" t="s">
        <v>139</v>
      </c>
      <c r="C23" s="402"/>
      <c r="D23" s="402"/>
      <c r="E23" s="402"/>
      <c r="F23" s="402"/>
      <c r="G23" s="402"/>
      <c r="H23" s="402"/>
    </row>
    <row r="24" spans="1:8" x14ac:dyDescent="0.25">
      <c r="A24" s="402"/>
      <c r="B24" s="387"/>
      <c r="C24" s="402"/>
      <c r="D24" s="402"/>
      <c r="E24" s="402"/>
      <c r="F24" s="402"/>
      <c r="G24" s="402"/>
      <c r="H24" s="402"/>
    </row>
    <row r="25" spans="1:8" x14ac:dyDescent="0.25">
      <c r="A25" s="402"/>
      <c r="B25" s="387"/>
      <c r="C25" s="402"/>
      <c r="D25" s="402"/>
      <c r="E25" s="402"/>
      <c r="F25" s="402"/>
      <c r="G25" s="402"/>
      <c r="H25" s="402"/>
    </row>
    <row r="26" spans="1:8" x14ac:dyDescent="0.25">
      <c r="A26" s="402"/>
      <c r="B26" s="387"/>
      <c r="C26" s="402"/>
      <c r="D26" s="402"/>
      <c r="E26" s="402"/>
      <c r="F26" s="402"/>
      <c r="G26" s="402"/>
      <c r="H26" s="402"/>
    </row>
    <row r="27" spans="1:8" x14ac:dyDescent="0.25">
      <c r="A27" s="402"/>
      <c r="B27" s="387"/>
      <c r="C27" s="402"/>
      <c r="D27" s="402"/>
      <c r="E27" s="402"/>
      <c r="F27" s="402"/>
      <c r="G27" s="402"/>
      <c r="H27" s="402"/>
    </row>
    <row r="28" spans="1:8" x14ac:dyDescent="0.25">
      <c r="A28" s="402"/>
      <c r="B28" s="387" t="s">
        <v>138</v>
      </c>
      <c r="C28" s="402"/>
      <c r="D28" s="402"/>
      <c r="E28" s="402"/>
      <c r="F28" s="402"/>
      <c r="G28" s="402"/>
      <c r="H28" s="402"/>
    </row>
    <row r="29" spans="1:8" x14ac:dyDescent="0.25">
      <c r="A29" s="402"/>
      <c r="B29" s="387"/>
      <c r="C29" s="402"/>
      <c r="D29" s="402"/>
      <c r="E29" s="402"/>
      <c r="F29" s="402"/>
      <c r="G29" s="402"/>
      <c r="H29" s="402"/>
    </row>
    <row r="30" spans="1:8" x14ac:dyDescent="0.25">
      <c r="A30" s="402"/>
      <c r="B30" s="387"/>
      <c r="C30" s="402"/>
      <c r="D30" s="402"/>
      <c r="E30" s="402"/>
      <c r="F30" s="402"/>
      <c r="G30" s="402"/>
      <c r="H30" s="402"/>
    </row>
    <row r="31" spans="1:8" x14ac:dyDescent="0.25">
      <c r="A31" s="402"/>
      <c r="B31" s="387"/>
      <c r="C31" s="402"/>
      <c r="D31" s="402"/>
      <c r="E31" s="402"/>
      <c r="F31" s="402"/>
      <c r="G31" s="402"/>
      <c r="H31" s="402"/>
    </row>
    <row r="32" spans="1:8" x14ac:dyDescent="0.25">
      <c r="A32" s="402"/>
      <c r="B32" s="387"/>
      <c r="C32" s="402"/>
      <c r="D32" s="402"/>
      <c r="E32" s="402"/>
      <c r="F32" s="402"/>
      <c r="G32" s="402"/>
      <c r="H32" s="402"/>
    </row>
    <row r="33" spans="1:8" x14ac:dyDescent="0.25">
      <c r="A33" s="402"/>
      <c r="B33" s="387"/>
      <c r="C33" s="402"/>
      <c r="D33" s="402"/>
      <c r="E33" s="402"/>
      <c r="F33" s="402"/>
      <c r="G33" s="402"/>
      <c r="H33" s="402"/>
    </row>
    <row r="34" spans="1:8" x14ac:dyDescent="0.25">
      <c r="A34" s="402"/>
      <c r="B34" s="387"/>
      <c r="C34" s="402"/>
      <c r="D34" s="402"/>
      <c r="E34" s="402"/>
      <c r="F34" s="402"/>
      <c r="G34" s="402"/>
      <c r="H34" s="402"/>
    </row>
    <row r="35" spans="1:8" x14ac:dyDescent="0.25">
      <c r="A35" s="402"/>
      <c r="B35" s="387"/>
      <c r="C35" s="402"/>
      <c r="D35" s="402"/>
      <c r="E35" s="402"/>
      <c r="F35" s="402"/>
      <c r="G35" s="402"/>
      <c r="H35" s="402"/>
    </row>
    <row r="36" spans="1:8" x14ac:dyDescent="0.25">
      <c r="A36" s="402"/>
      <c r="B36" s="387"/>
      <c r="C36" s="402"/>
      <c r="D36" s="402"/>
      <c r="E36" s="402"/>
      <c r="F36" s="402"/>
      <c r="G36" s="402"/>
      <c r="H36" s="402"/>
    </row>
    <row r="37" spans="1:8" x14ac:dyDescent="0.25">
      <c r="A37" s="402"/>
      <c r="B37" s="387"/>
      <c r="C37" s="402"/>
      <c r="D37" s="402"/>
      <c r="E37" s="402"/>
      <c r="F37" s="402"/>
      <c r="G37" s="402"/>
      <c r="H37" s="402"/>
    </row>
    <row r="38" spans="1:8" x14ac:dyDescent="0.25">
      <c r="A38" s="402"/>
      <c r="B38" s="387"/>
      <c r="C38" s="402"/>
      <c r="D38" s="402"/>
      <c r="E38" s="402"/>
      <c r="F38" s="402"/>
      <c r="G38" s="402"/>
      <c r="H38" s="402"/>
    </row>
    <row r="39" spans="1:8" x14ac:dyDescent="0.25">
      <c r="A39" s="402"/>
      <c r="B39" s="387"/>
      <c r="C39" s="402"/>
      <c r="D39" s="402"/>
      <c r="E39" s="402"/>
      <c r="F39" s="402"/>
      <c r="G39" s="402"/>
      <c r="H39" s="402"/>
    </row>
    <row r="40" spans="1:8" x14ac:dyDescent="0.25">
      <c r="A40" s="402"/>
      <c r="B40" s="387"/>
      <c r="C40" s="402"/>
      <c r="D40" s="402"/>
      <c r="E40" s="402"/>
      <c r="F40" s="402"/>
      <c r="G40" s="402"/>
      <c r="H40" s="402"/>
    </row>
    <row r="41" spans="1:8" x14ac:dyDescent="0.25">
      <c r="A41" s="402"/>
      <c r="B41" s="387"/>
      <c r="C41" s="402"/>
      <c r="D41" s="402"/>
      <c r="E41" s="402"/>
      <c r="F41" s="402"/>
      <c r="G41" s="402"/>
      <c r="H41" s="402"/>
    </row>
    <row r="42" spans="1:8" x14ac:dyDescent="0.25">
      <c r="A42" s="402"/>
      <c r="B42" s="387"/>
      <c r="C42" s="402"/>
      <c r="D42" s="402"/>
      <c r="E42" s="402"/>
      <c r="F42" s="402"/>
      <c r="G42" s="402"/>
      <c r="H42" s="402"/>
    </row>
    <row r="43" spans="1:8" ht="39.75" customHeight="1" x14ac:dyDescent="0.25">
      <c r="A43" s="402"/>
      <c r="B43" s="387"/>
      <c r="C43" s="402"/>
      <c r="D43" s="402"/>
      <c r="E43" s="402"/>
      <c r="F43" s="402"/>
      <c r="G43" s="402"/>
      <c r="H43" s="402"/>
    </row>
    <row r="44" spans="1:8" x14ac:dyDescent="0.25">
      <c r="A44" s="402"/>
      <c r="B44" s="402"/>
      <c r="C44" s="402"/>
      <c r="D44" s="402"/>
      <c r="E44" s="402"/>
      <c r="F44" s="402"/>
      <c r="G44" s="402"/>
      <c r="H44" s="402"/>
    </row>
    <row r="45" spans="1:8" x14ac:dyDescent="0.25">
      <c r="A45" s="402"/>
      <c r="B45" s="387"/>
      <c r="C45" s="402"/>
      <c r="D45" s="402"/>
      <c r="E45" s="402"/>
      <c r="F45" s="402"/>
      <c r="G45" s="402"/>
      <c r="H45" s="402"/>
    </row>
    <row r="46" spans="1:8" x14ac:dyDescent="0.25">
      <c r="A46" s="402"/>
      <c r="B46" s="387"/>
      <c r="C46" s="402"/>
      <c r="D46" s="402"/>
      <c r="E46" s="402"/>
      <c r="F46" s="402"/>
      <c r="G46" s="402"/>
      <c r="H46" s="402"/>
    </row>
    <row r="47" spans="1:8" x14ac:dyDescent="0.25">
      <c r="A47" s="402"/>
      <c r="B47" s="387"/>
      <c r="C47" s="402"/>
      <c r="D47" s="402"/>
      <c r="E47" s="402"/>
      <c r="F47" s="402"/>
      <c r="G47" s="402"/>
      <c r="H47" s="402"/>
    </row>
    <row r="48" spans="1:8" x14ac:dyDescent="0.25">
      <c r="A48" s="402"/>
      <c r="B48" s="387"/>
      <c r="C48" s="402"/>
      <c r="D48" s="402"/>
      <c r="E48" s="402"/>
      <c r="F48" s="402"/>
      <c r="G48" s="402"/>
      <c r="H48" s="402"/>
    </row>
    <row r="49" spans="1:8" x14ac:dyDescent="0.25">
      <c r="A49" s="402"/>
      <c r="B49" s="387"/>
      <c r="C49" s="402"/>
      <c r="D49" s="402"/>
      <c r="E49" s="402"/>
      <c r="F49" s="402"/>
      <c r="G49" s="402"/>
      <c r="H49" s="402"/>
    </row>
    <row r="50" spans="1:8" x14ac:dyDescent="0.25">
      <c r="A50" s="402"/>
      <c r="B50" s="387"/>
      <c r="C50" s="402"/>
      <c r="D50" s="402"/>
      <c r="E50" s="402"/>
      <c r="F50" s="402"/>
      <c r="G50" s="402"/>
      <c r="H50" s="402"/>
    </row>
    <row r="51" spans="1:8" x14ac:dyDescent="0.25">
      <c r="A51" s="402"/>
      <c r="B51" s="387"/>
      <c r="C51" s="402"/>
      <c r="D51" s="402"/>
      <c r="E51" s="402"/>
      <c r="F51" s="402"/>
      <c r="G51" s="402"/>
      <c r="H51" s="402"/>
    </row>
    <row r="52" spans="1:8" x14ac:dyDescent="0.25">
      <c r="A52" s="402"/>
      <c r="B52" s="387"/>
      <c r="C52" s="402"/>
      <c r="D52" s="402"/>
      <c r="E52" s="402"/>
      <c r="F52" s="402"/>
      <c r="G52" s="402"/>
      <c r="H52" s="402"/>
    </row>
    <row r="53" spans="1:8" x14ac:dyDescent="0.25">
      <c r="A53" s="402"/>
      <c r="B53" s="387"/>
      <c r="C53" s="402"/>
      <c r="D53" s="402"/>
      <c r="E53" s="402"/>
      <c r="F53" s="402"/>
      <c r="G53" s="402"/>
      <c r="H53" s="402"/>
    </row>
    <row r="54" spans="1:8" x14ac:dyDescent="0.25">
      <c r="A54" s="402"/>
      <c r="B54" s="387"/>
      <c r="C54" s="402"/>
      <c r="D54" s="402"/>
      <c r="E54" s="402"/>
      <c r="F54" s="402"/>
      <c r="G54" s="402"/>
      <c r="H54" s="402"/>
    </row>
    <row r="55" spans="1:8" x14ac:dyDescent="0.25">
      <c r="A55" s="402"/>
      <c r="B55" s="387"/>
      <c r="C55" s="402"/>
      <c r="D55" s="402"/>
      <c r="E55" s="402"/>
      <c r="F55" s="402"/>
      <c r="G55" s="402"/>
      <c r="H55" s="402"/>
    </row>
    <row r="56" spans="1:8" x14ac:dyDescent="0.25">
      <c r="A56" s="402"/>
      <c r="B56" s="387"/>
      <c r="C56" s="402"/>
      <c r="D56" s="402"/>
      <c r="E56" s="402"/>
      <c r="F56" s="402"/>
      <c r="G56" s="402"/>
      <c r="H56" s="402"/>
    </row>
    <row r="57" spans="1:8" x14ac:dyDescent="0.25">
      <c r="A57" s="402"/>
      <c r="B57" s="387"/>
      <c r="C57" s="402"/>
      <c r="D57" s="402"/>
      <c r="E57" s="402"/>
      <c r="F57" s="402"/>
      <c r="G57" s="402"/>
      <c r="H57" s="402"/>
    </row>
    <row r="58" spans="1:8" x14ac:dyDescent="0.25">
      <c r="A58" s="402"/>
      <c r="B58" s="387"/>
      <c r="C58" s="402"/>
      <c r="D58" s="402"/>
      <c r="E58" s="402"/>
      <c r="F58" s="402"/>
      <c r="G58" s="402"/>
      <c r="H58" s="402"/>
    </row>
    <row r="59" spans="1:8" x14ac:dyDescent="0.25">
      <c r="A59" s="402"/>
      <c r="B59" s="387"/>
      <c r="C59" s="402"/>
      <c r="D59" s="402"/>
      <c r="E59" s="402"/>
      <c r="F59" s="402"/>
      <c r="G59" s="402"/>
      <c r="H59" s="402"/>
    </row>
    <row r="60" spans="1:8" x14ac:dyDescent="0.25">
      <c r="A60" s="402"/>
      <c r="B60" s="387"/>
      <c r="C60" s="402"/>
      <c r="D60" s="402"/>
      <c r="E60" s="402"/>
      <c r="F60" s="402"/>
      <c r="G60" s="402"/>
      <c r="H60" s="402"/>
    </row>
    <row r="61" spans="1:8" x14ac:dyDescent="0.25">
      <c r="A61" s="402"/>
      <c r="B61" s="387"/>
      <c r="C61" s="402"/>
      <c r="D61" s="402"/>
      <c r="E61" s="402"/>
      <c r="F61" s="402"/>
      <c r="G61" s="402"/>
      <c r="H61" s="402"/>
    </row>
    <row r="62" spans="1:8" x14ac:dyDescent="0.25">
      <c r="A62" s="402"/>
      <c r="B62" s="387"/>
      <c r="C62" s="402"/>
      <c r="D62" s="402"/>
      <c r="E62" s="402"/>
      <c r="F62" s="402"/>
      <c r="G62" s="402"/>
      <c r="H62" s="402"/>
    </row>
    <row r="63" spans="1:8" x14ac:dyDescent="0.25">
      <c r="A63" s="402"/>
      <c r="B63" s="387"/>
      <c r="C63" s="402"/>
      <c r="D63" s="402"/>
      <c r="E63" s="402"/>
      <c r="F63" s="402"/>
      <c r="G63" s="402"/>
      <c r="H63" s="402"/>
    </row>
    <row r="64" spans="1:8" x14ac:dyDescent="0.25">
      <c r="A64" s="402"/>
      <c r="B64" s="387"/>
      <c r="C64" s="402"/>
      <c r="D64" s="402"/>
      <c r="E64" s="402"/>
      <c r="F64" s="402"/>
      <c r="G64" s="402"/>
      <c r="H64" s="402"/>
    </row>
    <row r="65" spans="1:8" x14ac:dyDescent="0.25">
      <c r="A65" s="402"/>
      <c r="B65" s="387"/>
      <c r="C65" s="402"/>
      <c r="D65" s="402"/>
      <c r="E65" s="402"/>
      <c r="F65" s="402"/>
      <c r="G65" s="402"/>
      <c r="H65" s="402"/>
    </row>
    <row r="66" spans="1:8" x14ac:dyDescent="0.25">
      <c r="A66" s="402"/>
      <c r="B66" s="387"/>
      <c r="C66" s="402"/>
      <c r="D66" s="402"/>
      <c r="E66" s="402"/>
      <c r="F66" s="402"/>
      <c r="G66" s="402"/>
      <c r="H66" s="402"/>
    </row>
    <row r="67" spans="1:8" x14ac:dyDescent="0.25">
      <c r="A67" s="402"/>
      <c r="B67" s="387"/>
      <c r="C67" s="402"/>
      <c r="D67" s="402"/>
      <c r="E67" s="402"/>
      <c r="F67" s="402"/>
      <c r="G67" s="402"/>
      <c r="H67" s="402"/>
    </row>
    <row r="68" spans="1:8" x14ac:dyDescent="0.25">
      <c r="A68" s="402"/>
      <c r="B68" s="387"/>
      <c r="C68" s="402"/>
      <c r="D68" s="402"/>
      <c r="E68" s="402"/>
      <c r="F68" s="402"/>
      <c r="G68" s="402"/>
      <c r="H68" s="402"/>
    </row>
    <row r="69" spans="1:8" x14ac:dyDescent="0.25">
      <c r="A69" s="402"/>
      <c r="B69" s="387"/>
      <c r="C69" s="402"/>
      <c r="D69" s="402"/>
      <c r="E69" s="402"/>
      <c r="F69" s="402"/>
      <c r="G69" s="402"/>
      <c r="H69" s="402"/>
    </row>
    <row r="70" spans="1:8" x14ac:dyDescent="0.25">
      <c r="A70" s="402"/>
      <c r="B70" s="387"/>
      <c r="C70" s="402"/>
      <c r="D70" s="402"/>
      <c r="E70" s="402"/>
      <c r="F70" s="402"/>
      <c r="G70" s="402"/>
      <c r="H70" s="402"/>
    </row>
    <row r="71" spans="1:8" x14ac:dyDescent="0.25">
      <c r="A71" s="402"/>
      <c r="B71" s="387"/>
      <c r="C71" s="402"/>
      <c r="D71" s="402"/>
      <c r="E71" s="402"/>
      <c r="F71" s="402"/>
      <c r="G71" s="402"/>
      <c r="H71" s="402"/>
    </row>
    <row r="72" spans="1:8" x14ac:dyDescent="0.25">
      <c r="A72" s="402"/>
      <c r="B72" s="387"/>
      <c r="C72" s="402"/>
      <c r="D72" s="402"/>
      <c r="E72" s="402"/>
      <c r="F72" s="402"/>
      <c r="G72" s="402"/>
      <c r="H72" s="402"/>
    </row>
    <row r="73" spans="1:8" x14ac:dyDescent="0.25">
      <c r="A73" s="402"/>
      <c r="B73" s="387"/>
      <c r="C73" s="402"/>
      <c r="D73" s="402"/>
      <c r="E73" s="402"/>
      <c r="F73" s="402"/>
      <c r="G73" s="402"/>
      <c r="H73" s="402"/>
    </row>
    <row r="74" spans="1:8" x14ac:dyDescent="0.25">
      <c r="A74" s="402"/>
      <c r="B74" s="387"/>
      <c r="C74" s="402"/>
      <c r="D74" s="402"/>
      <c r="E74" s="402"/>
      <c r="F74" s="402"/>
      <c r="G74" s="402"/>
      <c r="H74" s="402"/>
    </row>
    <row r="75" spans="1:8" x14ac:dyDescent="0.25">
      <c r="A75" s="402"/>
      <c r="B75" s="387"/>
      <c r="C75" s="402"/>
      <c r="D75" s="402"/>
      <c r="E75" s="402"/>
      <c r="F75" s="402"/>
      <c r="G75" s="402"/>
      <c r="H75" s="402"/>
    </row>
    <row r="76" spans="1:8" x14ac:dyDescent="0.25">
      <c r="A76" s="402"/>
      <c r="B76" s="387"/>
      <c r="C76" s="402"/>
      <c r="D76" s="402"/>
      <c r="E76" s="402"/>
      <c r="F76" s="402"/>
      <c r="G76" s="402"/>
      <c r="H76" s="402"/>
    </row>
    <row r="77" spans="1:8" x14ac:dyDescent="0.25">
      <c r="A77" s="402"/>
      <c r="B77" s="387"/>
      <c r="C77" s="402"/>
      <c r="D77" s="402"/>
      <c r="E77" s="402"/>
      <c r="F77" s="402"/>
      <c r="G77" s="402"/>
      <c r="H77" s="402"/>
    </row>
    <row r="78" spans="1:8" x14ac:dyDescent="0.25">
      <c r="A78" s="402"/>
      <c r="B78" s="387"/>
      <c r="C78" s="402"/>
      <c r="D78" s="402"/>
      <c r="E78" s="402"/>
      <c r="F78" s="402"/>
      <c r="G78" s="402"/>
      <c r="H78" s="402"/>
    </row>
    <row r="79" spans="1:8" x14ac:dyDescent="0.25">
      <c r="A79" s="402"/>
      <c r="B79" s="387"/>
      <c r="C79" s="402"/>
      <c r="D79" s="402"/>
      <c r="E79" s="402"/>
      <c r="F79" s="402"/>
      <c r="G79" s="402"/>
      <c r="H79" s="402"/>
    </row>
    <row r="80" spans="1:8" x14ac:dyDescent="0.25">
      <c r="A80" s="402"/>
      <c r="B80" s="387"/>
      <c r="C80" s="402"/>
      <c r="D80" s="402"/>
      <c r="E80" s="402"/>
      <c r="F80" s="402"/>
      <c r="G80" s="402"/>
      <c r="H80" s="402"/>
    </row>
    <row r="81" spans="1:8" x14ac:dyDescent="0.25">
      <c r="A81" s="402"/>
      <c r="B81" s="387"/>
      <c r="C81" s="402"/>
      <c r="D81" s="402"/>
      <c r="E81" s="402"/>
      <c r="F81" s="402"/>
      <c r="G81" s="402"/>
      <c r="H81" s="402"/>
    </row>
    <row r="82" spans="1:8" x14ac:dyDescent="0.25">
      <c r="A82" s="402"/>
      <c r="B82" s="387"/>
      <c r="C82" s="402"/>
      <c r="D82" s="402"/>
      <c r="E82" s="402"/>
      <c r="F82" s="402"/>
      <c r="G82" s="402"/>
      <c r="H82" s="402"/>
    </row>
    <row r="83" spans="1:8" x14ac:dyDescent="0.25">
      <c r="A83" s="402"/>
      <c r="B83" s="387"/>
      <c r="C83" s="402"/>
      <c r="D83" s="402"/>
      <c r="E83" s="402"/>
      <c r="F83" s="402"/>
      <c r="G83" s="402"/>
      <c r="H83" s="402"/>
    </row>
    <row r="84" spans="1:8" x14ac:dyDescent="0.25">
      <c r="A84" s="402"/>
      <c r="B84" s="387"/>
      <c r="C84" s="402"/>
      <c r="D84" s="402"/>
      <c r="E84" s="402"/>
      <c r="F84" s="402"/>
      <c r="G84" s="402"/>
      <c r="H84" s="402"/>
    </row>
    <row r="85" spans="1:8" x14ac:dyDescent="0.25">
      <c r="A85" s="402"/>
      <c r="B85" s="387"/>
      <c r="C85" s="402"/>
      <c r="D85" s="402"/>
      <c r="E85" s="402"/>
      <c r="F85" s="402"/>
      <c r="G85" s="402"/>
      <c r="H85" s="402"/>
    </row>
    <row r="86" spans="1:8" x14ac:dyDescent="0.25">
      <c r="A86" s="402"/>
      <c r="B86" s="387"/>
      <c r="C86" s="402"/>
      <c r="D86" s="402"/>
      <c r="E86" s="402"/>
      <c r="F86" s="402"/>
      <c r="G86" s="402"/>
      <c r="H86" s="402"/>
    </row>
    <row r="87" spans="1:8" x14ac:dyDescent="0.25">
      <c r="A87" s="402"/>
      <c r="B87" s="387"/>
      <c r="C87" s="402"/>
      <c r="D87" s="402"/>
      <c r="E87" s="402"/>
      <c r="F87" s="402"/>
      <c r="G87" s="402"/>
      <c r="H87" s="402"/>
    </row>
    <row r="88" spans="1:8" x14ac:dyDescent="0.25">
      <c r="A88" s="402"/>
      <c r="B88" s="387"/>
      <c r="C88" s="402"/>
      <c r="D88" s="402"/>
      <c r="E88" s="402"/>
      <c r="F88" s="402"/>
      <c r="G88" s="402"/>
      <c r="H88" s="402"/>
    </row>
    <row r="89" spans="1:8" x14ac:dyDescent="0.25">
      <c r="A89" s="402"/>
      <c r="B89" s="387"/>
      <c r="C89" s="402"/>
      <c r="D89" s="402"/>
      <c r="E89" s="402"/>
      <c r="F89" s="402"/>
      <c r="G89" s="402"/>
      <c r="H89" s="402"/>
    </row>
    <row r="90" spans="1:8" x14ac:dyDescent="0.25">
      <c r="A90" s="402"/>
      <c r="B90" s="387"/>
      <c r="C90" s="402"/>
      <c r="D90" s="402"/>
      <c r="E90" s="402"/>
      <c r="F90" s="402"/>
      <c r="G90" s="402"/>
      <c r="H90" s="402"/>
    </row>
    <row r="91" spans="1:8" x14ac:dyDescent="0.25">
      <c r="A91" s="402"/>
      <c r="B91" s="387"/>
      <c r="C91" s="402"/>
      <c r="D91" s="402"/>
      <c r="E91" s="402"/>
      <c r="F91" s="402"/>
      <c r="G91" s="402"/>
      <c r="H91" s="402"/>
    </row>
    <row r="92" spans="1:8" x14ac:dyDescent="0.25">
      <c r="A92" s="402"/>
      <c r="B92" s="387"/>
      <c r="C92" s="402"/>
      <c r="D92" s="402"/>
      <c r="E92" s="402"/>
      <c r="F92" s="402"/>
      <c r="G92" s="402"/>
      <c r="H92" s="402"/>
    </row>
    <row r="93" spans="1:8" x14ac:dyDescent="0.25">
      <c r="A93" s="402"/>
      <c r="B93" s="387"/>
      <c r="C93" s="402"/>
      <c r="D93" s="402"/>
      <c r="E93" s="402"/>
      <c r="F93" s="402"/>
      <c r="G93" s="402"/>
      <c r="H93" s="402"/>
    </row>
    <row r="94" spans="1:8" x14ac:dyDescent="0.25">
      <c r="A94" s="402"/>
      <c r="B94" s="387"/>
      <c r="C94" s="402"/>
      <c r="D94" s="402"/>
      <c r="E94" s="402"/>
      <c r="F94" s="402"/>
      <c r="G94" s="402"/>
      <c r="H94" s="402"/>
    </row>
    <row r="95" spans="1:8" x14ac:dyDescent="0.25">
      <c r="A95" s="402"/>
      <c r="B95" s="387"/>
      <c r="C95" s="402"/>
      <c r="D95" s="402"/>
      <c r="E95" s="402"/>
      <c r="F95" s="402"/>
      <c r="G95" s="402"/>
      <c r="H95" s="402"/>
    </row>
    <row r="96" spans="1:8" x14ac:dyDescent="0.25">
      <c r="A96" s="402"/>
      <c r="B96" s="387"/>
      <c r="C96" s="402"/>
      <c r="D96" s="402"/>
      <c r="E96" s="402"/>
      <c r="F96" s="402"/>
      <c r="G96" s="402"/>
      <c r="H96" s="402"/>
    </row>
    <row r="97" spans="1:8" x14ac:dyDescent="0.25">
      <c r="A97" s="402"/>
      <c r="B97" s="387"/>
      <c r="C97" s="402"/>
      <c r="D97" s="402"/>
      <c r="E97" s="402"/>
      <c r="F97" s="402"/>
      <c r="G97" s="402"/>
      <c r="H97" s="402"/>
    </row>
    <row r="98" spans="1:8" x14ac:dyDescent="0.25">
      <c r="A98" s="402"/>
      <c r="B98" s="387"/>
      <c r="C98" s="402"/>
      <c r="D98" s="402"/>
      <c r="E98" s="402"/>
      <c r="F98" s="402"/>
      <c r="G98" s="402"/>
      <c r="H98" s="402"/>
    </row>
    <row r="99" spans="1:8" x14ac:dyDescent="0.25">
      <c r="A99" s="402"/>
      <c r="B99" s="387"/>
      <c r="C99" s="402"/>
      <c r="D99" s="402"/>
      <c r="E99" s="402"/>
      <c r="F99" s="402"/>
      <c r="G99" s="402"/>
      <c r="H99" s="402"/>
    </row>
    <row r="100" spans="1:8" x14ac:dyDescent="0.25">
      <c r="A100" s="402"/>
      <c r="B100" s="387"/>
      <c r="C100" s="402"/>
      <c r="D100" s="402"/>
      <c r="E100" s="402"/>
      <c r="F100" s="402"/>
      <c r="G100" s="402"/>
      <c r="H100" s="402"/>
    </row>
    <row r="101" spans="1:8" x14ac:dyDescent="0.25">
      <c r="A101" s="402"/>
      <c r="B101" s="387"/>
      <c r="C101" s="402"/>
      <c r="D101" s="402"/>
      <c r="E101" s="402"/>
      <c r="F101" s="402"/>
      <c r="G101" s="402"/>
      <c r="H101" s="402"/>
    </row>
    <row r="102" spans="1:8" x14ac:dyDescent="0.25">
      <c r="A102" s="402"/>
      <c r="B102" s="387"/>
      <c r="C102" s="402"/>
      <c r="D102" s="402"/>
      <c r="E102" s="402"/>
      <c r="F102" s="402"/>
      <c r="G102" s="402"/>
      <c r="H102" s="402"/>
    </row>
    <row r="103" spans="1:8" x14ac:dyDescent="0.25">
      <c r="A103" s="402"/>
      <c r="B103" s="387"/>
      <c r="C103" s="402"/>
      <c r="D103" s="402"/>
      <c r="E103" s="402"/>
      <c r="F103" s="402"/>
      <c r="G103" s="402"/>
      <c r="H103" s="402"/>
    </row>
    <row r="104" spans="1:8" x14ac:dyDescent="0.25">
      <c r="A104" s="402"/>
      <c r="B104" s="387"/>
      <c r="C104" s="402"/>
      <c r="D104" s="402"/>
      <c r="E104" s="402"/>
      <c r="F104" s="402"/>
      <c r="G104" s="402"/>
      <c r="H104" s="402"/>
    </row>
    <row r="105" spans="1:8" x14ac:dyDescent="0.25">
      <c r="A105" s="402"/>
      <c r="B105" s="387"/>
      <c r="C105" s="402"/>
      <c r="D105" s="402"/>
      <c r="E105" s="402"/>
      <c r="F105" s="402"/>
      <c r="G105" s="402"/>
      <c r="H105" s="402"/>
    </row>
    <row r="106" spans="1:8" x14ac:dyDescent="0.25">
      <c r="A106" s="402"/>
      <c r="B106" s="387"/>
      <c r="C106" s="402"/>
      <c r="D106" s="402"/>
      <c r="E106" s="402"/>
      <c r="F106" s="402"/>
      <c r="G106" s="402"/>
      <c r="H106" s="402"/>
    </row>
    <row r="107" spans="1:8" x14ac:dyDescent="0.25">
      <c r="A107" s="402"/>
      <c r="B107" s="387"/>
      <c r="C107" s="402"/>
      <c r="D107" s="402"/>
      <c r="E107" s="402"/>
      <c r="F107" s="402"/>
      <c r="G107" s="402"/>
      <c r="H107" s="402"/>
    </row>
    <row r="108" spans="1:8" x14ac:dyDescent="0.25">
      <c r="A108" s="402"/>
      <c r="B108" s="387"/>
      <c r="C108" s="402"/>
      <c r="D108" s="402"/>
      <c r="E108" s="402"/>
      <c r="F108" s="402"/>
      <c r="G108" s="402"/>
      <c r="H108" s="402"/>
    </row>
    <row r="109" spans="1:8" x14ac:dyDescent="0.25">
      <c r="A109" s="402"/>
      <c r="B109" s="387"/>
      <c r="C109" s="402"/>
      <c r="D109" s="402"/>
      <c r="E109" s="402"/>
      <c r="F109" s="402"/>
      <c r="G109" s="402"/>
      <c r="H109" s="402"/>
    </row>
    <row r="110" spans="1:8" x14ac:dyDescent="0.25">
      <c r="A110" s="402"/>
      <c r="B110" s="387"/>
      <c r="C110" s="402"/>
      <c r="D110" s="402"/>
      <c r="E110" s="402"/>
      <c r="F110" s="402"/>
      <c r="G110" s="402"/>
      <c r="H110" s="402"/>
    </row>
    <row r="111" spans="1:8" x14ac:dyDescent="0.25">
      <c r="A111" s="402"/>
      <c r="B111" s="387"/>
      <c r="C111" s="402"/>
      <c r="D111" s="402"/>
      <c r="E111" s="402"/>
      <c r="F111" s="402"/>
      <c r="G111" s="402"/>
      <c r="H111" s="402"/>
    </row>
    <row r="112" spans="1:8" x14ac:dyDescent="0.25">
      <c r="A112" s="402"/>
      <c r="B112" s="387"/>
      <c r="C112" s="402"/>
      <c r="D112" s="402"/>
      <c r="E112" s="402"/>
      <c r="F112" s="402"/>
      <c r="G112" s="402"/>
      <c r="H112" s="402"/>
    </row>
    <row r="113" spans="1:8" x14ac:dyDescent="0.25">
      <c r="A113" s="402"/>
      <c r="B113" s="387"/>
      <c r="C113" s="402"/>
      <c r="D113" s="402"/>
      <c r="E113" s="402"/>
      <c r="F113" s="402"/>
      <c r="G113" s="402"/>
      <c r="H113" s="402"/>
    </row>
    <row r="114" spans="1:8" x14ac:dyDescent="0.25">
      <c r="A114" s="402"/>
      <c r="B114" s="387"/>
      <c r="C114" s="402"/>
      <c r="D114" s="402"/>
      <c r="E114" s="402"/>
      <c r="F114" s="402"/>
      <c r="G114" s="402"/>
      <c r="H114" s="402"/>
    </row>
    <row r="115" spans="1:8" x14ac:dyDescent="0.25">
      <c r="A115" s="402"/>
      <c r="B115" s="387"/>
      <c r="C115" s="402"/>
      <c r="D115" s="402"/>
      <c r="E115" s="402"/>
      <c r="F115" s="402"/>
      <c r="G115" s="402"/>
      <c r="H115" s="402"/>
    </row>
  </sheetData>
  <sheetProtection sheet="1" objects="1" scenarios="1" selectLockedCells="1" selectUnlockedCells="1"/>
  <printOptions horizontalCentered="1"/>
  <pageMargins left="0.23622047244094491" right="0.23622047244094491" top="0.15748031496062992" bottom="0.15748031496062992" header="0.31496062992125984" footer="0.31496062992125984"/>
  <pageSetup paperSize="9" scale="46"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U48"/>
  <sheetViews>
    <sheetView showGridLines="0" showRowColHeaders="0" zoomScaleNormal="100" workbookViewId="0">
      <selection activeCell="F6" sqref="F6:M6"/>
    </sheetView>
  </sheetViews>
  <sheetFormatPr defaultRowHeight="15" x14ac:dyDescent="0.25"/>
  <cols>
    <col min="1" max="2" width="2.140625" style="46" customWidth="1"/>
    <col min="5" max="5" width="2.140625" customWidth="1"/>
    <col min="6" max="6" width="21.42578125" customWidth="1"/>
    <col min="7" max="8" width="2.140625" customWidth="1"/>
    <col min="10" max="10" width="2.140625" customWidth="1"/>
    <col min="14" max="14" width="2.140625" customWidth="1"/>
    <col min="18" max="18" width="2.140625" customWidth="1"/>
    <col min="20" max="21" width="2.140625" customWidth="1"/>
    <col min="22" max="22" width="21.42578125" customWidth="1"/>
    <col min="23" max="23" width="2.140625" customWidth="1"/>
    <col min="26" max="26" width="2.140625" customWidth="1"/>
    <col min="27" max="47" width="9.140625" style="46"/>
  </cols>
  <sheetData>
    <row r="1" spans="2:26" ht="11.25" customHeight="1" x14ac:dyDescent="0.25">
      <c r="C1" s="46"/>
      <c r="D1" s="46"/>
      <c r="E1" s="46"/>
      <c r="F1" s="46"/>
      <c r="G1" s="46"/>
      <c r="H1" s="46"/>
      <c r="I1" s="46"/>
      <c r="J1" s="46"/>
      <c r="K1" s="46"/>
      <c r="L1" s="46"/>
      <c r="M1" s="46"/>
      <c r="N1" s="46"/>
      <c r="O1" s="46"/>
      <c r="P1" s="46"/>
      <c r="Q1" s="46"/>
      <c r="R1" s="46"/>
      <c r="S1" s="46"/>
      <c r="T1" s="46"/>
      <c r="U1" s="46"/>
      <c r="V1" s="46"/>
      <c r="W1" s="46"/>
      <c r="X1" s="46"/>
      <c r="Y1" s="46"/>
      <c r="Z1" s="46"/>
    </row>
    <row r="2" spans="2:26" ht="56.25" customHeight="1" x14ac:dyDescent="0.25">
      <c r="C2" s="303"/>
      <c r="D2" s="304"/>
      <c r="E2" s="304"/>
      <c r="F2" s="304"/>
      <c r="G2" s="304"/>
      <c r="H2" s="304"/>
      <c r="I2" s="304"/>
      <c r="J2" s="304"/>
      <c r="K2" s="305"/>
      <c r="L2" s="305"/>
      <c r="M2" s="305"/>
      <c r="N2" s="305"/>
      <c r="O2" s="305"/>
      <c r="P2" s="304"/>
      <c r="Q2" s="304"/>
      <c r="R2" s="304"/>
      <c r="S2" s="304"/>
      <c r="T2" s="304"/>
      <c r="U2" s="304"/>
      <c r="V2" s="304"/>
      <c r="W2" s="304"/>
      <c r="X2" s="304"/>
      <c r="Y2" s="304"/>
      <c r="Z2" s="306"/>
    </row>
    <row r="3" spans="2:26" s="46" customFormat="1" ht="11.25" customHeight="1" x14ac:dyDescent="0.25">
      <c r="B3" s="315"/>
      <c r="C3" s="316"/>
      <c r="D3" s="317"/>
      <c r="E3" s="317"/>
      <c r="F3" s="317"/>
      <c r="G3" s="317"/>
      <c r="H3" s="317"/>
      <c r="I3" s="317"/>
      <c r="J3" s="317"/>
      <c r="K3" s="317"/>
      <c r="L3" s="317"/>
      <c r="M3" s="317"/>
      <c r="N3" s="317"/>
      <c r="O3" s="317"/>
      <c r="P3" s="317"/>
      <c r="Q3" s="317"/>
      <c r="R3" s="317"/>
      <c r="S3" s="317"/>
      <c r="T3" s="317"/>
      <c r="U3" s="317"/>
      <c r="V3" s="317"/>
      <c r="W3" s="317"/>
      <c r="X3" s="317"/>
      <c r="Y3" s="317"/>
      <c r="Z3" s="318"/>
    </row>
    <row r="4" spans="2:26" x14ac:dyDescent="0.25">
      <c r="B4" s="315"/>
      <c r="C4" s="316"/>
      <c r="D4" s="317"/>
      <c r="E4" s="319"/>
      <c r="F4" s="320"/>
      <c r="G4" s="320"/>
      <c r="H4" s="320"/>
      <c r="I4" s="320"/>
      <c r="J4" s="320"/>
      <c r="K4" s="320"/>
      <c r="L4" s="320"/>
      <c r="M4" s="320"/>
      <c r="N4" s="320"/>
      <c r="O4" s="320"/>
      <c r="P4" s="320"/>
      <c r="Q4" s="320"/>
      <c r="R4" s="320"/>
      <c r="S4" s="320"/>
      <c r="T4" s="320"/>
      <c r="U4" s="320"/>
      <c r="V4" s="320"/>
      <c r="W4" s="321"/>
      <c r="X4" s="317"/>
      <c r="Y4" s="317"/>
      <c r="Z4" s="318"/>
    </row>
    <row r="5" spans="2:26" x14ac:dyDescent="0.25">
      <c r="B5" s="315"/>
      <c r="C5" s="341"/>
      <c r="D5" s="342"/>
      <c r="E5" s="336"/>
      <c r="F5" s="332"/>
      <c r="G5" s="332"/>
      <c r="H5" s="332"/>
      <c r="I5" s="332"/>
      <c r="J5" s="332"/>
      <c r="K5" s="332"/>
      <c r="L5" s="332"/>
      <c r="M5" s="332"/>
      <c r="N5" s="332"/>
      <c r="O5" s="332"/>
      <c r="P5" s="332"/>
      <c r="Q5" s="332"/>
      <c r="R5" s="332"/>
      <c r="S5" s="332"/>
      <c r="T5" s="332"/>
      <c r="U5" s="332"/>
      <c r="V5" s="332"/>
      <c r="W5" s="337"/>
      <c r="X5" s="342"/>
      <c r="Y5" s="342"/>
      <c r="Z5" s="318"/>
    </row>
    <row r="6" spans="2:26" ht="18.75" customHeight="1" x14ac:dyDescent="0.25">
      <c r="B6" s="315"/>
      <c r="C6" s="341"/>
      <c r="D6" s="342"/>
      <c r="E6" s="336"/>
      <c r="F6" s="601"/>
      <c r="G6" s="601"/>
      <c r="H6" s="601"/>
      <c r="I6" s="601"/>
      <c r="J6" s="601"/>
      <c r="K6" s="601"/>
      <c r="L6" s="601"/>
      <c r="M6" s="601"/>
      <c r="N6" s="332"/>
      <c r="O6" s="601"/>
      <c r="P6" s="601"/>
      <c r="Q6" s="601"/>
      <c r="R6" s="601"/>
      <c r="S6" s="601"/>
      <c r="T6" s="601"/>
      <c r="U6" s="601"/>
      <c r="V6" s="601"/>
      <c r="W6" s="337"/>
      <c r="X6" s="342"/>
      <c r="Y6" s="342"/>
      <c r="Z6" s="318"/>
    </row>
    <row r="7" spans="2:26" ht="18.75" customHeight="1" x14ac:dyDescent="0.25">
      <c r="B7" s="315"/>
      <c r="C7" s="341"/>
      <c r="D7" s="342"/>
      <c r="E7" s="336"/>
      <c r="F7" s="601"/>
      <c r="G7" s="601"/>
      <c r="H7" s="601"/>
      <c r="I7" s="601"/>
      <c r="J7" s="601"/>
      <c r="K7" s="601"/>
      <c r="L7" s="601"/>
      <c r="M7" s="601"/>
      <c r="N7" s="332"/>
      <c r="O7" s="601"/>
      <c r="P7" s="601"/>
      <c r="Q7" s="601"/>
      <c r="R7" s="601"/>
      <c r="S7" s="601"/>
      <c r="T7" s="601"/>
      <c r="U7" s="601"/>
      <c r="V7" s="601"/>
      <c r="W7" s="337"/>
      <c r="X7" s="342"/>
      <c r="Y7" s="342"/>
      <c r="Z7" s="318"/>
    </row>
    <row r="8" spans="2:26" ht="18.75" customHeight="1" x14ac:dyDescent="0.25">
      <c r="B8" s="315"/>
      <c r="C8" s="341"/>
      <c r="D8" s="342"/>
      <c r="E8" s="336"/>
      <c r="F8" s="601"/>
      <c r="G8" s="601"/>
      <c r="H8" s="601"/>
      <c r="I8" s="601"/>
      <c r="J8" s="601"/>
      <c r="K8" s="601"/>
      <c r="L8" s="601"/>
      <c r="M8" s="601"/>
      <c r="N8" s="332"/>
      <c r="O8" s="601"/>
      <c r="P8" s="601"/>
      <c r="Q8" s="601"/>
      <c r="R8" s="601"/>
      <c r="S8" s="601"/>
      <c r="T8" s="601"/>
      <c r="U8" s="601"/>
      <c r="V8" s="601"/>
      <c r="W8" s="337"/>
      <c r="X8" s="342"/>
      <c r="Y8" s="342"/>
      <c r="Z8" s="318"/>
    </row>
    <row r="9" spans="2:26" ht="18.75" customHeight="1" x14ac:dyDescent="0.25">
      <c r="B9" s="315"/>
      <c r="C9" s="341"/>
      <c r="D9" s="342"/>
      <c r="E9" s="336"/>
      <c r="F9" s="601"/>
      <c r="G9" s="601"/>
      <c r="H9" s="601"/>
      <c r="I9" s="601"/>
      <c r="J9" s="601"/>
      <c r="K9" s="601"/>
      <c r="L9" s="601"/>
      <c r="M9" s="601"/>
      <c r="N9" s="332"/>
      <c r="O9" s="601"/>
      <c r="P9" s="601"/>
      <c r="Q9" s="601"/>
      <c r="R9" s="601"/>
      <c r="S9" s="601"/>
      <c r="T9" s="601"/>
      <c r="U9" s="601"/>
      <c r="V9" s="601"/>
      <c r="W9" s="337"/>
      <c r="X9" s="342"/>
      <c r="Y9" s="342"/>
      <c r="Z9" s="318"/>
    </row>
    <row r="10" spans="2:26" x14ac:dyDescent="0.25">
      <c r="B10" s="315"/>
      <c r="C10" s="341"/>
      <c r="D10" s="342"/>
      <c r="E10" s="338"/>
      <c r="F10" s="347"/>
      <c r="G10" s="347"/>
      <c r="H10" s="347"/>
      <c r="I10" s="347"/>
      <c r="J10" s="347"/>
      <c r="K10" s="347"/>
      <c r="L10" s="347"/>
      <c r="M10" s="347"/>
      <c r="N10" s="347"/>
      <c r="O10" s="347"/>
      <c r="P10" s="347"/>
      <c r="Q10" s="347"/>
      <c r="R10" s="347"/>
      <c r="S10" s="347"/>
      <c r="T10" s="347"/>
      <c r="U10" s="347"/>
      <c r="V10" s="347"/>
      <c r="W10" s="339"/>
      <c r="X10" s="342"/>
      <c r="Y10" s="342"/>
      <c r="Z10" s="318"/>
    </row>
    <row r="11" spans="2:26" s="46" customFormat="1" ht="11.25" customHeight="1" x14ac:dyDescent="0.25">
      <c r="B11" s="315"/>
      <c r="C11" s="341"/>
      <c r="D11" s="342"/>
      <c r="E11" s="342"/>
      <c r="F11" s="342"/>
      <c r="G11" s="342"/>
      <c r="H11" s="342"/>
      <c r="I11" s="342"/>
      <c r="J11" s="342"/>
      <c r="K11" s="342"/>
      <c r="L11" s="342"/>
      <c r="M11" s="342"/>
      <c r="N11" s="342"/>
      <c r="O11" s="342"/>
      <c r="P11" s="342"/>
      <c r="Q11" s="342"/>
      <c r="R11" s="342"/>
      <c r="S11" s="342"/>
      <c r="T11" s="342"/>
      <c r="U11" s="342"/>
      <c r="V11" s="342"/>
      <c r="W11" s="342"/>
      <c r="X11" s="342"/>
      <c r="Y11" s="342"/>
      <c r="Z11" s="318"/>
    </row>
    <row r="12" spans="2:26" ht="18.75" customHeight="1" x14ac:dyDescent="0.25">
      <c r="B12" s="315"/>
      <c r="C12" s="341"/>
      <c r="D12" s="342"/>
      <c r="E12" s="342"/>
      <c r="F12" s="342"/>
      <c r="G12" s="348"/>
      <c r="H12" s="349"/>
      <c r="I12" s="349"/>
      <c r="J12" s="349"/>
      <c r="K12" s="349"/>
      <c r="L12" s="349"/>
      <c r="M12" s="349"/>
      <c r="N12" s="349"/>
      <c r="O12" s="349"/>
      <c r="P12" s="349"/>
      <c r="Q12" s="349"/>
      <c r="R12" s="349"/>
      <c r="S12" s="349"/>
      <c r="T12" s="349"/>
      <c r="U12" s="350"/>
      <c r="V12" s="342"/>
      <c r="W12" s="342"/>
      <c r="X12" s="342"/>
      <c r="Y12" s="342"/>
      <c r="Z12" s="318"/>
    </row>
    <row r="13" spans="2:26" ht="18.75" customHeight="1" x14ac:dyDescent="0.25">
      <c r="B13" s="315"/>
      <c r="C13" s="341"/>
      <c r="D13" s="342"/>
      <c r="E13" s="342"/>
      <c r="F13" s="342"/>
      <c r="G13" s="322"/>
      <c r="H13" s="274"/>
      <c r="I13" s="274"/>
      <c r="J13" s="274"/>
      <c r="K13" s="274"/>
      <c r="L13" s="274"/>
      <c r="M13" s="274"/>
      <c r="N13" s="274"/>
      <c r="O13" s="274"/>
      <c r="P13" s="274"/>
      <c r="Q13" s="274"/>
      <c r="R13" s="274"/>
      <c r="S13" s="274"/>
      <c r="T13" s="274"/>
      <c r="U13" s="323"/>
      <c r="V13" s="342"/>
      <c r="W13" s="342"/>
      <c r="X13" s="342"/>
      <c r="Y13" s="342"/>
      <c r="Z13" s="318"/>
    </row>
    <row r="14" spans="2:26" ht="18.75" customHeight="1" x14ac:dyDescent="0.25">
      <c r="B14" s="315"/>
      <c r="C14" s="341"/>
      <c r="D14" s="342"/>
      <c r="E14" s="342"/>
      <c r="F14" s="342"/>
      <c r="G14" s="322"/>
      <c r="H14" s="274"/>
      <c r="I14" s="598"/>
      <c r="J14" s="598"/>
      <c r="K14" s="598"/>
      <c r="L14" s="598"/>
      <c r="M14" s="598"/>
      <c r="N14" s="598"/>
      <c r="O14" s="598"/>
      <c r="P14" s="598"/>
      <c r="Q14" s="598"/>
      <c r="R14" s="598"/>
      <c r="S14" s="598"/>
      <c r="T14" s="274"/>
      <c r="U14" s="323"/>
      <c r="V14" s="342"/>
      <c r="W14" s="342"/>
      <c r="X14" s="342"/>
      <c r="Y14" s="342"/>
      <c r="Z14" s="318"/>
    </row>
    <row r="15" spans="2:26" ht="18.75" customHeight="1" x14ac:dyDescent="0.25">
      <c r="B15" s="315"/>
      <c r="C15" s="341"/>
      <c r="D15" s="342"/>
      <c r="E15" s="342"/>
      <c r="F15" s="342"/>
      <c r="G15" s="302"/>
      <c r="H15" s="312"/>
      <c r="I15" s="598"/>
      <c r="J15" s="598"/>
      <c r="K15" s="598"/>
      <c r="L15" s="598"/>
      <c r="M15" s="598"/>
      <c r="N15" s="598"/>
      <c r="O15" s="598"/>
      <c r="P15" s="598"/>
      <c r="Q15" s="598"/>
      <c r="R15" s="598"/>
      <c r="S15" s="598"/>
      <c r="T15" s="312"/>
      <c r="U15" s="323"/>
      <c r="V15" s="342"/>
      <c r="W15" s="342"/>
      <c r="X15" s="342"/>
      <c r="Y15" s="342"/>
      <c r="Z15" s="318"/>
    </row>
    <row r="16" spans="2:26" ht="18.75" customHeight="1" x14ac:dyDescent="0.25">
      <c r="B16" s="315"/>
      <c r="C16" s="341"/>
      <c r="D16" s="342"/>
      <c r="E16" s="342"/>
      <c r="F16" s="342"/>
      <c r="G16" s="322"/>
      <c r="H16" s="274"/>
      <c r="I16" s="598"/>
      <c r="J16" s="598"/>
      <c r="K16" s="598"/>
      <c r="L16" s="598"/>
      <c r="M16" s="598"/>
      <c r="N16" s="598"/>
      <c r="O16" s="598"/>
      <c r="P16" s="598"/>
      <c r="Q16" s="598"/>
      <c r="R16" s="598"/>
      <c r="S16" s="598"/>
      <c r="T16" s="312"/>
      <c r="U16" s="323"/>
      <c r="V16" s="342"/>
      <c r="W16" s="342"/>
      <c r="X16" s="342"/>
      <c r="Y16" s="342"/>
      <c r="Z16" s="318"/>
    </row>
    <row r="17" spans="2:26" ht="18.75" customHeight="1" x14ac:dyDescent="0.25">
      <c r="B17" s="315"/>
      <c r="C17" s="341"/>
      <c r="D17" s="342"/>
      <c r="E17" s="342"/>
      <c r="F17" s="342"/>
      <c r="G17" s="322"/>
      <c r="H17" s="274"/>
      <c r="I17" s="598"/>
      <c r="J17" s="598"/>
      <c r="K17" s="598"/>
      <c r="L17" s="598"/>
      <c r="M17" s="598"/>
      <c r="N17" s="598"/>
      <c r="O17" s="598"/>
      <c r="P17" s="598"/>
      <c r="Q17" s="598"/>
      <c r="R17" s="598"/>
      <c r="S17" s="598"/>
      <c r="T17" s="312"/>
      <c r="U17" s="323"/>
      <c r="V17" s="342"/>
      <c r="W17" s="342"/>
      <c r="X17" s="342"/>
      <c r="Y17" s="342"/>
      <c r="Z17" s="318"/>
    </row>
    <row r="18" spans="2:26" ht="18.75" customHeight="1" x14ac:dyDescent="0.25">
      <c r="B18" s="315"/>
      <c r="C18" s="341"/>
      <c r="D18" s="342"/>
      <c r="E18" s="342"/>
      <c r="F18" s="342"/>
      <c r="G18" s="322"/>
      <c r="H18" s="274"/>
      <c r="I18" s="598"/>
      <c r="J18" s="598"/>
      <c r="K18" s="598"/>
      <c r="L18" s="598"/>
      <c r="M18" s="598"/>
      <c r="N18" s="598"/>
      <c r="O18" s="598"/>
      <c r="P18" s="598"/>
      <c r="Q18" s="598"/>
      <c r="R18" s="598"/>
      <c r="S18" s="598"/>
      <c r="T18" s="312"/>
      <c r="U18" s="323"/>
      <c r="V18" s="342"/>
      <c r="W18" s="342"/>
      <c r="X18" s="342"/>
      <c r="Y18" s="342"/>
      <c r="Z18" s="318"/>
    </row>
    <row r="19" spans="2:26" ht="18.75" customHeight="1" x14ac:dyDescent="0.25">
      <c r="B19" s="315"/>
      <c r="C19" s="341"/>
      <c r="D19" s="342"/>
      <c r="E19" s="342"/>
      <c r="F19" s="342"/>
      <c r="G19" s="322"/>
      <c r="H19" s="274"/>
      <c r="I19" s="598"/>
      <c r="J19" s="598"/>
      <c r="K19" s="598"/>
      <c r="L19" s="598"/>
      <c r="M19" s="598"/>
      <c r="N19" s="598"/>
      <c r="O19" s="598"/>
      <c r="P19" s="598"/>
      <c r="Q19" s="598"/>
      <c r="R19" s="598"/>
      <c r="S19" s="598"/>
      <c r="T19" s="312"/>
      <c r="U19" s="323"/>
      <c r="V19" s="342"/>
      <c r="W19" s="342"/>
      <c r="X19" s="342"/>
      <c r="Y19" s="342"/>
      <c r="Z19" s="318"/>
    </row>
    <row r="20" spans="2:26" ht="18.75" customHeight="1" x14ac:dyDescent="0.25">
      <c r="B20" s="315"/>
      <c r="C20" s="341"/>
      <c r="D20" s="342"/>
      <c r="E20" s="342"/>
      <c r="F20" s="342"/>
      <c r="G20" s="322"/>
      <c r="H20" s="274"/>
      <c r="I20" s="598"/>
      <c r="J20" s="598"/>
      <c r="K20" s="598"/>
      <c r="L20" s="598"/>
      <c r="M20" s="598"/>
      <c r="N20" s="598"/>
      <c r="O20" s="598"/>
      <c r="P20" s="598"/>
      <c r="Q20" s="598"/>
      <c r="R20" s="598"/>
      <c r="S20" s="598"/>
      <c r="T20" s="312"/>
      <c r="U20" s="323"/>
      <c r="V20" s="342"/>
      <c r="W20" s="342"/>
      <c r="X20" s="342"/>
      <c r="Y20" s="342"/>
      <c r="Z20" s="318"/>
    </row>
    <row r="21" spans="2:26" ht="18.75" customHeight="1" x14ac:dyDescent="0.25">
      <c r="B21" s="315"/>
      <c r="C21" s="341"/>
      <c r="D21" s="342"/>
      <c r="E21" s="342"/>
      <c r="F21" s="342"/>
      <c r="G21" s="322"/>
      <c r="H21" s="274"/>
      <c r="I21" s="598"/>
      <c r="J21" s="598"/>
      <c r="K21" s="598"/>
      <c r="L21" s="598"/>
      <c r="M21" s="598"/>
      <c r="N21" s="598"/>
      <c r="O21" s="598"/>
      <c r="P21" s="598"/>
      <c r="Q21" s="598"/>
      <c r="R21" s="598"/>
      <c r="S21" s="598"/>
      <c r="T21" s="312"/>
      <c r="U21" s="323"/>
      <c r="V21" s="342"/>
      <c r="W21" s="342"/>
      <c r="X21" s="342"/>
      <c r="Y21" s="342"/>
      <c r="Z21" s="318"/>
    </row>
    <row r="22" spans="2:26" ht="18.75" customHeight="1" x14ac:dyDescent="0.25">
      <c r="B22" s="315"/>
      <c r="C22" s="341"/>
      <c r="D22" s="342"/>
      <c r="E22" s="342"/>
      <c r="F22" s="342"/>
      <c r="G22" s="322"/>
      <c r="H22" s="274"/>
      <c r="I22" s="598"/>
      <c r="J22" s="598"/>
      <c r="K22" s="598"/>
      <c r="L22" s="598"/>
      <c r="M22" s="598"/>
      <c r="N22" s="598"/>
      <c r="O22" s="598"/>
      <c r="P22" s="598"/>
      <c r="Q22" s="598"/>
      <c r="R22" s="598"/>
      <c r="S22" s="598"/>
      <c r="T22" s="312"/>
      <c r="U22" s="323"/>
      <c r="V22" s="342"/>
      <c r="W22" s="342"/>
      <c r="X22" s="342"/>
      <c r="Y22" s="342"/>
      <c r="Z22" s="318"/>
    </row>
    <row r="23" spans="2:26" ht="18.75" customHeight="1" x14ac:dyDescent="0.25">
      <c r="B23" s="315"/>
      <c r="C23" s="341"/>
      <c r="D23" s="342"/>
      <c r="E23" s="342"/>
      <c r="F23" s="342"/>
      <c r="G23" s="351"/>
      <c r="H23" s="352"/>
      <c r="I23" s="352"/>
      <c r="J23" s="352"/>
      <c r="K23" s="352"/>
      <c r="L23" s="352"/>
      <c r="M23" s="352"/>
      <c r="N23" s="352"/>
      <c r="O23" s="352"/>
      <c r="P23" s="352"/>
      <c r="Q23" s="352"/>
      <c r="R23" s="352"/>
      <c r="S23" s="352"/>
      <c r="T23" s="352"/>
      <c r="U23" s="353"/>
      <c r="V23" s="342"/>
      <c r="W23" s="342"/>
      <c r="X23" s="342"/>
      <c r="Y23" s="342"/>
      <c r="Z23" s="318"/>
    </row>
    <row r="24" spans="2:26" ht="11.25" customHeight="1" x14ac:dyDescent="0.25">
      <c r="B24" s="315"/>
      <c r="C24" s="341"/>
      <c r="D24" s="342"/>
      <c r="E24" s="342"/>
      <c r="F24" s="342"/>
      <c r="G24" s="342"/>
      <c r="H24" s="342"/>
      <c r="I24" s="342"/>
      <c r="J24" s="342"/>
      <c r="K24" s="342"/>
      <c r="L24" s="342"/>
      <c r="M24" s="342"/>
      <c r="N24" s="342"/>
      <c r="O24" s="342"/>
      <c r="P24" s="342"/>
      <c r="Q24" s="342"/>
      <c r="R24" s="342"/>
      <c r="S24" s="342"/>
      <c r="T24" s="342"/>
      <c r="U24" s="342"/>
      <c r="V24" s="342"/>
      <c r="W24" s="342"/>
      <c r="X24" s="342"/>
      <c r="Y24" s="342"/>
      <c r="Z24" s="318"/>
    </row>
    <row r="25" spans="2:26" ht="18.75" customHeight="1" x14ac:dyDescent="0.25">
      <c r="B25" s="324"/>
      <c r="C25" s="355"/>
      <c r="D25" s="355"/>
      <c r="E25" s="355"/>
      <c r="F25" s="355"/>
      <c r="G25" s="355"/>
      <c r="H25" s="356"/>
      <c r="I25" s="342"/>
      <c r="J25" s="357"/>
      <c r="K25" s="358"/>
      <c r="L25" s="358"/>
      <c r="M25" s="358"/>
      <c r="N25" s="358"/>
      <c r="O25" s="358"/>
      <c r="P25" s="358"/>
      <c r="Q25" s="358"/>
      <c r="R25" s="359"/>
      <c r="S25" s="342"/>
      <c r="T25" s="360"/>
      <c r="U25" s="361"/>
      <c r="V25" s="361"/>
      <c r="W25" s="361"/>
      <c r="X25" s="361"/>
      <c r="Y25" s="361"/>
      <c r="Z25" s="325"/>
    </row>
    <row r="26" spans="2:26" ht="18.75" customHeight="1" x14ac:dyDescent="0.25">
      <c r="B26" s="326"/>
      <c r="C26" s="364"/>
      <c r="D26" s="364"/>
      <c r="E26" s="364"/>
      <c r="F26" s="364"/>
      <c r="G26" s="364"/>
      <c r="H26" s="365"/>
      <c r="I26" s="342"/>
      <c r="J26" s="334"/>
      <c r="K26" s="599"/>
      <c r="L26" s="599"/>
      <c r="M26" s="599"/>
      <c r="N26" s="599"/>
      <c r="O26" s="599"/>
      <c r="P26" s="599"/>
      <c r="Q26" s="599"/>
      <c r="R26" s="335"/>
      <c r="S26" s="342"/>
      <c r="T26" s="366"/>
      <c r="U26" s="367"/>
      <c r="V26" s="367"/>
      <c r="W26" s="367"/>
      <c r="X26" s="367"/>
      <c r="Y26" s="367"/>
      <c r="Z26" s="327"/>
    </row>
    <row r="27" spans="2:26" ht="18.75" customHeight="1" x14ac:dyDescent="0.25">
      <c r="B27" s="326"/>
      <c r="C27" s="596"/>
      <c r="D27" s="596"/>
      <c r="E27" s="596"/>
      <c r="F27" s="596"/>
      <c r="G27" s="596"/>
      <c r="H27" s="365"/>
      <c r="I27" s="342"/>
      <c r="J27" s="334"/>
      <c r="K27" s="599"/>
      <c r="L27" s="599"/>
      <c r="M27" s="599"/>
      <c r="N27" s="599"/>
      <c r="O27" s="599"/>
      <c r="P27" s="599"/>
      <c r="Q27" s="599"/>
      <c r="R27" s="335"/>
      <c r="S27" s="342"/>
      <c r="T27" s="366"/>
      <c r="U27" s="597"/>
      <c r="V27" s="597"/>
      <c r="W27" s="597"/>
      <c r="X27" s="597"/>
      <c r="Y27" s="597"/>
      <c r="Z27" s="327"/>
    </row>
    <row r="28" spans="2:26" ht="18.75" customHeight="1" x14ac:dyDescent="0.25">
      <c r="B28" s="326"/>
      <c r="C28" s="596"/>
      <c r="D28" s="596"/>
      <c r="E28" s="596"/>
      <c r="F28" s="596"/>
      <c r="G28" s="596"/>
      <c r="H28" s="365"/>
      <c r="I28" s="342"/>
      <c r="J28" s="334"/>
      <c r="K28" s="599"/>
      <c r="L28" s="599"/>
      <c r="M28" s="599"/>
      <c r="N28" s="599"/>
      <c r="O28" s="599"/>
      <c r="P28" s="599"/>
      <c r="Q28" s="599"/>
      <c r="R28" s="335"/>
      <c r="S28" s="342"/>
      <c r="T28" s="366"/>
      <c r="U28" s="597"/>
      <c r="V28" s="597"/>
      <c r="W28" s="597"/>
      <c r="X28" s="597"/>
      <c r="Y28" s="597"/>
      <c r="Z28" s="327"/>
    </row>
    <row r="29" spans="2:26" ht="18.75" customHeight="1" x14ac:dyDescent="0.25">
      <c r="B29" s="326"/>
      <c r="C29" s="596"/>
      <c r="D29" s="596"/>
      <c r="E29" s="596"/>
      <c r="F29" s="596"/>
      <c r="G29" s="596"/>
      <c r="H29" s="365"/>
      <c r="I29" s="342"/>
      <c r="J29" s="334"/>
      <c r="K29" s="600"/>
      <c r="L29" s="600"/>
      <c r="M29" s="600"/>
      <c r="N29" s="600"/>
      <c r="O29" s="600"/>
      <c r="P29" s="600"/>
      <c r="Q29" s="600"/>
      <c r="R29" s="335"/>
      <c r="S29" s="342"/>
      <c r="T29" s="366"/>
      <c r="U29" s="597"/>
      <c r="V29" s="597"/>
      <c r="W29" s="597"/>
      <c r="X29" s="597"/>
      <c r="Y29" s="597"/>
      <c r="Z29" s="327"/>
    </row>
    <row r="30" spans="2:26" ht="18.75" customHeight="1" x14ac:dyDescent="0.25">
      <c r="B30" s="326"/>
      <c r="C30" s="596"/>
      <c r="D30" s="596"/>
      <c r="E30" s="596"/>
      <c r="F30" s="596"/>
      <c r="G30" s="596"/>
      <c r="H30" s="365"/>
      <c r="I30" s="342"/>
      <c r="J30" s="336"/>
      <c r="K30" s="344"/>
      <c r="L30" s="344"/>
      <c r="M30" s="344"/>
      <c r="N30" s="344"/>
      <c r="O30" s="344"/>
      <c r="P30" s="344"/>
      <c r="Q30" s="344"/>
      <c r="R30" s="337"/>
      <c r="S30" s="342"/>
      <c r="T30" s="366"/>
      <c r="U30" s="597"/>
      <c r="V30" s="597"/>
      <c r="W30" s="597"/>
      <c r="X30" s="597"/>
      <c r="Y30" s="597"/>
      <c r="Z30" s="327"/>
    </row>
    <row r="31" spans="2:26" ht="18.75" customHeight="1" x14ac:dyDescent="0.25">
      <c r="B31" s="326"/>
      <c r="C31" s="596"/>
      <c r="D31" s="596"/>
      <c r="E31" s="596"/>
      <c r="F31" s="596"/>
      <c r="G31" s="596"/>
      <c r="H31" s="365"/>
      <c r="I31" s="342"/>
      <c r="J31" s="336"/>
      <c r="K31" s="601"/>
      <c r="L31" s="601"/>
      <c r="M31" s="601"/>
      <c r="N31" s="601"/>
      <c r="O31" s="601"/>
      <c r="P31" s="601"/>
      <c r="Q31" s="601"/>
      <c r="R31" s="337"/>
      <c r="S31" s="342"/>
      <c r="T31" s="366"/>
      <c r="U31" s="597"/>
      <c r="V31" s="597"/>
      <c r="W31" s="597"/>
      <c r="X31" s="597"/>
      <c r="Y31" s="597"/>
      <c r="Z31" s="327"/>
    </row>
    <row r="32" spans="2:26" ht="18.75" customHeight="1" x14ac:dyDescent="0.25">
      <c r="B32" s="326"/>
      <c r="C32" s="596"/>
      <c r="D32" s="596"/>
      <c r="E32" s="596"/>
      <c r="F32" s="596"/>
      <c r="G32" s="596"/>
      <c r="H32" s="365"/>
      <c r="I32" s="342"/>
      <c r="J32" s="336"/>
      <c r="K32" s="601"/>
      <c r="L32" s="601"/>
      <c r="M32" s="601"/>
      <c r="N32" s="601"/>
      <c r="O32" s="601"/>
      <c r="P32" s="601"/>
      <c r="Q32" s="601"/>
      <c r="R32" s="337"/>
      <c r="S32" s="342"/>
      <c r="T32" s="366"/>
      <c r="U32" s="597"/>
      <c r="V32" s="597"/>
      <c r="W32" s="597"/>
      <c r="X32" s="597"/>
      <c r="Y32" s="597"/>
      <c r="Z32" s="327"/>
    </row>
    <row r="33" spans="2:26" ht="18.75" customHeight="1" x14ac:dyDescent="0.25">
      <c r="B33" s="326"/>
      <c r="C33" s="596"/>
      <c r="D33" s="596"/>
      <c r="E33" s="596"/>
      <c r="F33" s="596"/>
      <c r="G33" s="596"/>
      <c r="H33" s="365"/>
      <c r="I33" s="342"/>
      <c r="J33" s="336"/>
      <c r="K33" s="601"/>
      <c r="L33" s="601"/>
      <c r="M33" s="601"/>
      <c r="N33" s="601"/>
      <c r="O33" s="601"/>
      <c r="P33" s="601"/>
      <c r="Q33" s="601"/>
      <c r="R33" s="337"/>
      <c r="S33" s="342"/>
      <c r="T33" s="366"/>
      <c r="U33" s="597" t="s">
        <v>149</v>
      </c>
      <c r="V33" s="597"/>
      <c r="W33" s="597"/>
      <c r="X33" s="597"/>
      <c r="Y33" s="597"/>
      <c r="Z33" s="327"/>
    </row>
    <row r="34" spans="2:26" ht="18.75" customHeight="1" x14ac:dyDescent="0.25">
      <c r="B34" s="328"/>
      <c r="C34" s="602"/>
      <c r="D34" s="602"/>
      <c r="E34" s="602"/>
      <c r="F34" s="602"/>
      <c r="G34" s="602"/>
      <c r="H34" s="329"/>
      <c r="I34" s="317"/>
      <c r="J34" s="313"/>
      <c r="K34" s="603"/>
      <c r="L34" s="603"/>
      <c r="M34" s="603"/>
      <c r="N34" s="603"/>
      <c r="O34" s="603"/>
      <c r="P34" s="603"/>
      <c r="Q34" s="603"/>
      <c r="R34" s="314"/>
      <c r="S34" s="317"/>
      <c r="T34" s="330"/>
      <c r="U34" s="604"/>
      <c r="V34" s="604"/>
      <c r="W34" s="604"/>
      <c r="X34" s="604"/>
      <c r="Y34" s="604"/>
      <c r="Z34" s="331"/>
    </row>
    <row r="35" spans="2:26" s="46" customFormat="1" x14ac:dyDescent="0.25">
      <c r="C35" s="309"/>
      <c r="D35" s="310"/>
      <c r="E35" s="310"/>
      <c r="F35" s="310"/>
      <c r="G35" s="310"/>
      <c r="H35" s="310"/>
      <c r="I35" s="310"/>
      <c r="J35" s="310"/>
      <c r="K35" s="310"/>
      <c r="L35" s="310"/>
      <c r="M35" s="310"/>
      <c r="N35" s="310"/>
      <c r="O35" s="310"/>
      <c r="P35" s="310"/>
      <c r="Q35" s="310"/>
      <c r="R35" s="310"/>
      <c r="S35" s="310"/>
      <c r="T35" s="310"/>
      <c r="U35" s="310"/>
      <c r="V35" s="310"/>
      <c r="W35" s="310"/>
      <c r="X35" s="310"/>
      <c r="Y35" s="310"/>
      <c r="Z35" s="311"/>
    </row>
    <row r="36" spans="2:26" s="46" customFormat="1" x14ac:dyDescent="0.25"/>
    <row r="37" spans="2:26" s="46" customFormat="1" x14ac:dyDescent="0.25"/>
    <row r="38" spans="2:26" s="46" customFormat="1" x14ac:dyDescent="0.25"/>
    <row r="39" spans="2:26" s="46" customFormat="1" x14ac:dyDescent="0.25"/>
    <row r="40" spans="2:26" s="46" customFormat="1" x14ac:dyDescent="0.25"/>
    <row r="41" spans="2:26" s="46" customFormat="1" x14ac:dyDescent="0.25"/>
    <row r="42" spans="2:26" s="46" customFormat="1" x14ac:dyDescent="0.25"/>
    <row r="43" spans="2:26" s="46" customFormat="1" x14ac:dyDescent="0.25"/>
    <row r="44" spans="2:26" s="46" customFormat="1" x14ac:dyDescent="0.25"/>
    <row r="45" spans="2:26" s="46" customFormat="1" x14ac:dyDescent="0.25"/>
    <row r="46" spans="2:26" s="46" customFormat="1" x14ac:dyDescent="0.25"/>
    <row r="47" spans="2:26" s="46" customFormat="1" x14ac:dyDescent="0.25"/>
    <row r="48" spans="2:26" s="46" customFormat="1" x14ac:dyDescent="0.25"/>
  </sheetData>
  <sheetProtection sheet="1" objects="1" scenarios="1" selectLockedCells="1"/>
  <mergeCells count="41">
    <mergeCell ref="U33:Y33"/>
    <mergeCell ref="U34:Y34"/>
    <mergeCell ref="K27:Q27"/>
    <mergeCell ref="U32:Y32"/>
    <mergeCell ref="U31:Y31"/>
    <mergeCell ref="U30:Y30"/>
    <mergeCell ref="U29:Y29"/>
    <mergeCell ref="U28:Y28"/>
    <mergeCell ref="C33:G33"/>
    <mergeCell ref="K33:Q33"/>
    <mergeCell ref="C34:G34"/>
    <mergeCell ref="K34:Q34"/>
    <mergeCell ref="K32:Q32"/>
    <mergeCell ref="C32:G32"/>
    <mergeCell ref="K26:Q26"/>
    <mergeCell ref="O6:V6"/>
    <mergeCell ref="F6:M6"/>
    <mergeCell ref="F7:M7"/>
    <mergeCell ref="O7:V7"/>
    <mergeCell ref="I14:S14"/>
    <mergeCell ref="O9:V9"/>
    <mergeCell ref="F8:M8"/>
    <mergeCell ref="O8:V8"/>
    <mergeCell ref="F9:M9"/>
    <mergeCell ref="I19:S19"/>
    <mergeCell ref="C27:G27"/>
    <mergeCell ref="U27:Y27"/>
    <mergeCell ref="C31:G31"/>
    <mergeCell ref="I15:S15"/>
    <mergeCell ref="I16:S16"/>
    <mergeCell ref="K28:Q28"/>
    <mergeCell ref="K29:Q29"/>
    <mergeCell ref="K31:Q31"/>
    <mergeCell ref="I18:S18"/>
    <mergeCell ref="I17:S17"/>
    <mergeCell ref="C29:G29"/>
    <mergeCell ref="C30:G30"/>
    <mergeCell ref="I22:S22"/>
    <mergeCell ref="I21:S21"/>
    <mergeCell ref="I20:S20"/>
    <mergeCell ref="C28:G28"/>
  </mergeCells>
  <pageMargins left="0.511811024" right="0.511811024" top="0.78740157499999996" bottom="0.78740157499999996" header="0.31496062000000002" footer="0.31496062000000002"/>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U48"/>
  <sheetViews>
    <sheetView showGridLines="0" showRowColHeaders="0" zoomScaleNormal="100" workbookViewId="0"/>
  </sheetViews>
  <sheetFormatPr defaultRowHeight="15" x14ac:dyDescent="0.25"/>
  <cols>
    <col min="1" max="2" width="2.140625" style="46" customWidth="1"/>
    <col min="5" max="5" width="2.140625" customWidth="1"/>
    <col min="6" max="6" width="21.42578125" customWidth="1"/>
    <col min="7" max="8" width="2.140625" customWidth="1"/>
    <col min="10" max="10" width="2.140625" customWidth="1"/>
    <col min="14" max="14" width="2.140625" customWidth="1"/>
    <col min="18" max="18" width="2.140625" customWidth="1"/>
    <col min="20" max="21" width="2.140625" customWidth="1"/>
    <col min="22" max="22" width="21.42578125" customWidth="1"/>
    <col min="23" max="23" width="2.140625" customWidth="1"/>
    <col min="26" max="26" width="2.140625" customWidth="1"/>
    <col min="27" max="47" width="9.140625" style="46"/>
  </cols>
  <sheetData>
    <row r="1" spans="2:26" ht="11.25" customHeight="1" x14ac:dyDescent="0.25">
      <c r="C1" s="46"/>
      <c r="D1" s="46"/>
      <c r="E1" s="46"/>
      <c r="F1" s="46"/>
      <c r="G1" s="46"/>
      <c r="H1" s="46"/>
      <c r="I1" s="46"/>
      <c r="J1" s="46"/>
      <c r="K1" s="46"/>
      <c r="L1" s="46"/>
      <c r="M1" s="46"/>
      <c r="N1" s="46"/>
      <c r="O1" s="46"/>
      <c r="P1" s="46"/>
      <c r="Q1" s="46"/>
      <c r="R1" s="46"/>
      <c r="S1" s="46"/>
      <c r="T1" s="46"/>
      <c r="U1" s="46"/>
      <c r="V1" s="46"/>
      <c r="W1" s="46"/>
      <c r="X1" s="46"/>
      <c r="Y1" s="46"/>
      <c r="Z1" s="46"/>
    </row>
    <row r="2" spans="2:26" ht="56.25" customHeight="1" x14ac:dyDescent="0.25">
      <c r="C2" s="303"/>
      <c r="D2" s="304"/>
      <c r="E2" s="304"/>
      <c r="F2" s="304"/>
      <c r="G2" s="304"/>
      <c r="H2" s="304"/>
      <c r="I2" s="304"/>
      <c r="J2" s="304"/>
      <c r="K2" s="305"/>
      <c r="L2" s="305"/>
      <c r="M2" s="305"/>
      <c r="N2" s="305"/>
      <c r="O2" s="305"/>
      <c r="P2" s="304"/>
      <c r="Q2" s="304"/>
      <c r="R2" s="304"/>
      <c r="S2" s="304"/>
      <c r="T2" s="304"/>
      <c r="U2" s="304"/>
      <c r="V2" s="304"/>
      <c r="W2" s="304"/>
      <c r="X2" s="304"/>
      <c r="Y2" s="304"/>
      <c r="Z2" s="306"/>
    </row>
    <row r="3" spans="2:26" s="46" customFormat="1" ht="11.25" customHeight="1" x14ac:dyDescent="0.25">
      <c r="C3" s="307"/>
      <c r="D3" s="50"/>
      <c r="E3" s="50"/>
      <c r="F3" s="50"/>
      <c r="G3" s="50"/>
      <c r="H3" s="50"/>
      <c r="I3" s="50"/>
      <c r="J3" s="50"/>
      <c r="K3" s="50"/>
      <c r="L3" s="50"/>
      <c r="M3" s="50"/>
      <c r="N3" s="50"/>
      <c r="O3" s="50"/>
      <c r="P3" s="50"/>
      <c r="Q3" s="50"/>
      <c r="R3" s="50"/>
      <c r="S3" s="50"/>
      <c r="T3" s="50"/>
      <c r="U3" s="50"/>
      <c r="V3" s="50"/>
      <c r="W3" s="50"/>
      <c r="X3" s="50"/>
      <c r="Y3" s="50"/>
      <c r="Z3" s="308"/>
    </row>
    <row r="4" spans="2:26" x14ac:dyDescent="0.25">
      <c r="B4" s="340"/>
      <c r="C4" s="341"/>
      <c r="D4" s="342"/>
      <c r="E4" s="343"/>
      <c r="F4" s="344"/>
      <c r="G4" s="344"/>
      <c r="H4" s="344"/>
      <c r="I4" s="344"/>
      <c r="J4" s="344"/>
      <c r="K4" s="344"/>
      <c r="L4" s="344"/>
      <c r="M4" s="344"/>
      <c r="N4" s="344"/>
      <c r="O4" s="344"/>
      <c r="P4" s="344"/>
      <c r="Q4" s="344"/>
      <c r="R4" s="344"/>
      <c r="S4" s="344"/>
      <c r="T4" s="344"/>
      <c r="U4" s="344"/>
      <c r="V4" s="344"/>
      <c r="W4" s="345"/>
      <c r="X4" s="342"/>
      <c r="Y4" s="342"/>
      <c r="Z4" s="346"/>
    </row>
    <row r="5" spans="2:26" x14ac:dyDescent="0.25">
      <c r="B5" s="340"/>
      <c r="C5" s="341"/>
      <c r="D5" s="342"/>
      <c r="E5" s="336"/>
      <c r="F5" s="332"/>
      <c r="G5" s="332"/>
      <c r="H5" s="332"/>
      <c r="I5" s="332"/>
      <c r="J5" s="332"/>
      <c r="K5" s="332"/>
      <c r="L5" s="332"/>
      <c r="M5" s="332"/>
      <c r="N5" s="332"/>
      <c r="O5" s="332"/>
      <c r="P5" s="332"/>
      <c r="Q5" s="332"/>
      <c r="R5" s="332"/>
      <c r="S5" s="332"/>
      <c r="T5" s="332"/>
      <c r="U5" s="332"/>
      <c r="V5" s="332"/>
      <c r="W5" s="337"/>
      <c r="X5" s="342"/>
      <c r="Y5" s="342"/>
      <c r="Z5" s="346"/>
    </row>
    <row r="6" spans="2:26" ht="18.75" customHeight="1" x14ac:dyDescent="0.25">
      <c r="B6" s="340"/>
      <c r="C6" s="341"/>
      <c r="D6" s="342"/>
      <c r="E6" s="336"/>
      <c r="F6" s="601" t="s">
        <v>482</v>
      </c>
      <c r="G6" s="601"/>
      <c r="H6" s="601"/>
      <c r="I6" s="601"/>
      <c r="J6" s="601"/>
      <c r="K6" s="601"/>
      <c r="L6" s="601"/>
      <c r="M6" s="601"/>
      <c r="N6" s="332"/>
      <c r="O6" s="601" t="s">
        <v>484</v>
      </c>
      <c r="P6" s="601"/>
      <c r="Q6" s="601"/>
      <c r="R6" s="601"/>
      <c r="S6" s="601"/>
      <c r="T6" s="601"/>
      <c r="U6" s="601"/>
      <c r="V6" s="601"/>
      <c r="W6" s="337"/>
      <c r="X6" s="342"/>
      <c r="Y6" s="342"/>
      <c r="Z6" s="346"/>
    </row>
    <row r="7" spans="2:26" ht="18.75" customHeight="1" x14ac:dyDescent="0.25">
      <c r="B7" s="340"/>
      <c r="C7" s="341"/>
      <c r="D7" s="342"/>
      <c r="E7" s="336"/>
      <c r="F7" s="601" t="s">
        <v>150</v>
      </c>
      <c r="G7" s="601"/>
      <c r="H7" s="601"/>
      <c r="I7" s="601"/>
      <c r="J7" s="601"/>
      <c r="K7" s="601"/>
      <c r="L7" s="601"/>
      <c r="M7" s="601"/>
      <c r="N7" s="332"/>
      <c r="O7" s="333"/>
      <c r="P7" s="333"/>
      <c r="Q7" s="333"/>
      <c r="R7" s="333"/>
      <c r="S7" s="333"/>
      <c r="T7" s="333"/>
      <c r="U7" s="333"/>
      <c r="V7" s="333"/>
      <c r="W7" s="337"/>
      <c r="X7" s="342"/>
      <c r="Y7" s="342"/>
      <c r="Z7" s="346"/>
    </row>
    <row r="8" spans="2:26" ht="18.75" customHeight="1" x14ac:dyDescent="0.25">
      <c r="B8" s="340"/>
      <c r="C8" s="341"/>
      <c r="D8" s="342"/>
      <c r="E8" s="336"/>
      <c r="F8" s="601" t="s">
        <v>485</v>
      </c>
      <c r="G8" s="601"/>
      <c r="H8" s="601"/>
      <c r="I8" s="601"/>
      <c r="J8" s="601"/>
      <c r="K8" s="601"/>
      <c r="L8" s="601"/>
      <c r="M8" s="601"/>
      <c r="N8" s="332"/>
      <c r="O8" s="333"/>
      <c r="P8" s="333"/>
      <c r="Q8" s="333"/>
      <c r="R8" s="333"/>
      <c r="S8" s="333"/>
      <c r="T8" s="333"/>
      <c r="U8" s="333"/>
      <c r="V8" s="333"/>
      <c r="W8" s="337"/>
      <c r="X8" s="342"/>
      <c r="Y8" s="342"/>
      <c r="Z8" s="346"/>
    </row>
    <row r="9" spans="2:26" ht="18.75" customHeight="1" x14ac:dyDescent="0.25">
      <c r="B9" s="340"/>
      <c r="C9" s="341"/>
      <c r="D9" s="342"/>
      <c r="E9" s="336"/>
      <c r="F9" s="333" t="s">
        <v>483</v>
      </c>
      <c r="G9" s="333"/>
      <c r="H9" s="333"/>
      <c r="I9" s="333"/>
      <c r="J9" s="333"/>
      <c r="K9" s="333"/>
      <c r="L9" s="333"/>
      <c r="M9" s="333"/>
      <c r="N9" s="332"/>
      <c r="O9" s="333"/>
      <c r="P9" s="333"/>
      <c r="Q9" s="333"/>
      <c r="R9" s="333"/>
      <c r="S9" s="333"/>
      <c r="T9" s="333"/>
      <c r="U9" s="333"/>
      <c r="V9" s="333"/>
      <c r="W9" s="337"/>
      <c r="X9" s="342"/>
      <c r="Y9" s="342"/>
      <c r="Z9" s="346"/>
    </row>
    <row r="10" spans="2:26" x14ac:dyDescent="0.25">
      <c r="B10" s="340"/>
      <c r="C10" s="341"/>
      <c r="D10" s="342"/>
      <c r="E10" s="338"/>
      <c r="F10" s="347"/>
      <c r="G10" s="347"/>
      <c r="H10" s="347"/>
      <c r="I10" s="347"/>
      <c r="J10" s="347"/>
      <c r="K10" s="347"/>
      <c r="L10" s="347"/>
      <c r="M10" s="347"/>
      <c r="N10" s="347"/>
      <c r="O10" s="347"/>
      <c r="P10" s="347"/>
      <c r="Q10" s="347"/>
      <c r="R10" s="347"/>
      <c r="S10" s="347"/>
      <c r="T10" s="347"/>
      <c r="U10" s="347"/>
      <c r="V10" s="347"/>
      <c r="W10" s="339"/>
      <c r="X10" s="342"/>
      <c r="Y10" s="342"/>
      <c r="Z10" s="346"/>
    </row>
    <row r="11" spans="2:26" s="46" customFormat="1" ht="11.25" customHeight="1" x14ac:dyDescent="0.25">
      <c r="B11" s="340"/>
      <c r="C11" s="341"/>
      <c r="D11" s="342"/>
      <c r="E11" s="342"/>
      <c r="F11" s="342"/>
      <c r="G11" s="342"/>
      <c r="H11" s="342"/>
      <c r="I11" s="342"/>
      <c r="J11" s="342"/>
      <c r="K11" s="342"/>
      <c r="L11" s="342"/>
      <c r="M11" s="342"/>
      <c r="N11" s="342"/>
      <c r="O11" s="342"/>
      <c r="P11" s="342"/>
      <c r="Q11" s="342"/>
      <c r="R11" s="342"/>
      <c r="S11" s="342"/>
      <c r="T11" s="342"/>
      <c r="U11" s="342"/>
      <c r="V11" s="342"/>
      <c r="W11" s="342"/>
      <c r="X11" s="342"/>
      <c r="Y11" s="342"/>
      <c r="Z11" s="346"/>
    </row>
    <row r="12" spans="2:26" ht="18.75" customHeight="1" x14ac:dyDescent="0.25">
      <c r="B12" s="340"/>
      <c r="C12" s="341"/>
      <c r="D12" s="342"/>
      <c r="E12" s="342"/>
      <c r="F12" s="342"/>
      <c r="G12" s="348"/>
      <c r="H12" s="349"/>
      <c r="I12" s="349"/>
      <c r="J12" s="349"/>
      <c r="K12" s="349"/>
      <c r="L12" s="349"/>
      <c r="M12" s="349"/>
      <c r="N12" s="349"/>
      <c r="O12" s="349"/>
      <c r="P12" s="349"/>
      <c r="Q12" s="349"/>
      <c r="R12" s="349"/>
      <c r="S12" s="349"/>
      <c r="T12" s="349"/>
      <c r="U12" s="350"/>
      <c r="V12" s="342"/>
      <c r="W12" s="342"/>
      <c r="X12" s="342"/>
      <c r="Y12" s="342"/>
      <c r="Z12" s="346"/>
    </row>
    <row r="13" spans="2:26" ht="18.75" customHeight="1" x14ac:dyDescent="0.25">
      <c r="B13" s="340"/>
      <c r="C13" s="341"/>
      <c r="D13" s="342"/>
      <c r="E13" s="342"/>
      <c r="F13" s="342"/>
      <c r="G13" s="322"/>
      <c r="H13" s="274"/>
      <c r="I13" s="274"/>
      <c r="J13" s="274"/>
      <c r="K13" s="274"/>
      <c r="L13" s="274"/>
      <c r="M13" s="274"/>
      <c r="N13" s="274"/>
      <c r="O13" s="274"/>
      <c r="P13" s="274"/>
      <c r="Q13" s="274"/>
      <c r="R13" s="274"/>
      <c r="S13" s="274"/>
      <c r="T13" s="274"/>
      <c r="U13" s="323"/>
      <c r="V13" s="342"/>
      <c r="W13" s="342"/>
      <c r="X13" s="342"/>
      <c r="Y13" s="342"/>
      <c r="Z13" s="346"/>
    </row>
    <row r="14" spans="2:26" ht="18.75" customHeight="1" x14ac:dyDescent="0.25">
      <c r="B14" s="340"/>
      <c r="C14" s="341"/>
      <c r="D14" s="342"/>
      <c r="E14" s="342"/>
      <c r="F14" s="342"/>
      <c r="G14" s="322"/>
      <c r="H14" s="274"/>
      <c r="I14" s="598" t="s">
        <v>480</v>
      </c>
      <c r="J14" s="598"/>
      <c r="K14" s="598"/>
      <c r="L14" s="598"/>
      <c r="M14" s="598"/>
      <c r="N14" s="598"/>
      <c r="O14" s="598"/>
      <c r="P14" s="598"/>
      <c r="Q14" s="598"/>
      <c r="R14" s="598"/>
      <c r="S14" s="598"/>
      <c r="T14" s="274"/>
      <c r="U14" s="323"/>
      <c r="V14" s="342"/>
      <c r="W14" s="342"/>
      <c r="X14" s="342"/>
      <c r="Y14" s="342"/>
      <c r="Z14" s="346"/>
    </row>
    <row r="15" spans="2:26" ht="18.75" customHeight="1" x14ac:dyDescent="0.25">
      <c r="B15" s="340"/>
      <c r="C15" s="341"/>
      <c r="D15" s="342"/>
      <c r="E15" s="342"/>
      <c r="F15" s="342"/>
      <c r="G15" s="302"/>
      <c r="H15" s="312"/>
      <c r="I15" s="598" t="s">
        <v>481</v>
      </c>
      <c r="J15" s="598"/>
      <c r="K15" s="598"/>
      <c r="L15" s="598"/>
      <c r="M15" s="598"/>
      <c r="N15" s="598"/>
      <c r="O15" s="598"/>
      <c r="P15" s="598"/>
      <c r="Q15" s="598"/>
      <c r="R15" s="598"/>
      <c r="S15" s="598"/>
      <c r="T15" s="312"/>
      <c r="U15" s="323"/>
      <c r="V15" s="342"/>
      <c r="W15" s="342"/>
      <c r="X15" s="342"/>
      <c r="Y15" s="342"/>
      <c r="Z15" s="346"/>
    </row>
    <row r="16" spans="2:26" ht="18.75" customHeight="1" x14ac:dyDescent="0.25">
      <c r="B16" s="340"/>
      <c r="C16" s="341"/>
      <c r="D16" s="342"/>
      <c r="E16" s="342"/>
      <c r="F16" s="342"/>
      <c r="G16" s="322"/>
      <c r="H16" s="274"/>
      <c r="I16" s="598" t="s">
        <v>486</v>
      </c>
      <c r="J16" s="598"/>
      <c r="K16" s="598"/>
      <c r="L16" s="598"/>
      <c r="M16" s="598"/>
      <c r="N16" s="598"/>
      <c r="O16" s="598"/>
      <c r="P16" s="598"/>
      <c r="Q16" s="598"/>
      <c r="R16" s="598"/>
      <c r="S16" s="598"/>
      <c r="T16" s="312"/>
      <c r="U16" s="323"/>
      <c r="V16" s="342"/>
      <c r="W16" s="342"/>
      <c r="X16" s="342"/>
      <c r="Y16" s="342"/>
      <c r="Z16" s="346"/>
    </row>
    <row r="17" spans="2:26" ht="18.75" customHeight="1" x14ac:dyDescent="0.25">
      <c r="B17" s="340"/>
      <c r="C17" s="341"/>
      <c r="D17" s="342"/>
      <c r="E17" s="342"/>
      <c r="F17" s="342"/>
      <c r="G17" s="322"/>
      <c r="H17" s="274"/>
      <c r="I17" s="598" t="s">
        <v>487</v>
      </c>
      <c r="J17" s="598"/>
      <c r="K17" s="598"/>
      <c r="L17" s="598"/>
      <c r="M17" s="598"/>
      <c r="N17" s="598"/>
      <c r="O17" s="598"/>
      <c r="P17" s="598"/>
      <c r="Q17" s="598"/>
      <c r="R17" s="598"/>
      <c r="S17" s="598"/>
      <c r="T17" s="312"/>
      <c r="U17" s="323"/>
      <c r="V17" s="342"/>
      <c r="W17" s="342"/>
      <c r="X17" s="342"/>
      <c r="Y17" s="342"/>
      <c r="Z17" s="346"/>
    </row>
    <row r="18" spans="2:26" ht="18.75" customHeight="1" x14ac:dyDescent="0.25">
      <c r="B18" s="340"/>
      <c r="C18" s="341"/>
      <c r="D18" s="342"/>
      <c r="E18" s="342"/>
      <c r="F18" s="342"/>
      <c r="G18" s="322"/>
      <c r="H18" s="274"/>
      <c r="I18" s="598"/>
      <c r="J18" s="598"/>
      <c r="K18" s="598"/>
      <c r="L18" s="598"/>
      <c r="M18" s="598"/>
      <c r="N18" s="598"/>
      <c r="O18" s="598"/>
      <c r="P18" s="598"/>
      <c r="Q18" s="598"/>
      <c r="R18" s="598"/>
      <c r="S18" s="598"/>
      <c r="T18" s="312"/>
      <c r="U18" s="323"/>
      <c r="V18" s="342"/>
      <c r="W18" s="342"/>
      <c r="X18" s="342"/>
      <c r="Y18" s="342"/>
      <c r="Z18" s="346"/>
    </row>
    <row r="19" spans="2:26" ht="18.75" customHeight="1" x14ac:dyDescent="0.25">
      <c r="B19" s="340"/>
      <c r="C19" s="341"/>
      <c r="D19" s="342"/>
      <c r="E19" s="342"/>
      <c r="F19" s="342"/>
      <c r="G19" s="322"/>
      <c r="H19" s="274"/>
      <c r="I19" s="598"/>
      <c r="J19" s="598"/>
      <c r="K19" s="598"/>
      <c r="L19" s="598"/>
      <c r="M19" s="598"/>
      <c r="N19" s="598"/>
      <c r="O19" s="598"/>
      <c r="P19" s="598"/>
      <c r="Q19" s="598"/>
      <c r="R19" s="598"/>
      <c r="S19" s="598"/>
      <c r="T19" s="312"/>
      <c r="U19" s="323"/>
      <c r="V19" s="342"/>
      <c r="W19" s="342"/>
      <c r="X19" s="342"/>
      <c r="Y19" s="342"/>
      <c r="Z19" s="346"/>
    </row>
    <row r="20" spans="2:26" ht="18.75" customHeight="1" x14ac:dyDescent="0.25">
      <c r="B20" s="340"/>
      <c r="C20" s="341"/>
      <c r="D20" s="342"/>
      <c r="E20" s="342"/>
      <c r="F20" s="342"/>
      <c r="G20" s="322"/>
      <c r="H20" s="274"/>
      <c r="I20" s="598"/>
      <c r="J20" s="598"/>
      <c r="K20" s="598"/>
      <c r="L20" s="598"/>
      <c r="M20" s="598"/>
      <c r="N20" s="598"/>
      <c r="O20" s="598"/>
      <c r="P20" s="598"/>
      <c r="Q20" s="598"/>
      <c r="R20" s="598"/>
      <c r="S20" s="598"/>
      <c r="T20" s="312"/>
      <c r="U20" s="323"/>
      <c r="V20" s="342"/>
      <c r="W20" s="342"/>
      <c r="X20" s="342"/>
      <c r="Y20" s="342"/>
      <c r="Z20" s="346"/>
    </row>
    <row r="21" spans="2:26" ht="18.75" customHeight="1" x14ac:dyDescent="0.25">
      <c r="B21" s="340"/>
      <c r="C21" s="341"/>
      <c r="D21" s="342"/>
      <c r="E21" s="342"/>
      <c r="F21" s="342"/>
      <c r="G21" s="322"/>
      <c r="H21" s="274"/>
      <c r="I21" s="598"/>
      <c r="J21" s="598"/>
      <c r="K21" s="598"/>
      <c r="L21" s="598"/>
      <c r="M21" s="598"/>
      <c r="N21" s="598"/>
      <c r="O21" s="598"/>
      <c r="P21" s="598"/>
      <c r="Q21" s="598"/>
      <c r="R21" s="598"/>
      <c r="S21" s="598"/>
      <c r="T21" s="312"/>
      <c r="U21" s="323"/>
      <c r="V21" s="342"/>
      <c r="W21" s="342"/>
      <c r="X21" s="342"/>
      <c r="Y21" s="342"/>
      <c r="Z21" s="346"/>
    </row>
    <row r="22" spans="2:26" ht="18.75" customHeight="1" x14ac:dyDescent="0.25">
      <c r="B22" s="340"/>
      <c r="C22" s="341"/>
      <c r="D22" s="342"/>
      <c r="E22" s="342"/>
      <c r="F22" s="342"/>
      <c r="G22" s="322"/>
      <c r="H22" s="274"/>
      <c r="I22" s="598"/>
      <c r="J22" s="598"/>
      <c r="K22" s="598"/>
      <c r="L22" s="598"/>
      <c r="M22" s="598"/>
      <c r="N22" s="598"/>
      <c r="O22" s="598"/>
      <c r="P22" s="598"/>
      <c r="Q22" s="598"/>
      <c r="R22" s="598"/>
      <c r="S22" s="598"/>
      <c r="T22" s="312"/>
      <c r="U22" s="323"/>
      <c r="V22" s="342"/>
      <c r="W22" s="342"/>
      <c r="X22" s="342"/>
      <c r="Y22" s="342"/>
      <c r="Z22" s="346"/>
    </row>
    <row r="23" spans="2:26" ht="18.75" customHeight="1" x14ac:dyDescent="0.25">
      <c r="B23" s="340"/>
      <c r="C23" s="341"/>
      <c r="D23" s="342"/>
      <c r="E23" s="342"/>
      <c r="F23" s="342"/>
      <c r="G23" s="351"/>
      <c r="H23" s="352"/>
      <c r="I23" s="352"/>
      <c r="J23" s="352"/>
      <c r="K23" s="352"/>
      <c r="L23" s="352"/>
      <c r="M23" s="352"/>
      <c r="N23" s="352"/>
      <c r="O23" s="352"/>
      <c r="P23" s="352"/>
      <c r="Q23" s="352"/>
      <c r="R23" s="352"/>
      <c r="S23" s="352"/>
      <c r="T23" s="352"/>
      <c r="U23" s="353"/>
      <c r="V23" s="342"/>
      <c r="W23" s="342"/>
      <c r="X23" s="342"/>
      <c r="Y23" s="342"/>
      <c r="Z23" s="346"/>
    </row>
    <row r="24" spans="2:26" ht="11.25" customHeight="1" x14ac:dyDescent="0.25">
      <c r="B24" s="340"/>
      <c r="C24" s="341"/>
      <c r="D24" s="342"/>
      <c r="E24" s="342"/>
      <c r="F24" s="342"/>
      <c r="G24" s="342"/>
      <c r="H24" s="342"/>
      <c r="I24" s="342"/>
      <c r="J24" s="342"/>
      <c r="K24" s="342"/>
      <c r="L24" s="342"/>
      <c r="M24" s="342"/>
      <c r="N24" s="342"/>
      <c r="O24" s="342"/>
      <c r="P24" s="342"/>
      <c r="Q24" s="342"/>
      <c r="R24" s="342"/>
      <c r="S24" s="342"/>
      <c r="T24" s="342"/>
      <c r="U24" s="342"/>
      <c r="V24" s="342"/>
      <c r="W24" s="342"/>
      <c r="X24" s="342"/>
      <c r="Y24" s="342"/>
      <c r="Z24" s="346"/>
    </row>
    <row r="25" spans="2:26" ht="18.75" customHeight="1" x14ac:dyDescent="0.25">
      <c r="B25" s="354"/>
      <c r="C25" s="355"/>
      <c r="D25" s="355"/>
      <c r="E25" s="355"/>
      <c r="F25" s="355"/>
      <c r="G25" s="355"/>
      <c r="H25" s="356"/>
      <c r="I25" s="342"/>
      <c r="J25" s="357"/>
      <c r="K25" s="358"/>
      <c r="L25" s="358"/>
      <c r="M25" s="358"/>
      <c r="N25" s="358"/>
      <c r="O25" s="358"/>
      <c r="P25" s="358"/>
      <c r="Q25" s="358"/>
      <c r="R25" s="359"/>
      <c r="S25" s="342"/>
      <c r="T25" s="360"/>
      <c r="U25" s="361"/>
      <c r="V25" s="361"/>
      <c r="W25" s="361"/>
      <c r="X25" s="361"/>
      <c r="Y25" s="361"/>
      <c r="Z25" s="362"/>
    </row>
    <row r="26" spans="2:26" ht="18.75" customHeight="1" x14ac:dyDescent="0.25">
      <c r="B26" s="363"/>
      <c r="C26" s="364"/>
      <c r="D26" s="364"/>
      <c r="E26" s="364"/>
      <c r="F26" s="364"/>
      <c r="G26" s="364"/>
      <c r="H26" s="365"/>
      <c r="I26" s="342"/>
      <c r="J26" s="334"/>
      <c r="K26" s="599" t="s">
        <v>488</v>
      </c>
      <c r="L26" s="599"/>
      <c r="M26" s="599"/>
      <c r="N26" s="599"/>
      <c r="O26" s="599"/>
      <c r="P26" s="599"/>
      <c r="Q26" s="599"/>
      <c r="R26" s="335"/>
      <c r="S26" s="342"/>
      <c r="T26" s="366"/>
      <c r="U26" s="367"/>
      <c r="V26" s="367"/>
      <c r="W26" s="367"/>
      <c r="X26" s="367"/>
      <c r="Y26" s="367"/>
      <c r="Z26" s="368"/>
    </row>
    <row r="27" spans="2:26" ht="18.75" customHeight="1" x14ac:dyDescent="0.25">
      <c r="B27" s="363"/>
      <c r="C27" s="596" t="s">
        <v>480</v>
      </c>
      <c r="D27" s="596"/>
      <c r="E27" s="596"/>
      <c r="F27" s="596"/>
      <c r="G27" s="596"/>
      <c r="H27" s="365"/>
      <c r="I27" s="342"/>
      <c r="J27" s="334"/>
      <c r="K27" s="599"/>
      <c r="L27" s="599"/>
      <c r="M27" s="599"/>
      <c r="N27" s="599"/>
      <c r="O27" s="599"/>
      <c r="P27" s="599"/>
      <c r="Q27" s="599"/>
      <c r="R27" s="335"/>
      <c r="S27" s="342"/>
      <c r="T27" s="366"/>
      <c r="U27" s="597" t="s">
        <v>491</v>
      </c>
      <c r="V27" s="597"/>
      <c r="W27" s="597"/>
      <c r="X27" s="597"/>
      <c r="Y27" s="597"/>
      <c r="Z27" s="368"/>
    </row>
    <row r="28" spans="2:26" ht="18.75" customHeight="1" x14ac:dyDescent="0.25">
      <c r="B28" s="363"/>
      <c r="C28" s="596" t="s">
        <v>481</v>
      </c>
      <c r="D28" s="596"/>
      <c r="E28" s="596"/>
      <c r="F28" s="596"/>
      <c r="G28" s="596"/>
      <c r="H28" s="365"/>
      <c r="I28" s="342"/>
      <c r="J28" s="334"/>
      <c r="K28" s="599"/>
      <c r="L28" s="599"/>
      <c r="M28" s="599"/>
      <c r="N28" s="599"/>
      <c r="O28" s="599"/>
      <c r="P28" s="599"/>
      <c r="Q28" s="599"/>
      <c r="R28" s="335"/>
      <c r="S28" s="342"/>
      <c r="T28" s="366"/>
      <c r="U28" s="597" t="s">
        <v>492</v>
      </c>
      <c r="V28" s="597"/>
      <c r="W28" s="597"/>
      <c r="X28" s="597"/>
      <c r="Y28" s="597"/>
      <c r="Z28" s="368"/>
    </row>
    <row r="29" spans="2:26" ht="18.75" customHeight="1" x14ac:dyDescent="0.25">
      <c r="B29" s="363"/>
      <c r="C29" s="596" t="s">
        <v>486</v>
      </c>
      <c r="D29" s="596"/>
      <c r="E29" s="596"/>
      <c r="F29" s="596"/>
      <c r="G29" s="596"/>
      <c r="H29" s="365"/>
      <c r="I29" s="342"/>
      <c r="J29" s="334"/>
      <c r="K29" s="600"/>
      <c r="L29" s="600"/>
      <c r="M29" s="600"/>
      <c r="N29" s="600"/>
      <c r="O29" s="600"/>
      <c r="P29" s="600"/>
      <c r="Q29" s="600"/>
      <c r="R29" s="335"/>
      <c r="S29" s="342"/>
      <c r="T29" s="366"/>
      <c r="U29" s="597" t="s">
        <v>493</v>
      </c>
      <c r="V29" s="597"/>
      <c r="W29" s="597"/>
      <c r="X29" s="597"/>
      <c r="Y29" s="597"/>
      <c r="Z29" s="368"/>
    </row>
    <row r="30" spans="2:26" ht="18.75" customHeight="1" x14ac:dyDescent="0.25">
      <c r="B30" s="363"/>
      <c r="C30" s="596" t="s">
        <v>487</v>
      </c>
      <c r="D30" s="596"/>
      <c r="E30" s="596"/>
      <c r="F30" s="596"/>
      <c r="G30" s="596"/>
      <c r="H30" s="365"/>
      <c r="I30" s="342"/>
      <c r="J30" s="336"/>
      <c r="K30" s="344"/>
      <c r="L30" s="344"/>
      <c r="M30" s="344"/>
      <c r="N30" s="344"/>
      <c r="O30" s="344"/>
      <c r="P30" s="344"/>
      <c r="Q30" s="344"/>
      <c r="R30" s="337"/>
      <c r="S30" s="342"/>
      <c r="T30" s="366"/>
      <c r="U30" s="597" t="s">
        <v>494</v>
      </c>
      <c r="V30" s="597"/>
      <c r="W30" s="597"/>
      <c r="X30" s="597"/>
      <c r="Y30" s="597"/>
      <c r="Z30" s="368"/>
    </row>
    <row r="31" spans="2:26" ht="18.75" customHeight="1" x14ac:dyDescent="0.25">
      <c r="B31" s="363"/>
      <c r="C31" s="596"/>
      <c r="D31" s="596"/>
      <c r="E31" s="596"/>
      <c r="F31" s="596"/>
      <c r="G31" s="596"/>
      <c r="H31" s="365"/>
      <c r="I31" s="342"/>
      <c r="J31" s="336"/>
      <c r="K31" s="601" t="s">
        <v>489</v>
      </c>
      <c r="L31" s="601"/>
      <c r="M31" s="601"/>
      <c r="N31" s="601"/>
      <c r="O31" s="601"/>
      <c r="P31" s="601"/>
      <c r="Q31" s="601"/>
      <c r="R31" s="337"/>
      <c r="S31" s="342"/>
      <c r="T31" s="366"/>
      <c r="U31" s="597" t="s">
        <v>495</v>
      </c>
      <c r="V31" s="597"/>
      <c r="W31" s="597"/>
      <c r="X31" s="597"/>
      <c r="Y31" s="597"/>
      <c r="Z31" s="368"/>
    </row>
    <row r="32" spans="2:26" ht="18.75" customHeight="1" x14ac:dyDescent="0.25">
      <c r="B32" s="363"/>
      <c r="C32" s="596"/>
      <c r="D32" s="596"/>
      <c r="E32" s="596"/>
      <c r="F32" s="596"/>
      <c r="G32" s="596"/>
      <c r="H32" s="365"/>
      <c r="I32" s="342"/>
      <c r="J32" s="336"/>
      <c r="K32" s="601" t="s">
        <v>490</v>
      </c>
      <c r="L32" s="601"/>
      <c r="M32" s="601"/>
      <c r="N32" s="601"/>
      <c r="O32" s="601"/>
      <c r="P32" s="601"/>
      <c r="Q32" s="601"/>
      <c r="R32" s="337"/>
      <c r="S32" s="342"/>
      <c r="T32" s="366"/>
      <c r="U32" s="597" t="s">
        <v>494</v>
      </c>
      <c r="V32" s="597"/>
      <c r="W32" s="597"/>
      <c r="X32" s="597"/>
      <c r="Y32" s="597"/>
      <c r="Z32" s="368"/>
    </row>
    <row r="33" spans="2:26" ht="18.75" customHeight="1" x14ac:dyDescent="0.25">
      <c r="B33" s="363"/>
      <c r="C33" s="596"/>
      <c r="D33" s="596"/>
      <c r="E33" s="596"/>
      <c r="F33" s="596"/>
      <c r="G33" s="596"/>
      <c r="H33" s="365"/>
      <c r="I33" s="342"/>
      <c r="J33" s="336"/>
      <c r="K33" s="601"/>
      <c r="L33" s="601"/>
      <c r="M33" s="601"/>
      <c r="N33" s="601"/>
      <c r="O33" s="601"/>
      <c r="P33" s="601"/>
      <c r="Q33" s="601"/>
      <c r="R33" s="337"/>
      <c r="S33" s="342"/>
      <c r="T33" s="366"/>
      <c r="U33" s="597" t="s">
        <v>149</v>
      </c>
      <c r="V33" s="597"/>
      <c r="W33" s="597"/>
      <c r="X33" s="597"/>
      <c r="Y33" s="597"/>
      <c r="Z33" s="368"/>
    </row>
    <row r="34" spans="2:26" ht="18.75" customHeight="1" x14ac:dyDescent="0.25">
      <c r="B34" s="369"/>
      <c r="C34" s="605"/>
      <c r="D34" s="605"/>
      <c r="E34" s="605"/>
      <c r="F34" s="605"/>
      <c r="G34" s="605"/>
      <c r="H34" s="370"/>
      <c r="I34" s="342"/>
      <c r="J34" s="338"/>
      <c r="K34" s="606"/>
      <c r="L34" s="606"/>
      <c r="M34" s="606"/>
      <c r="N34" s="606"/>
      <c r="O34" s="606"/>
      <c r="P34" s="606"/>
      <c r="Q34" s="606"/>
      <c r="R34" s="339"/>
      <c r="S34" s="342"/>
      <c r="T34" s="371"/>
      <c r="U34" s="607"/>
      <c r="V34" s="607"/>
      <c r="W34" s="607"/>
      <c r="X34" s="607"/>
      <c r="Y34" s="607"/>
      <c r="Z34" s="372"/>
    </row>
    <row r="35" spans="2:26" s="46" customFormat="1" x14ac:dyDescent="0.25">
      <c r="C35" s="309"/>
      <c r="D35" s="310"/>
      <c r="E35" s="310"/>
      <c r="F35" s="310"/>
      <c r="G35" s="310"/>
      <c r="H35" s="310"/>
      <c r="I35" s="310"/>
      <c r="J35" s="310"/>
      <c r="K35" s="310"/>
      <c r="L35" s="310"/>
      <c r="M35" s="310"/>
      <c r="N35" s="310"/>
      <c r="O35" s="310"/>
      <c r="P35" s="310"/>
      <c r="Q35" s="310"/>
      <c r="R35" s="310"/>
      <c r="S35" s="310"/>
      <c r="T35" s="310"/>
      <c r="U35" s="310"/>
      <c r="V35" s="310"/>
      <c r="W35" s="310"/>
      <c r="X35" s="310"/>
      <c r="Y35" s="310"/>
      <c r="Z35" s="311"/>
    </row>
    <row r="36" spans="2:26" s="46" customFormat="1" x14ac:dyDescent="0.25"/>
    <row r="37" spans="2:26" s="46" customFormat="1" x14ac:dyDescent="0.25"/>
    <row r="38" spans="2:26" s="46" customFormat="1" x14ac:dyDescent="0.25"/>
    <row r="39" spans="2:26" s="46" customFormat="1" x14ac:dyDescent="0.25"/>
    <row r="40" spans="2:26" s="46" customFormat="1" x14ac:dyDescent="0.25"/>
    <row r="41" spans="2:26" s="46" customFormat="1" x14ac:dyDescent="0.25"/>
    <row r="42" spans="2:26" s="46" customFormat="1" x14ac:dyDescent="0.25"/>
    <row r="43" spans="2:26" s="46" customFormat="1" x14ac:dyDescent="0.25"/>
    <row r="44" spans="2:26" s="46" customFormat="1" x14ac:dyDescent="0.25"/>
    <row r="45" spans="2:26" s="46" customFormat="1" x14ac:dyDescent="0.25"/>
    <row r="46" spans="2:26" s="46" customFormat="1" x14ac:dyDescent="0.25"/>
    <row r="47" spans="2:26" s="46" customFormat="1" x14ac:dyDescent="0.25"/>
    <row r="48" spans="2:26" s="46" customFormat="1" x14ac:dyDescent="0.25"/>
  </sheetData>
  <sheetProtection sheet="1" objects="1" scenarios="1" selectLockedCells="1" selectUnlockedCells="1"/>
  <mergeCells count="37">
    <mergeCell ref="C34:G34"/>
    <mergeCell ref="K34:Q34"/>
    <mergeCell ref="U34:Y34"/>
    <mergeCell ref="C32:G32"/>
    <mergeCell ref="K32:Q32"/>
    <mergeCell ref="U32:Y32"/>
    <mergeCell ref="C33:G33"/>
    <mergeCell ref="K33:Q33"/>
    <mergeCell ref="U33:Y33"/>
    <mergeCell ref="C31:G31"/>
    <mergeCell ref="K31:Q31"/>
    <mergeCell ref="U31:Y31"/>
    <mergeCell ref="C27:G27"/>
    <mergeCell ref="K27:Q27"/>
    <mergeCell ref="U27:Y27"/>
    <mergeCell ref="C28:G28"/>
    <mergeCell ref="K28:Q28"/>
    <mergeCell ref="U28:Y28"/>
    <mergeCell ref="C29:G29"/>
    <mergeCell ref="K29:Q29"/>
    <mergeCell ref="U29:Y29"/>
    <mergeCell ref="C30:G30"/>
    <mergeCell ref="U30:Y30"/>
    <mergeCell ref="F6:M6"/>
    <mergeCell ref="F8:M8"/>
    <mergeCell ref="F7:M7"/>
    <mergeCell ref="O6:V6"/>
    <mergeCell ref="K26:Q26"/>
    <mergeCell ref="I14:S14"/>
    <mergeCell ref="I15:S15"/>
    <mergeCell ref="I16:S16"/>
    <mergeCell ref="I17:S17"/>
    <mergeCell ref="I18:S18"/>
    <mergeCell ref="I19:S19"/>
    <mergeCell ref="I20:S20"/>
    <mergeCell ref="I21:S21"/>
    <mergeCell ref="I22:S22"/>
  </mergeCells>
  <pageMargins left="0.511811024" right="0.511811024" top="0.78740157499999996" bottom="0.78740157499999996" header="0.31496062000000002" footer="0.31496062000000002"/>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J13"/>
  <sheetViews>
    <sheetView showGridLines="0" showRowColHeaders="0" zoomScaleNormal="100" workbookViewId="0">
      <selection activeCell="C4" sqref="C4:E4"/>
    </sheetView>
  </sheetViews>
  <sheetFormatPr defaultRowHeight="15" x14ac:dyDescent="0.25"/>
  <cols>
    <col min="1" max="1" width="2.140625" style="53" customWidth="1"/>
    <col min="2" max="2" width="21.42578125" style="53" customWidth="1"/>
    <col min="3" max="3" width="20.85546875" style="53" customWidth="1"/>
    <col min="4" max="4" width="15.42578125" style="53" customWidth="1"/>
    <col min="5" max="5" width="16.5703125" style="53" customWidth="1"/>
    <col min="6" max="6" width="14.85546875" style="53" customWidth="1"/>
    <col min="7" max="7" width="23.42578125" style="53" customWidth="1"/>
    <col min="8" max="8" width="16.7109375" style="53" customWidth="1"/>
    <col min="9" max="9" width="16.140625" style="53" customWidth="1"/>
    <col min="10" max="10" width="11.5703125" style="53" customWidth="1"/>
    <col min="11" max="256" width="9.140625" style="53"/>
    <col min="257" max="257" width="2.28515625" style="53" customWidth="1"/>
    <col min="258" max="258" width="21" style="53" customWidth="1"/>
    <col min="259" max="259" width="18" style="53" customWidth="1"/>
    <col min="260" max="260" width="18.5703125" style="53" customWidth="1"/>
    <col min="261" max="261" width="20" style="53" customWidth="1"/>
    <col min="262" max="262" width="18.5703125" style="53" customWidth="1"/>
    <col min="263" max="263" width="29" style="53" customWidth="1"/>
    <col min="264" max="264" width="23.5703125" style="53" customWidth="1"/>
    <col min="265" max="265" width="32.42578125" style="53" customWidth="1"/>
    <col min="266" max="266" width="8.28515625" style="53" bestFit="1" customWidth="1"/>
    <col min="267" max="512" width="9.140625" style="53"/>
    <col min="513" max="513" width="2.28515625" style="53" customWidth="1"/>
    <col min="514" max="514" width="21" style="53" customWidth="1"/>
    <col min="515" max="515" width="18" style="53" customWidth="1"/>
    <col min="516" max="516" width="18.5703125" style="53" customWidth="1"/>
    <col min="517" max="517" width="20" style="53" customWidth="1"/>
    <col min="518" max="518" width="18.5703125" style="53" customWidth="1"/>
    <col min="519" max="519" width="29" style="53" customWidth="1"/>
    <col min="520" max="520" width="23.5703125" style="53" customWidth="1"/>
    <col min="521" max="521" width="32.42578125" style="53" customWidth="1"/>
    <col min="522" max="522" width="8.28515625" style="53" bestFit="1" customWidth="1"/>
    <col min="523" max="768" width="9.140625" style="53"/>
    <col min="769" max="769" width="2.28515625" style="53" customWidth="1"/>
    <col min="770" max="770" width="21" style="53" customWidth="1"/>
    <col min="771" max="771" width="18" style="53" customWidth="1"/>
    <col min="772" max="772" width="18.5703125" style="53" customWidth="1"/>
    <col min="773" max="773" width="20" style="53" customWidth="1"/>
    <col min="774" max="774" width="18.5703125" style="53" customWidth="1"/>
    <col min="775" max="775" width="29" style="53" customWidth="1"/>
    <col min="776" max="776" width="23.5703125" style="53" customWidth="1"/>
    <col min="777" max="777" width="32.42578125" style="53" customWidth="1"/>
    <col min="778" max="778" width="8.28515625" style="53" bestFit="1" customWidth="1"/>
    <col min="779" max="1024" width="9.140625" style="53"/>
    <col min="1025" max="1025" width="2.28515625" style="53" customWidth="1"/>
    <col min="1026" max="1026" width="21" style="53" customWidth="1"/>
    <col min="1027" max="1027" width="18" style="53" customWidth="1"/>
    <col min="1028" max="1028" width="18.5703125" style="53" customWidth="1"/>
    <col min="1029" max="1029" width="20" style="53" customWidth="1"/>
    <col min="1030" max="1030" width="18.5703125" style="53" customWidth="1"/>
    <col min="1031" max="1031" width="29" style="53" customWidth="1"/>
    <col min="1032" max="1032" width="23.5703125" style="53" customWidth="1"/>
    <col min="1033" max="1033" width="32.42578125" style="53" customWidth="1"/>
    <col min="1034" max="1034" width="8.28515625" style="53" bestFit="1" customWidth="1"/>
    <col min="1035" max="1280" width="9.140625" style="53"/>
    <col min="1281" max="1281" width="2.28515625" style="53" customWidth="1"/>
    <col min="1282" max="1282" width="21" style="53" customWidth="1"/>
    <col min="1283" max="1283" width="18" style="53" customWidth="1"/>
    <col min="1284" max="1284" width="18.5703125" style="53" customWidth="1"/>
    <col min="1285" max="1285" width="20" style="53" customWidth="1"/>
    <col min="1286" max="1286" width="18.5703125" style="53" customWidth="1"/>
    <col min="1287" max="1287" width="29" style="53" customWidth="1"/>
    <col min="1288" max="1288" width="23.5703125" style="53" customWidth="1"/>
    <col min="1289" max="1289" width="32.42578125" style="53" customWidth="1"/>
    <col min="1290" max="1290" width="8.28515625" style="53" bestFit="1" customWidth="1"/>
    <col min="1291" max="1536" width="9.140625" style="53"/>
    <col min="1537" max="1537" width="2.28515625" style="53" customWidth="1"/>
    <col min="1538" max="1538" width="21" style="53" customWidth="1"/>
    <col min="1539" max="1539" width="18" style="53" customWidth="1"/>
    <col min="1540" max="1540" width="18.5703125" style="53" customWidth="1"/>
    <col min="1541" max="1541" width="20" style="53" customWidth="1"/>
    <col min="1542" max="1542" width="18.5703125" style="53" customWidth="1"/>
    <col min="1543" max="1543" width="29" style="53" customWidth="1"/>
    <col min="1544" max="1544" width="23.5703125" style="53" customWidth="1"/>
    <col min="1545" max="1545" width="32.42578125" style="53" customWidth="1"/>
    <col min="1546" max="1546" width="8.28515625" style="53" bestFit="1" customWidth="1"/>
    <col min="1547" max="1792" width="9.140625" style="53"/>
    <col min="1793" max="1793" width="2.28515625" style="53" customWidth="1"/>
    <col min="1794" max="1794" width="21" style="53" customWidth="1"/>
    <col min="1795" max="1795" width="18" style="53" customWidth="1"/>
    <col min="1796" max="1796" width="18.5703125" style="53" customWidth="1"/>
    <col min="1797" max="1797" width="20" style="53" customWidth="1"/>
    <col min="1798" max="1798" width="18.5703125" style="53" customWidth="1"/>
    <col min="1799" max="1799" width="29" style="53" customWidth="1"/>
    <col min="1800" max="1800" width="23.5703125" style="53" customWidth="1"/>
    <col min="1801" max="1801" width="32.42578125" style="53" customWidth="1"/>
    <col min="1802" max="1802" width="8.28515625" style="53" bestFit="1" customWidth="1"/>
    <col min="1803" max="2048" width="9.140625" style="53"/>
    <col min="2049" max="2049" width="2.28515625" style="53" customWidth="1"/>
    <col min="2050" max="2050" width="21" style="53" customWidth="1"/>
    <col min="2051" max="2051" width="18" style="53" customWidth="1"/>
    <col min="2052" max="2052" width="18.5703125" style="53" customWidth="1"/>
    <col min="2053" max="2053" width="20" style="53" customWidth="1"/>
    <col min="2054" max="2054" width="18.5703125" style="53" customWidth="1"/>
    <col min="2055" max="2055" width="29" style="53" customWidth="1"/>
    <col min="2056" max="2056" width="23.5703125" style="53" customWidth="1"/>
    <col min="2057" max="2057" width="32.42578125" style="53" customWidth="1"/>
    <col min="2058" max="2058" width="8.28515625" style="53" bestFit="1" customWidth="1"/>
    <col min="2059" max="2304" width="9.140625" style="53"/>
    <col min="2305" max="2305" width="2.28515625" style="53" customWidth="1"/>
    <col min="2306" max="2306" width="21" style="53" customWidth="1"/>
    <col min="2307" max="2307" width="18" style="53" customWidth="1"/>
    <col min="2308" max="2308" width="18.5703125" style="53" customWidth="1"/>
    <col min="2309" max="2309" width="20" style="53" customWidth="1"/>
    <col min="2310" max="2310" width="18.5703125" style="53" customWidth="1"/>
    <col min="2311" max="2311" width="29" style="53" customWidth="1"/>
    <col min="2312" max="2312" width="23.5703125" style="53" customWidth="1"/>
    <col min="2313" max="2313" width="32.42578125" style="53" customWidth="1"/>
    <col min="2314" max="2314" width="8.28515625" style="53" bestFit="1" customWidth="1"/>
    <col min="2315" max="2560" width="9.140625" style="53"/>
    <col min="2561" max="2561" width="2.28515625" style="53" customWidth="1"/>
    <col min="2562" max="2562" width="21" style="53" customWidth="1"/>
    <col min="2563" max="2563" width="18" style="53" customWidth="1"/>
    <col min="2564" max="2564" width="18.5703125" style="53" customWidth="1"/>
    <col min="2565" max="2565" width="20" style="53" customWidth="1"/>
    <col min="2566" max="2566" width="18.5703125" style="53" customWidth="1"/>
    <col min="2567" max="2567" width="29" style="53" customWidth="1"/>
    <col min="2568" max="2568" width="23.5703125" style="53" customWidth="1"/>
    <col min="2569" max="2569" width="32.42578125" style="53" customWidth="1"/>
    <col min="2570" max="2570" width="8.28515625" style="53" bestFit="1" customWidth="1"/>
    <col min="2571" max="2816" width="9.140625" style="53"/>
    <col min="2817" max="2817" width="2.28515625" style="53" customWidth="1"/>
    <col min="2818" max="2818" width="21" style="53" customWidth="1"/>
    <col min="2819" max="2819" width="18" style="53" customWidth="1"/>
    <col min="2820" max="2820" width="18.5703125" style="53" customWidth="1"/>
    <col min="2821" max="2821" width="20" style="53" customWidth="1"/>
    <col min="2822" max="2822" width="18.5703125" style="53" customWidth="1"/>
    <col min="2823" max="2823" width="29" style="53" customWidth="1"/>
    <col min="2824" max="2824" width="23.5703125" style="53" customWidth="1"/>
    <col min="2825" max="2825" width="32.42578125" style="53" customWidth="1"/>
    <col min="2826" max="2826" width="8.28515625" style="53" bestFit="1" customWidth="1"/>
    <col min="2827" max="3072" width="9.140625" style="53"/>
    <col min="3073" max="3073" width="2.28515625" style="53" customWidth="1"/>
    <col min="3074" max="3074" width="21" style="53" customWidth="1"/>
    <col min="3075" max="3075" width="18" style="53" customWidth="1"/>
    <col min="3076" max="3076" width="18.5703125" style="53" customWidth="1"/>
    <col min="3077" max="3077" width="20" style="53" customWidth="1"/>
    <col min="3078" max="3078" width="18.5703125" style="53" customWidth="1"/>
    <col min="3079" max="3079" width="29" style="53" customWidth="1"/>
    <col min="3080" max="3080" width="23.5703125" style="53" customWidth="1"/>
    <col min="3081" max="3081" width="32.42578125" style="53" customWidth="1"/>
    <col min="3082" max="3082" width="8.28515625" style="53" bestFit="1" customWidth="1"/>
    <col min="3083" max="3328" width="9.140625" style="53"/>
    <col min="3329" max="3329" width="2.28515625" style="53" customWidth="1"/>
    <col min="3330" max="3330" width="21" style="53" customWidth="1"/>
    <col min="3331" max="3331" width="18" style="53" customWidth="1"/>
    <col min="3332" max="3332" width="18.5703125" style="53" customWidth="1"/>
    <col min="3333" max="3333" width="20" style="53" customWidth="1"/>
    <col min="3334" max="3334" width="18.5703125" style="53" customWidth="1"/>
    <col min="3335" max="3335" width="29" style="53" customWidth="1"/>
    <col min="3336" max="3336" width="23.5703125" style="53" customWidth="1"/>
    <col min="3337" max="3337" width="32.42578125" style="53" customWidth="1"/>
    <col min="3338" max="3338" width="8.28515625" style="53" bestFit="1" customWidth="1"/>
    <col min="3339" max="3584" width="9.140625" style="53"/>
    <col min="3585" max="3585" width="2.28515625" style="53" customWidth="1"/>
    <col min="3586" max="3586" width="21" style="53" customWidth="1"/>
    <col min="3587" max="3587" width="18" style="53" customWidth="1"/>
    <col min="3588" max="3588" width="18.5703125" style="53" customWidth="1"/>
    <col min="3589" max="3589" width="20" style="53" customWidth="1"/>
    <col min="3590" max="3590" width="18.5703125" style="53" customWidth="1"/>
    <col min="3591" max="3591" width="29" style="53" customWidth="1"/>
    <col min="3592" max="3592" width="23.5703125" style="53" customWidth="1"/>
    <col min="3593" max="3593" width="32.42578125" style="53" customWidth="1"/>
    <col min="3594" max="3594" width="8.28515625" style="53" bestFit="1" customWidth="1"/>
    <col min="3595" max="3840" width="9.140625" style="53"/>
    <col min="3841" max="3841" width="2.28515625" style="53" customWidth="1"/>
    <col min="3842" max="3842" width="21" style="53" customWidth="1"/>
    <col min="3843" max="3843" width="18" style="53" customWidth="1"/>
    <col min="3844" max="3844" width="18.5703125" style="53" customWidth="1"/>
    <col min="3845" max="3845" width="20" style="53" customWidth="1"/>
    <col min="3846" max="3846" width="18.5703125" style="53" customWidth="1"/>
    <col min="3847" max="3847" width="29" style="53" customWidth="1"/>
    <col min="3848" max="3848" width="23.5703125" style="53" customWidth="1"/>
    <col min="3849" max="3849" width="32.42578125" style="53" customWidth="1"/>
    <col min="3850" max="3850" width="8.28515625" style="53" bestFit="1" customWidth="1"/>
    <col min="3851" max="4096" width="9.140625" style="53"/>
    <col min="4097" max="4097" width="2.28515625" style="53" customWidth="1"/>
    <col min="4098" max="4098" width="21" style="53" customWidth="1"/>
    <col min="4099" max="4099" width="18" style="53" customWidth="1"/>
    <col min="4100" max="4100" width="18.5703125" style="53" customWidth="1"/>
    <col min="4101" max="4101" width="20" style="53" customWidth="1"/>
    <col min="4102" max="4102" width="18.5703125" style="53" customWidth="1"/>
    <col min="4103" max="4103" width="29" style="53" customWidth="1"/>
    <col min="4104" max="4104" width="23.5703125" style="53" customWidth="1"/>
    <col min="4105" max="4105" width="32.42578125" style="53" customWidth="1"/>
    <col min="4106" max="4106" width="8.28515625" style="53" bestFit="1" customWidth="1"/>
    <col min="4107" max="4352" width="9.140625" style="53"/>
    <col min="4353" max="4353" width="2.28515625" style="53" customWidth="1"/>
    <col min="4354" max="4354" width="21" style="53" customWidth="1"/>
    <col min="4355" max="4355" width="18" style="53" customWidth="1"/>
    <col min="4356" max="4356" width="18.5703125" style="53" customWidth="1"/>
    <col min="4357" max="4357" width="20" style="53" customWidth="1"/>
    <col min="4358" max="4358" width="18.5703125" style="53" customWidth="1"/>
    <col min="4359" max="4359" width="29" style="53" customWidth="1"/>
    <col min="4360" max="4360" width="23.5703125" style="53" customWidth="1"/>
    <col min="4361" max="4361" width="32.42578125" style="53" customWidth="1"/>
    <col min="4362" max="4362" width="8.28515625" style="53" bestFit="1" customWidth="1"/>
    <col min="4363" max="4608" width="9.140625" style="53"/>
    <col min="4609" max="4609" width="2.28515625" style="53" customWidth="1"/>
    <col min="4610" max="4610" width="21" style="53" customWidth="1"/>
    <col min="4611" max="4611" width="18" style="53" customWidth="1"/>
    <col min="4612" max="4612" width="18.5703125" style="53" customWidth="1"/>
    <col min="4613" max="4613" width="20" style="53" customWidth="1"/>
    <col min="4614" max="4614" width="18.5703125" style="53" customWidth="1"/>
    <col min="4615" max="4615" width="29" style="53" customWidth="1"/>
    <col min="4616" max="4616" width="23.5703125" style="53" customWidth="1"/>
    <col min="4617" max="4617" width="32.42578125" style="53" customWidth="1"/>
    <col min="4618" max="4618" width="8.28515625" style="53" bestFit="1" customWidth="1"/>
    <col min="4619" max="4864" width="9.140625" style="53"/>
    <col min="4865" max="4865" width="2.28515625" style="53" customWidth="1"/>
    <col min="4866" max="4866" width="21" style="53" customWidth="1"/>
    <col min="4867" max="4867" width="18" style="53" customWidth="1"/>
    <col min="4868" max="4868" width="18.5703125" style="53" customWidth="1"/>
    <col min="4869" max="4869" width="20" style="53" customWidth="1"/>
    <col min="4870" max="4870" width="18.5703125" style="53" customWidth="1"/>
    <col min="4871" max="4871" width="29" style="53" customWidth="1"/>
    <col min="4872" max="4872" width="23.5703125" style="53" customWidth="1"/>
    <col min="4873" max="4873" width="32.42578125" style="53" customWidth="1"/>
    <col min="4874" max="4874" width="8.28515625" style="53" bestFit="1" customWidth="1"/>
    <col min="4875" max="5120" width="9.140625" style="53"/>
    <col min="5121" max="5121" width="2.28515625" style="53" customWidth="1"/>
    <col min="5122" max="5122" width="21" style="53" customWidth="1"/>
    <col min="5123" max="5123" width="18" style="53" customWidth="1"/>
    <col min="5124" max="5124" width="18.5703125" style="53" customWidth="1"/>
    <col min="5125" max="5125" width="20" style="53" customWidth="1"/>
    <col min="5126" max="5126" width="18.5703125" style="53" customWidth="1"/>
    <col min="5127" max="5127" width="29" style="53" customWidth="1"/>
    <col min="5128" max="5128" width="23.5703125" style="53" customWidth="1"/>
    <col min="5129" max="5129" width="32.42578125" style="53" customWidth="1"/>
    <col min="5130" max="5130" width="8.28515625" style="53" bestFit="1" customWidth="1"/>
    <col min="5131" max="5376" width="9.140625" style="53"/>
    <col min="5377" max="5377" width="2.28515625" style="53" customWidth="1"/>
    <col min="5378" max="5378" width="21" style="53" customWidth="1"/>
    <col min="5379" max="5379" width="18" style="53" customWidth="1"/>
    <col min="5380" max="5380" width="18.5703125" style="53" customWidth="1"/>
    <col min="5381" max="5381" width="20" style="53" customWidth="1"/>
    <col min="5382" max="5382" width="18.5703125" style="53" customWidth="1"/>
    <col min="5383" max="5383" width="29" style="53" customWidth="1"/>
    <col min="5384" max="5384" width="23.5703125" style="53" customWidth="1"/>
    <col min="5385" max="5385" width="32.42578125" style="53" customWidth="1"/>
    <col min="5386" max="5386" width="8.28515625" style="53" bestFit="1" customWidth="1"/>
    <col min="5387" max="5632" width="9.140625" style="53"/>
    <col min="5633" max="5633" width="2.28515625" style="53" customWidth="1"/>
    <col min="5634" max="5634" width="21" style="53" customWidth="1"/>
    <col min="5635" max="5635" width="18" style="53" customWidth="1"/>
    <col min="5636" max="5636" width="18.5703125" style="53" customWidth="1"/>
    <col min="5637" max="5637" width="20" style="53" customWidth="1"/>
    <col min="5638" max="5638" width="18.5703125" style="53" customWidth="1"/>
    <col min="5639" max="5639" width="29" style="53" customWidth="1"/>
    <col min="5640" max="5640" width="23.5703125" style="53" customWidth="1"/>
    <col min="5641" max="5641" width="32.42578125" style="53" customWidth="1"/>
    <col min="5642" max="5642" width="8.28515625" style="53" bestFit="1" customWidth="1"/>
    <col min="5643" max="5888" width="9.140625" style="53"/>
    <col min="5889" max="5889" width="2.28515625" style="53" customWidth="1"/>
    <col min="5890" max="5890" width="21" style="53" customWidth="1"/>
    <col min="5891" max="5891" width="18" style="53" customWidth="1"/>
    <col min="5892" max="5892" width="18.5703125" style="53" customWidth="1"/>
    <col min="5893" max="5893" width="20" style="53" customWidth="1"/>
    <col min="5894" max="5894" width="18.5703125" style="53" customWidth="1"/>
    <col min="5895" max="5895" width="29" style="53" customWidth="1"/>
    <col min="5896" max="5896" width="23.5703125" style="53" customWidth="1"/>
    <col min="5897" max="5897" width="32.42578125" style="53" customWidth="1"/>
    <col min="5898" max="5898" width="8.28515625" style="53" bestFit="1" customWidth="1"/>
    <col min="5899" max="6144" width="9.140625" style="53"/>
    <col min="6145" max="6145" width="2.28515625" style="53" customWidth="1"/>
    <col min="6146" max="6146" width="21" style="53" customWidth="1"/>
    <col min="6147" max="6147" width="18" style="53" customWidth="1"/>
    <col min="6148" max="6148" width="18.5703125" style="53" customWidth="1"/>
    <col min="6149" max="6149" width="20" style="53" customWidth="1"/>
    <col min="6150" max="6150" width="18.5703125" style="53" customWidth="1"/>
    <col min="6151" max="6151" width="29" style="53" customWidth="1"/>
    <col min="6152" max="6152" width="23.5703125" style="53" customWidth="1"/>
    <col min="6153" max="6153" width="32.42578125" style="53" customWidth="1"/>
    <col min="6154" max="6154" width="8.28515625" style="53" bestFit="1" customWidth="1"/>
    <col min="6155" max="6400" width="9.140625" style="53"/>
    <col min="6401" max="6401" width="2.28515625" style="53" customWidth="1"/>
    <col min="6402" max="6402" width="21" style="53" customWidth="1"/>
    <col min="6403" max="6403" width="18" style="53" customWidth="1"/>
    <col min="6404" max="6404" width="18.5703125" style="53" customWidth="1"/>
    <col min="6405" max="6405" width="20" style="53" customWidth="1"/>
    <col min="6406" max="6406" width="18.5703125" style="53" customWidth="1"/>
    <col min="6407" max="6407" width="29" style="53" customWidth="1"/>
    <col min="6408" max="6408" width="23.5703125" style="53" customWidth="1"/>
    <col min="6409" max="6409" width="32.42578125" style="53" customWidth="1"/>
    <col min="6410" max="6410" width="8.28515625" style="53" bestFit="1" customWidth="1"/>
    <col min="6411" max="6656" width="9.140625" style="53"/>
    <col min="6657" max="6657" width="2.28515625" style="53" customWidth="1"/>
    <col min="6658" max="6658" width="21" style="53" customWidth="1"/>
    <col min="6659" max="6659" width="18" style="53" customWidth="1"/>
    <col min="6660" max="6660" width="18.5703125" style="53" customWidth="1"/>
    <col min="6661" max="6661" width="20" style="53" customWidth="1"/>
    <col min="6662" max="6662" width="18.5703125" style="53" customWidth="1"/>
    <col min="6663" max="6663" width="29" style="53" customWidth="1"/>
    <col min="6664" max="6664" width="23.5703125" style="53" customWidth="1"/>
    <col min="6665" max="6665" width="32.42578125" style="53" customWidth="1"/>
    <col min="6666" max="6666" width="8.28515625" style="53" bestFit="1" customWidth="1"/>
    <col min="6667" max="6912" width="9.140625" style="53"/>
    <col min="6913" max="6913" width="2.28515625" style="53" customWidth="1"/>
    <col min="6914" max="6914" width="21" style="53" customWidth="1"/>
    <col min="6915" max="6915" width="18" style="53" customWidth="1"/>
    <col min="6916" max="6916" width="18.5703125" style="53" customWidth="1"/>
    <col min="6917" max="6917" width="20" style="53" customWidth="1"/>
    <col min="6918" max="6918" width="18.5703125" style="53" customWidth="1"/>
    <col min="6919" max="6919" width="29" style="53" customWidth="1"/>
    <col min="6920" max="6920" width="23.5703125" style="53" customWidth="1"/>
    <col min="6921" max="6921" width="32.42578125" style="53" customWidth="1"/>
    <col min="6922" max="6922" width="8.28515625" style="53" bestFit="1" customWidth="1"/>
    <col min="6923" max="7168" width="9.140625" style="53"/>
    <col min="7169" max="7169" width="2.28515625" style="53" customWidth="1"/>
    <col min="7170" max="7170" width="21" style="53" customWidth="1"/>
    <col min="7171" max="7171" width="18" style="53" customWidth="1"/>
    <col min="7172" max="7172" width="18.5703125" style="53" customWidth="1"/>
    <col min="7173" max="7173" width="20" style="53" customWidth="1"/>
    <col min="7174" max="7174" width="18.5703125" style="53" customWidth="1"/>
    <col min="7175" max="7175" width="29" style="53" customWidth="1"/>
    <col min="7176" max="7176" width="23.5703125" style="53" customWidth="1"/>
    <col min="7177" max="7177" width="32.42578125" style="53" customWidth="1"/>
    <col min="7178" max="7178" width="8.28515625" style="53" bestFit="1" customWidth="1"/>
    <col min="7179" max="7424" width="9.140625" style="53"/>
    <col min="7425" max="7425" width="2.28515625" style="53" customWidth="1"/>
    <col min="7426" max="7426" width="21" style="53" customWidth="1"/>
    <col min="7427" max="7427" width="18" style="53" customWidth="1"/>
    <col min="7428" max="7428" width="18.5703125" style="53" customWidth="1"/>
    <col min="7429" max="7429" width="20" style="53" customWidth="1"/>
    <col min="7430" max="7430" width="18.5703125" style="53" customWidth="1"/>
    <col min="7431" max="7431" width="29" style="53" customWidth="1"/>
    <col min="7432" max="7432" width="23.5703125" style="53" customWidth="1"/>
    <col min="7433" max="7433" width="32.42578125" style="53" customWidth="1"/>
    <col min="7434" max="7434" width="8.28515625" style="53" bestFit="1" customWidth="1"/>
    <col min="7435" max="7680" width="9.140625" style="53"/>
    <col min="7681" max="7681" width="2.28515625" style="53" customWidth="1"/>
    <col min="7682" max="7682" width="21" style="53" customWidth="1"/>
    <col min="7683" max="7683" width="18" style="53" customWidth="1"/>
    <col min="7684" max="7684" width="18.5703125" style="53" customWidth="1"/>
    <col min="7685" max="7685" width="20" style="53" customWidth="1"/>
    <col min="7686" max="7686" width="18.5703125" style="53" customWidth="1"/>
    <col min="7687" max="7687" width="29" style="53" customWidth="1"/>
    <col min="7688" max="7688" width="23.5703125" style="53" customWidth="1"/>
    <col min="7689" max="7689" width="32.42578125" style="53" customWidth="1"/>
    <col min="7690" max="7690" width="8.28515625" style="53" bestFit="1" customWidth="1"/>
    <col min="7691" max="7936" width="9.140625" style="53"/>
    <col min="7937" max="7937" width="2.28515625" style="53" customWidth="1"/>
    <col min="7938" max="7938" width="21" style="53" customWidth="1"/>
    <col min="7939" max="7939" width="18" style="53" customWidth="1"/>
    <col min="7940" max="7940" width="18.5703125" style="53" customWidth="1"/>
    <col min="7941" max="7941" width="20" style="53" customWidth="1"/>
    <col min="7942" max="7942" width="18.5703125" style="53" customWidth="1"/>
    <col min="7943" max="7943" width="29" style="53" customWidth="1"/>
    <col min="7944" max="7944" width="23.5703125" style="53" customWidth="1"/>
    <col min="7945" max="7945" width="32.42578125" style="53" customWidth="1"/>
    <col min="7946" max="7946" width="8.28515625" style="53" bestFit="1" customWidth="1"/>
    <col min="7947" max="8192" width="9.140625" style="53"/>
    <col min="8193" max="8193" width="2.28515625" style="53" customWidth="1"/>
    <col min="8194" max="8194" width="21" style="53" customWidth="1"/>
    <col min="8195" max="8195" width="18" style="53" customWidth="1"/>
    <col min="8196" max="8196" width="18.5703125" style="53" customWidth="1"/>
    <col min="8197" max="8197" width="20" style="53" customWidth="1"/>
    <col min="8198" max="8198" width="18.5703125" style="53" customWidth="1"/>
    <col min="8199" max="8199" width="29" style="53" customWidth="1"/>
    <col min="8200" max="8200" width="23.5703125" style="53" customWidth="1"/>
    <col min="8201" max="8201" width="32.42578125" style="53" customWidth="1"/>
    <col min="8202" max="8202" width="8.28515625" style="53" bestFit="1" customWidth="1"/>
    <col min="8203" max="8448" width="9.140625" style="53"/>
    <col min="8449" max="8449" width="2.28515625" style="53" customWidth="1"/>
    <col min="8450" max="8450" width="21" style="53" customWidth="1"/>
    <col min="8451" max="8451" width="18" style="53" customWidth="1"/>
    <col min="8452" max="8452" width="18.5703125" style="53" customWidth="1"/>
    <col min="8453" max="8453" width="20" style="53" customWidth="1"/>
    <col min="8454" max="8454" width="18.5703125" style="53" customWidth="1"/>
    <col min="8455" max="8455" width="29" style="53" customWidth="1"/>
    <col min="8456" max="8456" width="23.5703125" style="53" customWidth="1"/>
    <col min="8457" max="8457" width="32.42578125" style="53" customWidth="1"/>
    <col min="8458" max="8458" width="8.28515625" style="53" bestFit="1" customWidth="1"/>
    <col min="8459" max="8704" width="9.140625" style="53"/>
    <col min="8705" max="8705" width="2.28515625" style="53" customWidth="1"/>
    <col min="8706" max="8706" width="21" style="53" customWidth="1"/>
    <col min="8707" max="8707" width="18" style="53" customWidth="1"/>
    <col min="8708" max="8708" width="18.5703125" style="53" customWidth="1"/>
    <col min="8709" max="8709" width="20" style="53" customWidth="1"/>
    <col min="8710" max="8710" width="18.5703125" style="53" customWidth="1"/>
    <col min="8711" max="8711" width="29" style="53" customWidth="1"/>
    <col min="8712" max="8712" width="23.5703125" style="53" customWidth="1"/>
    <col min="8713" max="8713" width="32.42578125" style="53" customWidth="1"/>
    <col min="8714" max="8714" width="8.28515625" style="53" bestFit="1" customWidth="1"/>
    <col min="8715" max="8960" width="9.140625" style="53"/>
    <col min="8961" max="8961" width="2.28515625" style="53" customWidth="1"/>
    <col min="8962" max="8962" width="21" style="53" customWidth="1"/>
    <col min="8963" max="8963" width="18" style="53" customWidth="1"/>
    <col min="8964" max="8964" width="18.5703125" style="53" customWidth="1"/>
    <col min="8965" max="8965" width="20" style="53" customWidth="1"/>
    <col min="8966" max="8966" width="18.5703125" style="53" customWidth="1"/>
    <col min="8967" max="8967" width="29" style="53" customWidth="1"/>
    <col min="8968" max="8968" width="23.5703125" style="53" customWidth="1"/>
    <col min="8969" max="8969" width="32.42578125" style="53" customWidth="1"/>
    <col min="8970" max="8970" width="8.28515625" style="53" bestFit="1" customWidth="1"/>
    <col min="8971" max="9216" width="9.140625" style="53"/>
    <col min="9217" max="9217" width="2.28515625" style="53" customWidth="1"/>
    <col min="9218" max="9218" width="21" style="53" customWidth="1"/>
    <col min="9219" max="9219" width="18" style="53" customWidth="1"/>
    <col min="9220" max="9220" width="18.5703125" style="53" customWidth="1"/>
    <col min="9221" max="9221" width="20" style="53" customWidth="1"/>
    <col min="9222" max="9222" width="18.5703125" style="53" customWidth="1"/>
    <col min="9223" max="9223" width="29" style="53" customWidth="1"/>
    <col min="9224" max="9224" width="23.5703125" style="53" customWidth="1"/>
    <col min="9225" max="9225" width="32.42578125" style="53" customWidth="1"/>
    <col min="9226" max="9226" width="8.28515625" style="53" bestFit="1" customWidth="1"/>
    <col min="9227" max="9472" width="9.140625" style="53"/>
    <col min="9473" max="9473" width="2.28515625" style="53" customWidth="1"/>
    <col min="9474" max="9474" width="21" style="53" customWidth="1"/>
    <col min="9475" max="9475" width="18" style="53" customWidth="1"/>
    <col min="9476" max="9476" width="18.5703125" style="53" customWidth="1"/>
    <col min="9477" max="9477" width="20" style="53" customWidth="1"/>
    <col min="9478" max="9478" width="18.5703125" style="53" customWidth="1"/>
    <col min="9479" max="9479" width="29" style="53" customWidth="1"/>
    <col min="9480" max="9480" width="23.5703125" style="53" customWidth="1"/>
    <col min="9481" max="9481" width="32.42578125" style="53" customWidth="1"/>
    <col min="9482" max="9482" width="8.28515625" style="53" bestFit="1" customWidth="1"/>
    <col min="9483" max="9728" width="9.140625" style="53"/>
    <col min="9729" max="9729" width="2.28515625" style="53" customWidth="1"/>
    <col min="9730" max="9730" width="21" style="53" customWidth="1"/>
    <col min="9731" max="9731" width="18" style="53" customWidth="1"/>
    <col min="9732" max="9732" width="18.5703125" style="53" customWidth="1"/>
    <col min="9733" max="9733" width="20" style="53" customWidth="1"/>
    <col min="9734" max="9734" width="18.5703125" style="53" customWidth="1"/>
    <col min="9735" max="9735" width="29" style="53" customWidth="1"/>
    <col min="9736" max="9736" width="23.5703125" style="53" customWidth="1"/>
    <col min="9737" max="9737" width="32.42578125" style="53" customWidth="1"/>
    <col min="9738" max="9738" width="8.28515625" style="53" bestFit="1" customWidth="1"/>
    <col min="9739" max="9984" width="9.140625" style="53"/>
    <col min="9985" max="9985" width="2.28515625" style="53" customWidth="1"/>
    <col min="9986" max="9986" width="21" style="53" customWidth="1"/>
    <col min="9987" max="9987" width="18" style="53" customWidth="1"/>
    <col min="9988" max="9988" width="18.5703125" style="53" customWidth="1"/>
    <col min="9989" max="9989" width="20" style="53" customWidth="1"/>
    <col min="9990" max="9990" width="18.5703125" style="53" customWidth="1"/>
    <col min="9991" max="9991" width="29" style="53" customWidth="1"/>
    <col min="9992" max="9992" width="23.5703125" style="53" customWidth="1"/>
    <col min="9993" max="9993" width="32.42578125" style="53" customWidth="1"/>
    <col min="9994" max="9994" width="8.28515625" style="53" bestFit="1" customWidth="1"/>
    <col min="9995" max="10240" width="9.140625" style="53"/>
    <col min="10241" max="10241" width="2.28515625" style="53" customWidth="1"/>
    <col min="10242" max="10242" width="21" style="53" customWidth="1"/>
    <col min="10243" max="10243" width="18" style="53" customWidth="1"/>
    <col min="10244" max="10244" width="18.5703125" style="53" customWidth="1"/>
    <col min="10245" max="10245" width="20" style="53" customWidth="1"/>
    <col min="10246" max="10246" width="18.5703125" style="53" customWidth="1"/>
    <col min="10247" max="10247" width="29" style="53" customWidth="1"/>
    <col min="10248" max="10248" width="23.5703125" style="53" customWidth="1"/>
    <col min="10249" max="10249" width="32.42578125" style="53" customWidth="1"/>
    <col min="10250" max="10250" width="8.28515625" style="53" bestFit="1" customWidth="1"/>
    <col min="10251" max="10496" width="9.140625" style="53"/>
    <col min="10497" max="10497" width="2.28515625" style="53" customWidth="1"/>
    <col min="10498" max="10498" width="21" style="53" customWidth="1"/>
    <col min="10499" max="10499" width="18" style="53" customWidth="1"/>
    <col min="10500" max="10500" width="18.5703125" style="53" customWidth="1"/>
    <col min="10501" max="10501" width="20" style="53" customWidth="1"/>
    <col min="10502" max="10502" width="18.5703125" style="53" customWidth="1"/>
    <col min="10503" max="10503" width="29" style="53" customWidth="1"/>
    <col min="10504" max="10504" width="23.5703125" style="53" customWidth="1"/>
    <col min="10505" max="10505" width="32.42578125" style="53" customWidth="1"/>
    <col min="10506" max="10506" width="8.28515625" style="53" bestFit="1" customWidth="1"/>
    <col min="10507" max="10752" width="9.140625" style="53"/>
    <col min="10753" max="10753" width="2.28515625" style="53" customWidth="1"/>
    <col min="10754" max="10754" width="21" style="53" customWidth="1"/>
    <col min="10755" max="10755" width="18" style="53" customWidth="1"/>
    <col min="10756" max="10756" width="18.5703125" style="53" customWidth="1"/>
    <col min="10757" max="10757" width="20" style="53" customWidth="1"/>
    <col min="10758" max="10758" width="18.5703125" style="53" customWidth="1"/>
    <col min="10759" max="10759" width="29" style="53" customWidth="1"/>
    <col min="10760" max="10760" width="23.5703125" style="53" customWidth="1"/>
    <col min="10761" max="10761" width="32.42578125" style="53" customWidth="1"/>
    <col min="10762" max="10762" width="8.28515625" style="53" bestFit="1" customWidth="1"/>
    <col min="10763" max="11008" width="9.140625" style="53"/>
    <col min="11009" max="11009" width="2.28515625" style="53" customWidth="1"/>
    <col min="11010" max="11010" width="21" style="53" customWidth="1"/>
    <col min="11011" max="11011" width="18" style="53" customWidth="1"/>
    <col min="11012" max="11012" width="18.5703125" style="53" customWidth="1"/>
    <col min="11013" max="11013" width="20" style="53" customWidth="1"/>
    <col min="11014" max="11014" width="18.5703125" style="53" customWidth="1"/>
    <col min="11015" max="11015" width="29" style="53" customWidth="1"/>
    <col min="11016" max="11016" width="23.5703125" style="53" customWidth="1"/>
    <col min="11017" max="11017" width="32.42578125" style="53" customWidth="1"/>
    <col min="11018" max="11018" width="8.28515625" style="53" bestFit="1" customWidth="1"/>
    <col min="11019" max="11264" width="9.140625" style="53"/>
    <col min="11265" max="11265" width="2.28515625" style="53" customWidth="1"/>
    <col min="11266" max="11266" width="21" style="53" customWidth="1"/>
    <col min="11267" max="11267" width="18" style="53" customWidth="1"/>
    <col min="11268" max="11268" width="18.5703125" style="53" customWidth="1"/>
    <col min="11269" max="11269" width="20" style="53" customWidth="1"/>
    <col min="11270" max="11270" width="18.5703125" style="53" customWidth="1"/>
    <col min="11271" max="11271" width="29" style="53" customWidth="1"/>
    <col min="11272" max="11272" width="23.5703125" style="53" customWidth="1"/>
    <col min="11273" max="11273" width="32.42578125" style="53" customWidth="1"/>
    <col min="11274" max="11274" width="8.28515625" style="53" bestFit="1" customWidth="1"/>
    <col min="11275" max="11520" width="9.140625" style="53"/>
    <col min="11521" max="11521" width="2.28515625" style="53" customWidth="1"/>
    <col min="11522" max="11522" width="21" style="53" customWidth="1"/>
    <col min="11523" max="11523" width="18" style="53" customWidth="1"/>
    <col min="11524" max="11524" width="18.5703125" style="53" customWidth="1"/>
    <col min="11525" max="11525" width="20" style="53" customWidth="1"/>
    <col min="11526" max="11526" width="18.5703125" style="53" customWidth="1"/>
    <col min="11527" max="11527" width="29" style="53" customWidth="1"/>
    <col min="11528" max="11528" width="23.5703125" style="53" customWidth="1"/>
    <col min="11529" max="11529" width="32.42578125" style="53" customWidth="1"/>
    <col min="11530" max="11530" width="8.28515625" style="53" bestFit="1" customWidth="1"/>
    <col min="11531" max="11776" width="9.140625" style="53"/>
    <col min="11777" max="11777" width="2.28515625" style="53" customWidth="1"/>
    <col min="11778" max="11778" width="21" style="53" customWidth="1"/>
    <col min="11779" max="11779" width="18" style="53" customWidth="1"/>
    <col min="11780" max="11780" width="18.5703125" style="53" customWidth="1"/>
    <col min="11781" max="11781" width="20" style="53" customWidth="1"/>
    <col min="11782" max="11782" width="18.5703125" style="53" customWidth="1"/>
    <col min="11783" max="11783" width="29" style="53" customWidth="1"/>
    <col min="11784" max="11784" width="23.5703125" style="53" customWidth="1"/>
    <col min="11785" max="11785" width="32.42578125" style="53" customWidth="1"/>
    <col min="11786" max="11786" width="8.28515625" style="53" bestFit="1" customWidth="1"/>
    <col min="11787" max="12032" width="9.140625" style="53"/>
    <col min="12033" max="12033" width="2.28515625" style="53" customWidth="1"/>
    <col min="12034" max="12034" width="21" style="53" customWidth="1"/>
    <col min="12035" max="12035" width="18" style="53" customWidth="1"/>
    <col min="12036" max="12036" width="18.5703125" style="53" customWidth="1"/>
    <col min="12037" max="12037" width="20" style="53" customWidth="1"/>
    <col min="12038" max="12038" width="18.5703125" style="53" customWidth="1"/>
    <col min="12039" max="12039" width="29" style="53" customWidth="1"/>
    <col min="12040" max="12040" width="23.5703125" style="53" customWidth="1"/>
    <col min="12041" max="12041" width="32.42578125" style="53" customWidth="1"/>
    <col min="12042" max="12042" width="8.28515625" style="53" bestFit="1" customWidth="1"/>
    <col min="12043" max="12288" width="9.140625" style="53"/>
    <col min="12289" max="12289" width="2.28515625" style="53" customWidth="1"/>
    <col min="12290" max="12290" width="21" style="53" customWidth="1"/>
    <col min="12291" max="12291" width="18" style="53" customWidth="1"/>
    <col min="12292" max="12292" width="18.5703125" style="53" customWidth="1"/>
    <col min="12293" max="12293" width="20" style="53" customWidth="1"/>
    <col min="12294" max="12294" width="18.5703125" style="53" customWidth="1"/>
    <col min="12295" max="12295" width="29" style="53" customWidth="1"/>
    <col min="12296" max="12296" width="23.5703125" style="53" customWidth="1"/>
    <col min="12297" max="12297" width="32.42578125" style="53" customWidth="1"/>
    <col min="12298" max="12298" width="8.28515625" style="53" bestFit="1" customWidth="1"/>
    <col min="12299" max="12544" width="9.140625" style="53"/>
    <col min="12545" max="12545" width="2.28515625" style="53" customWidth="1"/>
    <col min="12546" max="12546" width="21" style="53" customWidth="1"/>
    <col min="12547" max="12547" width="18" style="53" customWidth="1"/>
    <col min="12548" max="12548" width="18.5703125" style="53" customWidth="1"/>
    <col min="12549" max="12549" width="20" style="53" customWidth="1"/>
    <col min="12550" max="12550" width="18.5703125" style="53" customWidth="1"/>
    <col min="12551" max="12551" width="29" style="53" customWidth="1"/>
    <col min="12552" max="12552" width="23.5703125" style="53" customWidth="1"/>
    <col min="12553" max="12553" width="32.42578125" style="53" customWidth="1"/>
    <col min="12554" max="12554" width="8.28515625" style="53" bestFit="1" customWidth="1"/>
    <col min="12555" max="12800" width="9.140625" style="53"/>
    <col min="12801" max="12801" width="2.28515625" style="53" customWidth="1"/>
    <col min="12802" max="12802" width="21" style="53" customWidth="1"/>
    <col min="12803" max="12803" width="18" style="53" customWidth="1"/>
    <col min="12804" max="12804" width="18.5703125" style="53" customWidth="1"/>
    <col min="12805" max="12805" width="20" style="53" customWidth="1"/>
    <col min="12806" max="12806" width="18.5703125" style="53" customWidth="1"/>
    <col min="12807" max="12807" width="29" style="53" customWidth="1"/>
    <col min="12808" max="12808" width="23.5703125" style="53" customWidth="1"/>
    <col min="12809" max="12809" width="32.42578125" style="53" customWidth="1"/>
    <col min="12810" max="12810" width="8.28515625" style="53" bestFit="1" customWidth="1"/>
    <col min="12811" max="13056" width="9.140625" style="53"/>
    <col min="13057" max="13057" width="2.28515625" style="53" customWidth="1"/>
    <col min="13058" max="13058" width="21" style="53" customWidth="1"/>
    <col min="13059" max="13059" width="18" style="53" customWidth="1"/>
    <col min="13060" max="13060" width="18.5703125" style="53" customWidth="1"/>
    <col min="13061" max="13061" width="20" style="53" customWidth="1"/>
    <col min="13062" max="13062" width="18.5703125" style="53" customWidth="1"/>
    <col min="13063" max="13063" width="29" style="53" customWidth="1"/>
    <col min="13064" max="13064" width="23.5703125" style="53" customWidth="1"/>
    <col min="13065" max="13065" width="32.42578125" style="53" customWidth="1"/>
    <col min="13066" max="13066" width="8.28515625" style="53" bestFit="1" customWidth="1"/>
    <col min="13067" max="13312" width="9.140625" style="53"/>
    <col min="13313" max="13313" width="2.28515625" style="53" customWidth="1"/>
    <col min="13314" max="13314" width="21" style="53" customWidth="1"/>
    <col min="13315" max="13315" width="18" style="53" customWidth="1"/>
    <col min="13316" max="13316" width="18.5703125" style="53" customWidth="1"/>
    <col min="13317" max="13317" width="20" style="53" customWidth="1"/>
    <col min="13318" max="13318" width="18.5703125" style="53" customWidth="1"/>
    <col min="13319" max="13319" width="29" style="53" customWidth="1"/>
    <col min="13320" max="13320" width="23.5703125" style="53" customWidth="1"/>
    <col min="13321" max="13321" width="32.42578125" style="53" customWidth="1"/>
    <col min="13322" max="13322" width="8.28515625" style="53" bestFit="1" customWidth="1"/>
    <col min="13323" max="13568" width="9.140625" style="53"/>
    <col min="13569" max="13569" width="2.28515625" style="53" customWidth="1"/>
    <col min="13570" max="13570" width="21" style="53" customWidth="1"/>
    <col min="13571" max="13571" width="18" style="53" customWidth="1"/>
    <col min="13572" max="13572" width="18.5703125" style="53" customWidth="1"/>
    <col min="13573" max="13573" width="20" style="53" customWidth="1"/>
    <col min="13574" max="13574" width="18.5703125" style="53" customWidth="1"/>
    <col min="13575" max="13575" width="29" style="53" customWidth="1"/>
    <col min="13576" max="13576" width="23.5703125" style="53" customWidth="1"/>
    <col min="13577" max="13577" width="32.42578125" style="53" customWidth="1"/>
    <col min="13578" max="13578" width="8.28515625" style="53" bestFit="1" customWidth="1"/>
    <col min="13579" max="13824" width="9.140625" style="53"/>
    <col min="13825" max="13825" width="2.28515625" style="53" customWidth="1"/>
    <col min="13826" max="13826" width="21" style="53" customWidth="1"/>
    <col min="13827" max="13827" width="18" style="53" customWidth="1"/>
    <col min="13828" max="13828" width="18.5703125" style="53" customWidth="1"/>
    <col min="13829" max="13829" width="20" style="53" customWidth="1"/>
    <col min="13830" max="13830" width="18.5703125" style="53" customWidth="1"/>
    <col min="13831" max="13831" width="29" style="53" customWidth="1"/>
    <col min="13832" max="13832" width="23.5703125" style="53" customWidth="1"/>
    <col min="13833" max="13833" width="32.42578125" style="53" customWidth="1"/>
    <col min="13834" max="13834" width="8.28515625" style="53" bestFit="1" customWidth="1"/>
    <col min="13835" max="14080" width="9.140625" style="53"/>
    <col min="14081" max="14081" width="2.28515625" style="53" customWidth="1"/>
    <col min="14082" max="14082" width="21" style="53" customWidth="1"/>
    <col min="14083" max="14083" width="18" style="53" customWidth="1"/>
    <col min="14084" max="14084" width="18.5703125" style="53" customWidth="1"/>
    <col min="14085" max="14085" width="20" style="53" customWidth="1"/>
    <col min="14086" max="14086" width="18.5703125" style="53" customWidth="1"/>
    <col min="14087" max="14087" width="29" style="53" customWidth="1"/>
    <col min="14088" max="14088" width="23.5703125" style="53" customWidth="1"/>
    <col min="14089" max="14089" width="32.42578125" style="53" customWidth="1"/>
    <col min="14090" max="14090" width="8.28515625" style="53" bestFit="1" customWidth="1"/>
    <col min="14091" max="14336" width="9.140625" style="53"/>
    <col min="14337" max="14337" width="2.28515625" style="53" customWidth="1"/>
    <col min="14338" max="14338" width="21" style="53" customWidth="1"/>
    <col min="14339" max="14339" width="18" style="53" customWidth="1"/>
    <col min="14340" max="14340" width="18.5703125" style="53" customWidth="1"/>
    <col min="14341" max="14341" width="20" style="53" customWidth="1"/>
    <col min="14342" max="14342" width="18.5703125" style="53" customWidth="1"/>
    <col min="14343" max="14343" width="29" style="53" customWidth="1"/>
    <col min="14344" max="14344" width="23.5703125" style="53" customWidth="1"/>
    <col min="14345" max="14345" width="32.42578125" style="53" customWidth="1"/>
    <col min="14346" max="14346" width="8.28515625" style="53" bestFit="1" customWidth="1"/>
    <col min="14347" max="14592" width="9.140625" style="53"/>
    <col min="14593" max="14593" width="2.28515625" style="53" customWidth="1"/>
    <col min="14594" max="14594" width="21" style="53" customWidth="1"/>
    <col min="14595" max="14595" width="18" style="53" customWidth="1"/>
    <col min="14596" max="14596" width="18.5703125" style="53" customWidth="1"/>
    <col min="14597" max="14597" width="20" style="53" customWidth="1"/>
    <col min="14598" max="14598" width="18.5703125" style="53" customWidth="1"/>
    <col min="14599" max="14599" width="29" style="53" customWidth="1"/>
    <col min="14600" max="14600" width="23.5703125" style="53" customWidth="1"/>
    <col min="14601" max="14601" width="32.42578125" style="53" customWidth="1"/>
    <col min="14602" max="14602" width="8.28515625" style="53" bestFit="1" customWidth="1"/>
    <col min="14603" max="14848" width="9.140625" style="53"/>
    <col min="14849" max="14849" width="2.28515625" style="53" customWidth="1"/>
    <col min="14850" max="14850" width="21" style="53" customWidth="1"/>
    <col min="14851" max="14851" width="18" style="53" customWidth="1"/>
    <col min="14852" max="14852" width="18.5703125" style="53" customWidth="1"/>
    <col min="14853" max="14853" width="20" style="53" customWidth="1"/>
    <col min="14854" max="14854" width="18.5703125" style="53" customWidth="1"/>
    <col min="14855" max="14855" width="29" style="53" customWidth="1"/>
    <col min="14856" max="14856" width="23.5703125" style="53" customWidth="1"/>
    <col min="14857" max="14857" width="32.42578125" style="53" customWidth="1"/>
    <col min="14858" max="14858" width="8.28515625" style="53" bestFit="1" customWidth="1"/>
    <col min="14859" max="15104" width="9.140625" style="53"/>
    <col min="15105" max="15105" width="2.28515625" style="53" customWidth="1"/>
    <col min="15106" max="15106" width="21" style="53" customWidth="1"/>
    <col min="15107" max="15107" width="18" style="53" customWidth="1"/>
    <col min="15108" max="15108" width="18.5703125" style="53" customWidth="1"/>
    <col min="15109" max="15109" width="20" style="53" customWidth="1"/>
    <col min="15110" max="15110" width="18.5703125" style="53" customWidth="1"/>
    <col min="15111" max="15111" width="29" style="53" customWidth="1"/>
    <col min="15112" max="15112" width="23.5703125" style="53" customWidth="1"/>
    <col min="15113" max="15113" width="32.42578125" style="53" customWidth="1"/>
    <col min="15114" max="15114" width="8.28515625" style="53" bestFit="1" customWidth="1"/>
    <col min="15115" max="15360" width="9.140625" style="53"/>
    <col min="15361" max="15361" width="2.28515625" style="53" customWidth="1"/>
    <col min="15362" max="15362" width="21" style="53" customWidth="1"/>
    <col min="15363" max="15363" width="18" style="53" customWidth="1"/>
    <col min="15364" max="15364" width="18.5703125" style="53" customWidth="1"/>
    <col min="15365" max="15365" width="20" style="53" customWidth="1"/>
    <col min="15366" max="15366" width="18.5703125" style="53" customWidth="1"/>
    <col min="15367" max="15367" width="29" style="53" customWidth="1"/>
    <col min="15368" max="15368" width="23.5703125" style="53" customWidth="1"/>
    <col min="15369" max="15369" width="32.42578125" style="53" customWidth="1"/>
    <col min="15370" max="15370" width="8.28515625" style="53" bestFit="1" customWidth="1"/>
    <col min="15371" max="15616" width="9.140625" style="53"/>
    <col min="15617" max="15617" width="2.28515625" style="53" customWidth="1"/>
    <col min="15618" max="15618" width="21" style="53" customWidth="1"/>
    <col min="15619" max="15619" width="18" style="53" customWidth="1"/>
    <col min="15620" max="15620" width="18.5703125" style="53" customWidth="1"/>
    <col min="15621" max="15621" width="20" style="53" customWidth="1"/>
    <col min="15622" max="15622" width="18.5703125" style="53" customWidth="1"/>
    <col min="15623" max="15623" width="29" style="53" customWidth="1"/>
    <col min="15624" max="15624" width="23.5703125" style="53" customWidth="1"/>
    <col min="15625" max="15625" width="32.42578125" style="53" customWidth="1"/>
    <col min="15626" max="15626" width="8.28515625" style="53" bestFit="1" customWidth="1"/>
    <col min="15627" max="15872" width="9.140625" style="53"/>
    <col min="15873" max="15873" width="2.28515625" style="53" customWidth="1"/>
    <col min="15874" max="15874" width="21" style="53" customWidth="1"/>
    <col min="15875" max="15875" width="18" style="53" customWidth="1"/>
    <col min="15876" max="15876" width="18.5703125" style="53" customWidth="1"/>
    <col min="15877" max="15877" width="20" style="53" customWidth="1"/>
    <col min="15878" max="15878" width="18.5703125" style="53" customWidth="1"/>
    <col min="15879" max="15879" width="29" style="53" customWidth="1"/>
    <col min="15880" max="15880" width="23.5703125" style="53" customWidth="1"/>
    <col min="15881" max="15881" width="32.42578125" style="53" customWidth="1"/>
    <col min="15882" max="15882" width="8.28515625" style="53" bestFit="1" customWidth="1"/>
    <col min="15883" max="16128" width="9.140625" style="53"/>
    <col min="16129" max="16129" width="2.28515625" style="53" customWidth="1"/>
    <col min="16130" max="16130" width="21" style="53" customWidth="1"/>
    <col min="16131" max="16131" width="18" style="53" customWidth="1"/>
    <col min="16132" max="16132" width="18.5703125" style="53" customWidth="1"/>
    <col min="16133" max="16133" width="20" style="53" customWidth="1"/>
    <col min="16134" max="16134" width="18.5703125" style="53" customWidth="1"/>
    <col min="16135" max="16135" width="29" style="53" customWidth="1"/>
    <col min="16136" max="16136" width="23.5703125" style="53" customWidth="1"/>
    <col min="16137" max="16137" width="32.42578125" style="53" customWidth="1"/>
    <col min="16138" max="16138" width="8.28515625" style="53" bestFit="1" customWidth="1"/>
    <col min="16139" max="16384" width="9.140625" style="53"/>
  </cols>
  <sheetData>
    <row r="1" spans="2:10" ht="11.25" customHeight="1" x14ac:dyDescent="0.25"/>
    <row r="2" spans="2:10" ht="56.25" customHeight="1" x14ac:dyDescent="0.25">
      <c r="B2" s="609"/>
      <c r="C2" s="609"/>
      <c r="D2" s="609"/>
      <c r="E2" s="609"/>
      <c r="F2" s="609"/>
      <c r="G2" s="609"/>
      <c r="H2" s="609"/>
      <c r="I2" s="609"/>
      <c r="J2" s="609"/>
    </row>
    <row r="3" spans="2:10" ht="11.25" customHeight="1" x14ac:dyDescent="0.25">
      <c r="B3" s="180"/>
      <c r="C3" s="180"/>
      <c r="D3" s="180"/>
      <c r="E3" s="180"/>
      <c r="F3" s="180"/>
      <c r="G3" s="180"/>
      <c r="H3" s="180"/>
      <c r="I3" s="180"/>
      <c r="J3" s="180"/>
    </row>
    <row r="4" spans="2:10" ht="22.5" customHeight="1" x14ac:dyDescent="0.25">
      <c r="B4" s="290" t="s">
        <v>164</v>
      </c>
      <c r="C4" s="610"/>
      <c r="D4" s="611"/>
      <c r="E4" s="612"/>
      <c r="F4" s="290" t="s">
        <v>163</v>
      </c>
      <c r="G4" s="293"/>
      <c r="H4" s="290" t="s">
        <v>162</v>
      </c>
      <c r="I4" s="610"/>
      <c r="J4" s="612"/>
    </row>
    <row r="5" spans="2:10" ht="22.5" customHeight="1" x14ac:dyDescent="0.25">
      <c r="B5" s="291" t="s">
        <v>161</v>
      </c>
      <c r="C5" s="291" t="s">
        <v>160</v>
      </c>
      <c r="D5" s="291" t="s">
        <v>159</v>
      </c>
      <c r="E5" s="291" t="s">
        <v>158</v>
      </c>
      <c r="F5" s="291" t="s">
        <v>157</v>
      </c>
      <c r="G5" s="291" t="s">
        <v>156</v>
      </c>
      <c r="H5" s="291" t="s">
        <v>155</v>
      </c>
      <c r="I5" s="291" t="s">
        <v>154</v>
      </c>
      <c r="J5" s="292" t="s">
        <v>153</v>
      </c>
    </row>
    <row r="6" spans="2:10" ht="45" customHeight="1" x14ac:dyDescent="0.25">
      <c r="B6" s="288" t="s">
        <v>473</v>
      </c>
      <c r="C6" s="288" t="s">
        <v>474</v>
      </c>
      <c r="D6" s="288" t="s">
        <v>152</v>
      </c>
      <c r="E6" s="288" t="s">
        <v>475</v>
      </c>
      <c r="F6" s="288" t="s">
        <v>476</v>
      </c>
      <c r="G6" s="288" t="s">
        <v>477</v>
      </c>
      <c r="H6" s="288" t="s">
        <v>478</v>
      </c>
      <c r="I6" s="288" t="s">
        <v>479</v>
      </c>
      <c r="J6" s="289" t="s">
        <v>151</v>
      </c>
    </row>
    <row r="7" spans="2:10" ht="49.5" customHeight="1" x14ac:dyDescent="0.25">
      <c r="B7" s="294"/>
      <c r="C7" s="294"/>
      <c r="D7" s="294"/>
      <c r="E7" s="294"/>
      <c r="F7" s="295"/>
      <c r="G7" s="294"/>
      <c r="H7" s="296"/>
      <c r="I7" s="294"/>
      <c r="J7" s="297"/>
    </row>
    <row r="8" spans="2:10" ht="49.5" customHeight="1" x14ac:dyDescent="0.25">
      <c r="B8" s="298"/>
      <c r="C8" s="298"/>
      <c r="D8" s="298"/>
      <c r="E8" s="298"/>
      <c r="F8" s="299"/>
      <c r="G8" s="298"/>
      <c r="H8" s="300"/>
      <c r="I8" s="298"/>
      <c r="J8" s="301"/>
    </row>
    <row r="9" spans="2:10" ht="49.5" customHeight="1" x14ac:dyDescent="0.25">
      <c r="B9" s="294"/>
      <c r="C9" s="294"/>
      <c r="D9" s="294"/>
      <c r="E9" s="294"/>
      <c r="F9" s="295"/>
      <c r="G9" s="294"/>
      <c r="H9" s="296"/>
      <c r="I9" s="294"/>
      <c r="J9" s="297"/>
    </row>
    <row r="10" spans="2:10" ht="49.5" customHeight="1" x14ac:dyDescent="0.25">
      <c r="B10" s="298"/>
      <c r="C10" s="298"/>
      <c r="D10" s="298"/>
      <c r="E10" s="298"/>
      <c r="F10" s="299"/>
      <c r="G10" s="298"/>
      <c r="H10" s="300"/>
      <c r="I10" s="298"/>
      <c r="J10" s="301"/>
    </row>
    <row r="11" spans="2:10" ht="49.5" customHeight="1" x14ac:dyDescent="0.25">
      <c r="B11" s="294"/>
      <c r="C11" s="294"/>
      <c r="D11" s="294"/>
      <c r="E11" s="294"/>
      <c r="F11" s="295"/>
      <c r="G11" s="294"/>
      <c r="H11" s="296"/>
      <c r="I11" s="294"/>
      <c r="J11" s="297"/>
    </row>
    <row r="12" spans="2:10" ht="49.5" customHeight="1" x14ac:dyDescent="0.25">
      <c r="B12" s="298"/>
      <c r="C12" s="298"/>
      <c r="D12" s="298"/>
      <c r="E12" s="298"/>
      <c r="F12" s="299"/>
      <c r="G12" s="298"/>
      <c r="H12" s="300"/>
      <c r="I12" s="298"/>
      <c r="J12" s="301"/>
    </row>
    <row r="13" spans="2:10" x14ac:dyDescent="0.25">
      <c r="H13" s="608"/>
      <c r="I13" s="608"/>
      <c r="J13" s="608"/>
    </row>
  </sheetData>
  <sheetProtection sheet="1" objects="1" scenarios="1" selectLockedCells="1"/>
  <mergeCells count="4">
    <mergeCell ref="H13:J13"/>
    <mergeCell ref="B2:J2"/>
    <mergeCell ref="C4:E4"/>
    <mergeCell ref="I4:J4"/>
  </mergeCells>
  <pageMargins left="0.25" right="0.25" top="0.75" bottom="0.75" header="0.3" footer="0.3"/>
  <pageSetup paperSize="9"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D31"/>
  <sheetViews>
    <sheetView showGridLines="0" showRowColHeaders="0" workbookViewId="0">
      <selection activeCell="B7" sqref="B7:D7"/>
    </sheetView>
  </sheetViews>
  <sheetFormatPr defaultRowHeight="15" x14ac:dyDescent="0.25"/>
  <cols>
    <col min="1" max="1" width="2.140625" style="1" customWidth="1"/>
    <col min="2" max="2" width="18.7109375" style="1" customWidth="1"/>
    <col min="3" max="3" width="47.140625" style="1" customWidth="1"/>
    <col min="4" max="4" width="74.5703125" style="1" customWidth="1"/>
    <col min="5" max="16384" width="9.140625" style="1"/>
  </cols>
  <sheetData>
    <row r="1" spans="2:4" ht="10.5" customHeight="1" x14ac:dyDescent="0.25"/>
    <row r="2" spans="2:4" ht="56.25" customHeight="1" x14ac:dyDescent="0.25">
      <c r="B2" s="615"/>
      <c r="C2" s="579"/>
      <c r="D2" s="579"/>
    </row>
    <row r="3" spans="2:4" ht="11.25" customHeight="1" x14ac:dyDescent="0.25">
      <c r="B3" s="278"/>
      <c r="C3" s="279"/>
      <c r="D3" s="279"/>
    </row>
    <row r="4" spans="2:4" ht="45" customHeight="1" x14ac:dyDescent="0.25">
      <c r="B4" s="613" t="s">
        <v>497</v>
      </c>
      <c r="C4" s="613"/>
      <c r="D4" s="613"/>
    </row>
    <row r="5" spans="2:4" ht="11.25" customHeight="1" x14ac:dyDescent="0.25">
      <c r="B5" s="280"/>
      <c r="C5" s="280"/>
      <c r="D5" s="281"/>
    </row>
    <row r="6" spans="2:4" ht="21" customHeight="1" x14ac:dyDescent="0.25">
      <c r="B6" s="616" t="s">
        <v>208</v>
      </c>
      <c r="C6" s="616"/>
      <c r="D6" s="616"/>
    </row>
    <row r="7" spans="2:4" ht="120" customHeight="1" x14ac:dyDescent="0.25">
      <c r="B7" s="614"/>
      <c r="C7" s="614"/>
      <c r="D7" s="614"/>
    </row>
    <row r="8" spans="2:4" ht="11.25" customHeight="1" x14ac:dyDescent="0.25">
      <c r="B8" s="280"/>
      <c r="C8" s="280"/>
      <c r="D8" s="282"/>
    </row>
    <row r="9" spans="2:4" ht="45" customHeight="1" x14ac:dyDescent="0.25">
      <c r="B9" s="613" t="s">
        <v>496</v>
      </c>
      <c r="C9" s="613"/>
      <c r="D9" s="613"/>
    </row>
    <row r="10" spans="2:4" ht="11.25" customHeight="1" x14ac:dyDescent="0.25">
      <c r="B10" s="280"/>
      <c r="C10" s="280"/>
      <c r="D10" s="282"/>
    </row>
    <row r="11" spans="2:4" ht="20.25" customHeight="1" x14ac:dyDescent="0.25">
      <c r="B11" s="283" t="s">
        <v>203</v>
      </c>
      <c r="C11" s="618" t="s">
        <v>204</v>
      </c>
      <c r="D11" s="618"/>
    </row>
    <row r="12" spans="2:4" ht="75" customHeight="1" x14ac:dyDescent="0.25">
      <c r="B12" s="284" t="s">
        <v>186</v>
      </c>
      <c r="C12" s="614" t="s">
        <v>202</v>
      </c>
      <c r="D12" s="614"/>
    </row>
    <row r="13" spans="2:4" ht="75" customHeight="1" x14ac:dyDescent="0.25">
      <c r="B13" s="284" t="s">
        <v>205</v>
      </c>
      <c r="C13" s="617"/>
      <c r="D13" s="617"/>
    </row>
    <row r="14" spans="2:4" ht="11.25" customHeight="1" x14ac:dyDescent="0.25">
      <c r="B14" s="280"/>
      <c r="C14" s="280"/>
      <c r="D14" s="282"/>
    </row>
    <row r="15" spans="2:4" ht="60" customHeight="1" x14ac:dyDescent="0.25">
      <c r="B15" s="613" t="s">
        <v>498</v>
      </c>
      <c r="C15" s="613"/>
      <c r="D15" s="613"/>
    </row>
    <row r="16" spans="2:4" ht="11.25" customHeight="1" x14ac:dyDescent="0.25">
      <c r="B16" s="280"/>
      <c r="C16" s="280"/>
      <c r="D16" s="282"/>
    </row>
    <row r="17" spans="2:4" ht="21" customHeight="1" x14ac:dyDescent="0.25">
      <c r="B17" s="618" t="s">
        <v>206</v>
      </c>
      <c r="C17" s="618"/>
      <c r="D17" s="283" t="s">
        <v>207</v>
      </c>
    </row>
    <row r="18" spans="2:4" ht="120" customHeight="1" x14ac:dyDescent="0.25">
      <c r="B18" s="614"/>
      <c r="C18" s="614"/>
      <c r="D18" s="285"/>
    </row>
    <row r="19" spans="2:4" ht="11.25" customHeight="1" x14ac:dyDescent="0.25">
      <c r="B19" s="280"/>
      <c r="C19" s="280"/>
      <c r="D19" s="280"/>
    </row>
    <row r="20" spans="2:4" ht="30" customHeight="1" x14ac:dyDescent="0.25"/>
    <row r="21" spans="2:4" ht="15.75" customHeight="1" x14ac:dyDescent="0.25"/>
    <row r="22" spans="2:4" ht="15.75" customHeight="1" x14ac:dyDescent="0.25"/>
    <row r="23" spans="2:4" ht="15.75" customHeight="1" x14ac:dyDescent="0.25"/>
    <row r="24" spans="2:4" ht="15.75" customHeight="1" x14ac:dyDescent="0.25"/>
    <row r="25" spans="2:4" ht="15.75" customHeight="1" x14ac:dyDescent="0.25"/>
    <row r="26" spans="2:4" ht="15.75" customHeight="1" x14ac:dyDescent="0.25"/>
    <row r="27" spans="2:4" ht="15.75" customHeight="1" x14ac:dyDescent="0.25"/>
    <row r="28" spans="2:4" ht="15.75" customHeight="1" x14ac:dyDescent="0.25"/>
    <row r="29" spans="2:4" ht="15.75" customHeight="1" x14ac:dyDescent="0.25"/>
    <row r="30" spans="2:4" ht="15.75" customHeight="1" x14ac:dyDescent="0.25"/>
    <row r="31" spans="2:4" ht="15.75" customHeight="1" x14ac:dyDescent="0.25"/>
  </sheetData>
  <sheetProtection sheet="1" objects="1" scenarios="1" selectLockedCells="1"/>
  <mergeCells count="11">
    <mergeCell ref="B15:D15"/>
    <mergeCell ref="B18:C18"/>
    <mergeCell ref="B2:D2"/>
    <mergeCell ref="B7:D7"/>
    <mergeCell ref="B6:D6"/>
    <mergeCell ref="B4:D4"/>
    <mergeCell ref="B9:D9"/>
    <mergeCell ref="C12:D12"/>
    <mergeCell ref="C13:D13"/>
    <mergeCell ref="C11:D11"/>
    <mergeCell ref="B17:C17"/>
  </mergeCells>
  <pageMargins left="0.511811024" right="0.511811024" top="0.78740157499999996" bottom="0.78740157499999996" header="0.31496062000000002" footer="0.31496062000000002"/>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E12"/>
  <sheetViews>
    <sheetView showGridLines="0" showRowColHeaders="0" zoomScaleNormal="100" workbookViewId="0">
      <selection activeCell="B4" sqref="B4"/>
    </sheetView>
  </sheetViews>
  <sheetFormatPr defaultRowHeight="15" x14ac:dyDescent="0.25"/>
  <cols>
    <col min="1" max="1" width="2.140625" style="53" customWidth="1"/>
    <col min="2" max="2" width="33.85546875" style="53" customWidth="1"/>
    <col min="3" max="3" width="34" style="53" customWidth="1"/>
    <col min="4" max="4" width="34.28515625" style="53" customWidth="1"/>
    <col min="5" max="5" width="35.140625" style="53" customWidth="1"/>
    <col min="6" max="251" width="9.140625" style="53"/>
    <col min="252" max="252" width="2.28515625" style="53" customWidth="1"/>
    <col min="253" max="253" width="21" style="53" customWidth="1"/>
    <col min="254" max="254" width="18" style="53" customWidth="1"/>
    <col min="255" max="255" width="18.5703125" style="53" customWidth="1"/>
    <col min="256" max="256" width="20" style="53" customWidth="1"/>
    <col min="257" max="257" width="18.5703125" style="53" customWidth="1"/>
    <col min="258" max="258" width="29" style="53" customWidth="1"/>
    <col min="259" max="259" width="23.5703125" style="53" customWidth="1"/>
    <col min="260" max="260" width="32.42578125" style="53" customWidth="1"/>
    <col min="261" max="261" width="8.28515625" style="53" bestFit="1" customWidth="1"/>
    <col min="262" max="507" width="9.140625" style="53"/>
    <col min="508" max="508" width="2.28515625" style="53" customWidth="1"/>
    <col min="509" max="509" width="21" style="53" customWidth="1"/>
    <col min="510" max="510" width="18" style="53" customWidth="1"/>
    <col min="511" max="511" width="18.5703125" style="53" customWidth="1"/>
    <col min="512" max="512" width="20" style="53" customWidth="1"/>
    <col min="513" max="513" width="18.5703125" style="53" customWidth="1"/>
    <col min="514" max="514" width="29" style="53" customWidth="1"/>
    <col min="515" max="515" width="23.5703125" style="53" customWidth="1"/>
    <col min="516" max="516" width="32.42578125" style="53" customWidth="1"/>
    <col min="517" max="517" width="8.28515625" style="53" bestFit="1" customWidth="1"/>
    <col min="518" max="763" width="9.140625" style="53"/>
    <col min="764" max="764" width="2.28515625" style="53" customWidth="1"/>
    <col min="765" max="765" width="21" style="53" customWidth="1"/>
    <col min="766" max="766" width="18" style="53" customWidth="1"/>
    <col min="767" max="767" width="18.5703125" style="53" customWidth="1"/>
    <col min="768" max="768" width="20" style="53" customWidth="1"/>
    <col min="769" max="769" width="18.5703125" style="53" customWidth="1"/>
    <col min="770" max="770" width="29" style="53" customWidth="1"/>
    <col min="771" max="771" width="23.5703125" style="53" customWidth="1"/>
    <col min="772" max="772" width="32.42578125" style="53" customWidth="1"/>
    <col min="773" max="773" width="8.28515625" style="53" bestFit="1" customWidth="1"/>
    <col min="774" max="1019" width="9.140625" style="53"/>
    <col min="1020" max="1020" width="2.28515625" style="53" customWidth="1"/>
    <col min="1021" max="1021" width="21" style="53" customWidth="1"/>
    <col min="1022" max="1022" width="18" style="53" customWidth="1"/>
    <col min="1023" max="1023" width="18.5703125" style="53" customWidth="1"/>
    <col min="1024" max="1024" width="20" style="53" customWidth="1"/>
    <col min="1025" max="1025" width="18.5703125" style="53" customWidth="1"/>
    <col min="1026" max="1026" width="29" style="53" customWidth="1"/>
    <col min="1027" max="1027" width="23.5703125" style="53" customWidth="1"/>
    <col min="1028" max="1028" width="32.42578125" style="53" customWidth="1"/>
    <col min="1029" max="1029" width="8.28515625" style="53" bestFit="1" customWidth="1"/>
    <col min="1030" max="1275" width="9.140625" style="53"/>
    <col min="1276" max="1276" width="2.28515625" style="53" customWidth="1"/>
    <col min="1277" max="1277" width="21" style="53" customWidth="1"/>
    <col min="1278" max="1278" width="18" style="53" customWidth="1"/>
    <col min="1279" max="1279" width="18.5703125" style="53" customWidth="1"/>
    <col min="1280" max="1280" width="20" style="53" customWidth="1"/>
    <col min="1281" max="1281" width="18.5703125" style="53" customWidth="1"/>
    <col min="1282" max="1282" width="29" style="53" customWidth="1"/>
    <col min="1283" max="1283" width="23.5703125" style="53" customWidth="1"/>
    <col min="1284" max="1284" width="32.42578125" style="53" customWidth="1"/>
    <col min="1285" max="1285" width="8.28515625" style="53" bestFit="1" customWidth="1"/>
    <col min="1286" max="1531" width="9.140625" style="53"/>
    <col min="1532" max="1532" width="2.28515625" style="53" customWidth="1"/>
    <col min="1533" max="1533" width="21" style="53" customWidth="1"/>
    <col min="1534" max="1534" width="18" style="53" customWidth="1"/>
    <col min="1535" max="1535" width="18.5703125" style="53" customWidth="1"/>
    <col min="1536" max="1536" width="20" style="53" customWidth="1"/>
    <col min="1537" max="1537" width="18.5703125" style="53" customWidth="1"/>
    <col min="1538" max="1538" width="29" style="53" customWidth="1"/>
    <col min="1539" max="1539" width="23.5703125" style="53" customWidth="1"/>
    <col min="1540" max="1540" width="32.42578125" style="53" customWidth="1"/>
    <col min="1541" max="1541" width="8.28515625" style="53" bestFit="1" customWidth="1"/>
    <col min="1542" max="1787" width="9.140625" style="53"/>
    <col min="1788" max="1788" width="2.28515625" style="53" customWidth="1"/>
    <col min="1789" max="1789" width="21" style="53" customWidth="1"/>
    <col min="1790" max="1790" width="18" style="53" customWidth="1"/>
    <col min="1791" max="1791" width="18.5703125" style="53" customWidth="1"/>
    <col min="1792" max="1792" width="20" style="53" customWidth="1"/>
    <col min="1793" max="1793" width="18.5703125" style="53" customWidth="1"/>
    <col min="1794" max="1794" width="29" style="53" customWidth="1"/>
    <col min="1795" max="1795" width="23.5703125" style="53" customWidth="1"/>
    <col min="1796" max="1796" width="32.42578125" style="53" customWidth="1"/>
    <col min="1797" max="1797" width="8.28515625" style="53" bestFit="1" customWidth="1"/>
    <col min="1798" max="2043" width="9.140625" style="53"/>
    <col min="2044" max="2044" width="2.28515625" style="53" customWidth="1"/>
    <col min="2045" max="2045" width="21" style="53" customWidth="1"/>
    <col min="2046" max="2046" width="18" style="53" customWidth="1"/>
    <col min="2047" max="2047" width="18.5703125" style="53" customWidth="1"/>
    <col min="2048" max="2048" width="20" style="53" customWidth="1"/>
    <col min="2049" max="2049" width="18.5703125" style="53" customWidth="1"/>
    <col min="2050" max="2050" width="29" style="53" customWidth="1"/>
    <col min="2051" max="2051" width="23.5703125" style="53" customWidth="1"/>
    <col min="2052" max="2052" width="32.42578125" style="53" customWidth="1"/>
    <col min="2053" max="2053" width="8.28515625" style="53" bestFit="1" customWidth="1"/>
    <col min="2054" max="2299" width="9.140625" style="53"/>
    <col min="2300" max="2300" width="2.28515625" style="53" customWidth="1"/>
    <col min="2301" max="2301" width="21" style="53" customWidth="1"/>
    <col min="2302" max="2302" width="18" style="53" customWidth="1"/>
    <col min="2303" max="2303" width="18.5703125" style="53" customWidth="1"/>
    <col min="2304" max="2304" width="20" style="53" customWidth="1"/>
    <col min="2305" max="2305" width="18.5703125" style="53" customWidth="1"/>
    <col min="2306" max="2306" width="29" style="53" customWidth="1"/>
    <col min="2307" max="2307" width="23.5703125" style="53" customWidth="1"/>
    <col min="2308" max="2308" width="32.42578125" style="53" customWidth="1"/>
    <col min="2309" max="2309" width="8.28515625" style="53" bestFit="1" customWidth="1"/>
    <col min="2310" max="2555" width="9.140625" style="53"/>
    <col min="2556" max="2556" width="2.28515625" style="53" customWidth="1"/>
    <col min="2557" max="2557" width="21" style="53" customWidth="1"/>
    <col min="2558" max="2558" width="18" style="53" customWidth="1"/>
    <col min="2559" max="2559" width="18.5703125" style="53" customWidth="1"/>
    <col min="2560" max="2560" width="20" style="53" customWidth="1"/>
    <col min="2561" max="2561" width="18.5703125" style="53" customWidth="1"/>
    <col min="2562" max="2562" width="29" style="53" customWidth="1"/>
    <col min="2563" max="2563" width="23.5703125" style="53" customWidth="1"/>
    <col min="2564" max="2564" width="32.42578125" style="53" customWidth="1"/>
    <col min="2565" max="2565" width="8.28515625" style="53" bestFit="1" customWidth="1"/>
    <col min="2566" max="2811" width="9.140625" style="53"/>
    <col min="2812" max="2812" width="2.28515625" style="53" customWidth="1"/>
    <col min="2813" max="2813" width="21" style="53" customWidth="1"/>
    <col min="2814" max="2814" width="18" style="53" customWidth="1"/>
    <col min="2815" max="2815" width="18.5703125" style="53" customWidth="1"/>
    <col min="2816" max="2816" width="20" style="53" customWidth="1"/>
    <col min="2817" max="2817" width="18.5703125" style="53" customWidth="1"/>
    <col min="2818" max="2818" width="29" style="53" customWidth="1"/>
    <col min="2819" max="2819" width="23.5703125" style="53" customWidth="1"/>
    <col min="2820" max="2820" width="32.42578125" style="53" customWidth="1"/>
    <col min="2821" max="2821" width="8.28515625" style="53" bestFit="1" customWidth="1"/>
    <col min="2822" max="3067" width="9.140625" style="53"/>
    <col min="3068" max="3068" width="2.28515625" style="53" customWidth="1"/>
    <col min="3069" max="3069" width="21" style="53" customWidth="1"/>
    <col min="3070" max="3070" width="18" style="53" customWidth="1"/>
    <col min="3071" max="3071" width="18.5703125" style="53" customWidth="1"/>
    <col min="3072" max="3072" width="20" style="53" customWidth="1"/>
    <col min="3073" max="3073" width="18.5703125" style="53" customWidth="1"/>
    <col min="3074" max="3074" width="29" style="53" customWidth="1"/>
    <col min="3075" max="3075" width="23.5703125" style="53" customWidth="1"/>
    <col min="3076" max="3076" width="32.42578125" style="53" customWidth="1"/>
    <col min="3077" max="3077" width="8.28515625" style="53" bestFit="1" customWidth="1"/>
    <col min="3078" max="3323" width="9.140625" style="53"/>
    <col min="3324" max="3324" width="2.28515625" style="53" customWidth="1"/>
    <col min="3325" max="3325" width="21" style="53" customWidth="1"/>
    <col min="3326" max="3326" width="18" style="53" customWidth="1"/>
    <col min="3327" max="3327" width="18.5703125" style="53" customWidth="1"/>
    <col min="3328" max="3328" width="20" style="53" customWidth="1"/>
    <col min="3329" max="3329" width="18.5703125" style="53" customWidth="1"/>
    <col min="3330" max="3330" width="29" style="53" customWidth="1"/>
    <col min="3331" max="3331" width="23.5703125" style="53" customWidth="1"/>
    <col min="3332" max="3332" width="32.42578125" style="53" customWidth="1"/>
    <col min="3333" max="3333" width="8.28515625" style="53" bestFit="1" customWidth="1"/>
    <col min="3334" max="3579" width="9.140625" style="53"/>
    <col min="3580" max="3580" width="2.28515625" style="53" customWidth="1"/>
    <col min="3581" max="3581" width="21" style="53" customWidth="1"/>
    <col min="3582" max="3582" width="18" style="53" customWidth="1"/>
    <col min="3583" max="3583" width="18.5703125" style="53" customWidth="1"/>
    <col min="3584" max="3584" width="20" style="53" customWidth="1"/>
    <col min="3585" max="3585" width="18.5703125" style="53" customWidth="1"/>
    <col min="3586" max="3586" width="29" style="53" customWidth="1"/>
    <col min="3587" max="3587" width="23.5703125" style="53" customWidth="1"/>
    <col min="3588" max="3588" width="32.42578125" style="53" customWidth="1"/>
    <col min="3589" max="3589" width="8.28515625" style="53" bestFit="1" customWidth="1"/>
    <col min="3590" max="3835" width="9.140625" style="53"/>
    <col min="3836" max="3836" width="2.28515625" style="53" customWidth="1"/>
    <col min="3837" max="3837" width="21" style="53" customWidth="1"/>
    <col min="3838" max="3838" width="18" style="53" customWidth="1"/>
    <col min="3839" max="3839" width="18.5703125" style="53" customWidth="1"/>
    <col min="3840" max="3840" width="20" style="53" customWidth="1"/>
    <col min="3841" max="3841" width="18.5703125" style="53" customWidth="1"/>
    <col min="3842" max="3842" width="29" style="53" customWidth="1"/>
    <col min="3843" max="3843" width="23.5703125" style="53" customWidth="1"/>
    <col min="3844" max="3844" width="32.42578125" style="53" customWidth="1"/>
    <col min="3845" max="3845" width="8.28515625" style="53" bestFit="1" customWidth="1"/>
    <col min="3846" max="4091" width="9.140625" style="53"/>
    <col min="4092" max="4092" width="2.28515625" style="53" customWidth="1"/>
    <col min="4093" max="4093" width="21" style="53" customWidth="1"/>
    <col min="4094" max="4094" width="18" style="53" customWidth="1"/>
    <col min="4095" max="4095" width="18.5703125" style="53" customWidth="1"/>
    <col min="4096" max="4096" width="20" style="53" customWidth="1"/>
    <col min="4097" max="4097" width="18.5703125" style="53" customWidth="1"/>
    <col min="4098" max="4098" width="29" style="53" customWidth="1"/>
    <col min="4099" max="4099" width="23.5703125" style="53" customWidth="1"/>
    <col min="4100" max="4100" width="32.42578125" style="53" customWidth="1"/>
    <col min="4101" max="4101" width="8.28515625" style="53" bestFit="1" customWidth="1"/>
    <col min="4102" max="4347" width="9.140625" style="53"/>
    <col min="4348" max="4348" width="2.28515625" style="53" customWidth="1"/>
    <col min="4349" max="4349" width="21" style="53" customWidth="1"/>
    <col min="4350" max="4350" width="18" style="53" customWidth="1"/>
    <col min="4351" max="4351" width="18.5703125" style="53" customWidth="1"/>
    <col min="4352" max="4352" width="20" style="53" customWidth="1"/>
    <col min="4353" max="4353" width="18.5703125" style="53" customWidth="1"/>
    <col min="4354" max="4354" width="29" style="53" customWidth="1"/>
    <col min="4355" max="4355" width="23.5703125" style="53" customWidth="1"/>
    <col min="4356" max="4356" width="32.42578125" style="53" customWidth="1"/>
    <col min="4357" max="4357" width="8.28515625" style="53" bestFit="1" customWidth="1"/>
    <col min="4358" max="4603" width="9.140625" style="53"/>
    <col min="4604" max="4604" width="2.28515625" style="53" customWidth="1"/>
    <col min="4605" max="4605" width="21" style="53" customWidth="1"/>
    <col min="4606" max="4606" width="18" style="53" customWidth="1"/>
    <col min="4607" max="4607" width="18.5703125" style="53" customWidth="1"/>
    <col min="4608" max="4608" width="20" style="53" customWidth="1"/>
    <col min="4609" max="4609" width="18.5703125" style="53" customWidth="1"/>
    <col min="4610" max="4610" width="29" style="53" customWidth="1"/>
    <col min="4611" max="4611" width="23.5703125" style="53" customWidth="1"/>
    <col min="4612" max="4612" width="32.42578125" style="53" customWidth="1"/>
    <col min="4613" max="4613" width="8.28515625" style="53" bestFit="1" customWidth="1"/>
    <col min="4614" max="4859" width="9.140625" style="53"/>
    <col min="4860" max="4860" width="2.28515625" style="53" customWidth="1"/>
    <col min="4861" max="4861" width="21" style="53" customWidth="1"/>
    <col min="4862" max="4862" width="18" style="53" customWidth="1"/>
    <col min="4863" max="4863" width="18.5703125" style="53" customWidth="1"/>
    <col min="4864" max="4864" width="20" style="53" customWidth="1"/>
    <col min="4865" max="4865" width="18.5703125" style="53" customWidth="1"/>
    <col min="4866" max="4866" width="29" style="53" customWidth="1"/>
    <col min="4867" max="4867" width="23.5703125" style="53" customWidth="1"/>
    <col min="4868" max="4868" width="32.42578125" style="53" customWidth="1"/>
    <col min="4869" max="4869" width="8.28515625" style="53" bestFit="1" customWidth="1"/>
    <col min="4870" max="5115" width="9.140625" style="53"/>
    <col min="5116" max="5116" width="2.28515625" style="53" customWidth="1"/>
    <col min="5117" max="5117" width="21" style="53" customWidth="1"/>
    <col min="5118" max="5118" width="18" style="53" customWidth="1"/>
    <col min="5119" max="5119" width="18.5703125" style="53" customWidth="1"/>
    <col min="5120" max="5120" width="20" style="53" customWidth="1"/>
    <col min="5121" max="5121" width="18.5703125" style="53" customWidth="1"/>
    <col min="5122" max="5122" width="29" style="53" customWidth="1"/>
    <col min="5123" max="5123" width="23.5703125" style="53" customWidth="1"/>
    <col min="5124" max="5124" width="32.42578125" style="53" customWidth="1"/>
    <col min="5125" max="5125" width="8.28515625" style="53" bestFit="1" customWidth="1"/>
    <col min="5126" max="5371" width="9.140625" style="53"/>
    <col min="5372" max="5372" width="2.28515625" style="53" customWidth="1"/>
    <col min="5373" max="5373" width="21" style="53" customWidth="1"/>
    <col min="5374" max="5374" width="18" style="53" customWidth="1"/>
    <col min="5375" max="5375" width="18.5703125" style="53" customWidth="1"/>
    <col min="5376" max="5376" width="20" style="53" customWidth="1"/>
    <col min="5377" max="5377" width="18.5703125" style="53" customWidth="1"/>
    <col min="5378" max="5378" width="29" style="53" customWidth="1"/>
    <col min="5379" max="5379" width="23.5703125" style="53" customWidth="1"/>
    <col min="5380" max="5380" width="32.42578125" style="53" customWidth="1"/>
    <col min="5381" max="5381" width="8.28515625" style="53" bestFit="1" customWidth="1"/>
    <col min="5382" max="5627" width="9.140625" style="53"/>
    <col min="5628" max="5628" width="2.28515625" style="53" customWidth="1"/>
    <col min="5629" max="5629" width="21" style="53" customWidth="1"/>
    <col min="5630" max="5630" width="18" style="53" customWidth="1"/>
    <col min="5631" max="5631" width="18.5703125" style="53" customWidth="1"/>
    <col min="5632" max="5632" width="20" style="53" customWidth="1"/>
    <col min="5633" max="5633" width="18.5703125" style="53" customWidth="1"/>
    <col min="5634" max="5634" width="29" style="53" customWidth="1"/>
    <col min="5635" max="5635" width="23.5703125" style="53" customWidth="1"/>
    <col min="5636" max="5636" width="32.42578125" style="53" customWidth="1"/>
    <col min="5637" max="5637" width="8.28515625" style="53" bestFit="1" customWidth="1"/>
    <col min="5638" max="5883" width="9.140625" style="53"/>
    <col min="5884" max="5884" width="2.28515625" style="53" customWidth="1"/>
    <col min="5885" max="5885" width="21" style="53" customWidth="1"/>
    <col min="5886" max="5886" width="18" style="53" customWidth="1"/>
    <col min="5887" max="5887" width="18.5703125" style="53" customWidth="1"/>
    <col min="5888" max="5888" width="20" style="53" customWidth="1"/>
    <col min="5889" max="5889" width="18.5703125" style="53" customWidth="1"/>
    <col min="5890" max="5890" width="29" style="53" customWidth="1"/>
    <col min="5891" max="5891" width="23.5703125" style="53" customWidth="1"/>
    <col min="5892" max="5892" width="32.42578125" style="53" customWidth="1"/>
    <col min="5893" max="5893" width="8.28515625" style="53" bestFit="1" customWidth="1"/>
    <col min="5894" max="6139" width="9.140625" style="53"/>
    <col min="6140" max="6140" width="2.28515625" style="53" customWidth="1"/>
    <col min="6141" max="6141" width="21" style="53" customWidth="1"/>
    <col min="6142" max="6142" width="18" style="53" customWidth="1"/>
    <col min="6143" max="6143" width="18.5703125" style="53" customWidth="1"/>
    <col min="6144" max="6144" width="20" style="53" customWidth="1"/>
    <col min="6145" max="6145" width="18.5703125" style="53" customWidth="1"/>
    <col min="6146" max="6146" width="29" style="53" customWidth="1"/>
    <col min="6147" max="6147" width="23.5703125" style="53" customWidth="1"/>
    <col min="6148" max="6148" width="32.42578125" style="53" customWidth="1"/>
    <col min="6149" max="6149" width="8.28515625" style="53" bestFit="1" customWidth="1"/>
    <col min="6150" max="6395" width="9.140625" style="53"/>
    <col min="6396" max="6396" width="2.28515625" style="53" customWidth="1"/>
    <col min="6397" max="6397" width="21" style="53" customWidth="1"/>
    <col min="6398" max="6398" width="18" style="53" customWidth="1"/>
    <col min="6399" max="6399" width="18.5703125" style="53" customWidth="1"/>
    <col min="6400" max="6400" width="20" style="53" customWidth="1"/>
    <col min="6401" max="6401" width="18.5703125" style="53" customWidth="1"/>
    <col min="6402" max="6402" width="29" style="53" customWidth="1"/>
    <col min="6403" max="6403" width="23.5703125" style="53" customWidth="1"/>
    <col min="6404" max="6404" width="32.42578125" style="53" customWidth="1"/>
    <col min="6405" max="6405" width="8.28515625" style="53" bestFit="1" customWidth="1"/>
    <col min="6406" max="6651" width="9.140625" style="53"/>
    <col min="6652" max="6652" width="2.28515625" style="53" customWidth="1"/>
    <col min="6653" max="6653" width="21" style="53" customWidth="1"/>
    <col min="6654" max="6654" width="18" style="53" customWidth="1"/>
    <col min="6655" max="6655" width="18.5703125" style="53" customWidth="1"/>
    <col min="6656" max="6656" width="20" style="53" customWidth="1"/>
    <col min="6657" max="6657" width="18.5703125" style="53" customWidth="1"/>
    <col min="6658" max="6658" width="29" style="53" customWidth="1"/>
    <col min="6659" max="6659" width="23.5703125" style="53" customWidth="1"/>
    <col min="6660" max="6660" width="32.42578125" style="53" customWidth="1"/>
    <col min="6661" max="6661" width="8.28515625" style="53" bestFit="1" customWidth="1"/>
    <col min="6662" max="6907" width="9.140625" style="53"/>
    <col min="6908" max="6908" width="2.28515625" style="53" customWidth="1"/>
    <col min="6909" max="6909" width="21" style="53" customWidth="1"/>
    <col min="6910" max="6910" width="18" style="53" customWidth="1"/>
    <col min="6911" max="6911" width="18.5703125" style="53" customWidth="1"/>
    <col min="6912" max="6912" width="20" style="53" customWidth="1"/>
    <col min="6913" max="6913" width="18.5703125" style="53" customWidth="1"/>
    <col min="6914" max="6914" width="29" style="53" customWidth="1"/>
    <col min="6915" max="6915" width="23.5703125" style="53" customWidth="1"/>
    <col min="6916" max="6916" width="32.42578125" style="53" customWidth="1"/>
    <col min="6917" max="6917" width="8.28515625" style="53" bestFit="1" customWidth="1"/>
    <col min="6918" max="7163" width="9.140625" style="53"/>
    <col min="7164" max="7164" width="2.28515625" style="53" customWidth="1"/>
    <col min="7165" max="7165" width="21" style="53" customWidth="1"/>
    <col min="7166" max="7166" width="18" style="53" customWidth="1"/>
    <col min="7167" max="7167" width="18.5703125" style="53" customWidth="1"/>
    <col min="7168" max="7168" width="20" style="53" customWidth="1"/>
    <col min="7169" max="7169" width="18.5703125" style="53" customWidth="1"/>
    <col min="7170" max="7170" width="29" style="53" customWidth="1"/>
    <col min="7171" max="7171" width="23.5703125" style="53" customWidth="1"/>
    <col min="7172" max="7172" width="32.42578125" style="53" customWidth="1"/>
    <col min="7173" max="7173" width="8.28515625" style="53" bestFit="1" customWidth="1"/>
    <col min="7174" max="7419" width="9.140625" style="53"/>
    <col min="7420" max="7420" width="2.28515625" style="53" customWidth="1"/>
    <col min="7421" max="7421" width="21" style="53" customWidth="1"/>
    <col min="7422" max="7422" width="18" style="53" customWidth="1"/>
    <col min="7423" max="7423" width="18.5703125" style="53" customWidth="1"/>
    <col min="7424" max="7424" width="20" style="53" customWidth="1"/>
    <col min="7425" max="7425" width="18.5703125" style="53" customWidth="1"/>
    <col min="7426" max="7426" width="29" style="53" customWidth="1"/>
    <col min="7427" max="7427" width="23.5703125" style="53" customWidth="1"/>
    <col min="7428" max="7428" width="32.42578125" style="53" customWidth="1"/>
    <col min="7429" max="7429" width="8.28515625" style="53" bestFit="1" customWidth="1"/>
    <col min="7430" max="7675" width="9.140625" style="53"/>
    <col min="7676" max="7676" width="2.28515625" style="53" customWidth="1"/>
    <col min="7677" max="7677" width="21" style="53" customWidth="1"/>
    <col min="7678" max="7678" width="18" style="53" customWidth="1"/>
    <col min="7679" max="7679" width="18.5703125" style="53" customWidth="1"/>
    <col min="7680" max="7680" width="20" style="53" customWidth="1"/>
    <col min="7681" max="7681" width="18.5703125" style="53" customWidth="1"/>
    <col min="7682" max="7682" width="29" style="53" customWidth="1"/>
    <col min="7683" max="7683" width="23.5703125" style="53" customWidth="1"/>
    <col min="7684" max="7684" width="32.42578125" style="53" customWidth="1"/>
    <col min="7685" max="7685" width="8.28515625" style="53" bestFit="1" customWidth="1"/>
    <col min="7686" max="7931" width="9.140625" style="53"/>
    <col min="7932" max="7932" width="2.28515625" style="53" customWidth="1"/>
    <col min="7933" max="7933" width="21" style="53" customWidth="1"/>
    <col min="7934" max="7934" width="18" style="53" customWidth="1"/>
    <col min="7935" max="7935" width="18.5703125" style="53" customWidth="1"/>
    <col min="7936" max="7936" width="20" style="53" customWidth="1"/>
    <col min="7937" max="7937" width="18.5703125" style="53" customWidth="1"/>
    <col min="7938" max="7938" width="29" style="53" customWidth="1"/>
    <col min="7939" max="7939" width="23.5703125" style="53" customWidth="1"/>
    <col min="7940" max="7940" width="32.42578125" style="53" customWidth="1"/>
    <col min="7941" max="7941" width="8.28515625" style="53" bestFit="1" customWidth="1"/>
    <col min="7942" max="8187" width="9.140625" style="53"/>
    <col min="8188" max="8188" width="2.28515625" style="53" customWidth="1"/>
    <col min="8189" max="8189" width="21" style="53" customWidth="1"/>
    <col min="8190" max="8190" width="18" style="53" customWidth="1"/>
    <col min="8191" max="8191" width="18.5703125" style="53" customWidth="1"/>
    <col min="8192" max="8192" width="20" style="53" customWidth="1"/>
    <col min="8193" max="8193" width="18.5703125" style="53" customWidth="1"/>
    <col min="8194" max="8194" width="29" style="53" customWidth="1"/>
    <col min="8195" max="8195" width="23.5703125" style="53" customWidth="1"/>
    <col min="8196" max="8196" width="32.42578125" style="53" customWidth="1"/>
    <col min="8197" max="8197" width="8.28515625" style="53" bestFit="1" customWidth="1"/>
    <col min="8198" max="8443" width="9.140625" style="53"/>
    <col min="8444" max="8444" width="2.28515625" style="53" customWidth="1"/>
    <col min="8445" max="8445" width="21" style="53" customWidth="1"/>
    <col min="8446" max="8446" width="18" style="53" customWidth="1"/>
    <col min="8447" max="8447" width="18.5703125" style="53" customWidth="1"/>
    <col min="8448" max="8448" width="20" style="53" customWidth="1"/>
    <col min="8449" max="8449" width="18.5703125" style="53" customWidth="1"/>
    <col min="8450" max="8450" width="29" style="53" customWidth="1"/>
    <col min="8451" max="8451" width="23.5703125" style="53" customWidth="1"/>
    <col min="8452" max="8452" width="32.42578125" style="53" customWidth="1"/>
    <col min="8453" max="8453" width="8.28515625" style="53" bestFit="1" customWidth="1"/>
    <col min="8454" max="8699" width="9.140625" style="53"/>
    <col min="8700" max="8700" width="2.28515625" style="53" customWidth="1"/>
    <col min="8701" max="8701" width="21" style="53" customWidth="1"/>
    <col min="8702" max="8702" width="18" style="53" customWidth="1"/>
    <col min="8703" max="8703" width="18.5703125" style="53" customWidth="1"/>
    <col min="8704" max="8704" width="20" style="53" customWidth="1"/>
    <col min="8705" max="8705" width="18.5703125" style="53" customWidth="1"/>
    <col min="8706" max="8706" width="29" style="53" customWidth="1"/>
    <col min="8707" max="8707" width="23.5703125" style="53" customWidth="1"/>
    <col min="8708" max="8708" width="32.42578125" style="53" customWidth="1"/>
    <col min="8709" max="8709" width="8.28515625" style="53" bestFit="1" customWidth="1"/>
    <col min="8710" max="8955" width="9.140625" style="53"/>
    <col min="8956" max="8956" width="2.28515625" style="53" customWidth="1"/>
    <col min="8957" max="8957" width="21" style="53" customWidth="1"/>
    <col min="8958" max="8958" width="18" style="53" customWidth="1"/>
    <col min="8959" max="8959" width="18.5703125" style="53" customWidth="1"/>
    <col min="8960" max="8960" width="20" style="53" customWidth="1"/>
    <col min="8961" max="8961" width="18.5703125" style="53" customWidth="1"/>
    <col min="8962" max="8962" width="29" style="53" customWidth="1"/>
    <col min="8963" max="8963" width="23.5703125" style="53" customWidth="1"/>
    <col min="8964" max="8964" width="32.42578125" style="53" customWidth="1"/>
    <col min="8965" max="8965" width="8.28515625" style="53" bestFit="1" customWidth="1"/>
    <col min="8966" max="9211" width="9.140625" style="53"/>
    <col min="9212" max="9212" width="2.28515625" style="53" customWidth="1"/>
    <col min="9213" max="9213" width="21" style="53" customWidth="1"/>
    <col min="9214" max="9214" width="18" style="53" customWidth="1"/>
    <col min="9215" max="9215" width="18.5703125" style="53" customWidth="1"/>
    <col min="9216" max="9216" width="20" style="53" customWidth="1"/>
    <col min="9217" max="9217" width="18.5703125" style="53" customWidth="1"/>
    <col min="9218" max="9218" width="29" style="53" customWidth="1"/>
    <col min="9219" max="9219" width="23.5703125" style="53" customWidth="1"/>
    <col min="9220" max="9220" width="32.42578125" style="53" customWidth="1"/>
    <col min="9221" max="9221" width="8.28515625" style="53" bestFit="1" customWidth="1"/>
    <col min="9222" max="9467" width="9.140625" style="53"/>
    <col min="9468" max="9468" width="2.28515625" style="53" customWidth="1"/>
    <col min="9469" max="9469" width="21" style="53" customWidth="1"/>
    <col min="9470" max="9470" width="18" style="53" customWidth="1"/>
    <col min="9471" max="9471" width="18.5703125" style="53" customWidth="1"/>
    <col min="9472" max="9472" width="20" style="53" customWidth="1"/>
    <col min="9473" max="9473" width="18.5703125" style="53" customWidth="1"/>
    <col min="9474" max="9474" width="29" style="53" customWidth="1"/>
    <col min="9475" max="9475" width="23.5703125" style="53" customWidth="1"/>
    <col min="9476" max="9476" width="32.42578125" style="53" customWidth="1"/>
    <col min="9477" max="9477" width="8.28515625" style="53" bestFit="1" customWidth="1"/>
    <col min="9478" max="9723" width="9.140625" style="53"/>
    <col min="9724" max="9724" width="2.28515625" style="53" customWidth="1"/>
    <col min="9725" max="9725" width="21" style="53" customWidth="1"/>
    <col min="9726" max="9726" width="18" style="53" customWidth="1"/>
    <col min="9727" max="9727" width="18.5703125" style="53" customWidth="1"/>
    <col min="9728" max="9728" width="20" style="53" customWidth="1"/>
    <col min="9729" max="9729" width="18.5703125" style="53" customWidth="1"/>
    <col min="9730" max="9730" width="29" style="53" customWidth="1"/>
    <col min="9731" max="9731" width="23.5703125" style="53" customWidth="1"/>
    <col min="9732" max="9732" width="32.42578125" style="53" customWidth="1"/>
    <col min="9733" max="9733" width="8.28515625" style="53" bestFit="1" customWidth="1"/>
    <col min="9734" max="9979" width="9.140625" style="53"/>
    <col min="9980" max="9980" width="2.28515625" style="53" customWidth="1"/>
    <col min="9981" max="9981" width="21" style="53" customWidth="1"/>
    <col min="9982" max="9982" width="18" style="53" customWidth="1"/>
    <col min="9983" max="9983" width="18.5703125" style="53" customWidth="1"/>
    <col min="9984" max="9984" width="20" style="53" customWidth="1"/>
    <col min="9985" max="9985" width="18.5703125" style="53" customWidth="1"/>
    <col min="9986" max="9986" width="29" style="53" customWidth="1"/>
    <col min="9987" max="9987" width="23.5703125" style="53" customWidth="1"/>
    <col min="9988" max="9988" width="32.42578125" style="53" customWidth="1"/>
    <col min="9989" max="9989" width="8.28515625" style="53" bestFit="1" customWidth="1"/>
    <col min="9990" max="10235" width="9.140625" style="53"/>
    <col min="10236" max="10236" width="2.28515625" style="53" customWidth="1"/>
    <col min="10237" max="10237" width="21" style="53" customWidth="1"/>
    <col min="10238" max="10238" width="18" style="53" customWidth="1"/>
    <col min="10239" max="10239" width="18.5703125" style="53" customWidth="1"/>
    <col min="10240" max="10240" width="20" style="53" customWidth="1"/>
    <col min="10241" max="10241" width="18.5703125" style="53" customWidth="1"/>
    <col min="10242" max="10242" width="29" style="53" customWidth="1"/>
    <col min="10243" max="10243" width="23.5703125" style="53" customWidth="1"/>
    <col min="10244" max="10244" width="32.42578125" style="53" customWidth="1"/>
    <col min="10245" max="10245" width="8.28515625" style="53" bestFit="1" customWidth="1"/>
    <col min="10246" max="10491" width="9.140625" style="53"/>
    <col min="10492" max="10492" width="2.28515625" style="53" customWidth="1"/>
    <col min="10493" max="10493" width="21" style="53" customWidth="1"/>
    <col min="10494" max="10494" width="18" style="53" customWidth="1"/>
    <col min="10495" max="10495" width="18.5703125" style="53" customWidth="1"/>
    <col min="10496" max="10496" width="20" style="53" customWidth="1"/>
    <col min="10497" max="10497" width="18.5703125" style="53" customWidth="1"/>
    <col min="10498" max="10498" width="29" style="53" customWidth="1"/>
    <col min="10499" max="10499" width="23.5703125" style="53" customWidth="1"/>
    <col min="10500" max="10500" width="32.42578125" style="53" customWidth="1"/>
    <col min="10501" max="10501" width="8.28515625" style="53" bestFit="1" customWidth="1"/>
    <col min="10502" max="10747" width="9.140625" style="53"/>
    <col min="10748" max="10748" width="2.28515625" style="53" customWidth="1"/>
    <col min="10749" max="10749" width="21" style="53" customWidth="1"/>
    <col min="10750" max="10750" width="18" style="53" customWidth="1"/>
    <col min="10751" max="10751" width="18.5703125" style="53" customWidth="1"/>
    <col min="10752" max="10752" width="20" style="53" customWidth="1"/>
    <col min="10753" max="10753" width="18.5703125" style="53" customWidth="1"/>
    <col min="10754" max="10754" width="29" style="53" customWidth="1"/>
    <col min="10755" max="10755" width="23.5703125" style="53" customWidth="1"/>
    <col min="10756" max="10756" width="32.42578125" style="53" customWidth="1"/>
    <col min="10757" max="10757" width="8.28515625" style="53" bestFit="1" customWidth="1"/>
    <col min="10758" max="11003" width="9.140625" style="53"/>
    <col min="11004" max="11004" width="2.28515625" style="53" customWidth="1"/>
    <col min="11005" max="11005" width="21" style="53" customWidth="1"/>
    <col min="11006" max="11006" width="18" style="53" customWidth="1"/>
    <col min="11007" max="11007" width="18.5703125" style="53" customWidth="1"/>
    <col min="11008" max="11008" width="20" style="53" customWidth="1"/>
    <col min="11009" max="11009" width="18.5703125" style="53" customWidth="1"/>
    <col min="11010" max="11010" width="29" style="53" customWidth="1"/>
    <col min="11011" max="11011" width="23.5703125" style="53" customWidth="1"/>
    <col min="11012" max="11012" width="32.42578125" style="53" customWidth="1"/>
    <col min="11013" max="11013" width="8.28515625" style="53" bestFit="1" customWidth="1"/>
    <col min="11014" max="11259" width="9.140625" style="53"/>
    <col min="11260" max="11260" width="2.28515625" style="53" customWidth="1"/>
    <col min="11261" max="11261" width="21" style="53" customWidth="1"/>
    <col min="11262" max="11262" width="18" style="53" customWidth="1"/>
    <col min="11263" max="11263" width="18.5703125" style="53" customWidth="1"/>
    <col min="11264" max="11264" width="20" style="53" customWidth="1"/>
    <col min="11265" max="11265" width="18.5703125" style="53" customWidth="1"/>
    <col min="11266" max="11266" width="29" style="53" customWidth="1"/>
    <col min="11267" max="11267" width="23.5703125" style="53" customWidth="1"/>
    <col min="11268" max="11268" width="32.42578125" style="53" customWidth="1"/>
    <col min="11269" max="11269" width="8.28515625" style="53" bestFit="1" customWidth="1"/>
    <col min="11270" max="11515" width="9.140625" style="53"/>
    <col min="11516" max="11516" width="2.28515625" style="53" customWidth="1"/>
    <col min="11517" max="11517" width="21" style="53" customWidth="1"/>
    <col min="11518" max="11518" width="18" style="53" customWidth="1"/>
    <col min="11519" max="11519" width="18.5703125" style="53" customWidth="1"/>
    <col min="11520" max="11520" width="20" style="53" customWidth="1"/>
    <col min="11521" max="11521" width="18.5703125" style="53" customWidth="1"/>
    <col min="11522" max="11522" width="29" style="53" customWidth="1"/>
    <col min="11523" max="11523" width="23.5703125" style="53" customWidth="1"/>
    <col min="11524" max="11524" width="32.42578125" style="53" customWidth="1"/>
    <col min="11525" max="11525" width="8.28515625" style="53" bestFit="1" customWidth="1"/>
    <col min="11526" max="11771" width="9.140625" style="53"/>
    <col min="11772" max="11772" width="2.28515625" style="53" customWidth="1"/>
    <col min="11773" max="11773" width="21" style="53" customWidth="1"/>
    <col min="11774" max="11774" width="18" style="53" customWidth="1"/>
    <col min="11775" max="11775" width="18.5703125" style="53" customWidth="1"/>
    <col min="11776" max="11776" width="20" style="53" customWidth="1"/>
    <col min="11777" max="11777" width="18.5703125" style="53" customWidth="1"/>
    <col min="11778" max="11778" width="29" style="53" customWidth="1"/>
    <col min="11779" max="11779" width="23.5703125" style="53" customWidth="1"/>
    <col min="11780" max="11780" width="32.42578125" style="53" customWidth="1"/>
    <col min="11781" max="11781" width="8.28515625" style="53" bestFit="1" customWidth="1"/>
    <col min="11782" max="12027" width="9.140625" style="53"/>
    <col min="12028" max="12028" width="2.28515625" style="53" customWidth="1"/>
    <col min="12029" max="12029" width="21" style="53" customWidth="1"/>
    <col min="12030" max="12030" width="18" style="53" customWidth="1"/>
    <col min="12031" max="12031" width="18.5703125" style="53" customWidth="1"/>
    <col min="12032" max="12032" width="20" style="53" customWidth="1"/>
    <col min="12033" max="12033" width="18.5703125" style="53" customWidth="1"/>
    <col min="12034" max="12034" width="29" style="53" customWidth="1"/>
    <col min="12035" max="12035" width="23.5703125" style="53" customWidth="1"/>
    <col min="12036" max="12036" width="32.42578125" style="53" customWidth="1"/>
    <col min="12037" max="12037" width="8.28515625" style="53" bestFit="1" customWidth="1"/>
    <col min="12038" max="12283" width="9.140625" style="53"/>
    <col min="12284" max="12284" width="2.28515625" style="53" customWidth="1"/>
    <col min="12285" max="12285" width="21" style="53" customWidth="1"/>
    <col min="12286" max="12286" width="18" style="53" customWidth="1"/>
    <col min="12287" max="12287" width="18.5703125" style="53" customWidth="1"/>
    <col min="12288" max="12288" width="20" style="53" customWidth="1"/>
    <col min="12289" max="12289" width="18.5703125" style="53" customWidth="1"/>
    <col min="12290" max="12290" width="29" style="53" customWidth="1"/>
    <col min="12291" max="12291" width="23.5703125" style="53" customWidth="1"/>
    <col min="12292" max="12292" width="32.42578125" style="53" customWidth="1"/>
    <col min="12293" max="12293" width="8.28515625" style="53" bestFit="1" customWidth="1"/>
    <col min="12294" max="12539" width="9.140625" style="53"/>
    <col min="12540" max="12540" width="2.28515625" style="53" customWidth="1"/>
    <col min="12541" max="12541" width="21" style="53" customWidth="1"/>
    <col min="12542" max="12542" width="18" style="53" customWidth="1"/>
    <col min="12543" max="12543" width="18.5703125" style="53" customWidth="1"/>
    <col min="12544" max="12544" width="20" style="53" customWidth="1"/>
    <col min="12545" max="12545" width="18.5703125" style="53" customWidth="1"/>
    <col min="12546" max="12546" width="29" style="53" customWidth="1"/>
    <col min="12547" max="12547" width="23.5703125" style="53" customWidth="1"/>
    <col min="12548" max="12548" width="32.42578125" style="53" customWidth="1"/>
    <col min="12549" max="12549" width="8.28515625" style="53" bestFit="1" customWidth="1"/>
    <col min="12550" max="12795" width="9.140625" style="53"/>
    <col min="12796" max="12796" width="2.28515625" style="53" customWidth="1"/>
    <col min="12797" max="12797" width="21" style="53" customWidth="1"/>
    <col min="12798" max="12798" width="18" style="53" customWidth="1"/>
    <col min="12799" max="12799" width="18.5703125" style="53" customWidth="1"/>
    <col min="12800" max="12800" width="20" style="53" customWidth="1"/>
    <col min="12801" max="12801" width="18.5703125" style="53" customWidth="1"/>
    <col min="12802" max="12802" width="29" style="53" customWidth="1"/>
    <col min="12803" max="12803" width="23.5703125" style="53" customWidth="1"/>
    <col min="12804" max="12804" width="32.42578125" style="53" customWidth="1"/>
    <col min="12805" max="12805" width="8.28515625" style="53" bestFit="1" customWidth="1"/>
    <col min="12806" max="13051" width="9.140625" style="53"/>
    <col min="13052" max="13052" width="2.28515625" style="53" customWidth="1"/>
    <col min="13053" max="13053" width="21" style="53" customWidth="1"/>
    <col min="13054" max="13054" width="18" style="53" customWidth="1"/>
    <col min="13055" max="13055" width="18.5703125" style="53" customWidth="1"/>
    <col min="13056" max="13056" width="20" style="53" customWidth="1"/>
    <col min="13057" max="13057" width="18.5703125" style="53" customWidth="1"/>
    <col min="13058" max="13058" width="29" style="53" customWidth="1"/>
    <col min="13059" max="13059" width="23.5703125" style="53" customWidth="1"/>
    <col min="13060" max="13060" width="32.42578125" style="53" customWidth="1"/>
    <col min="13061" max="13061" width="8.28515625" style="53" bestFit="1" customWidth="1"/>
    <col min="13062" max="13307" width="9.140625" style="53"/>
    <col min="13308" max="13308" width="2.28515625" style="53" customWidth="1"/>
    <col min="13309" max="13309" width="21" style="53" customWidth="1"/>
    <col min="13310" max="13310" width="18" style="53" customWidth="1"/>
    <col min="13311" max="13311" width="18.5703125" style="53" customWidth="1"/>
    <col min="13312" max="13312" width="20" style="53" customWidth="1"/>
    <col min="13313" max="13313" width="18.5703125" style="53" customWidth="1"/>
    <col min="13314" max="13314" width="29" style="53" customWidth="1"/>
    <col min="13315" max="13315" width="23.5703125" style="53" customWidth="1"/>
    <col min="13316" max="13316" width="32.42578125" style="53" customWidth="1"/>
    <col min="13317" max="13317" width="8.28515625" style="53" bestFit="1" customWidth="1"/>
    <col min="13318" max="13563" width="9.140625" style="53"/>
    <col min="13564" max="13564" width="2.28515625" style="53" customWidth="1"/>
    <col min="13565" max="13565" width="21" style="53" customWidth="1"/>
    <col min="13566" max="13566" width="18" style="53" customWidth="1"/>
    <col min="13567" max="13567" width="18.5703125" style="53" customWidth="1"/>
    <col min="13568" max="13568" width="20" style="53" customWidth="1"/>
    <col min="13569" max="13569" width="18.5703125" style="53" customWidth="1"/>
    <col min="13570" max="13570" width="29" style="53" customWidth="1"/>
    <col min="13571" max="13571" width="23.5703125" style="53" customWidth="1"/>
    <col min="13572" max="13572" width="32.42578125" style="53" customWidth="1"/>
    <col min="13573" max="13573" width="8.28515625" style="53" bestFit="1" customWidth="1"/>
    <col min="13574" max="13819" width="9.140625" style="53"/>
    <col min="13820" max="13820" width="2.28515625" style="53" customWidth="1"/>
    <col min="13821" max="13821" width="21" style="53" customWidth="1"/>
    <col min="13822" max="13822" width="18" style="53" customWidth="1"/>
    <col min="13823" max="13823" width="18.5703125" style="53" customWidth="1"/>
    <col min="13824" max="13824" width="20" style="53" customWidth="1"/>
    <col min="13825" max="13825" width="18.5703125" style="53" customWidth="1"/>
    <col min="13826" max="13826" width="29" style="53" customWidth="1"/>
    <col min="13827" max="13827" width="23.5703125" style="53" customWidth="1"/>
    <col min="13828" max="13828" width="32.42578125" style="53" customWidth="1"/>
    <col min="13829" max="13829" width="8.28515625" style="53" bestFit="1" customWidth="1"/>
    <col min="13830" max="14075" width="9.140625" style="53"/>
    <col min="14076" max="14076" width="2.28515625" style="53" customWidth="1"/>
    <col min="14077" max="14077" width="21" style="53" customWidth="1"/>
    <col min="14078" max="14078" width="18" style="53" customWidth="1"/>
    <col min="14079" max="14079" width="18.5703125" style="53" customWidth="1"/>
    <col min="14080" max="14080" width="20" style="53" customWidth="1"/>
    <col min="14081" max="14081" width="18.5703125" style="53" customWidth="1"/>
    <col min="14082" max="14082" width="29" style="53" customWidth="1"/>
    <col min="14083" max="14083" width="23.5703125" style="53" customWidth="1"/>
    <col min="14084" max="14084" width="32.42578125" style="53" customWidth="1"/>
    <col min="14085" max="14085" width="8.28515625" style="53" bestFit="1" customWidth="1"/>
    <col min="14086" max="14331" width="9.140625" style="53"/>
    <col min="14332" max="14332" width="2.28515625" style="53" customWidth="1"/>
    <col min="14333" max="14333" width="21" style="53" customWidth="1"/>
    <col min="14334" max="14334" width="18" style="53" customWidth="1"/>
    <col min="14335" max="14335" width="18.5703125" style="53" customWidth="1"/>
    <col min="14336" max="14336" width="20" style="53" customWidth="1"/>
    <col min="14337" max="14337" width="18.5703125" style="53" customWidth="1"/>
    <col min="14338" max="14338" width="29" style="53" customWidth="1"/>
    <col min="14339" max="14339" width="23.5703125" style="53" customWidth="1"/>
    <col min="14340" max="14340" width="32.42578125" style="53" customWidth="1"/>
    <col min="14341" max="14341" width="8.28515625" style="53" bestFit="1" customWidth="1"/>
    <col min="14342" max="14587" width="9.140625" style="53"/>
    <col min="14588" max="14588" width="2.28515625" style="53" customWidth="1"/>
    <col min="14589" max="14589" width="21" style="53" customWidth="1"/>
    <col min="14590" max="14590" width="18" style="53" customWidth="1"/>
    <col min="14591" max="14591" width="18.5703125" style="53" customWidth="1"/>
    <col min="14592" max="14592" width="20" style="53" customWidth="1"/>
    <col min="14593" max="14593" width="18.5703125" style="53" customWidth="1"/>
    <col min="14594" max="14594" width="29" style="53" customWidth="1"/>
    <col min="14595" max="14595" width="23.5703125" style="53" customWidth="1"/>
    <col min="14596" max="14596" width="32.42578125" style="53" customWidth="1"/>
    <col min="14597" max="14597" width="8.28515625" style="53" bestFit="1" customWidth="1"/>
    <col min="14598" max="14843" width="9.140625" style="53"/>
    <col min="14844" max="14844" width="2.28515625" style="53" customWidth="1"/>
    <col min="14845" max="14845" width="21" style="53" customWidth="1"/>
    <col min="14846" max="14846" width="18" style="53" customWidth="1"/>
    <col min="14847" max="14847" width="18.5703125" style="53" customWidth="1"/>
    <col min="14848" max="14848" width="20" style="53" customWidth="1"/>
    <col min="14849" max="14849" width="18.5703125" style="53" customWidth="1"/>
    <col min="14850" max="14850" width="29" style="53" customWidth="1"/>
    <col min="14851" max="14851" width="23.5703125" style="53" customWidth="1"/>
    <col min="14852" max="14852" width="32.42578125" style="53" customWidth="1"/>
    <col min="14853" max="14853" width="8.28515625" style="53" bestFit="1" customWidth="1"/>
    <col min="14854" max="15099" width="9.140625" style="53"/>
    <col min="15100" max="15100" width="2.28515625" style="53" customWidth="1"/>
    <col min="15101" max="15101" width="21" style="53" customWidth="1"/>
    <col min="15102" max="15102" width="18" style="53" customWidth="1"/>
    <col min="15103" max="15103" width="18.5703125" style="53" customWidth="1"/>
    <col min="15104" max="15104" width="20" style="53" customWidth="1"/>
    <col min="15105" max="15105" width="18.5703125" style="53" customWidth="1"/>
    <col min="15106" max="15106" width="29" style="53" customWidth="1"/>
    <col min="15107" max="15107" width="23.5703125" style="53" customWidth="1"/>
    <col min="15108" max="15108" width="32.42578125" style="53" customWidth="1"/>
    <col min="15109" max="15109" width="8.28515625" style="53" bestFit="1" customWidth="1"/>
    <col min="15110" max="15355" width="9.140625" style="53"/>
    <col min="15356" max="15356" width="2.28515625" style="53" customWidth="1"/>
    <col min="15357" max="15357" width="21" style="53" customWidth="1"/>
    <col min="15358" max="15358" width="18" style="53" customWidth="1"/>
    <col min="15359" max="15359" width="18.5703125" style="53" customWidth="1"/>
    <col min="15360" max="15360" width="20" style="53" customWidth="1"/>
    <col min="15361" max="15361" width="18.5703125" style="53" customWidth="1"/>
    <col min="15362" max="15362" width="29" style="53" customWidth="1"/>
    <col min="15363" max="15363" width="23.5703125" style="53" customWidth="1"/>
    <col min="15364" max="15364" width="32.42578125" style="53" customWidth="1"/>
    <col min="15365" max="15365" width="8.28515625" style="53" bestFit="1" customWidth="1"/>
    <col min="15366" max="15611" width="9.140625" style="53"/>
    <col min="15612" max="15612" width="2.28515625" style="53" customWidth="1"/>
    <col min="15613" max="15613" width="21" style="53" customWidth="1"/>
    <col min="15614" max="15614" width="18" style="53" customWidth="1"/>
    <col min="15615" max="15615" width="18.5703125" style="53" customWidth="1"/>
    <col min="15616" max="15616" width="20" style="53" customWidth="1"/>
    <col min="15617" max="15617" width="18.5703125" style="53" customWidth="1"/>
    <col min="15618" max="15618" width="29" style="53" customWidth="1"/>
    <col min="15619" max="15619" width="23.5703125" style="53" customWidth="1"/>
    <col min="15620" max="15620" width="32.42578125" style="53" customWidth="1"/>
    <col min="15621" max="15621" width="8.28515625" style="53" bestFit="1" customWidth="1"/>
    <col min="15622" max="15867" width="9.140625" style="53"/>
    <col min="15868" max="15868" width="2.28515625" style="53" customWidth="1"/>
    <col min="15869" max="15869" width="21" style="53" customWidth="1"/>
    <col min="15870" max="15870" width="18" style="53" customWidth="1"/>
    <col min="15871" max="15871" width="18.5703125" style="53" customWidth="1"/>
    <col min="15872" max="15872" width="20" style="53" customWidth="1"/>
    <col min="15873" max="15873" width="18.5703125" style="53" customWidth="1"/>
    <col min="15874" max="15874" width="29" style="53" customWidth="1"/>
    <col min="15875" max="15875" width="23.5703125" style="53" customWidth="1"/>
    <col min="15876" max="15876" width="32.42578125" style="53" customWidth="1"/>
    <col min="15877" max="15877" width="8.28515625" style="53" bestFit="1" customWidth="1"/>
    <col min="15878" max="16123" width="9.140625" style="53"/>
    <col min="16124" max="16124" width="2.28515625" style="53" customWidth="1"/>
    <col min="16125" max="16125" width="21" style="53" customWidth="1"/>
    <col min="16126" max="16126" width="18" style="53" customWidth="1"/>
    <col min="16127" max="16127" width="18.5703125" style="53" customWidth="1"/>
    <col min="16128" max="16128" width="20" style="53" customWidth="1"/>
    <col min="16129" max="16129" width="18.5703125" style="53" customWidth="1"/>
    <col min="16130" max="16130" width="29" style="53" customWidth="1"/>
    <col min="16131" max="16131" width="23.5703125" style="53" customWidth="1"/>
    <col min="16132" max="16132" width="32.42578125" style="53" customWidth="1"/>
    <col min="16133" max="16133" width="8.28515625" style="53" bestFit="1" customWidth="1"/>
    <col min="16134" max="16384" width="9.140625" style="53"/>
  </cols>
  <sheetData>
    <row r="1" spans="2:5" ht="11.25" customHeight="1" x14ac:dyDescent="0.25"/>
    <row r="2" spans="2:5" ht="56.25" customHeight="1" x14ac:dyDescent="0.25">
      <c r="B2" s="620"/>
      <c r="C2" s="609"/>
      <c r="D2" s="609"/>
      <c r="E2" s="609"/>
    </row>
    <row r="3" spans="2:5" ht="11.25" customHeight="1" x14ac:dyDescent="0.25"/>
    <row r="4" spans="2:5" ht="297" customHeight="1" x14ac:dyDescent="0.25">
      <c r="B4" s="286"/>
      <c r="C4" s="619"/>
      <c r="D4" s="619"/>
      <c r="E4" s="286"/>
    </row>
    <row r="5" spans="2:5" ht="111.75" customHeight="1" x14ac:dyDescent="0.25">
      <c r="B5" s="619"/>
      <c r="C5" s="619"/>
      <c r="D5" s="619"/>
      <c r="E5" s="619"/>
    </row>
    <row r="6" spans="2:5" ht="49.5" customHeight="1" x14ac:dyDescent="0.25">
      <c r="B6" s="287"/>
      <c r="C6" s="287"/>
      <c r="D6" s="287"/>
      <c r="E6" s="287"/>
    </row>
    <row r="7" spans="2:5" ht="49.5" customHeight="1" x14ac:dyDescent="0.25"/>
    <row r="8" spans="2:5" ht="49.5" customHeight="1" x14ac:dyDescent="0.25"/>
    <row r="9" spans="2:5" ht="49.5" customHeight="1" x14ac:dyDescent="0.25"/>
    <row r="10" spans="2:5" ht="49.5" customHeight="1" x14ac:dyDescent="0.25"/>
    <row r="11" spans="2:5" ht="49.5" customHeight="1" x14ac:dyDescent="0.25"/>
    <row r="12" spans="2:5" ht="49.5" customHeight="1" x14ac:dyDescent="0.25"/>
  </sheetData>
  <sheetProtection sheet="1" scenarios="1" selectLockedCells="1" selectUnlockedCells="1"/>
  <mergeCells count="4">
    <mergeCell ref="C4:D4"/>
    <mergeCell ref="D5:E5"/>
    <mergeCell ref="B5:C5"/>
    <mergeCell ref="B2:E2"/>
  </mergeCells>
  <pageMargins left="0.25" right="0.25"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G70"/>
  <sheetViews>
    <sheetView showGridLines="0" showRowColHeaders="0" workbookViewId="0">
      <selection activeCell="C7" sqref="C7:G7"/>
    </sheetView>
  </sheetViews>
  <sheetFormatPr defaultRowHeight="15" x14ac:dyDescent="0.25"/>
  <cols>
    <col min="1" max="1" width="2.140625" style="1" customWidth="1"/>
    <col min="2" max="2" width="16.42578125" style="1" customWidth="1"/>
    <col min="3" max="7" width="28.5703125" style="1" customWidth="1"/>
    <col min="8" max="16384" width="9.140625" style="1"/>
  </cols>
  <sheetData>
    <row r="1" spans="1:7" ht="11.25" customHeight="1" x14ac:dyDescent="0.25">
      <c r="A1" s="378" t="s">
        <v>242</v>
      </c>
      <c r="B1" s="378"/>
      <c r="C1" s="378"/>
      <c r="D1" s="378"/>
      <c r="E1" s="378"/>
      <c r="F1" s="378"/>
      <c r="G1" s="378"/>
    </row>
    <row r="2" spans="1:7" ht="56.25" customHeight="1" x14ac:dyDescent="0.25">
      <c r="A2" s="378"/>
      <c r="B2" s="626" t="s">
        <v>513</v>
      </c>
      <c r="C2" s="579"/>
      <c r="D2" s="579"/>
      <c r="E2" s="579"/>
      <c r="F2" s="579"/>
      <c r="G2" s="579"/>
    </row>
    <row r="3" spans="1:7" ht="11.25" customHeight="1" x14ac:dyDescent="0.25">
      <c r="A3" s="378"/>
      <c r="B3" s="413"/>
      <c r="C3" s="279"/>
      <c r="D3" s="279"/>
      <c r="E3" s="279"/>
      <c r="F3" s="279"/>
      <c r="G3" s="279"/>
    </row>
    <row r="4" spans="1:7" ht="75" customHeight="1" x14ac:dyDescent="0.25">
      <c r="A4" s="378"/>
      <c r="B4" s="624" t="s">
        <v>516</v>
      </c>
      <c r="C4" s="624"/>
      <c r="D4" s="624"/>
      <c r="E4" s="624"/>
      <c r="F4" s="624"/>
      <c r="G4" s="624"/>
    </row>
    <row r="5" spans="1:7" ht="11.25" customHeight="1" x14ac:dyDescent="0.25">
      <c r="A5" s="378"/>
      <c r="B5" s="378"/>
      <c r="C5" s="378"/>
      <c r="D5" s="378"/>
      <c r="E5" s="378"/>
      <c r="F5" s="378"/>
      <c r="G5" s="414"/>
    </row>
    <row r="6" spans="1:7" ht="18.75" customHeight="1" x14ac:dyDescent="0.25">
      <c r="A6" s="378"/>
      <c r="B6" s="412" t="s">
        <v>243</v>
      </c>
      <c r="C6" s="621" t="s">
        <v>244</v>
      </c>
      <c r="D6" s="621"/>
      <c r="E6" s="621"/>
      <c r="F6" s="621"/>
      <c r="G6" s="621"/>
    </row>
    <row r="7" spans="1:7" ht="18.75" customHeight="1" x14ac:dyDescent="0.25">
      <c r="A7" s="378"/>
      <c r="B7" s="621" t="s">
        <v>211</v>
      </c>
      <c r="C7" s="622" t="s">
        <v>259</v>
      </c>
      <c r="D7" s="622"/>
      <c r="E7" s="622"/>
      <c r="F7" s="622"/>
      <c r="G7" s="622"/>
    </row>
    <row r="8" spans="1:7" ht="18.75" customHeight="1" x14ac:dyDescent="0.25">
      <c r="A8" s="378"/>
      <c r="B8" s="621"/>
      <c r="C8" s="623" t="s">
        <v>260</v>
      </c>
      <c r="D8" s="623"/>
      <c r="E8" s="623"/>
      <c r="F8" s="623"/>
      <c r="G8" s="623"/>
    </row>
    <row r="9" spans="1:7" ht="18.75" customHeight="1" x14ac:dyDescent="0.25">
      <c r="A9" s="378"/>
      <c r="B9" s="621"/>
      <c r="C9" s="622" t="s">
        <v>261</v>
      </c>
      <c r="D9" s="622"/>
      <c r="E9" s="622"/>
      <c r="F9" s="622"/>
      <c r="G9" s="622"/>
    </row>
    <row r="10" spans="1:7" ht="18.75" customHeight="1" x14ac:dyDescent="0.25">
      <c r="A10" s="378"/>
      <c r="B10" s="621"/>
      <c r="C10" s="623" t="s">
        <v>262</v>
      </c>
      <c r="D10" s="623"/>
      <c r="E10" s="623"/>
      <c r="F10" s="623"/>
      <c r="G10" s="623"/>
    </row>
    <row r="11" spans="1:7" ht="18.75" customHeight="1" x14ac:dyDescent="0.25">
      <c r="A11" s="378"/>
      <c r="B11" s="621"/>
      <c r="C11" s="622"/>
      <c r="D11" s="622"/>
      <c r="E11" s="622"/>
      <c r="F11" s="622"/>
      <c r="G11" s="622"/>
    </row>
    <row r="12" spans="1:7" ht="18.75" customHeight="1" x14ac:dyDescent="0.25">
      <c r="A12" s="378"/>
      <c r="B12" s="621" t="s">
        <v>205</v>
      </c>
      <c r="C12" s="623" t="s">
        <v>252</v>
      </c>
      <c r="D12" s="623"/>
      <c r="E12" s="623"/>
      <c r="F12" s="623"/>
      <c r="G12" s="623"/>
    </row>
    <row r="13" spans="1:7" ht="18.75" customHeight="1" x14ac:dyDescent="0.25">
      <c r="A13" s="378"/>
      <c r="B13" s="621"/>
      <c r="C13" s="622" t="s">
        <v>253</v>
      </c>
      <c r="D13" s="622"/>
      <c r="E13" s="622"/>
      <c r="F13" s="622"/>
      <c r="G13" s="622"/>
    </row>
    <row r="14" spans="1:7" ht="18.75" customHeight="1" x14ac:dyDescent="0.25">
      <c r="A14" s="378"/>
      <c r="B14" s="621"/>
      <c r="C14" s="623" t="s">
        <v>254</v>
      </c>
      <c r="D14" s="623"/>
      <c r="E14" s="623"/>
      <c r="F14" s="623"/>
      <c r="G14" s="623"/>
    </row>
    <row r="15" spans="1:7" ht="18.75" customHeight="1" x14ac:dyDescent="0.25">
      <c r="A15" s="378"/>
      <c r="B15" s="621"/>
      <c r="C15" s="622" t="s">
        <v>255</v>
      </c>
      <c r="D15" s="622"/>
      <c r="E15" s="622"/>
      <c r="F15" s="622"/>
      <c r="G15" s="622"/>
    </row>
    <row r="16" spans="1:7" ht="18.75" customHeight="1" x14ac:dyDescent="0.25">
      <c r="A16" s="378"/>
      <c r="B16" s="621"/>
      <c r="C16" s="623"/>
      <c r="D16" s="623"/>
      <c r="E16" s="623"/>
      <c r="F16" s="623"/>
      <c r="G16" s="623"/>
    </row>
    <row r="17" spans="1:7" ht="18.75" customHeight="1" x14ac:dyDescent="0.25">
      <c r="A17" s="378"/>
      <c r="B17" s="621" t="s">
        <v>209</v>
      </c>
      <c r="C17" s="622" t="s">
        <v>245</v>
      </c>
      <c r="D17" s="622"/>
      <c r="E17" s="622"/>
      <c r="F17" s="622"/>
      <c r="G17" s="622"/>
    </row>
    <row r="18" spans="1:7" ht="18.75" customHeight="1" x14ac:dyDescent="0.25">
      <c r="A18" s="378"/>
      <c r="B18" s="621"/>
      <c r="C18" s="623" t="s">
        <v>246</v>
      </c>
      <c r="D18" s="623"/>
      <c r="E18" s="623"/>
      <c r="F18" s="623"/>
      <c r="G18" s="623"/>
    </row>
    <row r="19" spans="1:7" ht="18.75" customHeight="1" x14ac:dyDescent="0.25">
      <c r="A19" s="378"/>
      <c r="B19" s="621"/>
      <c r="C19" s="622" t="s">
        <v>247</v>
      </c>
      <c r="D19" s="622"/>
      <c r="E19" s="622"/>
      <c r="F19" s="622"/>
      <c r="G19" s="622"/>
    </row>
    <row r="20" spans="1:7" ht="18.75" customHeight="1" x14ac:dyDescent="0.25">
      <c r="A20" s="378"/>
      <c r="B20" s="621"/>
      <c r="C20" s="623" t="s">
        <v>248</v>
      </c>
      <c r="D20" s="623"/>
      <c r="E20" s="623"/>
      <c r="F20" s="623"/>
      <c r="G20" s="623"/>
    </row>
    <row r="21" spans="1:7" ht="18.75" customHeight="1" x14ac:dyDescent="0.25">
      <c r="A21" s="378"/>
      <c r="B21" s="621"/>
      <c r="C21" s="622"/>
      <c r="D21" s="622"/>
      <c r="E21" s="622"/>
      <c r="F21" s="622"/>
      <c r="G21" s="622"/>
    </row>
    <row r="22" spans="1:7" ht="18.75" customHeight="1" x14ac:dyDescent="0.25">
      <c r="A22" s="378"/>
      <c r="B22" s="621" t="s">
        <v>210</v>
      </c>
      <c r="C22" s="623" t="s">
        <v>249</v>
      </c>
      <c r="D22" s="623"/>
      <c r="E22" s="623"/>
      <c r="F22" s="623"/>
      <c r="G22" s="623"/>
    </row>
    <row r="23" spans="1:7" ht="18.75" customHeight="1" x14ac:dyDescent="0.25">
      <c r="A23" s="378"/>
      <c r="B23" s="621"/>
      <c r="C23" s="622" t="s">
        <v>250</v>
      </c>
      <c r="D23" s="622"/>
      <c r="E23" s="622"/>
      <c r="F23" s="622"/>
      <c r="G23" s="622"/>
    </row>
    <row r="24" spans="1:7" ht="18.75" customHeight="1" x14ac:dyDescent="0.25">
      <c r="A24" s="378"/>
      <c r="B24" s="621"/>
      <c r="C24" s="623" t="s">
        <v>263</v>
      </c>
      <c r="D24" s="623"/>
      <c r="E24" s="623"/>
      <c r="F24" s="623"/>
      <c r="G24" s="623"/>
    </row>
    <row r="25" spans="1:7" ht="18.75" customHeight="1" x14ac:dyDescent="0.25">
      <c r="A25" s="378"/>
      <c r="B25" s="621"/>
      <c r="C25" s="622" t="s">
        <v>251</v>
      </c>
      <c r="D25" s="622"/>
      <c r="E25" s="622"/>
      <c r="F25" s="622"/>
      <c r="G25" s="622"/>
    </row>
    <row r="26" spans="1:7" ht="18.75" customHeight="1" x14ac:dyDescent="0.25">
      <c r="A26" s="378"/>
      <c r="B26" s="621"/>
      <c r="C26" s="623"/>
      <c r="D26" s="623"/>
      <c r="E26" s="623"/>
      <c r="F26" s="623"/>
      <c r="G26" s="623"/>
    </row>
    <row r="27" spans="1:7" ht="18.75" customHeight="1" x14ac:dyDescent="0.25">
      <c r="A27" s="378"/>
      <c r="B27" s="621" t="s">
        <v>194</v>
      </c>
      <c r="C27" s="622" t="s">
        <v>256</v>
      </c>
      <c r="D27" s="622"/>
      <c r="E27" s="622"/>
      <c r="F27" s="622"/>
      <c r="G27" s="622"/>
    </row>
    <row r="28" spans="1:7" ht="18.75" customHeight="1" x14ac:dyDescent="0.25">
      <c r="A28" s="378"/>
      <c r="B28" s="621"/>
      <c r="C28" s="623" t="s">
        <v>257</v>
      </c>
      <c r="D28" s="623"/>
      <c r="E28" s="623"/>
      <c r="F28" s="623"/>
      <c r="G28" s="623"/>
    </row>
    <row r="29" spans="1:7" ht="18.75" customHeight="1" x14ac:dyDescent="0.25">
      <c r="A29" s="378"/>
      <c r="B29" s="621"/>
      <c r="C29" s="622" t="s">
        <v>258</v>
      </c>
      <c r="D29" s="622"/>
      <c r="E29" s="622"/>
      <c r="F29" s="622"/>
      <c r="G29" s="622"/>
    </row>
    <row r="30" spans="1:7" ht="18.75" customHeight="1" x14ac:dyDescent="0.25">
      <c r="A30" s="378"/>
      <c r="B30" s="621"/>
      <c r="C30" s="623"/>
      <c r="D30" s="623"/>
      <c r="E30" s="623"/>
      <c r="F30" s="623"/>
      <c r="G30" s="623"/>
    </row>
    <row r="31" spans="1:7" ht="18.75" customHeight="1" x14ac:dyDescent="0.25">
      <c r="A31" s="378"/>
      <c r="B31" s="621"/>
      <c r="C31" s="622"/>
      <c r="D31" s="622"/>
      <c r="E31" s="622"/>
      <c r="F31" s="622"/>
      <c r="G31" s="622"/>
    </row>
    <row r="32" spans="1:7" ht="11.25" customHeight="1" x14ac:dyDescent="0.25">
      <c r="A32" s="378"/>
      <c r="B32" s="378"/>
      <c r="C32" s="378"/>
      <c r="D32" s="378"/>
      <c r="E32" s="378"/>
      <c r="F32" s="378"/>
      <c r="G32" s="415"/>
    </row>
    <row r="33" spans="1:7" ht="75" customHeight="1" x14ac:dyDescent="0.25">
      <c r="A33" s="378"/>
      <c r="B33" s="624" t="s">
        <v>517</v>
      </c>
      <c r="C33" s="624"/>
      <c r="D33" s="624"/>
      <c r="E33" s="624"/>
      <c r="F33" s="624"/>
      <c r="G33" s="624"/>
    </row>
    <row r="34" spans="1:7" ht="11.25" customHeight="1" x14ac:dyDescent="0.25">
      <c r="A34" s="378"/>
      <c r="B34" s="378"/>
      <c r="C34" s="378"/>
      <c r="D34" s="378"/>
      <c r="E34" s="378"/>
      <c r="F34" s="378"/>
      <c r="G34" s="415"/>
    </row>
    <row r="35" spans="1:7" ht="60" customHeight="1" x14ac:dyDescent="0.25">
      <c r="A35" s="378"/>
      <c r="B35" s="624" t="s">
        <v>514</v>
      </c>
      <c r="C35" s="625"/>
      <c r="D35" s="625"/>
      <c r="E35" s="625"/>
      <c r="F35" s="625"/>
      <c r="G35" s="625"/>
    </row>
    <row r="36" spans="1:7" ht="11.25" customHeight="1" x14ac:dyDescent="0.25">
      <c r="A36" s="378"/>
      <c r="B36" s="378"/>
      <c r="C36" s="378"/>
      <c r="D36" s="378"/>
      <c r="E36" s="378"/>
      <c r="F36" s="378"/>
      <c r="G36" s="378"/>
    </row>
    <row r="37" spans="1:7" ht="18.75" customHeight="1" x14ac:dyDescent="0.25">
      <c r="A37" s="378"/>
      <c r="B37" s="621" t="s">
        <v>244</v>
      </c>
      <c r="C37" s="621"/>
      <c r="D37" s="416" t="s">
        <v>515</v>
      </c>
      <c r="E37" s="416" t="s">
        <v>515</v>
      </c>
      <c r="F37" s="416" t="s">
        <v>515</v>
      </c>
      <c r="G37" s="416" t="s">
        <v>515</v>
      </c>
    </row>
    <row r="38" spans="1:7" ht="18.75" customHeight="1" x14ac:dyDescent="0.25">
      <c r="A38" s="378"/>
      <c r="B38" s="621"/>
      <c r="C38" s="621"/>
      <c r="D38" s="417"/>
      <c r="E38" s="417"/>
      <c r="F38" s="417"/>
      <c r="G38" s="417"/>
    </row>
    <row r="39" spans="1:7" ht="37.5" customHeight="1" x14ac:dyDescent="0.25">
      <c r="A39" s="378"/>
      <c r="B39" s="623"/>
      <c r="C39" s="623"/>
      <c r="D39" s="418"/>
      <c r="E39" s="418"/>
      <c r="F39" s="418"/>
      <c r="G39" s="418"/>
    </row>
    <row r="40" spans="1:7" ht="37.5" customHeight="1" x14ac:dyDescent="0.25">
      <c r="A40" s="378"/>
      <c r="B40" s="622"/>
      <c r="C40" s="622"/>
      <c r="D40" s="417"/>
      <c r="E40" s="417"/>
      <c r="F40" s="417"/>
      <c r="G40" s="417"/>
    </row>
    <row r="41" spans="1:7" ht="37.5" customHeight="1" x14ac:dyDescent="0.25">
      <c r="A41" s="378"/>
      <c r="B41" s="623"/>
      <c r="C41" s="623"/>
      <c r="D41" s="418"/>
      <c r="E41" s="418"/>
      <c r="F41" s="418"/>
      <c r="G41" s="418"/>
    </row>
    <row r="42" spans="1:7" ht="37.5" customHeight="1" x14ac:dyDescent="0.25">
      <c r="A42" s="378"/>
      <c r="B42" s="622"/>
      <c r="C42" s="622"/>
      <c r="D42" s="417"/>
      <c r="E42" s="417"/>
      <c r="F42" s="417"/>
      <c r="G42" s="417"/>
    </row>
    <row r="43" spans="1:7" ht="37.5" customHeight="1" x14ac:dyDescent="0.25">
      <c r="A43" s="378"/>
      <c r="B43" s="623"/>
      <c r="C43" s="623"/>
      <c r="D43" s="418"/>
      <c r="E43" s="418"/>
      <c r="F43" s="418"/>
      <c r="G43" s="418"/>
    </row>
    <row r="44" spans="1:7" ht="11.25" customHeight="1" x14ac:dyDescent="0.25">
      <c r="A44" s="378"/>
      <c r="B44" s="378"/>
      <c r="C44" s="378"/>
      <c r="D44" s="378"/>
      <c r="E44" s="378"/>
      <c r="F44" s="378"/>
      <c r="G44" s="378"/>
    </row>
    <row r="45" spans="1:7" ht="45" customHeight="1" x14ac:dyDescent="0.25">
      <c r="A45" s="378"/>
      <c r="B45" s="624" t="s">
        <v>518</v>
      </c>
      <c r="C45" s="624"/>
      <c r="D45" s="624"/>
      <c r="E45" s="624"/>
      <c r="F45" s="624"/>
      <c r="G45" s="624"/>
    </row>
    <row r="46" spans="1:7" ht="15" customHeight="1" x14ac:dyDescent="0.25"/>
    <row r="47" spans="1:7" ht="15" customHeight="1" x14ac:dyDescent="0.25"/>
    <row r="48" spans="1:7"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sheetData>
  <sheetProtection sheet="1" objects="1" scenarios="1" selectLockedCells="1"/>
  <mergeCells count="42">
    <mergeCell ref="C25:G25"/>
    <mergeCell ref="C26:G26"/>
    <mergeCell ref="C27:G27"/>
    <mergeCell ref="C28:G28"/>
    <mergeCell ref="C29:G29"/>
    <mergeCell ref="C20:G20"/>
    <mergeCell ref="C21:G21"/>
    <mergeCell ref="C22:G22"/>
    <mergeCell ref="C23:G23"/>
    <mergeCell ref="C24:G24"/>
    <mergeCell ref="C10:G10"/>
    <mergeCell ref="C16:G16"/>
    <mergeCell ref="C17:G17"/>
    <mergeCell ref="C18:G18"/>
    <mergeCell ref="C19:G19"/>
    <mergeCell ref="C11:G11"/>
    <mergeCell ref="C12:G12"/>
    <mergeCell ref="C13:G13"/>
    <mergeCell ref="C14:G14"/>
    <mergeCell ref="C15:G15"/>
    <mergeCell ref="B35:G35"/>
    <mergeCell ref="B45:G45"/>
    <mergeCell ref="B2:G2"/>
    <mergeCell ref="B4:G4"/>
    <mergeCell ref="B33:G33"/>
    <mergeCell ref="B27:B31"/>
    <mergeCell ref="B7:B11"/>
    <mergeCell ref="B22:B26"/>
    <mergeCell ref="B17:B21"/>
    <mergeCell ref="B12:B16"/>
    <mergeCell ref="C30:G30"/>
    <mergeCell ref="C31:G31"/>
    <mergeCell ref="C6:G6"/>
    <mergeCell ref="C7:G7"/>
    <mergeCell ref="C8:G8"/>
    <mergeCell ref="C9:G9"/>
    <mergeCell ref="B37:C38"/>
    <mergeCell ref="B40:C40"/>
    <mergeCell ref="B41:C41"/>
    <mergeCell ref="B42:C42"/>
    <mergeCell ref="B43:C43"/>
    <mergeCell ref="B39:C39"/>
  </mergeCells>
  <pageMargins left="0.511811024" right="0.511811024" top="0.78740157499999996" bottom="0.78740157499999996" header="0.31496062000000002" footer="0.31496062000000002"/>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1:C60"/>
  <sheetViews>
    <sheetView showGridLines="0" showRowColHeaders="0" zoomScaleNormal="100" workbookViewId="0">
      <selection activeCell="B5" sqref="B5"/>
    </sheetView>
  </sheetViews>
  <sheetFormatPr defaultRowHeight="15" x14ac:dyDescent="0.25"/>
  <cols>
    <col min="1" max="1" width="2.140625" style="1" customWidth="1"/>
    <col min="2" max="2" width="30" style="1" customWidth="1"/>
    <col min="3" max="3" width="105.7109375" style="1" customWidth="1"/>
    <col min="4" max="4" width="2.140625" style="1" customWidth="1"/>
    <col min="5" max="16384" width="9.140625" style="1"/>
  </cols>
  <sheetData>
    <row r="1" spans="2:3" s="1" customFormat="1" ht="11.25" customHeight="1" x14ac:dyDescent="0.25"/>
    <row r="2" spans="2:3" s="1" customFormat="1" ht="56.25" customHeight="1" x14ac:dyDescent="0.25">
      <c r="B2" s="626"/>
      <c r="C2" s="579"/>
    </row>
    <row r="3" spans="2:3" s="1" customFormat="1" ht="11.25" customHeight="1" x14ac:dyDescent="0.25">
      <c r="B3" s="456"/>
      <c r="C3" s="455"/>
    </row>
    <row r="4" spans="2:3" s="1" customFormat="1" ht="22.5" customHeight="1" x14ac:dyDescent="0.25">
      <c r="B4" s="457" t="s">
        <v>212</v>
      </c>
      <c r="C4" s="457" t="s">
        <v>213</v>
      </c>
    </row>
    <row r="5" spans="2:3" s="1" customFormat="1" ht="90" customHeight="1" x14ac:dyDescent="0.25">
      <c r="B5" s="419" t="s">
        <v>214</v>
      </c>
      <c r="C5" s="420" t="s">
        <v>530</v>
      </c>
    </row>
    <row r="6" spans="2:3" s="1" customFormat="1" ht="90" customHeight="1" x14ac:dyDescent="0.25">
      <c r="B6" s="421" t="s">
        <v>215</v>
      </c>
      <c r="C6" s="422" t="s">
        <v>531</v>
      </c>
    </row>
    <row r="7" spans="2:3" s="1" customFormat="1" ht="90" customHeight="1" x14ac:dyDescent="0.25">
      <c r="B7" s="419" t="s">
        <v>216</v>
      </c>
      <c r="C7" s="420" t="s">
        <v>533</v>
      </c>
    </row>
    <row r="8" spans="2:3" s="1" customFormat="1" ht="75" customHeight="1" x14ac:dyDescent="0.25">
      <c r="B8" s="421" t="s">
        <v>217</v>
      </c>
      <c r="C8" s="422" t="s">
        <v>536</v>
      </c>
    </row>
    <row r="9" spans="2:3" s="1" customFormat="1" ht="60" customHeight="1" x14ac:dyDescent="0.25">
      <c r="B9" s="419" t="s">
        <v>218</v>
      </c>
      <c r="C9" s="420" t="s">
        <v>532</v>
      </c>
    </row>
    <row r="10" spans="2:3" s="1" customFormat="1" ht="60" customHeight="1" x14ac:dyDescent="0.25">
      <c r="B10" s="421" t="s">
        <v>219</v>
      </c>
      <c r="C10" s="422" t="s">
        <v>534</v>
      </c>
    </row>
    <row r="11" spans="2:3" s="1" customFormat="1" ht="60" customHeight="1" x14ac:dyDescent="0.25">
      <c r="B11" s="419" t="s">
        <v>220</v>
      </c>
      <c r="C11" s="420" t="s">
        <v>221</v>
      </c>
    </row>
    <row r="12" spans="2:3" s="1" customFormat="1" ht="60" customHeight="1" x14ac:dyDescent="0.25">
      <c r="B12" s="421" t="s">
        <v>222</v>
      </c>
      <c r="C12" s="422" t="s">
        <v>223</v>
      </c>
    </row>
    <row r="13" spans="2:3" s="1" customFormat="1" ht="105" customHeight="1" x14ac:dyDescent="0.25">
      <c r="B13" s="419" t="s">
        <v>224</v>
      </c>
      <c r="C13" s="420" t="s">
        <v>535</v>
      </c>
    </row>
    <row r="14" spans="2:3" s="1" customFormat="1" ht="90" customHeight="1" x14ac:dyDescent="0.25">
      <c r="B14" s="423"/>
      <c r="C14" s="424"/>
    </row>
    <row r="15" spans="2:3" s="1" customFormat="1" ht="90" customHeight="1" x14ac:dyDescent="0.25">
      <c r="B15" s="419"/>
      <c r="C15" s="420"/>
    </row>
    <row r="16" spans="2:3" s="1" customFormat="1" ht="90" customHeight="1" x14ac:dyDescent="0.25">
      <c r="B16" s="423"/>
      <c r="C16" s="424"/>
    </row>
    <row r="17" s="1" customFormat="1" ht="15" customHeight="1" x14ac:dyDescent="0.25"/>
    <row r="18" s="1" customFormat="1" ht="15" customHeight="1" x14ac:dyDescent="0.25"/>
    <row r="19" s="1" customFormat="1" ht="15" customHeight="1" x14ac:dyDescent="0.25"/>
    <row r="20" s="1" customFormat="1" ht="15" customHeight="1" x14ac:dyDescent="0.25"/>
    <row r="21" s="1" customFormat="1" ht="15" customHeight="1" x14ac:dyDescent="0.25"/>
    <row r="22" s="1" customFormat="1" ht="15" customHeight="1" x14ac:dyDescent="0.25"/>
    <row r="23" s="1" customFormat="1" ht="15" customHeight="1" x14ac:dyDescent="0.25"/>
    <row r="24" s="1" customFormat="1" ht="15" customHeight="1" x14ac:dyDescent="0.25"/>
    <row r="25" s="1" customFormat="1" ht="15" customHeight="1" x14ac:dyDescent="0.25"/>
    <row r="26" s="1" customFormat="1" ht="15" customHeight="1" x14ac:dyDescent="0.25"/>
    <row r="28" s="1" customFormat="1" ht="75" customHeight="1" x14ac:dyDescent="0.25"/>
    <row r="30" s="1" customFormat="1" ht="16.5" customHeight="1" x14ac:dyDescent="0.25"/>
    <row r="31" s="1" customFormat="1" ht="15" customHeight="1" x14ac:dyDescent="0.25"/>
    <row r="32" s="1" customFormat="1" ht="15" customHeight="1" x14ac:dyDescent="0.25"/>
    <row r="33" s="1" customFormat="1" ht="15" customHeight="1" x14ac:dyDescent="0.25"/>
    <row r="34" s="1" customFormat="1" ht="15" customHeight="1" x14ac:dyDescent="0.25"/>
    <row r="35" s="1" customFormat="1" ht="15" customHeight="1" x14ac:dyDescent="0.25"/>
    <row r="36" s="1" customFormat="1" ht="15" customHeight="1" x14ac:dyDescent="0.25"/>
    <row r="37" s="1" customFormat="1" ht="15" customHeight="1" x14ac:dyDescent="0.25"/>
    <row r="38" s="1" customFormat="1" ht="15" customHeight="1" x14ac:dyDescent="0.25"/>
    <row r="39" s="1" customFormat="1" ht="15" customHeight="1" x14ac:dyDescent="0.25"/>
    <row r="40" s="1" customFormat="1" ht="15" customHeight="1" x14ac:dyDescent="0.25"/>
    <row r="41" s="1" customFormat="1" ht="15" customHeight="1" x14ac:dyDescent="0.25"/>
    <row r="42" s="1" customFormat="1" ht="15" customHeight="1" x14ac:dyDescent="0.25"/>
    <row r="43" s="1" customFormat="1" ht="15" customHeight="1" x14ac:dyDescent="0.25"/>
    <row r="44" s="1" customFormat="1" ht="15" customHeight="1" x14ac:dyDescent="0.25"/>
    <row r="45" s="1" customFormat="1" ht="15" customHeight="1" x14ac:dyDescent="0.25"/>
    <row r="47" s="1" customFormat="1" ht="60" customHeight="1" x14ac:dyDescent="0.25"/>
    <row r="49" s="1" customFormat="1" ht="60" customHeight="1" x14ac:dyDescent="0.25"/>
    <row r="50" s="1" customFormat="1" ht="15.75" customHeight="1" x14ac:dyDescent="0.25"/>
    <row r="51" s="1" customFormat="1" ht="15.75" customHeight="1" x14ac:dyDescent="0.25"/>
    <row r="52" s="1" customFormat="1" ht="15.75" customHeight="1" x14ac:dyDescent="0.25"/>
    <row r="53" s="1" customFormat="1" ht="15.75" customHeight="1" x14ac:dyDescent="0.25"/>
    <row r="54" s="1" customFormat="1" ht="15.75" customHeight="1" x14ac:dyDescent="0.25"/>
    <row r="55" s="1" customFormat="1" ht="15.75" customHeight="1" x14ac:dyDescent="0.25"/>
    <row r="56" s="1" customFormat="1" ht="15.75" customHeight="1" x14ac:dyDescent="0.25"/>
    <row r="57" s="1" customFormat="1" ht="15.75" customHeight="1" x14ac:dyDescent="0.25"/>
    <row r="58" s="1" customFormat="1" ht="15.75" customHeight="1" x14ac:dyDescent="0.25"/>
    <row r="59" s="1" customFormat="1" ht="15.75" customHeight="1" x14ac:dyDescent="0.25"/>
    <row r="60" s="1" customFormat="1" ht="15.75" customHeight="1" x14ac:dyDescent="0.25"/>
  </sheetData>
  <sheetProtection sheet="1" objects="1" scenarios="1" selectLockedCells="1"/>
  <mergeCells count="1">
    <mergeCell ref="B2:C2"/>
  </mergeCells>
  <pageMargins left="0.25" right="0.25" top="0.75" bottom="0.75" header="0.3" footer="0.3"/>
  <pageSetup paperSize="9" scale="7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autoPageBreaks="0"/>
  </sheetPr>
  <dimension ref="A1"/>
  <sheetViews>
    <sheetView showGridLines="0" showRowColHeaders="0" zoomScaleNormal="100" workbookViewId="0">
      <selection activeCell="F6" sqref="F6"/>
    </sheetView>
  </sheetViews>
  <sheetFormatPr defaultRowHeight="15" x14ac:dyDescent="0.25"/>
  <cols>
    <col min="1" max="1" width="2.85546875" customWidth="1"/>
  </cols>
  <sheetData/>
  <sheetProtection sheet="1" objects="1" scenarios="1" selectLockedCells="1" selectUnlockedCells="1"/>
  <pageMargins left="0.511811024" right="0.511811024" top="0.78740157499999996" bottom="0.78740157499999996" header="0.31496062000000002" footer="0.31496062000000002"/>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X139"/>
  <sheetViews>
    <sheetView showGridLines="0" showRowColHeaders="0" zoomScaleNormal="100" workbookViewId="0">
      <selection activeCell="C4" sqref="C4"/>
    </sheetView>
  </sheetViews>
  <sheetFormatPr defaultRowHeight="15" x14ac:dyDescent="0.25"/>
  <cols>
    <col min="1" max="1" width="2.140625" customWidth="1"/>
    <col min="2" max="2" width="41.85546875" customWidth="1"/>
    <col min="3" max="22" width="5.7109375" customWidth="1"/>
  </cols>
  <sheetData>
    <row r="1" spans="2:24" s="46" customFormat="1" ht="11.25" customHeight="1" x14ac:dyDescent="0.25"/>
    <row r="2" spans="2:24" s="46" customFormat="1" ht="56.25" customHeight="1" x14ac:dyDescent="0.25">
      <c r="B2" s="627" t="s">
        <v>143</v>
      </c>
      <c r="C2" s="627"/>
      <c r="D2" s="627"/>
      <c r="E2" s="627"/>
      <c r="F2" s="627"/>
      <c r="G2" s="627"/>
      <c r="H2" s="627"/>
      <c r="I2" s="627"/>
      <c r="J2" s="627"/>
      <c r="K2" s="627"/>
      <c r="L2" s="627"/>
      <c r="M2" s="627"/>
      <c r="N2" s="627"/>
      <c r="O2" s="627"/>
      <c r="P2" s="627"/>
      <c r="Q2" s="627"/>
      <c r="R2" s="627"/>
      <c r="S2" s="627"/>
      <c r="T2" s="627"/>
      <c r="U2" s="627"/>
      <c r="V2" s="627"/>
    </row>
    <row r="3" spans="2:24" s="46" customFormat="1" ht="11.25" customHeight="1" x14ac:dyDescent="0.25">
      <c r="B3" s="409"/>
      <c r="C3" s="409"/>
      <c r="D3" s="409"/>
      <c r="E3" s="409"/>
      <c r="F3" s="409"/>
      <c r="G3" s="409"/>
      <c r="H3" s="409"/>
      <c r="I3" s="409"/>
      <c r="J3" s="409"/>
      <c r="K3" s="409"/>
      <c r="L3" s="409"/>
      <c r="M3" s="409"/>
      <c r="N3" s="409"/>
      <c r="O3" s="409"/>
      <c r="P3" s="409"/>
      <c r="Q3" s="409"/>
      <c r="R3" s="409"/>
      <c r="S3" s="409"/>
      <c r="T3" s="409"/>
      <c r="U3" s="409"/>
      <c r="V3" s="409"/>
    </row>
    <row r="4" spans="2:24" s="46" customFormat="1" ht="135.75" customHeight="1" x14ac:dyDescent="0.25">
      <c r="B4" s="411"/>
      <c r="C4" s="425"/>
      <c r="D4" s="425"/>
      <c r="E4" s="425"/>
      <c r="F4" s="425"/>
      <c r="G4" s="425"/>
      <c r="H4" s="425"/>
      <c r="I4" s="425"/>
      <c r="J4" s="425"/>
      <c r="K4" s="425"/>
      <c r="L4" s="425"/>
      <c r="M4" s="425"/>
      <c r="N4" s="425"/>
      <c r="O4" s="425"/>
      <c r="P4" s="425"/>
      <c r="Q4" s="425"/>
      <c r="R4" s="425"/>
      <c r="S4" s="425"/>
      <c r="T4" s="425"/>
      <c r="U4" s="425"/>
      <c r="V4" s="425"/>
      <c r="W4" s="410"/>
      <c r="X4" s="410"/>
    </row>
    <row r="5" spans="2:24" s="46" customFormat="1" ht="30" customHeight="1" x14ac:dyDescent="0.25">
      <c r="B5" s="420" t="s">
        <v>503</v>
      </c>
      <c r="C5" s="426"/>
      <c r="D5" s="426"/>
      <c r="E5" s="426"/>
      <c r="F5" s="426"/>
      <c r="G5" s="426"/>
      <c r="H5" s="426"/>
      <c r="I5" s="426"/>
      <c r="J5" s="426"/>
      <c r="K5" s="426"/>
      <c r="L5" s="426"/>
      <c r="M5" s="426"/>
      <c r="N5" s="426"/>
      <c r="O5" s="426"/>
      <c r="P5" s="426"/>
      <c r="Q5" s="426"/>
      <c r="R5" s="426"/>
      <c r="S5" s="426"/>
      <c r="T5" s="426"/>
      <c r="U5" s="426"/>
      <c r="V5" s="426"/>
      <c r="W5" s="410"/>
      <c r="X5" s="410"/>
    </row>
    <row r="6" spans="2:24" s="46" customFormat="1" ht="30" customHeight="1" x14ac:dyDescent="0.25">
      <c r="B6" s="422" t="s">
        <v>505</v>
      </c>
      <c r="C6" s="427"/>
      <c r="D6" s="427"/>
      <c r="E6" s="427"/>
      <c r="F6" s="427"/>
      <c r="G6" s="427"/>
      <c r="H6" s="427"/>
      <c r="I6" s="427"/>
      <c r="J6" s="427"/>
      <c r="K6" s="427"/>
      <c r="L6" s="427"/>
      <c r="M6" s="427"/>
      <c r="N6" s="427"/>
      <c r="O6" s="427"/>
      <c r="P6" s="427"/>
      <c r="Q6" s="427"/>
      <c r="R6" s="427"/>
      <c r="S6" s="427"/>
      <c r="T6" s="427"/>
      <c r="U6" s="427"/>
      <c r="V6" s="427"/>
      <c r="W6" s="410"/>
      <c r="X6" s="410"/>
    </row>
    <row r="7" spans="2:24" s="46" customFormat="1" ht="30" customHeight="1" x14ac:dyDescent="0.25">
      <c r="B7" s="420" t="s">
        <v>506</v>
      </c>
      <c r="C7" s="426"/>
      <c r="D7" s="426"/>
      <c r="E7" s="426"/>
      <c r="F7" s="426"/>
      <c r="G7" s="426"/>
      <c r="H7" s="426"/>
      <c r="I7" s="426"/>
      <c r="J7" s="426"/>
      <c r="K7" s="426"/>
      <c r="L7" s="426"/>
      <c r="M7" s="426"/>
      <c r="N7" s="426"/>
      <c r="O7" s="426"/>
      <c r="P7" s="426"/>
      <c r="Q7" s="426"/>
      <c r="R7" s="426"/>
      <c r="S7" s="426"/>
      <c r="T7" s="426"/>
      <c r="U7" s="426"/>
      <c r="V7" s="426"/>
      <c r="W7" s="410"/>
      <c r="X7" s="410"/>
    </row>
    <row r="8" spans="2:24" s="46" customFormat="1" ht="30" customHeight="1" x14ac:dyDescent="0.25">
      <c r="B8" s="422" t="s">
        <v>504</v>
      </c>
      <c r="C8" s="427"/>
      <c r="D8" s="427"/>
      <c r="E8" s="427"/>
      <c r="F8" s="427"/>
      <c r="G8" s="427"/>
      <c r="H8" s="427"/>
      <c r="I8" s="427"/>
      <c r="J8" s="427"/>
      <c r="K8" s="427"/>
      <c r="L8" s="427"/>
      <c r="M8" s="427"/>
      <c r="N8" s="427"/>
      <c r="O8" s="427"/>
      <c r="P8" s="427"/>
      <c r="Q8" s="427"/>
      <c r="R8" s="427"/>
      <c r="S8" s="427"/>
      <c r="T8" s="427"/>
      <c r="U8" s="427"/>
      <c r="V8" s="427"/>
      <c r="W8" s="410"/>
      <c r="X8" s="410"/>
    </row>
    <row r="9" spans="2:24" s="46" customFormat="1" ht="30" customHeight="1" x14ac:dyDescent="0.25">
      <c r="B9" s="420" t="s">
        <v>507</v>
      </c>
      <c r="C9" s="426"/>
      <c r="D9" s="426"/>
      <c r="E9" s="426"/>
      <c r="F9" s="426"/>
      <c r="G9" s="426"/>
      <c r="H9" s="426"/>
      <c r="I9" s="426"/>
      <c r="J9" s="426"/>
      <c r="K9" s="426"/>
      <c r="L9" s="426"/>
      <c r="M9" s="426"/>
      <c r="N9" s="426"/>
      <c r="O9" s="426"/>
      <c r="P9" s="426"/>
      <c r="Q9" s="426"/>
      <c r="R9" s="426"/>
      <c r="S9" s="426"/>
      <c r="T9" s="426"/>
      <c r="U9" s="426"/>
      <c r="V9" s="426"/>
      <c r="W9" s="410"/>
      <c r="X9" s="410"/>
    </row>
    <row r="10" spans="2:24" s="46" customFormat="1" ht="30" customHeight="1" x14ac:dyDescent="0.25">
      <c r="B10" s="422" t="s">
        <v>508</v>
      </c>
      <c r="C10" s="427"/>
      <c r="D10" s="427"/>
      <c r="E10" s="427"/>
      <c r="F10" s="427"/>
      <c r="G10" s="427"/>
      <c r="H10" s="427"/>
      <c r="I10" s="427"/>
      <c r="J10" s="427"/>
      <c r="K10" s="427"/>
      <c r="L10" s="427"/>
      <c r="M10" s="427"/>
      <c r="N10" s="427"/>
      <c r="O10" s="427"/>
      <c r="P10" s="427"/>
      <c r="Q10" s="427"/>
      <c r="R10" s="427"/>
      <c r="S10" s="427"/>
      <c r="T10" s="427"/>
      <c r="U10" s="427"/>
      <c r="V10" s="427"/>
      <c r="W10" s="410"/>
      <c r="X10" s="410"/>
    </row>
    <row r="11" spans="2:24" s="46" customFormat="1" ht="30" customHeight="1" x14ac:dyDescent="0.25">
      <c r="B11" s="420" t="s">
        <v>509</v>
      </c>
      <c r="C11" s="426"/>
      <c r="D11" s="426"/>
      <c r="E11" s="426"/>
      <c r="F11" s="426"/>
      <c r="G11" s="426"/>
      <c r="H11" s="426"/>
      <c r="I11" s="426"/>
      <c r="J11" s="426"/>
      <c r="K11" s="426"/>
      <c r="L11" s="426"/>
      <c r="M11" s="426"/>
      <c r="N11" s="426"/>
      <c r="O11" s="426"/>
      <c r="P11" s="426"/>
      <c r="Q11" s="426"/>
      <c r="R11" s="426"/>
      <c r="S11" s="426"/>
      <c r="T11" s="426"/>
      <c r="U11" s="426"/>
      <c r="V11" s="426"/>
      <c r="W11" s="410"/>
      <c r="X11" s="410"/>
    </row>
    <row r="12" spans="2:24" s="46" customFormat="1" ht="30" customHeight="1" x14ac:dyDescent="0.25">
      <c r="B12" s="422" t="s">
        <v>510</v>
      </c>
      <c r="C12" s="427"/>
      <c r="D12" s="427"/>
      <c r="E12" s="427"/>
      <c r="F12" s="427"/>
      <c r="G12" s="427"/>
      <c r="H12" s="427"/>
      <c r="I12" s="427"/>
      <c r="J12" s="427"/>
      <c r="K12" s="427"/>
      <c r="L12" s="427"/>
      <c r="M12" s="427"/>
      <c r="N12" s="427"/>
      <c r="O12" s="427"/>
      <c r="P12" s="427"/>
      <c r="Q12" s="427"/>
      <c r="R12" s="427"/>
      <c r="S12" s="427"/>
      <c r="T12" s="427"/>
      <c r="U12" s="427"/>
      <c r="V12" s="427"/>
      <c r="W12" s="410"/>
      <c r="X12" s="410"/>
    </row>
    <row r="13" spans="2:24" s="46" customFormat="1" ht="30" customHeight="1" x14ac:dyDescent="0.25">
      <c r="B13" s="420" t="s">
        <v>511</v>
      </c>
      <c r="C13" s="426"/>
      <c r="D13" s="426"/>
      <c r="E13" s="426"/>
      <c r="F13" s="426"/>
      <c r="G13" s="426"/>
      <c r="H13" s="426"/>
      <c r="I13" s="426"/>
      <c r="J13" s="426"/>
      <c r="K13" s="426"/>
      <c r="L13" s="426"/>
      <c r="M13" s="426"/>
      <c r="N13" s="426"/>
      <c r="O13" s="426"/>
      <c r="P13" s="426"/>
      <c r="Q13" s="426"/>
      <c r="R13" s="426"/>
      <c r="S13" s="426"/>
      <c r="T13" s="426"/>
      <c r="U13" s="426"/>
      <c r="V13" s="426"/>
      <c r="W13" s="410"/>
    </row>
    <row r="14" spans="2:24" s="46" customFormat="1" ht="30" customHeight="1" x14ac:dyDescent="0.25">
      <c r="B14" s="422" t="s">
        <v>512</v>
      </c>
      <c r="C14" s="427"/>
      <c r="D14" s="427"/>
      <c r="E14" s="427"/>
      <c r="F14" s="427"/>
      <c r="G14" s="427"/>
      <c r="H14" s="427"/>
      <c r="I14" s="427"/>
      <c r="J14" s="427"/>
      <c r="K14" s="427"/>
      <c r="L14" s="427"/>
      <c r="M14" s="427"/>
      <c r="N14" s="427"/>
      <c r="O14" s="427"/>
      <c r="P14" s="427"/>
      <c r="Q14" s="427"/>
      <c r="R14" s="427"/>
      <c r="S14" s="427"/>
      <c r="T14" s="427"/>
      <c r="U14" s="427"/>
      <c r="V14" s="427"/>
      <c r="W14" s="410"/>
    </row>
    <row r="15" spans="2:24" s="46" customFormat="1" ht="25.5" customHeight="1" x14ac:dyDescent="0.25"/>
    <row r="16" spans="2:24" s="46" customFormat="1" ht="25.5" customHeight="1" x14ac:dyDescent="0.25"/>
    <row r="17" s="46" customFormat="1" x14ac:dyDescent="0.25"/>
    <row r="18" s="46" customFormat="1" x14ac:dyDescent="0.25"/>
    <row r="19" s="46" customFormat="1" x14ac:dyDescent="0.25"/>
    <row r="20" s="46" customFormat="1" x14ac:dyDescent="0.25"/>
    <row r="21" s="46" customFormat="1" x14ac:dyDescent="0.25"/>
    <row r="22" s="46" customFormat="1" x14ac:dyDescent="0.25"/>
    <row r="23" s="46" customFormat="1" x14ac:dyDescent="0.25"/>
    <row r="24" s="46" customFormat="1" x14ac:dyDescent="0.25"/>
    <row r="25" s="46" customFormat="1" x14ac:dyDescent="0.25"/>
    <row r="26" s="46" customFormat="1" x14ac:dyDescent="0.25"/>
    <row r="27" s="46" customFormat="1" x14ac:dyDescent="0.25"/>
    <row r="28" s="46" customFormat="1" x14ac:dyDescent="0.25"/>
    <row r="29" s="46" customFormat="1" x14ac:dyDescent="0.25"/>
    <row r="30" s="46" customFormat="1" x14ac:dyDescent="0.25"/>
    <row r="31" s="46" customFormat="1" x14ac:dyDescent="0.25"/>
    <row r="32" s="46" customFormat="1" x14ac:dyDescent="0.25"/>
    <row r="33" s="46" customFormat="1" x14ac:dyDescent="0.25"/>
    <row r="34" s="46" customFormat="1" x14ac:dyDescent="0.25"/>
    <row r="35" s="46" customFormat="1" x14ac:dyDescent="0.25"/>
    <row r="36" s="46" customFormat="1" x14ac:dyDescent="0.25"/>
    <row r="37" s="46" customFormat="1" x14ac:dyDescent="0.25"/>
    <row r="38" s="46" customFormat="1" x14ac:dyDescent="0.25"/>
    <row r="39" s="46" customFormat="1" x14ac:dyDescent="0.25"/>
    <row r="40" s="46" customFormat="1" x14ac:dyDescent="0.25"/>
    <row r="41" s="46" customFormat="1" x14ac:dyDescent="0.25"/>
    <row r="42" s="46" customFormat="1" x14ac:dyDescent="0.25"/>
    <row r="43" s="46" customFormat="1" x14ac:dyDescent="0.25"/>
    <row r="44" s="46" customFormat="1" x14ac:dyDescent="0.25"/>
    <row r="45" s="46" customFormat="1" x14ac:dyDescent="0.25"/>
    <row r="46" s="46" customFormat="1" x14ac:dyDescent="0.25"/>
    <row r="47" s="46" customFormat="1" x14ac:dyDescent="0.25"/>
    <row r="48" s="46" customFormat="1" x14ac:dyDescent="0.25"/>
    <row r="49" s="46" customFormat="1" x14ac:dyDescent="0.25"/>
    <row r="50" s="46" customFormat="1" x14ac:dyDescent="0.25"/>
    <row r="51" s="46" customFormat="1" x14ac:dyDescent="0.25"/>
    <row r="52" s="46" customFormat="1" x14ac:dyDescent="0.25"/>
    <row r="53" s="46" customFormat="1" x14ac:dyDescent="0.25"/>
    <row r="54" s="46" customFormat="1" x14ac:dyDescent="0.25"/>
    <row r="55" s="46" customFormat="1" x14ac:dyDescent="0.25"/>
    <row r="56" s="46" customFormat="1" x14ac:dyDescent="0.25"/>
    <row r="57" s="46" customFormat="1" x14ac:dyDescent="0.25"/>
    <row r="58" s="46" customFormat="1" x14ac:dyDescent="0.25"/>
    <row r="59" s="46" customFormat="1" x14ac:dyDescent="0.25"/>
    <row r="60" s="46" customFormat="1" x14ac:dyDescent="0.25"/>
    <row r="61" s="46" customFormat="1" x14ac:dyDescent="0.25"/>
    <row r="62" s="46" customFormat="1" x14ac:dyDescent="0.25"/>
    <row r="63" s="46" customFormat="1" x14ac:dyDescent="0.25"/>
    <row r="64" s="46" customFormat="1" x14ac:dyDescent="0.25"/>
    <row r="65" s="46" customFormat="1" x14ac:dyDescent="0.25"/>
    <row r="66" s="46" customFormat="1" x14ac:dyDescent="0.25"/>
    <row r="67" s="46" customFormat="1" x14ac:dyDescent="0.25"/>
    <row r="68" s="46" customFormat="1" x14ac:dyDescent="0.25"/>
    <row r="69" s="46" customFormat="1" x14ac:dyDescent="0.25"/>
    <row r="70" s="46" customFormat="1" x14ac:dyDescent="0.25"/>
    <row r="71" s="46" customFormat="1" x14ac:dyDescent="0.25"/>
    <row r="72" s="46" customFormat="1" x14ac:dyDescent="0.25"/>
    <row r="73" s="46" customFormat="1" x14ac:dyDescent="0.25"/>
    <row r="74" s="46" customFormat="1" x14ac:dyDescent="0.25"/>
    <row r="75" s="46" customFormat="1" x14ac:dyDescent="0.25"/>
    <row r="76" s="46" customFormat="1" x14ac:dyDescent="0.25"/>
    <row r="77" s="46" customFormat="1" x14ac:dyDescent="0.25"/>
    <row r="78" s="46" customFormat="1" x14ac:dyDescent="0.25"/>
    <row r="79" s="46" customFormat="1" x14ac:dyDescent="0.25"/>
    <row r="80" s="46" customFormat="1" x14ac:dyDescent="0.25"/>
    <row r="81" s="46" customFormat="1" x14ac:dyDescent="0.25"/>
    <row r="82" s="46" customFormat="1" x14ac:dyDescent="0.25"/>
    <row r="83" s="46" customFormat="1" x14ac:dyDescent="0.25"/>
    <row r="84" s="46" customFormat="1" x14ac:dyDescent="0.25"/>
    <row r="85" s="46" customFormat="1" x14ac:dyDescent="0.25"/>
    <row r="86" s="46" customFormat="1" x14ac:dyDescent="0.25"/>
    <row r="87" s="46" customFormat="1" x14ac:dyDescent="0.25"/>
    <row r="88" s="46" customFormat="1" x14ac:dyDescent="0.25"/>
    <row r="89" s="46" customFormat="1" x14ac:dyDescent="0.25"/>
    <row r="90" s="46" customFormat="1" x14ac:dyDescent="0.25"/>
    <row r="91" s="46" customFormat="1" x14ac:dyDescent="0.25"/>
    <row r="92" s="46" customFormat="1" x14ac:dyDescent="0.25"/>
    <row r="93" s="46" customFormat="1" x14ac:dyDescent="0.25"/>
    <row r="94" s="46" customFormat="1" x14ac:dyDescent="0.25"/>
    <row r="95" s="46" customFormat="1" x14ac:dyDescent="0.25"/>
    <row r="96" s="46" customFormat="1" x14ac:dyDescent="0.25"/>
    <row r="97" s="46" customFormat="1" x14ac:dyDescent="0.25"/>
    <row r="98" s="46" customFormat="1" x14ac:dyDescent="0.25"/>
    <row r="99" s="46" customFormat="1" x14ac:dyDescent="0.25"/>
    <row r="100" s="46" customFormat="1" x14ac:dyDescent="0.25"/>
    <row r="101" s="46" customFormat="1" x14ac:dyDescent="0.25"/>
    <row r="102" s="46" customFormat="1" x14ac:dyDescent="0.25"/>
    <row r="103" s="46" customFormat="1" x14ac:dyDescent="0.25"/>
    <row r="104" s="46" customFormat="1" x14ac:dyDescent="0.25"/>
    <row r="105" s="46" customFormat="1" x14ac:dyDescent="0.25"/>
    <row r="106" s="46" customFormat="1" x14ac:dyDescent="0.25"/>
    <row r="107" s="46" customFormat="1" x14ac:dyDescent="0.25"/>
    <row r="108" s="46" customFormat="1" x14ac:dyDescent="0.25"/>
    <row r="109" s="46" customFormat="1" x14ac:dyDescent="0.25"/>
    <row r="110" s="46" customFormat="1" x14ac:dyDescent="0.25"/>
    <row r="111" s="46" customFormat="1" x14ac:dyDescent="0.25"/>
    <row r="112" s="46" customFormat="1" x14ac:dyDescent="0.25"/>
    <row r="113" s="46" customFormat="1" x14ac:dyDescent="0.25"/>
    <row r="114" s="46" customFormat="1" x14ac:dyDescent="0.25"/>
    <row r="115" s="46" customFormat="1" x14ac:dyDescent="0.25"/>
    <row r="116" s="46" customFormat="1" x14ac:dyDescent="0.25"/>
    <row r="117" s="46" customFormat="1" x14ac:dyDescent="0.25"/>
    <row r="118" s="46" customFormat="1" x14ac:dyDescent="0.25"/>
    <row r="119" s="46" customFormat="1" x14ac:dyDescent="0.25"/>
    <row r="120" s="46" customFormat="1" x14ac:dyDescent="0.25"/>
    <row r="121" s="46" customFormat="1" x14ac:dyDescent="0.25"/>
    <row r="122" s="46" customFormat="1" x14ac:dyDescent="0.25"/>
    <row r="123" s="46" customFormat="1" x14ac:dyDescent="0.25"/>
    <row r="124" s="46" customFormat="1" x14ac:dyDescent="0.25"/>
    <row r="125" s="46" customFormat="1" x14ac:dyDescent="0.25"/>
    <row r="126" s="46" customFormat="1" x14ac:dyDescent="0.25"/>
    <row r="127" s="46" customFormat="1" x14ac:dyDescent="0.25"/>
    <row r="128" s="46" customFormat="1" x14ac:dyDescent="0.25"/>
    <row r="129" spans="24:24" s="46" customFormat="1" x14ac:dyDescent="0.25"/>
    <row r="130" spans="24:24" s="46" customFormat="1" x14ac:dyDescent="0.25"/>
    <row r="131" spans="24:24" s="46" customFormat="1" x14ac:dyDescent="0.25"/>
    <row r="132" spans="24:24" s="46" customFormat="1" x14ac:dyDescent="0.25"/>
    <row r="133" spans="24:24" s="46" customFormat="1" x14ac:dyDescent="0.25"/>
    <row r="134" spans="24:24" s="46" customFormat="1" x14ac:dyDescent="0.25"/>
    <row r="135" spans="24:24" s="46" customFormat="1" x14ac:dyDescent="0.25"/>
    <row r="136" spans="24:24" s="46" customFormat="1" x14ac:dyDescent="0.25"/>
    <row r="137" spans="24:24" s="46" customFormat="1" x14ac:dyDescent="0.25"/>
    <row r="138" spans="24:24" s="46" customFormat="1" x14ac:dyDescent="0.25">
      <c r="X138"/>
    </row>
    <row r="139" spans="24:24" s="46" customFormat="1" x14ac:dyDescent="0.25">
      <c r="X139"/>
    </row>
  </sheetData>
  <sheetProtection sheet="1" objects="1" scenarios="1" selectLockedCells="1"/>
  <mergeCells count="1">
    <mergeCell ref="B2:V2"/>
  </mergeCells>
  <pageMargins left="0.511811024" right="0.511811024" top="0.78740157499999996" bottom="0.78740157499999996" header="0.31496062000000002" footer="0.31496062000000002"/>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F22"/>
  <sheetViews>
    <sheetView showGridLines="0" showRowColHeaders="0" zoomScaleNormal="100" zoomScalePageLayoutView="85" workbookViewId="0">
      <selection activeCell="B5" sqref="B5"/>
    </sheetView>
  </sheetViews>
  <sheetFormatPr defaultRowHeight="15" x14ac:dyDescent="0.25"/>
  <cols>
    <col min="1" max="1" width="2.140625" customWidth="1"/>
    <col min="2" max="2" width="66.85546875" customWidth="1"/>
    <col min="3" max="3" width="18.140625" customWidth="1"/>
    <col min="4" max="4" width="19.140625" customWidth="1"/>
    <col min="5" max="5" width="25" customWidth="1"/>
    <col min="6" max="6" width="15.7109375" customWidth="1"/>
  </cols>
  <sheetData>
    <row r="1" spans="2:6" ht="11.25" customHeight="1" x14ac:dyDescent="0.25"/>
    <row r="2" spans="2:6" ht="56.25" customHeight="1" x14ac:dyDescent="0.25">
      <c r="B2" s="428"/>
      <c r="C2" s="428"/>
      <c r="D2" s="428"/>
      <c r="E2" s="428"/>
      <c r="F2" s="428"/>
    </row>
    <row r="3" spans="2:6" ht="11.25" customHeight="1" x14ac:dyDescent="0.25">
      <c r="B3" s="428"/>
      <c r="C3" s="428"/>
      <c r="D3" s="428"/>
      <c r="E3" s="428"/>
      <c r="F3" s="428"/>
    </row>
    <row r="4" spans="2:6" ht="25.5" customHeight="1" x14ac:dyDescent="0.25">
      <c r="B4" s="429" t="s">
        <v>148</v>
      </c>
      <c r="C4" s="429" t="s">
        <v>147</v>
      </c>
      <c r="D4" s="429" t="s">
        <v>146</v>
      </c>
      <c r="E4" s="429" t="s">
        <v>145</v>
      </c>
      <c r="F4" s="429" t="s">
        <v>144</v>
      </c>
    </row>
    <row r="5" spans="2:6" ht="25.5" customHeight="1" x14ac:dyDescent="0.25">
      <c r="B5" s="426"/>
      <c r="C5" s="426"/>
      <c r="D5" s="426"/>
      <c r="E5" s="426"/>
      <c r="F5" s="426"/>
    </row>
    <row r="6" spans="2:6" ht="25.5" customHeight="1" x14ac:dyDescent="0.25">
      <c r="B6" s="427"/>
      <c r="C6" s="427"/>
      <c r="D6" s="427"/>
      <c r="E6" s="427"/>
      <c r="F6" s="427"/>
    </row>
    <row r="7" spans="2:6" ht="25.5" customHeight="1" x14ac:dyDescent="0.25">
      <c r="B7" s="426"/>
      <c r="C7" s="426"/>
      <c r="D7" s="426"/>
      <c r="E7" s="426"/>
      <c r="F7" s="426"/>
    </row>
    <row r="8" spans="2:6" ht="25.5" customHeight="1" x14ac:dyDescent="0.25">
      <c r="B8" s="427"/>
      <c r="C8" s="427"/>
      <c r="D8" s="427"/>
      <c r="E8" s="427"/>
      <c r="F8" s="427"/>
    </row>
    <row r="9" spans="2:6" ht="25.5" customHeight="1" x14ac:dyDescent="0.25">
      <c r="B9" s="426"/>
      <c r="C9" s="426"/>
      <c r="D9" s="426"/>
      <c r="E9" s="426"/>
      <c r="F9" s="426"/>
    </row>
    <row r="10" spans="2:6" ht="25.5" customHeight="1" x14ac:dyDescent="0.25">
      <c r="B10" s="427"/>
      <c r="C10" s="427"/>
      <c r="D10" s="427"/>
      <c r="E10" s="427"/>
      <c r="F10" s="427"/>
    </row>
    <row r="11" spans="2:6" ht="25.5" customHeight="1" x14ac:dyDescent="0.25">
      <c r="B11" s="426"/>
      <c r="C11" s="426"/>
      <c r="D11" s="426"/>
      <c r="E11" s="426"/>
      <c r="F11" s="426"/>
    </row>
    <row r="12" spans="2:6" ht="25.5" customHeight="1" x14ac:dyDescent="0.25">
      <c r="B12" s="427"/>
      <c r="C12" s="427"/>
      <c r="D12" s="427"/>
      <c r="E12" s="427"/>
      <c r="F12" s="427"/>
    </row>
    <row r="13" spans="2:6" ht="25.5" customHeight="1" x14ac:dyDescent="0.25">
      <c r="B13" s="426"/>
      <c r="C13" s="426"/>
      <c r="D13" s="426"/>
      <c r="E13" s="426"/>
      <c r="F13" s="426"/>
    </row>
    <row r="14" spans="2:6" ht="25.5" customHeight="1" x14ac:dyDescent="0.25">
      <c r="B14" s="427"/>
      <c r="C14" s="427"/>
      <c r="D14" s="427"/>
      <c r="E14" s="427"/>
      <c r="F14" s="427"/>
    </row>
    <row r="15" spans="2:6" ht="25.5" customHeight="1" x14ac:dyDescent="0.25">
      <c r="B15" s="426"/>
      <c r="C15" s="426"/>
      <c r="D15" s="426"/>
      <c r="E15" s="426"/>
      <c r="F15" s="426"/>
    </row>
    <row r="16" spans="2:6" ht="25.5" customHeight="1" x14ac:dyDescent="0.25">
      <c r="B16" s="427"/>
      <c r="C16" s="427"/>
      <c r="D16" s="427"/>
      <c r="E16" s="427"/>
      <c r="F16" s="427"/>
    </row>
    <row r="17" spans="2:6" ht="25.5" customHeight="1" x14ac:dyDescent="0.25">
      <c r="B17" s="426"/>
      <c r="C17" s="426"/>
      <c r="D17" s="426"/>
      <c r="E17" s="426"/>
      <c r="F17" s="426"/>
    </row>
    <row r="18" spans="2:6" ht="25.5" customHeight="1" x14ac:dyDescent="0.25">
      <c r="B18" s="427"/>
      <c r="C18" s="427"/>
      <c r="D18" s="427"/>
      <c r="E18" s="427"/>
      <c r="F18" s="427"/>
    </row>
    <row r="19" spans="2:6" ht="25.5" customHeight="1" x14ac:dyDescent="0.25"/>
    <row r="20" spans="2:6" ht="25.5" customHeight="1" x14ac:dyDescent="0.25"/>
    <row r="21" spans="2:6" ht="25.5" customHeight="1" x14ac:dyDescent="0.25"/>
    <row r="22" spans="2:6" ht="25.5" customHeight="1" x14ac:dyDescent="0.25"/>
  </sheetData>
  <sheetProtection sheet="1" objects="1" scenarios="1" selectLockedCells="1"/>
  <pageMargins left="0.511811024" right="0.511811024" top="0.78740157499999996" bottom="0.78740157499999996" header="0.31496062000000002" footer="0.31496062000000002"/>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BB165"/>
  <sheetViews>
    <sheetView showGridLines="0" showRowColHeaders="0" workbookViewId="0">
      <selection activeCell="H5" sqref="H5:M5"/>
    </sheetView>
  </sheetViews>
  <sheetFormatPr defaultRowHeight="15" x14ac:dyDescent="0.25"/>
  <cols>
    <col min="1" max="1" width="2.140625" customWidth="1"/>
    <col min="2" max="6" width="11.5703125" customWidth="1"/>
    <col min="7" max="7" width="2.140625" customWidth="1"/>
    <col min="8" max="13" width="12.5703125" customWidth="1"/>
    <col min="14" max="14" width="2.5703125" customWidth="1"/>
  </cols>
  <sheetData>
    <row r="1" spans="1:54" ht="11.25" customHeight="1" x14ac:dyDescent="0.25"/>
    <row r="2" spans="1:54" ht="56.25" customHeight="1" x14ac:dyDescent="0.25"/>
    <row r="3" spans="1:54" ht="11.25" customHeight="1" x14ac:dyDescent="0.25">
      <c r="A3" s="46"/>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row>
    <row r="4" spans="1:54" ht="22.5" customHeight="1" x14ac:dyDescent="0.25">
      <c r="A4" s="46"/>
      <c r="B4" s="647" t="s">
        <v>519</v>
      </c>
      <c r="C4" s="648"/>
      <c r="D4" s="648"/>
      <c r="E4" s="648"/>
      <c r="F4" s="649"/>
      <c r="G4" s="46"/>
      <c r="H4" s="653" t="s">
        <v>166</v>
      </c>
      <c r="I4" s="653"/>
      <c r="J4" s="653"/>
      <c r="K4" s="653"/>
      <c r="L4" s="653"/>
      <c r="M4" s="653"/>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row>
    <row r="5" spans="1:54" ht="22.5" customHeight="1" x14ac:dyDescent="0.25">
      <c r="A5" s="46"/>
      <c r="B5" s="650"/>
      <c r="C5" s="651"/>
      <c r="D5" s="651"/>
      <c r="E5" s="651"/>
      <c r="F5" s="652"/>
      <c r="G5" s="46"/>
      <c r="H5" s="644"/>
      <c r="I5" s="645"/>
      <c r="J5" s="645"/>
      <c r="K5" s="645"/>
      <c r="L5" s="645"/>
      <c r="M5" s="6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row>
    <row r="6" spans="1:54" ht="22.5" customHeight="1" x14ac:dyDescent="0.25">
      <c r="A6" s="46"/>
      <c r="B6" s="650"/>
      <c r="C6" s="651"/>
      <c r="D6" s="651"/>
      <c r="E6" s="651"/>
      <c r="F6" s="652"/>
      <c r="G6" s="46"/>
      <c r="H6" s="628"/>
      <c r="I6" s="629"/>
      <c r="J6" s="629"/>
      <c r="K6" s="629"/>
      <c r="L6" s="629"/>
      <c r="M6" s="630"/>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row>
    <row r="7" spans="1:54" ht="22.5" customHeight="1" x14ac:dyDescent="0.25">
      <c r="A7" s="46"/>
      <c r="B7" s="650"/>
      <c r="C7" s="651"/>
      <c r="D7" s="651"/>
      <c r="E7" s="651"/>
      <c r="F7" s="652"/>
      <c r="G7" s="46"/>
      <c r="H7" s="644"/>
      <c r="I7" s="645"/>
      <c r="J7" s="645"/>
      <c r="K7" s="645"/>
      <c r="L7" s="645"/>
      <c r="M7" s="6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row>
    <row r="8" spans="1:54" ht="22.5" customHeight="1" x14ac:dyDescent="0.25">
      <c r="A8" s="46"/>
      <c r="B8" s="650"/>
      <c r="C8" s="651"/>
      <c r="D8" s="651"/>
      <c r="E8" s="651"/>
      <c r="F8" s="652"/>
      <c r="G8" s="46"/>
      <c r="H8" s="628"/>
      <c r="I8" s="629"/>
      <c r="J8" s="629"/>
      <c r="K8" s="629"/>
      <c r="L8" s="629"/>
      <c r="M8" s="630"/>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row>
    <row r="9" spans="1:54" ht="22.5" customHeight="1" x14ac:dyDescent="0.25">
      <c r="A9" s="46"/>
      <c r="B9" s="650"/>
      <c r="C9" s="651"/>
      <c r="D9" s="651"/>
      <c r="E9" s="651"/>
      <c r="F9" s="652"/>
      <c r="G9" s="46"/>
      <c r="H9" s="644"/>
      <c r="I9" s="645"/>
      <c r="J9" s="645"/>
      <c r="K9" s="645"/>
      <c r="L9" s="645"/>
      <c r="M9" s="6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row>
    <row r="10" spans="1:54" ht="22.5" customHeight="1" x14ac:dyDescent="0.25">
      <c r="A10" s="46"/>
      <c r="B10" s="650"/>
      <c r="C10" s="651"/>
      <c r="D10" s="651"/>
      <c r="E10" s="651"/>
      <c r="F10" s="652"/>
      <c r="G10" s="46"/>
      <c r="H10" s="628"/>
      <c r="I10" s="629"/>
      <c r="J10" s="629"/>
      <c r="K10" s="629"/>
      <c r="L10" s="629"/>
      <c r="M10" s="630"/>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row>
    <row r="11" spans="1:54" ht="11.25" customHeight="1" x14ac:dyDescent="0.25">
      <c r="A11" s="46"/>
      <c r="B11" s="46"/>
      <c r="C11" s="46"/>
      <c r="D11" s="46"/>
      <c r="E11" s="46"/>
      <c r="F11" s="46"/>
      <c r="G11" s="46"/>
      <c r="H11" s="631"/>
      <c r="I11" s="632"/>
      <c r="J11" s="632"/>
      <c r="K11" s="632"/>
      <c r="L11" s="632"/>
      <c r="M11" s="633"/>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row>
    <row r="12" spans="1:54" ht="11.25" customHeight="1" x14ac:dyDescent="0.25">
      <c r="A12" s="46"/>
      <c r="B12" s="637" t="s">
        <v>165</v>
      </c>
      <c r="C12" s="637"/>
      <c r="D12" s="637"/>
      <c r="E12" s="637"/>
      <c r="F12" s="637"/>
      <c r="G12" s="46"/>
      <c r="H12" s="634"/>
      <c r="I12" s="635"/>
      <c r="J12" s="635"/>
      <c r="K12" s="635"/>
      <c r="L12" s="635"/>
      <c r="M12" s="63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row>
    <row r="13" spans="1:54" ht="22.5" customHeight="1" x14ac:dyDescent="0.25">
      <c r="A13" s="46"/>
      <c r="B13" s="638"/>
      <c r="C13" s="638"/>
      <c r="D13" s="638"/>
      <c r="E13" s="638"/>
      <c r="F13" s="638"/>
      <c r="G13" s="46"/>
      <c r="H13" s="628"/>
      <c r="I13" s="629"/>
      <c r="J13" s="629"/>
      <c r="K13" s="629"/>
      <c r="L13" s="629"/>
      <c r="M13" s="630"/>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row>
    <row r="14" spans="1:54" ht="22.5" customHeight="1" x14ac:dyDescent="0.25">
      <c r="A14" s="46"/>
      <c r="B14" s="631"/>
      <c r="C14" s="632"/>
      <c r="D14" s="632"/>
      <c r="E14" s="632"/>
      <c r="F14" s="633"/>
      <c r="G14" s="46"/>
      <c r="H14" s="644"/>
      <c r="I14" s="645"/>
      <c r="J14" s="645"/>
      <c r="K14" s="645"/>
      <c r="L14" s="645"/>
      <c r="M14" s="6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row>
    <row r="15" spans="1:54" ht="22.5" customHeight="1" x14ac:dyDescent="0.25">
      <c r="A15" s="46"/>
      <c r="B15" s="641"/>
      <c r="C15" s="642"/>
      <c r="D15" s="642"/>
      <c r="E15" s="642"/>
      <c r="F15" s="643"/>
      <c r="G15" s="46"/>
      <c r="H15" s="628"/>
      <c r="I15" s="629"/>
      <c r="J15" s="629"/>
      <c r="K15" s="629"/>
      <c r="L15" s="629"/>
      <c r="M15" s="630"/>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row>
    <row r="16" spans="1:54" ht="22.5" customHeight="1" x14ac:dyDescent="0.25">
      <c r="A16" s="46"/>
      <c r="B16" s="634"/>
      <c r="C16" s="635"/>
      <c r="D16" s="635"/>
      <c r="E16" s="635"/>
      <c r="F16" s="636"/>
      <c r="G16" s="46"/>
      <c r="H16" s="644"/>
      <c r="I16" s="645"/>
      <c r="J16" s="645"/>
      <c r="K16" s="645"/>
      <c r="L16" s="645"/>
      <c r="M16" s="6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row>
    <row r="17" spans="1:54" ht="22.5" customHeight="1" x14ac:dyDescent="0.25">
      <c r="A17" s="46"/>
      <c r="B17" s="641"/>
      <c r="C17" s="642"/>
      <c r="D17" s="642"/>
      <c r="E17" s="642"/>
      <c r="F17" s="643"/>
      <c r="G17" s="46"/>
      <c r="H17" s="628"/>
      <c r="I17" s="629"/>
      <c r="J17" s="629"/>
      <c r="K17" s="629"/>
      <c r="L17" s="629"/>
      <c r="M17" s="630"/>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row>
    <row r="18" spans="1:54" ht="22.5" customHeight="1" x14ac:dyDescent="0.25">
      <c r="A18" s="46"/>
      <c r="B18" s="634"/>
      <c r="C18" s="635"/>
      <c r="D18" s="635"/>
      <c r="E18" s="635"/>
      <c r="F18" s="636"/>
      <c r="G18" s="46"/>
      <c r="H18" s="644"/>
      <c r="I18" s="645"/>
      <c r="J18" s="645"/>
      <c r="K18" s="645"/>
      <c r="L18" s="645"/>
      <c r="M18" s="6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row>
    <row r="19" spans="1:54" ht="22.5" customHeight="1" x14ac:dyDescent="0.25">
      <c r="A19" s="46"/>
      <c r="B19" s="641"/>
      <c r="C19" s="642"/>
      <c r="D19" s="642"/>
      <c r="E19" s="642"/>
      <c r="F19" s="643"/>
      <c r="G19" s="46"/>
      <c r="H19" s="628"/>
      <c r="I19" s="629"/>
      <c r="J19" s="629"/>
      <c r="K19" s="629"/>
      <c r="L19" s="629"/>
      <c r="M19" s="630"/>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row>
    <row r="20" spans="1:54" ht="11.25" customHeight="1" x14ac:dyDescent="0.25">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row>
    <row r="21" spans="1:54" ht="22.5" customHeight="1" x14ac:dyDescent="0.25">
      <c r="A21" s="46"/>
      <c r="B21" s="621" t="s">
        <v>169</v>
      </c>
      <c r="C21" s="621"/>
      <c r="D21" s="621" t="s">
        <v>168</v>
      </c>
      <c r="E21" s="621"/>
      <c r="F21" s="621"/>
      <c r="G21" s="621"/>
      <c r="H21" s="621" t="s">
        <v>167</v>
      </c>
      <c r="I21" s="621"/>
      <c r="J21" s="621"/>
      <c r="K21" s="621"/>
      <c r="L21" s="621"/>
      <c r="M21" s="621"/>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row>
    <row r="22" spans="1:54" ht="22.5" customHeight="1" x14ac:dyDescent="0.25">
      <c r="A22" s="46"/>
      <c r="B22" s="639"/>
      <c r="C22" s="639"/>
      <c r="D22" s="639"/>
      <c r="E22" s="639"/>
      <c r="F22" s="639"/>
      <c r="G22" s="639"/>
      <c r="H22" s="639"/>
      <c r="I22" s="639"/>
      <c r="J22" s="639"/>
      <c r="K22" s="639"/>
      <c r="L22" s="639"/>
      <c r="M22" s="639"/>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row>
    <row r="23" spans="1:54" ht="22.5" customHeight="1" x14ac:dyDescent="0.25">
      <c r="A23" s="46"/>
      <c r="B23" s="640"/>
      <c r="C23" s="640"/>
      <c r="D23" s="640"/>
      <c r="E23" s="640"/>
      <c r="F23" s="640"/>
      <c r="G23" s="640"/>
      <c r="H23" s="640"/>
      <c r="I23" s="640"/>
      <c r="J23" s="640"/>
      <c r="K23" s="640"/>
      <c r="L23" s="640"/>
      <c r="M23" s="640"/>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row>
    <row r="24" spans="1:54" ht="22.5" customHeight="1" x14ac:dyDescent="0.25">
      <c r="A24" s="46"/>
      <c r="B24" s="639"/>
      <c r="C24" s="639"/>
      <c r="D24" s="639"/>
      <c r="E24" s="639"/>
      <c r="F24" s="639"/>
      <c r="G24" s="639"/>
      <c r="H24" s="639"/>
      <c r="I24" s="639"/>
      <c r="J24" s="639"/>
      <c r="K24" s="639"/>
      <c r="L24" s="639"/>
      <c r="M24" s="639"/>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row>
    <row r="25" spans="1:54" ht="22.5" customHeight="1" x14ac:dyDescent="0.25">
      <c r="A25" s="46"/>
      <c r="B25" s="640"/>
      <c r="C25" s="640"/>
      <c r="D25" s="640"/>
      <c r="E25" s="640"/>
      <c r="F25" s="640"/>
      <c r="G25" s="640"/>
      <c r="H25" s="640"/>
      <c r="I25" s="640"/>
      <c r="J25" s="640"/>
      <c r="K25" s="640"/>
      <c r="L25" s="640"/>
      <c r="M25" s="640"/>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row>
    <row r="26" spans="1:54" ht="22.5" customHeight="1" x14ac:dyDescent="0.25">
      <c r="A26" s="46"/>
      <c r="B26" s="639"/>
      <c r="C26" s="639"/>
      <c r="D26" s="639"/>
      <c r="E26" s="639"/>
      <c r="F26" s="639"/>
      <c r="G26" s="639"/>
      <c r="H26" s="639"/>
      <c r="I26" s="639"/>
      <c r="J26" s="639"/>
      <c r="K26" s="639"/>
      <c r="L26" s="639"/>
      <c r="M26" s="639"/>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row>
    <row r="27" spans="1:54" ht="22.5" customHeight="1" x14ac:dyDescent="0.25">
      <c r="A27" s="46"/>
      <c r="B27" s="640"/>
      <c r="C27" s="640"/>
      <c r="D27" s="640"/>
      <c r="E27" s="640"/>
      <c r="F27" s="640"/>
      <c r="G27" s="640"/>
      <c r="H27" s="640"/>
      <c r="I27" s="640"/>
      <c r="J27" s="640"/>
      <c r="K27" s="640"/>
      <c r="L27" s="640"/>
      <c r="M27" s="640"/>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row>
    <row r="28" spans="1:54" ht="22.5" customHeight="1" x14ac:dyDescent="0.25">
      <c r="A28" s="46"/>
      <c r="B28" s="639"/>
      <c r="C28" s="639"/>
      <c r="D28" s="639"/>
      <c r="E28" s="639"/>
      <c r="F28" s="639"/>
      <c r="G28" s="639"/>
      <c r="H28" s="639"/>
      <c r="I28" s="639"/>
      <c r="J28" s="639"/>
      <c r="K28" s="639"/>
      <c r="L28" s="639"/>
      <c r="M28" s="639"/>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row>
    <row r="29" spans="1:54" ht="22.5" customHeight="1" x14ac:dyDescent="0.25">
      <c r="A29" s="46"/>
      <c r="B29" s="640"/>
      <c r="C29" s="640"/>
      <c r="D29" s="640"/>
      <c r="E29" s="640"/>
      <c r="F29" s="640"/>
      <c r="G29" s="640"/>
      <c r="H29" s="640"/>
      <c r="I29" s="640"/>
      <c r="J29" s="640"/>
      <c r="K29" s="640"/>
      <c r="L29" s="640"/>
      <c r="M29" s="640"/>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row>
    <row r="30" spans="1:54" ht="22.5" customHeight="1" x14ac:dyDescent="0.25">
      <c r="A30" s="46"/>
      <c r="B30" s="639"/>
      <c r="C30" s="639"/>
      <c r="D30" s="639"/>
      <c r="E30" s="639"/>
      <c r="F30" s="639"/>
      <c r="G30" s="639"/>
      <c r="H30" s="639"/>
      <c r="I30" s="639"/>
      <c r="J30" s="639"/>
      <c r="K30" s="639"/>
      <c r="L30" s="639"/>
      <c r="M30" s="639"/>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row>
    <row r="31" spans="1:54" ht="22.5" customHeight="1" x14ac:dyDescent="0.25">
      <c r="A31" s="46"/>
      <c r="B31" s="640"/>
      <c r="C31" s="640"/>
      <c r="D31" s="640"/>
      <c r="E31" s="640"/>
      <c r="F31" s="640"/>
      <c r="G31" s="640"/>
      <c r="H31" s="640"/>
      <c r="I31" s="640"/>
      <c r="J31" s="640"/>
      <c r="K31" s="640"/>
      <c r="L31" s="640"/>
      <c r="M31" s="640"/>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row>
    <row r="32" spans="1:54" x14ac:dyDescent="0.25">
      <c r="A32" s="46"/>
      <c r="B32" s="46"/>
      <c r="C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row>
    <row r="33" spans="1:54" x14ac:dyDescent="0.25">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row>
    <row r="34" spans="1:54" x14ac:dyDescent="0.25">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row>
    <row r="35" spans="1:54" x14ac:dyDescent="0.2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row>
    <row r="36" spans="1:54" x14ac:dyDescent="0.25">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row>
    <row r="37" spans="1:54" x14ac:dyDescent="0.25">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row>
    <row r="38" spans="1:54" x14ac:dyDescent="0.25">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row>
    <row r="39" spans="1:54" x14ac:dyDescent="0.25">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row>
    <row r="40" spans="1:54" x14ac:dyDescent="0.25">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row>
    <row r="41" spans="1:54" x14ac:dyDescent="0.25">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row>
    <row r="42" spans="1:54" x14ac:dyDescent="0.25">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row>
    <row r="43" spans="1:54" x14ac:dyDescent="0.25">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row>
    <row r="44" spans="1:54" x14ac:dyDescent="0.25">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row>
    <row r="45" spans="1:54" x14ac:dyDescent="0.2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row>
    <row r="46" spans="1:54" x14ac:dyDescent="0.25">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row>
    <row r="47" spans="1:54" x14ac:dyDescent="0.25">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row>
    <row r="48" spans="1:54" x14ac:dyDescent="0.25">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row>
    <row r="49" spans="1:54" x14ac:dyDescent="0.25">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row>
    <row r="50" spans="1:54" x14ac:dyDescent="0.25">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row>
    <row r="51" spans="1:54" x14ac:dyDescent="0.25">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row>
    <row r="52" spans="1:54" x14ac:dyDescent="0.25">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row>
    <row r="53" spans="1:54" x14ac:dyDescent="0.25">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row>
    <row r="54" spans="1:54" x14ac:dyDescent="0.25">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row>
    <row r="55" spans="1:54" x14ac:dyDescent="0.2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row>
    <row r="56" spans="1:54" x14ac:dyDescent="0.25">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row>
    <row r="57" spans="1:54" x14ac:dyDescent="0.25">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row>
    <row r="58" spans="1:54" x14ac:dyDescent="0.25">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row>
    <row r="59" spans="1:54" x14ac:dyDescent="0.25">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row>
    <row r="60" spans="1:54" x14ac:dyDescent="0.25">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row>
    <row r="61" spans="1:54" x14ac:dyDescent="0.25">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row>
    <row r="62" spans="1:54" x14ac:dyDescent="0.25">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row>
    <row r="63" spans="1:54" x14ac:dyDescent="0.25">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row>
    <row r="64" spans="1:54" x14ac:dyDescent="0.25">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row>
    <row r="65" spans="1:54" x14ac:dyDescent="0.2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row>
    <row r="66" spans="1:54" x14ac:dyDescent="0.25">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row>
    <row r="67" spans="1:54" x14ac:dyDescent="0.25">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row>
    <row r="68" spans="1:54" x14ac:dyDescent="0.25">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row>
    <row r="69" spans="1:54" x14ac:dyDescent="0.25">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row>
    <row r="70" spans="1:54" x14ac:dyDescent="0.25">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row>
    <row r="71" spans="1:54" x14ac:dyDescent="0.25">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row>
    <row r="72" spans="1:54" x14ac:dyDescent="0.25">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row>
    <row r="73" spans="1:54" x14ac:dyDescent="0.25">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row>
    <row r="74" spans="1:54" x14ac:dyDescent="0.25">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46"/>
      <c r="AV74" s="46"/>
      <c r="AW74" s="46"/>
      <c r="AX74" s="46"/>
      <c r="AY74" s="46"/>
      <c r="AZ74" s="46"/>
      <c r="BA74" s="46"/>
      <c r="BB74" s="46"/>
    </row>
    <row r="75" spans="1:54" x14ac:dyDescent="0.25">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row>
    <row r="76" spans="1:54" x14ac:dyDescent="0.25">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row>
    <row r="77" spans="1:54" x14ac:dyDescent="0.25">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row>
    <row r="78" spans="1:54" x14ac:dyDescent="0.25">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row>
    <row r="79" spans="1:54" x14ac:dyDescent="0.25">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row>
    <row r="80" spans="1:54" x14ac:dyDescent="0.25">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row>
    <row r="81" spans="1:54" x14ac:dyDescent="0.25">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row>
    <row r="82" spans="1:54" x14ac:dyDescent="0.25">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row>
    <row r="83" spans="1:54" x14ac:dyDescent="0.25">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row>
    <row r="84" spans="1:54" x14ac:dyDescent="0.25">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row>
    <row r="85" spans="1:54" x14ac:dyDescent="0.25">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c r="AP85" s="46"/>
      <c r="AQ85" s="46"/>
      <c r="AR85" s="46"/>
      <c r="AS85" s="46"/>
      <c r="AT85" s="46"/>
      <c r="AU85" s="46"/>
      <c r="AV85" s="46"/>
      <c r="AW85" s="46"/>
      <c r="AX85" s="46"/>
      <c r="AY85" s="46"/>
      <c r="AZ85" s="46"/>
      <c r="BA85" s="46"/>
      <c r="BB85" s="46"/>
    </row>
    <row r="86" spans="1:54" x14ac:dyDescent="0.25">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row>
    <row r="87" spans="1:54" x14ac:dyDescent="0.25">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row>
    <row r="88" spans="1:54" x14ac:dyDescent="0.25">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row>
    <row r="89" spans="1:54" x14ac:dyDescent="0.25">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row>
    <row r="90" spans="1:54" x14ac:dyDescent="0.25">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row>
    <row r="91" spans="1:54" x14ac:dyDescent="0.25">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row>
    <row r="92" spans="1:54" x14ac:dyDescent="0.25">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row>
    <row r="93" spans="1:54" x14ac:dyDescent="0.25">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row>
    <row r="94" spans="1:54" x14ac:dyDescent="0.25">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row>
    <row r="95" spans="1:54" x14ac:dyDescent="0.25">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row>
    <row r="96" spans="1:54" x14ac:dyDescent="0.25">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row>
    <row r="97" spans="1:54" x14ac:dyDescent="0.25">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row>
    <row r="98" spans="1:54" x14ac:dyDescent="0.25">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row>
    <row r="99" spans="1:54" x14ac:dyDescent="0.25">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row>
    <row r="100" spans="1:54" x14ac:dyDescent="0.25">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row>
    <row r="101" spans="1:54" x14ac:dyDescent="0.25">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row>
    <row r="102" spans="1:54" x14ac:dyDescent="0.25">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row>
    <row r="103" spans="1:54" x14ac:dyDescent="0.25">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row>
    <row r="104" spans="1:54" x14ac:dyDescent="0.25">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row>
    <row r="105" spans="1:54" x14ac:dyDescent="0.2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row>
    <row r="106" spans="1:54" x14ac:dyDescent="0.25">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row>
    <row r="107" spans="1:54" x14ac:dyDescent="0.25">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row>
    <row r="108" spans="1:54" x14ac:dyDescent="0.25">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row>
    <row r="109" spans="1:54" x14ac:dyDescent="0.25">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row>
    <row r="110" spans="1:54" x14ac:dyDescent="0.25">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row>
    <row r="111" spans="1:54" x14ac:dyDescent="0.25">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row>
    <row r="112" spans="1:54" x14ac:dyDescent="0.25">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row>
    <row r="113" spans="1:54" x14ac:dyDescent="0.25">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row>
    <row r="114" spans="1:54" x14ac:dyDescent="0.25">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row>
    <row r="115" spans="1:54" x14ac:dyDescent="0.2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row>
    <row r="116" spans="1:54" x14ac:dyDescent="0.25">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row>
    <row r="117" spans="1:54" x14ac:dyDescent="0.25">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row>
    <row r="118" spans="1:54" x14ac:dyDescent="0.25">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row>
    <row r="119" spans="1:54" x14ac:dyDescent="0.25">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row>
    <row r="120" spans="1:54" x14ac:dyDescent="0.25">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row>
    <row r="121" spans="1:54" x14ac:dyDescent="0.25">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row>
    <row r="122" spans="1:54" x14ac:dyDescent="0.25">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row>
    <row r="123" spans="1:54" x14ac:dyDescent="0.25">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row>
    <row r="124" spans="1:54" x14ac:dyDescent="0.25">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row>
    <row r="125" spans="1:54" x14ac:dyDescent="0.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row>
    <row r="126" spans="1:54" x14ac:dyDescent="0.25">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row>
    <row r="127" spans="1:54" x14ac:dyDescent="0.25">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row>
    <row r="128" spans="1:54" x14ac:dyDescent="0.25">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row>
    <row r="129" spans="1:54" x14ac:dyDescent="0.25">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row>
    <row r="130" spans="1:54" x14ac:dyDescent="0.25">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row>
    <row r="131" spans="1:54" x14ac:dyDescent="0.25">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row>
    <row r="132" spans="1:54" x14ac:dyDescent="0.25">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row>
    <row r="133" spans="1:54" x14ac:dyDescent="0.25">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row>
    <row r="134" spans="1:54" x14ac:dyDescent="0.25">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row>
    <row r="135" spans="1:54" x14ac:dyDescent="0.2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row>
    <row r="136" spans="1:54" x14ac:dyDescent="0.25">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row>
    <row r="137" spans="1:54" x14ac:dyDescent="0.25">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row>
    <row r="138" spans="1:54" x14ac:dyDescent="0.25">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row>
    <row r="139" spans="1:54" x14ac:dyDescent="0.25">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row>
    <row r="140" spans="1:54" x14ac:dyDescent="0.25">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row>
    <row r="141" spans="1:54" x14ac:dyDescent="0.25">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row>
    <row r="142" spans="1:54" x14ac:dyDescent="0.25">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row>
    <row r="143" spans="1:54" x14ac:dyDescent="0.25">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row>
    <row r="144" spans="1:54" x14ac:dyDescent="0.25">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row>
    <row r="145" spans="1:54" x14ac:dyDescent="0.2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row>
    <row r="146" spans="1:54" x14ac:dyDescent="0.25">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row>
    <row r="147" spans="1:54" x14ac:dyDescent="0.25">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row>
    <row r="148" spans="1:54" x14ac:dyDescent="0.25">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row>
    <row r="149" spans="1:54" x14ac:dyDescent="0.25">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row>
    <row r="150" spans="1:54" x14ac:dyDescent="0.25">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row>
    <row r="151" spans="1:54" x14ac:dyDescent="0.25">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row>
    <row r="152" spans="1:54" x14ac:dyDescent="0.25">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row>
    <row r="153" spans="1:54" x14ac:dyDescent="0.25">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row>
    <row r="154" spans="1:54" x14ac:dyDescent="0.25">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row>
    <row r="155" spans="1:54" x14ac:dyDescent="0.2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row>
    <row r="156" spans="1:54" x14ac:dyDescent="0.25">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row>
    <row r="157" spans="1:54" x14ac:dyDescent="0.25">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row>
    <row r="158" spans="1:54" x14ac:dyDescent="0.25">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row>
    <row r="159" spans="1:54" x14ac:dyDescent="0.25">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row>
    <row r="160" spans="1:54" x14ac:dyDescent="0.25">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row>
    <row r="161" spans="1:54" x14ac:dyDescent="0.25">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row>
    <row r="162" spans="1:54" x14ac:dyDescent="0.25">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row>
    <row r="163" spans="1:54" x14ac:dyDescent="0.25">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row>
    <row r="164" spans="1:54" x14ac:dyDescent="0.25">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row>
    <row r="165" spans="1:54" x14ac:dyDescent="0.2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row>
  </sheetData>
  <sheetProtection sheet="1" objects="1" scenarios="1" selectLockedCells="1"/>
  <mergeCells count="56">
    <mergeCell ref="H28:M28"/>
    <mergeCell ref="B31:C31"/>
    <mergeCell ref="D31:G31"/>
    <mergeCell ref="H31:M31"/>
    <mergeCell ref="B29:C29"/>
    <mergeCell ref="D29:G29"/>
    <mergeCell ref="H29:M29"/>
    <mergeCell ref="B30:C30"/>
    <mergeCell ref="D30:G30"/>
    <mergeCell ref="H30:M30"/>
    <mergeCell ref="B28:C28"/>
    <mergeCell ref="D28:G28"/>
    <mergeCell ref="H26:M26"/>
    <mergeCell ref="B27:C27"/>
    <mergeCell ref="D27:G27"/>
    <mergeCell ref="H27:M27"/>
    <mergeCell ref="B24:C24"/>
    <mergeCell ref="D24:G24"/>
    <mergeCell ref="H24:M24"/>
    <mergeCell ref="B25:C25"/>
    <mergeCell ref="D25:G25"/>
    <mergeCell ref="H25:M25"/>
    <mergeCell ref="B26:C26"/>
    <mergeCell ref="D26:G26"/>
    <mergeCell ref="H6:M6"/>
    <mergeCell ref="H9:M9"/>
    <mergeCell ref="H15:M15"/>
    <mergeCell ref="H16:M16"/>
    <mergeCell ref="B17:F17"/>
    <mergeCell ref="B15:F15"/>
    <mergeCell ref="H13:M13"/>
    <mergeCell ref="H7:M7"/>
    <mergeCell ref="H8:M8"/>
    <mergeCell ref="B14:F14"/>
    <mergeCell ref="B4:F10"/>
    <mergeCell ref="H4:M4"/>
    <mergeCell ref="H5:M5"/>
    <mergeCell ref="H10:M10"/>
    <mergeCell ref="H14:M14"/>
    <mergeCell ref="B16:F16"/>
    <mergeCell ref="B23:C23"/>
    <mergeCell ref="D23:G23"/>
    <mergeCell ref="H23:M23"/>
    <mergeCell ref="B18:F18"/>
    <mergeCell ref="B19:F19"/>
    <mergeCell ref="B22:C22"/>
    <mergeCell ref="D22:G22"/>
    <mergeCell ref="D21:G21"/>
    <mergeCell ref="H21:M21"/>
    <mergeCell ref="B21:C21"/>
    <mergeCell ref="H18:M18"/>
    <mergeCell ref="H17:M17"/>
    <mergeCell ref="H19:M19"/>
    <mergeCell ref="H11:M12"/>
    <mergeCell ref="B12:F13"/>
    <mergeCell ref="H22:M22"/>
  </mergeCells>
  <pageMargins left="0.511811024" right="0.511811024" top="0.78740157499999996" bottom="0.78740157499999996" header="0.31496062000000002" footer="0.31496062000000002"/>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3"/>
  <sheetViews>
    <sheetView showGridLines="0" showRowColHeaders="0" workbookViewId="0">
      <selection activeCell="F29" sqref="F29"/>
    </sheetView>
  </sheetViews>
  <sheetFormatPr defaultRowHeight="15" x14ac:dyDescent="0.25"/>
  <cols>
    <col min="1" max="1" width="2.85546875" customWidth="1"/>
    <col min="2" max="2" width="37.42578125" style="11" bestFit="1" customWidth="1"/>
    <col min="4" max="4" width="37.42578125" bestFit="1" customWidth="1"/>
    <col min="6" max="6" width="51" bestFit="1" customWidth="1"/>
  </cols>
  <sheetData>
    <row r="1" spans="2:6" ht="15" customHeight="1" x14ac:dyDescent="0.25"/>
    <row r="2" spans="2:6" ht="15" customHeight="1" x14ac:dyDescent="0.25">
      <c r="B2" s="96" t="s">
        <v>289</v>
      </c>
      <c r="C2" s="97"/>
      <c r="D2" s="96" t="s">
        <v>331</v>
      </c>
      <c r="E2" s="97"/>
      <c r="F2" s="96" t="s">
        <v>333</v>
      </c>
    </row>
    <row r="3" spans="2:6" ht="15" customHeight="1" x14ac:dyDescent="0.25">
      <c r="B3" s="92"/>
      <c r="D3" s="93"/>
      <c r="F3" s="96" t="s">
        <v>332</v>
      </c>
    </row>
    <row r="4" spans="2:6" ht="15" customHeight="1" x14ac:dyDescent="0.25">
      <c r="B4" s="95" t="s">
        <v>290</v>
      </c>
      <c r="D4" s="95" t="s">
        <v>290</v>
      </c>
    </row>
    <row r="5" spans="2:6" ht="15" customHeight="1" x14ac:dyDescent="0.25">
      <c r="B5" s="93" t="s">
        <v>291</v>
      </c>
      <c r="D5" s="93" t="s">
        <v>310</v>
      </c>
      <c r="F5" s="95" t="s">
        <v>323</v>
      </c>
    </row>
    <row r="6" spans="2:6" ht="15" customHeight="1" x14ac:dyDescent="0.25">
      <c r="B6" s="94"/>
      <c r="F6" s="93" t="s">
        <v>324</v>
      </c>
    </row>
    <row r="7" spans="2:6" ht="15" customHeight="1" x14ac:dyDescent="0.25">
      <c r="B7" s="95" t="s">
        <v>292</v>
      </c>
      <c r="D7" s="95" t="s">
        <v>311</v>
      </c>
      <c r="F7" s="93" t="s">
        <v>325</v>
      </c>
    </row>
    <row r="8" spans="2:6" ht="15" customHeight="1" x14ac:dyDescent="0.25">
      <c r="B8" s="93" t="s">
        <v>293</v>
      </c>
      <c r="D8" s="93" t="s">
        <v>312</v>
      </c>
    </row>
    <row r="9" spans="2:6" ht="15" customHeight="1" x14ac:dyDescent="0.25">
      <c r="B9" s="94"/>
      <c r="F9" s="95" t="s">
        <v>306</v>
      </c>
    </row>
    <row r="10" spans="2:6" ht="15" customHeight="1" x14ac:dyDescent="0.25">
      <c r="B10" s="95" t="s">
        <v>294</v>
      </c>
      <c r="D10" s="95" t="s">
        <v>313</v>
      </c>
      <c r="F10" s="93" t="s">
        <v>326</v>
      </c>
    </row>
    <row r="11" spans="2:6" ht="15" customHeight="1" x14ac:dyDescent="0.25">
      <c r="B11" s="93" t="s">
        <v>295</v>
      </c>
      <c r="D11" s="93" t="s">
        <v>314</v>
      </c>
      <c r="F11" s="93" t="s">
        <v>327</v>
      </c>
    </row>
    <row r="12" spans="2:6" ht="15" customHeight="1" x14ac:dyDescent="0.25">
      <c r="B12" s="94"/>
      <c r="F12" s="93" t="s">
        <v>328</v>
      </c>
    </row>
    <row r="13" spans="2:6" ht="15" customHeight="1" x14ac:dyDescent="0.25">
      <c r="B13" s="95" t="s">
        <v>296</v>
      </c>
      <c r="D13" s="95" t="s">
        <v>296</v>
      </c>
      <c r="F13" s="93" t="s">
        <v>329</v>
      </c>
    </row>
    <row r="14" spans="2:6" ht="15" customHeight="1" x14ac:dyDescent="0.25">
      <c r="B14" s="93" t="s">
        <v>297</v>
      </c>
      <c r="D14" s="93" t="s">
        <v>315</v>
      </c>
      <c r="F14" s="93" t="s">
        <v>330</v>
      </c>
    </row>
    <row r="15" spans="2:6" ht="15" customHeight="1" x14ac:dyDescent="0.25">
      <c r="B15" s="92"/>
      <c r="D15" s="93"/>
    </row>
    <row r="16" spans="2:6" ht="15" customHeight="1" x14ac:dyDescent="0.25">
      <c r="B16" s="95" t="s">
        <v>298</v>
      </c>
      <c r="D16" s="95" t="s">
        <v>316</v>
      </c>
    </row>
    <row r="17" spans="2:6" ht="15" customHeight="1" x14ac:dyDescent="0.25"/>
    <row r="18" spans="2:6" ht="15" customHeight="1" x14ac:dyDescent="0.25">
      <c r="B18" s="95" t="s">
        <v>299</v>
      </c>
      <c r="D18" s="95" t="s">
        <v>299</v>
      </c>
    </row>
    <row r="19" spans="2:6" ht="15" customHeight="1" x14ac:dyDescent="0.25">
      <c r="B19" s="93" t="s">
        <v>300</v>
      </c>
      <c r="D19" s="93" t="s">
        <v>317</v>
      </c>
    </row>
    <row r="20" spans="2:6" ht="15" customHeight="1" x14ac:dyDescent="0.25"/>
    <row r="21" spans="2:6" ht="15" customHeight="1" x14ac:dyDescent="0.25">
      <c r="B21" s="95" t="s">
        <v>301</v>
      </c>
      <c r="D21" s="95" t="s">
        <v>306</v>
      </c>
    </row>
    <row r="22" spans="2:6" ht="15" customHeight="1" x14ac:dyDescent="0.25">
      <c r="B22" s="93" t="s">
        <v>302</v>
      </c>
      <c r="D22" s="93" t="s">
        <v>318</v>
      </c>
    </row>
    <row r="23" spans="2:6" ht="15" customHeight="1" x14ac:dyDescent="0.25">
      <c r="D23" s="93" t="s">
        <v>319</v>
      </c>
    </row>
    <row r="24" spans="2:6" ht="15" customHeight="1" x14ac:dyDescent="0.25">
      <c r="B24" s="95" t="s">
        <v>303</v>
      </c>
      <c r="D24" s="93" t="s">
        <v>320</v>
      </c>
    </row>
    <row r="25" spans="2:6" ht="15" customHeight="1" x14ac:dyDescent="0.25">
      <c r="D25" s="93" t="s">
        <v>321</v>
      </c>
    </row>
    <row r="26" spans="2:6" ht="15" customHeight="1" x14ac:dyDescent="0.25">
      <c r="B26" s="95" t="s">
        <v>304</v>
      </c>
      <c r="D26" s="93" t="s">
        <v>322</v>
      </c>
    </row>
    <row r="27" spans="2:6" ht="15" customHeight="1" x14ac:dyDescent="0.25">
      <c r="B27" s="93" t="s">
        <v>305</v>
      </c>
      <c r="D27" s="93"/>
    </row>
    <row r="28" spans="2:6" x14ac:dyDescent="0.25">
      <c r="F28" s="93"/>
    </row>
    <row r="29" spans="2:6" x14ac:dyDescent="0.25">
      <c r="B29" s="95" t="s">
        <v>306</v>
      </c>
      <c r="F29" s="196" t="s">
        <v>520</v>
      </c>
    </row>
    <row r="30" spans="2:6" x14ac:dyDescent="0.25">
      <c r="B30" s="93" t="s">
        <v>308</v>
      </c>
    </row>
    <row r="31" spans="2:6" x14ac:dyDescent="0.25">
      <c r="B31" s="93" t="s">
        <v>307</v>
      </c>
      <c r="F31" s="196"/>
    </row>
    <row r="32" spans="2:6" x14ac:dyDescent="0.25">
      <c r="B32" s="93" t="s">
        <v>309</v>
      </c>
    </row>
    <row r="38" ht="7.5" customHeight="1" x14ac:dyDescent="0.25"/>
    <row r="43" ht="7.5" customHeight="1" x14ac:dyDescent="0.25"/>
  </sheetData>
  <sheetProtection algorithmName="SHA-512" hashValue="5/KENJL+bDyZs7WDK/Vl4p6TbhnspwhhHG17HA6Ma3/r9YuvLaRXbHJqKF/xLY7sitRojO/BajkUicMp3BX8Eg==" saltValue="r/s6KxK37cmi7tQmPOniew==" spinCount="100000" sheet="1" objects="1" scenarios="1" selectLockedCells="1" selectUnlockedCells="1"/>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autoPageBreaks="0"/>
  </sheetPr>
  <dimension ref="A1"/>
  <sheetViews>
    <sheetView showGridLines="0" showRowColHeaders="0" zoomScaleNormal="100" workbookViewId="0"/>
  </sheetViews>
  <sheetFormatPr defaultRowHeight="15" x14ac:dyDescent="0.25"/>
  <cols>
    <col min="1" max="1" width="2.85546875" customWidth="1"/>
  </cols>
  <sheetData/>
  <sheetProtection sheet="1" objects="1" scenarios="1" selectLockedCells="1" selectUnlockedCells="1"/>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K52"/>
  <sheetViews>
    <sheetView showGridLines="0" showRowColHeaders="0" zoomScaleNormal="100" workbookViewId="0">
      <selection activeCell="B5" sqref="B5"/>
    </sheetView>
  </sheetViews>
  <sheetFormatPr defaultRowHeight="15" x14ac:dyDescent="0.25"/>
  <cols>
    <col min="1" max="1" width="2.140625" style="8" customWidth="1"/>
    <col min="2" max="2" width="35.7109375" customWidth="1"/>
    <col min="3" max="3" width="26.42578125" customWidth="1"/>
    <col min="4" max="9" width="20.7109375" customWidth="1"/>
    <col min="10" max="11" width="16.7109375" customWidth="1"/>
  </cols>
  <sheetData>
    <row r="1" spans="1:11" ht="11.25" customHeight="1" x14ac:dyDescent="0.25">
      <c r="A1" s="189"/>
      <c r="B1" s="189"/>
      <c r="C1" s="190"/>
      <c r="D1" s="189"/>
      <c r="E1" s="189"/>
      <c r="F1" s="189"/>
      <c r="G1" s="189"/>
      <c r="H1" s="189"/>
      <c r="I1" s="189"/>
      <c r="J1" s="189"/>
      <c r="K1" s="189"/>
    </row>
    <row r="2" spans="1:11" ht="54.75" customHeight="1" x14ac:dyDescent="0.25">
      <c r="A2" s="189"/>
      <c r="B2" s="189"/>
      <c r="C2" s="190"/>
      <c r="D2" s="189"/>
      <c r="E2" s="189"/>
      <c r="F2" s="189"/>
      <c r="G2" s="189"/>
      <c r="H2" s="189"/>
      <c r="I2" s="189"/>
      <c r="J2" s="189"/>
      <c r="K2" s="189"/>
    </row>
    <row r="3" spans="1:11" s="16" customFormat="1" ht="11.25" customHeight="1" x14ac:dyDescent="0.25">
      <c r="A3" s="197"/>
      <c r="B3" s="198"/>
      <c r="C3" s="198"/>
      <c r="D3" s="198"/>
      <c r="E3" s="198"/>
      <c r="F3" s="198"/>
      <c r="G3" s="198"/>
      <c r="H3" s="198"/>
      <c r="I3" s="193"/>
      <c r="J3" s="192"/>
      <c r="K3" s="192"/>
    </row>
    <row r="4" spans="1:11" s="1" customFormat="1" ht="60" customHeight="1" x14ac:dyDescent="0.25">
      <c r="A4" s="10"/>
      <c r="B4" s="158" t="s">
        <v>5</v>
      </c>
      <c r="C4" s="158" t="s">
        <v>6</v>
      </c>
      <c r="D4" s="158" t="s">
        <v>1</v>
      </c>
      <c r="E4" s="158" t="s">
        <v>2</v>
      </c>
      <c r="F4" s="158" t="s">
        <v>4</v>
      </c>
      <c r="G4" s="158" t="s">
        <v>10</v>
      </c>
      <c r="H4" s="158" t="s">
        <v>7</v>
      </c>
      <c r="I4" s="158" t="s">
        <v>385</v>
      </c>
    </row>
    <row r="5" spans="1:11" ht="18.75" customHeight="1" x14ac:dyDescent="0.25">
      <c r="A5" s="9"/>
      <c r="B5" s="203"/>
      <c r="C5" s="203"/>
      <c r="D5" s="175"/>
      <c r="E5" s="164" t="str">
        <f t="shared" ref="E5:E34" si="0">IFERROR(D5/C5,"")</f>
        <v/>
      </c>
      <c r="F5" s="175"/>
      <c r="G5" s="201"/>
      <c r="H5" s="164" t="str">
        <f>IF(G5&lt;&gt;"",G5*F5,"")</f>
        <v/>
      </c>
      <c r="I5" s="164" t="str">
        <f>IFERROR(F5-E5-H5,"")</f>
        <v/>
      </c>
    </row>
    <row r="6" spans="1:11" ht="18.75" customHeight="1" x14ac:dyDescent="0.25">
      <c r="A6" s="9"/>
      <c r="B6" s="204"/>
      <c r="C6" s="204"/>
      <c r="D6" s="176"/>
      <c r="E6" s="164" t="str">
        <f t="shared" si="0"/>
        <v/>
      </c>
      <c r="F6" s="176"/>
      <c r="G6" s="202"/>
      <c r="H6" s="164" t="str">
        <f>IF(G6&lt;&gt;"",G6*F6,"")</f>
        <v/>
      </c>
      <c r="I6" s="164" t="str">
        <f>IFERROR(F6-E6-H6,"")</f>
        <v/>
      </c>
    </row>
    <row r="7" spans="1:11" ht="18.75" customHeight="1" x14ac:dyDescent="0.25">
      <c r="A7" s="9"/>
      <c r="B7" s="203"/>
      <c r="C7" s="203"/>
      <c r="D7" s="175"/>
      <c r="E7" s="164" t="str">
        <f t="shared" si="0"/>
        <v/>
      </c>
      <c r="F7" s="175"/>
      <c r="G7" s="201"/>
      <c r="H7" s="164" t="str">
        <f t="shared" ref="H7:H34" si="1">IF(G7&lt;&gt;"",G7*F7,"")</f>
        <v/>
      </c>
      <c r="I7" s="164" t="str">
        <f t="shared" ref="I7:I34" si="2">IFERROR(F7-E7-H7,"")</f>
        <v/>
      </c>
    </row>
    <row r="8" spans="1:11" ht="18.75" customHeight="1" x14ac:dyDescent="0.25">
      <c r="A8" s="9"/>
      <c r="B8" s="204"/>
      <c r="C8" s="204"/>
      <c r="D8" s="176"/>
      <c r="E8" s="164" t="str">
        <f t="shared" si="0"/>
        <v/>
      </c>
      <c r="F8" s="176"/>
      <c r="G8" s="202"/>
      <c r="H8" s="164" t="str">
        <f t="shared" si="1"/>
        <v/>
      </c>
      <c r="I8" s="164" t="str">
        <f t="shared" si="2"/>
        <v/>
      </c>
    </row>
    <row r="9" spans="1:11" ht="18.75" customHeight="1" x14ac:dyDescent="0.25">
      <c r="A9" s="9"/>
      <c r="B9" s="203"/>
      <c r="C9" s="203"/>
      <c r="D9" s="175"/>
      <c r="E9" s="164" t="str">
        <f t="shared" si="0"/>
        <v/>
      </c>
      <c r="F9" s="175"/>
      <c r="G9" s="201"/>
      <c r="H9" s="164" t="str">
        <f t="shared" si="1"/>
        <v/>
      </c>
      <c r="I9" s="164" t="str">
        <f t="shared" si="2"/>
        <v/>
      </c>
    </row>
    <row r="10" spans="1:11" ht="18.75" customHeight="1" x14ac:dyDescent="0.25">
      <c r="A10" s="9"/>
      <c r="B10" s="204"/>
      <c r="C10" s="204"/>
      <c r="D10" s="176"/>
      <c r="E10" s="164" t="str">
        <f t="shared" si="0"/>
        <v/>
      </c>
      <c r="F10" s="176"/>
      <c r="G10" s="202"/>
      <c r="H10" s="164" t="str">
        <f t="shared" si="1"/>
        <v/>
      </c>
      <c r="I10" s="164" t="str">
        <f t="shared" si="2"/>
        <v/>
      </c>
    </row>
    <row r="11" spans="1:11" ht="18.75" customHeight="1" x14ac:dyDescent="0.25">
      <c r="A11" s="9"/>
      <c r="B11" s="203"/>
      <c r="C11" s="203"/>
      <c r="D11" s="175"/>
      <c r="E11" s="164" t="str">
        <f t="shared" si="0"/>
        <v/>
      </c>
      <c r="F11" s="175"/>
      <c r="G11" s="201"/>
      <c r="H11" s="164" t="str">
        <f t="shared" si="1"/>
        <v/>
      </c>
      <c r="I11" s="164" t="str">
        <f t="shared" si="2"/>
        <v/>
      </c>
    </row>
    <row r="12" spans="1:11" ht="18.75" customHeight="1" x14ac:dyDescent="0.25">
      <c r="A12" s="9"/>
      <c r="B12" s="204"/>
      <c r="C12" s="204"/>
      <c r="D12" s="176"/>
      <c r="E12" s="164" t="str">
        <f t="shared" si="0"/>
        <v/>
      </c>
      <c r="F12" s="176"/>
      <c r="G12" s="202"/>
      <c r="H12" s="164" t="str">
        <f t="shared" si="1"/>
        <v/>
      </c>
      <c r="I12" s="164" t="str">
        <f t="shared" si="2"/>
        <v/>
      </c>
    </row>
    <row r="13" spans="1:11" ht="18.75" customHeight="1" x14ac:dyDescent="0.25">
      <c r="A13" s="9"/>
      <c r="B13" s="203"/>
      <c r="C13" s="203"/>
      <c r="D13" s="175"/>
      <c r="E13" s="164" t="str">
        <f t="shared" si="0"/>
        <v/>
      </c>
      <c r="F13" s="175"/>
      <c r="G13" s="201"/>
      <c r="H13" s="164" t="str">
        <f t="shared" si="1"/>
        <v/>
      </c>
      <c r="I13" s="164" t="str">
        <f t="shared" si="2"/>
        <v/>
      </c>
    </row>
    <row r="14" spans="1:11" ht="18.75" customHeight="1" x14ac:dyDescent="0.25">
      <c r="A14" s="9"/>
      <c r="B14" s="204"/>
      <c r="C14" s="204"/>
      <c r="D14" s="176"/>
      <c r="E14" s="164" t="str">
        <f t="shared" si="0"/>
        <v/>
      </c>
      <c r="F14" s="176"/>
      <c r="G14" s="202"/>
      <c r="H14" s="164" t="str">
        <f t="shared" si="1"/>
        <v/>
      </c>
      <c r="I14" s="164" t="str">
        <f t="shared" si="2"/>
        <v/>
      </c>
    </row>
    <row r="15" spans="1:11" ht="18.75" customHeight="1" x14ac:dyDescent="0.25">
      <c r="A15" s="9"/>
      <c r="B15" s="203"/>
      <c r="C15" s="203"/>
      <c r="D15" s="175"/>
      <c r="E15" s="164" t="str">
        <f t="shared" si="0"/>
        <v/>
      </c>
      <c r="F15" s="175"/>
      <c r="G15" s="201"/>
      <c r="H15" s="164" t="str">
        <f t="shared" si="1"/>
        <v/>
      </c>
      <c r="I15" s="164" t="str">
        <f t="shared" si="2"/>
        <v/>
      </c>
    </row>
    <row r="16" spans="1:11" ht="18.75" customHeight="1" x14ac:dyDescent="0.25">
      <c r="A16" s="9"/>
      <c r="B16" s="204"/>
      <c r="C16" s="204"/>
      <c r="D16" s="176"/>
      <c r="E16" s="164" t="str">
        <f t="shared" si="0"/>
        <v/>
      </c>
      <c r="F16" s="176"/>
      <c r="G16" s="202"/>
      <c r="H16" s="164" t="str">
        <f t="shared" si="1"/>
        <v/>
      </c>
      <c r="I16" s="164" t="str">
        <f t="shared" si="2"/>
        <v/>
      </c>
    </row>
    <row r="17" spans="1:9" ht="18.75" customHeight="1" x14ac:dyDescent="0.25">
      <c r="A17" s="9"/>
      <c r="B17" s="203"/>
      <c r="C17" s="203"/>
      <c r="D17" s="175"/>
      <c r="E17" s="164" t="str">
        <f t="shared" si="0"/>
        <v/>
      </c>
      <c r="F17" s="175"/>
      <c r="G17" s="201"/>
      <c r="H17" s="164" t="str">
        <f t="shared" si="1"/>
        <v/>
      </c>
      <c r="I17" s="164" t="str">
        <f t="shared" si="2"/>
        <v/>
      </c>
    </row>
    <row r="18" spans="1:9" ht="18.75" customHeight="1" x14ac:dyDescent="0.25">
      <c r="A18" s="9"/>
      <c r="B18" s="204"/>
      <c r="C18" s="204"/>
      <c r="D18" s="176"/>
      <c r="E18" s="164" t="str">
        <f t="shared" si="0"/>
        <v/>
      </c>
      <c r="F18" s="176"/>
      <c r="G18" s="202"/>
      <c r="H18" s="164" t="str">
        <f t="shared" si="1"/>
        <v/>
      </c>
      <c r="I18" s="164" t="str">
        <f t="shared" si="2"/>
        <v/>
      </c>
    </row>
    <row r="19" spans="1:9" ht="18.75" customHeight="1" x14ac:dyDescent="0.25">
      <c r="A19" s="9"/>
      <c r="B19" s="203"/>
      <c r="C19" s="203"/>
      <c r="D19" s="175"/>
      <c r="E19" s="164" t="str">
        <f t="shared" si="0"/>
        <v/>
      </c>
      <c r="F19" s="175"/>
      <c r="G19" s="201"/>
      <c r="H19" s="164" t="str">
        <f t="shared" si="1"/>
        <v/>
      </c>
      <c r="I19" s="164" t="str">
        <f t="shared" si="2"/>
        <v/>
      </c>
    </row>
    <row r="20" spans="1:9" ht="18.75" customHeight="1" x14ac:dyDescent="0.25">
      <c r="A20" s="9"/>
      <c r="B20" s="204"/>
      <c r="C20" s="204"/>
      <c r="D20" s="176"/>
      <c r="E20" s="164" t="str">
        <f t="shared" si="0"/>
        <v/>
      </c>
      <c r="F20" s="176"/>
      <c r="G20" s="202"/>
      <c r="H20" s="164" t="str">
        <f t="shared" si="1"/>
        <v/>
      </c>
      <c r="I20" s="164" t="str">
        <f t="shared" si="2"/>
        <v/>
      </c>
    </row>
    <row r="21" spans="1:9" ht="18.75" customHeight="1" x14ac:dyDescent="0.25">
      <c r="A21" s="9"/>
      <c r="B21" s="203"/>
      <c r="C21" s="203"/>
      <c r="D21" s="175"/>
      <c r="E21" s="164" t="str">
        <f t="shared" si="0"/>
        <v/>
      </c>
      <c r="F21" s="175"/>
      <c r="G21" s="201"/>
      <c r="H21" s="164" t="str">
        <f t="shared" si="1"/>
        <v/>
      </c>
      <c r="I21" s="164" t="str">
        <f t="shared" si="2"/>
        <v/>
      </c>
    </row>
    <row r="22" spans="1:9" ht="18.75" customHeight="1" x14ac:dyDescent="0.25">
      <c r="A22" s="9"/>
      <c r="B22" s="204"/>
      <c r="C22" s="204"/>
      <c r="D22" s="176"/>
      <c r="E22" s="164" t="str">
        <f t="shared" si="0"/>
        <v/>
      </c>
      <c r="F22" s="176"/>
      <c r="G22" s="202"/>
      <c r="H22" s="164" t="str">
        <f t="shared" si="1"/>
        <v/>
      </c>
      <c r="I22" s="164" t="str">
        <f t="shared" si="2"/>
        <v/>
      </c>
    </row>
    <row r="23" spans="1:9" ht="18.75" customHeight="1" x14ac:dyDescent="0.25">
      <c r="A23" s="9"/>
      <c r="B23" s="203"/>
      <c r="C23" s="203"/>
      <c r="D23" s="175"/>
      <c r="E23" s="164" t="str">
        <f t="shared" si="0"/>
        <v/>
      </c>
      <c r="F23" s="175"/>
      <c r="G23" s="201"/>
      <c r="H23" s="164" t="str">
        <f t="shared" si="1"/>
        <v/>
      </c>
      <c r="I23" s="164" t="str">
        <f t="shared" si="2"/>
        <v/>
      </c>
    </row>
    <row r="24" spans="1:9" ht="18.75" customHeight="1" x14ac:dyDescent="0.25">
      <c r="A24" s="9"/>
      <c r="B24" s="204"/>
      <c r="C24" s="204"/>
      <c r="D24" s="176"/>
      <c r="E24" s="164" t="str">
        <f t="shared" si="0"/>
        <v/>
      </c>
      <c r="F24" s="176"/>
      <c r="G24" s="202"/>
      <c r="H24" s="164" t="str">
        <f t="shared" si="1"/>
        <v/>
      </c>
      <c r="I24" s="164" t="str">
        <f t="shared" si="2"/>
        <v/>
      </c>
    </row>
    <row r="25" spans="1:9" ht="18.75" customHeight="1" x14ac:dyDescent="0.25">
      <c r="A25" s="9"/>
      <c r="B25" s="203"/>
      <c r="C25" s="203"/>
      <c r="D25" s="175"/>
      <c r="E25" s="164" t="str">
        <f t="shared" si="0"/>
        <v/>
      </c>
      <c r="F25" s="175"/>
      <c r="G25" s="201"/>
      <c r="H25" s="164" t="str">
        <f t="shared" si="1"/>
        <v/>
      </c>
      <c r="I25" s="164" t="str">
        <f t="shared" si="2"/>
        <v/>
      </c>
    </row>
    <row r="26" spans="1:9" ht="18.75" customHeight="1" x14ac:dyDescent="0.25">
      <c r="A26" s="9"/>
      <c r="B26" s="204"/>
      <c r="C26" s="204"/>
      <c r="D26" s="176"/>
      <c r="E26" s="164" t="str">
        <f t="shared" si="0"/>
        <v/>
      </c>
      <c r="F26" s="176"/>
      <c r="G26" s="202"/>
      <c r="H26" s="164" t="str">
        <f t="shared" si="1"/>
        <v/>
      </c>
      <c r="I26" s="164" t="str">
        <f t="shared" si="2"/>
        <v/>
      </c>
    </row>
    <row r="27" spans="1:9" ht="18.75" customHeight="1" x14ac:dyDescent="0.25">
      <c r="A27" s="9"/>
      <c r="B27" s="203"/>
      <c r="C27" s="203"/>
      <c r="D27" s="175"/>
      <c r="E27" s="164" t="str">
        <f t="shared" si="0"/>
        <v/>
      </c>
      <c r="F27" s="175"/>
      <c r="G27" s="201"/>
      <c r="H27" s="164" t="str">
        <f t="shared" si="1"/>
        <v/>
      </c>
      <c r="I27" s="164" t="str">
        <f t="shared" si="2"/>
        <v/>
      </c>
    </row>
    <row r="28" spans="1:9" ht="18.75" customHeight="1" x14ac:dyDescent="0.25">
      <c r="A28" s="9"/>
      <c r="B28" s="204"/>
      <c r="C28" s="204"/>
      <c r="D28" s="176"/>
      <c r="E28" s="164" t="str">
        <f t="shared" si="0"/>
        <v/>
      </c>
      <c r="F28" s="176"/>
      <c r="G28" s="202"/>
      <c r="H28" s="164" t="str">
        <f t="shared" si="1"/>
        <v/>
      </c>
      <c r="I28" s="164" t="str">
        <f t="shared" si="2"/>
        <v/>
      </c>
    </row>
    <row r="29" spans="1:9" ht="18.75" customHeight="1" x14ac:dyDescent="0.25">
      <c r="A29" s="9"/>
      <c r="B29" s="203"/>
      <c r="C29" s="203"/>
      <c r="D29" s="175"/>
      <c r="E29" s="164" t="str">
        <f t="shared" si="0"/>
        <v/>
      </c>
      <c r="F29" s="175"/>
      <c r="G29" s="201"/>
      <c r="H29" s="164" t="str">
        <f t="shared" si="1"/>
        <v/>
      </c>
      <c r="I29" s="164" t="str">
        <f t="shared" si="2"/>
        <v/>
      </c>
    </row>
    <row r="30" spans="1:9" ht="18.75" customHeight="1" x14ac:dyDescent="0.25">
      <c r="A30" s="9"/>
      <c r="B30" s="204"/>
      <c r="C30" s="204"/>
      <c r="D30" s="176"/>
      <c r="E30" s="164" t="str">
        <f t="shared" si="0"/>
        <v/>
      </c>
      <c r="F30" s="176"/>
      <c r="G30" s="202"/>
      <c r="H30" s="164" t="str">
        <f t="shared" si="1"/>
        <v/>
      </c>
      <c r="I30" s="164" t="str">
        <f t="shared" si="2"/>
        <v/>
      </c>
    </row>
    <row r="31" spans="1:9" ht="18.75" customHeight="1" x14ac:dyDescent="0.25">
      <c r="A31" s="9"/>
      <c r="B31" s="203"/>
      <c r="C31" s="203"/>
      <c r="D31" s="175"/>
      <c r="E31" s="164" t="str">
        <f t="shared" si="0"/>
        <v/>
      </c>
      <c r="F31" s="175"/>
      <c r="G31" s="201"/>
      <c r="H31" s="164" t="str">
        <f t="shared" si="1"/>
        <v/>
      </c>
      <c r="I31" s="164" t="str">
        <f t="shared" si="2"/>
        <v/>
      </c>
    </row>
    <row r="32" spans="1:9" ht="18.75" customHeight="1" x14ac:dyDescent="0.25">
      <c r="A32" s="9"/>
      <c r="B32" s="204"/>
      <c r="C32" s="204"/>
      <c r="D32" s="176"/>
      <c r="E32" s="164" t="str">
        <f t="shared" si="0"/>
        <v/>
      </c>
      <c r="F32" s="176"/>
      <c r="G32" s="202"/>
      <c r="H32" s="164" t="str">
        <f t="shared" si="1"/>
        <v/>
      </c>
      <c r="I32" s="164" t="str">
        <f t="shared" si="2"/>
        <v/>
      </c>
    </row>
    <row r="33" spans="1:9" ht="18.75" customHeight="1" x14ac:dyDescent="0.25">
      <c r="A33" s="9"/>
      <c r="B33" s="203"/>
      <c r="C33" s="203"/>
      <c r="D33" s="175"/>
      <c r="E33" s="164" t="str">
        <f t="shared" si="0"/>
        <v/>
      </c>
      <c r="F33" s="175"/>
      <c r="G33" s="201"/>
      <c r="H33" s="164" t="str">
        <f t="shared" si="1"/>
        <v/>
      </c>
      <c r="I33" s="164" t="str">
        <f t="shared" si="2"/>
        <v/>
      </c>
    </row>
    <row r="34" spans="1:9" ht="18.75" customHeight="1" x14ac:dyDescent="0.25">
      <c r="A34" s="9"/>
      <c r="B34" s="204"/>
      <c r="C34" s="204"/>
      <c r="D34" s="176"/>
      <c r="E34" s="164" t="str">
        <f t="shared" si="0"/>
        <v/>
      </c>
      <c r="F34" s="176"/>
      <c r="G34" s="202"/>
      <c r="H34" s="164" t="str">
        <f t="shared" si="1"/>
        <v/>
      </c>
      <c r="I34" s="164" t="str">
        <f t="shared" si="2"/>
        <v/>
      </c>
    </row>
    <row r="35" spans="1:9" x14ac:dyDescent="0.25">
      <c r="B35" s="200" t="s">
        <v>0</v>
      </c>
      <c r="C35" s="200" t="s">
        <v>0</v>
      </c>
      <c r="D35" s="200" t="s">
        <v>0</v>
      </c>
      <c r="E35" s="200" t="s">
        <v>8</v>
      </c>
      <c r="F35" s="200" t="s">
        <v>0</v>
      </c>
      <c r="G35" s="200" t="s">
        <v>0</v>
      </c>
      <c r="H35" s="200" t="s">
        <v>8</v>
      </c>
      <c r="I35" s="200" t="s">
        <v>8</v>
      </c>
    </row>
    <row r="36" spans="1:9" x14ac:dyDescent="0.25">
      <c r="B36" s="206" t="s">
        <v>11</v>
      </c>
      <c r="C36" s="205"/>
      <c r="D36" s="205"/>
      <c r="E36" s="205"/>
    </row>
    <row r="51" spans="3:11" ht="15" customHeight="1" x14ac:dyDescent="0.25">
      <c r="C51" s="12"/>
      <c r="D51" s="12"/>
      <c r="E51" s="12"/>
      <c r="F51" s="12"/>
      <c r="G51" s="12"/>
      <c r="H51" s="12"/>
      <c r="I51" s="12"/>
      <c r="J51" s="12"/>
      <c r="K51" s="12"/>
    </row>
    <row r="52" spans="3:11" ht="15" customHeight="1" x14ac:dyDescent="0.25">
      <c r="C52" s="12"/>
      <c r="D52" s="12"/>
      <c r="E52" s="12"/>
      <c r="F52" s="12"/>
      <c r="G52" s="12"/>
      <c r="H52" s="12"/>
      <c r="I52" s="12"/>
      <c r="J52" s="12"/>
      <c r="K52" s="12"/>
    </row>
  </sheetData>
  <sheetProtection sheet="1" objects="1" scenarios="1" selectLockedCells="1"/>
  <pageMargins left="0.51181102362204722" right="0.51181102362204722" top="0.78740157480314965" bottom="0.78740157480314965" header="0.31496062992125984" footer="0.31496062992125984"/>
  <pageSetup paperSize="9" scale="6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1"/>
  <sheetViews>
    <sheetView showGridLines="0" showRowColHeaders="0" zoomScaleNormal="100" zoomScaleSheetLayoutView="100" workbookViewId="0">
      <selection activeCell="D4" sqref="D4:G4"/>
    </sheetView>
  </sheetViews>
  <sheetFormatPr defaultRowHeight="15" x14ac:dyDescent="0.25"/>
  <cols>
    <col min="1" max="1" width="2.140625" style="76" customWidth="1"/>
    <col min="2" max="2" width="53.85546875" style="16" customWidth="1"/>
    <col min="3" max="3" width="26.7109375" style="11" customWidth="1"/>
    <col min="4" max="7" width="26.7109375" style="16" customWidth="1"/>
    <col min="8" max="9" width="2.140625" style="16" customWidth="1"/>
    <col min="10" max="10" width="9.140625" style="16"/>
    <col min="11" max="11" width="2.28515625" style="16" customWidth="1"/>
    <col min="12" max="12" width="0.85546875" style="16" customWidth="1"/>
    <col min="13" max="16384" width="9.140625" style="16"/>
  </cols>
  <sheetData>
    <row r="1" spans="1:19" ht="11.25" customHeight="1" x14ac:dyDescent="0.25">
      <c r="A1" s="192"/>
      <c r="B1" s="192"/>
      <c r="C1" s="192"/>
      <c r="D1" s="208"/>
      <c r="E1" s="192"/>
      <c r="F1" s="192"/>
      <c r="G1" s="192"/>
      <c r="H1" s="192"/>
      <c r="I1" s="192"/>
      <c r="J1" s="192"/>
      <c r="K1" s="192"/>
      <c r="L1" s="192"/>
      <c r="M1" s="192"/>
      <c r="N1" s="192"/>
      <c r="O1" s="192"/>
      <c r="P1" s="192"/>
      <c r="Q1" s="192"/>
      <c r="R1" s="192"/>
      <c r="S1" s="192"/>
    </row>
    <row r="2" spans="1:19" ht="56.25" customHeight="1" x14ac:dyDescent="0.25">
      <c r="A2" s="192"/>
      <c r="B2" s="192"/>
      <c r="C2" s="192"/>
      <c r="D2" s="208"/>
      <c r="E2" s="192"/>
      <c r="F2" s="192"/>
      <c r="G2" s="192"/>
      <c r="H2" s="192"/>
      <c r="I2" s="192"/>
      <c r="J2" s="192"/>
      <c r="K2" s="192"/>
      <c r="L2" s="192"/>
      <c r="M2" s="192"/>
      <c r="N2" s="192"/>
      <c r="O2" s="192"/>
      <c r="P2" s="192"/>
      <c r="Q2" s="192"/>
      <c r="R2" s="192"/>
      <c r="S2" s="192"/>
    </row>
    <row r="3" spans="1:19" ht="11.25" customHeight="1" x14ac:dyDescent="0.25">
      <c r="A3" s="197"/>
      <c r="B3" s="192"/>
      <c r="C3" s="192"/>
      <c r="D3" s="192"/>
      <c r="E3" s="192"/>
      <c r="F3" s="192"/>
      <c r="G3" s="192"/>
      <c r="H3" s="209"/>
      <c r="I3" s="192"/>
      <c r="J3" s="192"/>
      <c r="K3" s="192"/>
      <c r="L3" s="192"/>
      <c r="M3" s="192"/>
      <c r="N3" s="192"/>
      <c r="O3" s="192"/>
      <c r="P3" s="192"/>
      <c r="Q3" s="192"/>
      <c r="R3" s="192"/>
      <c r="S3" s="192"/>
    </row>
    <row r="4" spans="1:19" ht="18.75" customHeight="1" x14ac:dyDescent="0.25">
      <c r="A4" s="197"/>
      <c r="B4" s="459" t="s">
        <v>390</v>
      </c>
      <c r="C4" s="460"/>
      <c r="D4" s="461"/>
      <c r="E4" s="462"/>
      <c r="F4" s="462"/>
      <c r="G4" s="463"/>
    </row>
    <row r="5" spans="1:19" ht="18.75" customHeight="1" x14ac:dyDescent="0.25">
      <c r="A5" s="197"/>
      <c r="B5" s="459" t="s">
        <v>387</v>
      </c>
      <c r="C5" s="460"/>
      <c r="D5" s="461"/>
      <c r="E5" s="462"/>
      <c r="F5" s="462"/>
      <c r="G5" s="463"/>
    </row>
    <row r="6" spans="1:19" ht="18.75" customHeight="1" x14ac:dyDescent="0.25">
      <c r="A6" s="197"/>
      <c r="B6" s="459" t="s">
        <v>388</v>
      </c>
      <c r="C6" s="460"/>
      <c r="D6" s="464"/>
      <c r="E6" s="465"/>
      <c r="F6" s="465"/>
      <c r="G6" s="466"/>
    </row>
    <row r="7" spans="1:19" ht="18.75" customHeight="1" x14ac:dyDescent="0.25">
      <c r="A7" s="197"/>
      <c r="B7" s="459" t="s">
        <v>394</v>
      </c>
      <c r="C7" s="460"/>
      <c r="D7" s="458">
        <f>SUM(F12:F39)</f>
        <v>0</v>
      </c>
      <c r="E7" s="458"/>
      <c r="F7" s="458"/>
      <c r="G7" s="458"/>
    </row>
    <row r="8" spans="1:19" ht="18.75" customHeight="1" x14ac:dyDescent="0.25">
      <c r="A8" s="197"/>
      <c r="B8" s="459" t="s">
        <v>389</v>
      </c>
      <c r="C8" s="460"/>
      <c r="D8" s="458">
        <f>D6*D5</f>
        <v>0</v>
      </c>
      <c r="E8" s="458"/>
      <c r="F8" s="458"/>
      <c r="G8" s="458"/>
    </row>
    <row r="9" spans="1:19" ht="18.75" customHeight="1" x14ac:dyDescent="0.25">
      <c r="A9" s="197"/>
      <c r="B9" s="459" t="s">
        <v>395</v>
      </c>
      <c r="C9" s="460"/>
      <c r="D9" s="458">
        <f>D5-D7-D8</f>
        <v>0</v>
      </c>
      <c r="E9" s="458"/>
      <c r="F9" s="458"/>
      <c r="G9" s="458"/>
    </row>
    <row r="10" spans="1:19" ht="15" customHeight="1" x14ac:dyDescent="0.25">
      <c r="A10" s="197"/>
      <c r="B10" s="210" t="s">
        <v>9</v>
      </c>
      <c r="C10" s="192"/>
      <c r="D10" s="211"/>
      <c r="E10" s="192"/>
      <c r="F10" s="192"/>
      <c r="G10" s="211"/>
    </row>
    <row r="11" spans="1:19" s="77" customFormat="1" ht="72" customHeight="1" x14ac:dyDescent="0.25">
      <c r="A11" s="17"/>
      <c r="B11" s="207" t="s">
        <v>12</v>
      </c>
      <c r="C11" s="207" t="s">
        <v>17</v>
      </c>
      <c r="D11" s="158" t="s">
        <v>15</v>
      </c>
      <c r="E11" s="158" t="s">
        <v>16</v>
      </c>
      <c r="F11" s="158" t="s">
        <v>393</v>
      </c>
      <c r="G11" s="158" t="s">
        <v>523</v>
      </c>
    </row>
    <row r="12" spans="1:19" s="1" customFormat="1" ht="18.75" customHeight="1" x14ac:dyDescent="0.25">
      <c r="A12" s="10"/>
      <c r="B12" s="98"/>
      <c r="C12" s="203"/>
      <c r="D12" s="175"/>
      <c r="E12" s="203"/>
      <c r="F12" s="164" t="str">
        <f>IFERROR(D12/E12,"")</f>
        <v/>
      </c>
      <c r="G12" s="212" t="str">
        <f t="shared" ref="G12:G39" si="0">IFERROR(F12/D$7,"")</f>
        <v/>
      </c>
      <c r="I12" s="16"/>
      <c r="J12" s="16"/>
    </row>
    <row r="13" spans="1:19" s="1" customFormat="1" ht="18.75" customHeight="1" x14ac:dyDescent="0.25">
      <c r="A13" s="10"/>
      <c r="B13" s="169"/>
      <c r="C13" s="204"/>
      <c r="D13" s="176"/>
      <c r="E13" s="204"/>
      <c r="F13" s="164" t="str">
        <f t="shared" ref="F13:F17" si="1">IFERROR(D13/E13,"")</f>
        <v/>
      </c>
      <c r="G13" s="212" t="str">
        <f t="shared" si="0"/>
        <v/>
      </c>
      <c r="I13" s="16"/>
      <c r="J13" s="16"/>
    </row>
    <row r="14" spans="1:19" ht="18.75" customHeight="1" x14ac:dyDescent="0.25">
      <c r="A14" s="17"/>
      <c r="B14" s="98"/>
      <c r="C14" s="203"/>
      <c r="D14" s="175"/>
      <c r="E14" s="203"/>
      <c r="F14" s="164" t="str">
        <f t="shared" si="1"/>
        <v/>
      </c>
      <c r="G14" s="212" t="str">
        <f t="shared" si="0"/>
        <v/>
      </c>
    </row>
    <row r="15" spans="1:19" ht="18.75" customHeight="1" x14ac:dyDescent="0.25">
      <c r="A15" s="17"/>
      <c r="B15" s="169"/>
      <c r="C15" s="204"/>
      <c r="D15" s="176"/>
      <c r="E15" s="204"/>
      <c r="F15" s="164" t="str">
        <f t="shared" ref="F15" si="2">IFERROR(D15/E15,"")</f>
        <v/>
      </c>
      <c r="G15" s="212" t="str">
        <f t="shared" si="0"/>
        <v/>
      </c>
    </row>
    <row r="16" spans="1:19" ht="18.75" customHeight="1" x14ac:dyDescent="0.25">
      <c r="A16" s="17"/>
      <c r="B16" s="98"/>
      <c r="C16" s="203"/>
      <c r="D16" s="175"/>
      <c r="E16" s="203"/>
      <c r="F16" s="164" t="str">
        <f t="shared" ref="F16" si="3">IFERROR(D16/E16,"")</f>
        <v/>
      </c>
      <c r="G16" s="212" t="str">
        <f t="shared" si="0"/>
        <v/>
      </c>
    </row>
    <row r="17" spans="1:7" ht="18.75" customHeight="1" x14ac:dyDescent="0.25">
      <c r="A17" s="17"/>
      <c r="B17" s="169"/>
      <c r="C17" s="204"/>
      <c r="D17" s="176"/>
      <c r="E17" s="204"/>
      <c r="F17" s="164" t="str">
        <f t="shared" si="1"/>
        <v/>
      </c>
      <c r="G17" s="212" t="str">
        <f t="shared" si="0"/>
        <v/>
      </c>
    </row>
    <row r="18" spans="1:7" ht="18.75" customHeight="1" x14ac:dyDescent="0.25">
      <c r="A18" s="17"/>
      <c r="B18" s="98"/>
      <c r="C18" s="203"/>
      <c r="D18" s="175"/>
      <c r="E18" s="203"/>
      <c r="F18" s="164" t="str">
        <f t="shared" ref="F18:F39" si="4">IFERROR(D18/E18,"")</f>
        <v/>
      </c>
      <c r="G18" s="212" t="str">
        <f t="shared" si="0"/>
        <v/>
      </c>
    </row>
    <row r="19" spans="1:7" ht="18.75" customHeight="1" x14ac:dyDescent="0.25">
      <c r="A19" s="17"/>
      <c r="B19" s="169"/>
      <c r="C19" s="204"/>
      <c r="D19" s="176"/>
      <c r="E19" s="204"/>
      <c r="F19" s="164" t="str">
        <f t="shared" si="4"/>
        <v/>
      </c>
      <c r="G19" s="212" t="str">
        <f t="shared" si="0"/>
        <v/>
      </c>
    </row>
    <row r="20" spans="1:7" ht="18.75" customHeight="1" x14ac:dyDescent="0.25">
      <c r="A20" s="17"/>
      <c r="B20" s="98"/>
      <c r="C20" s="203"/>
      <c r="D20" s="175"/>
      <c r="E20" s="203"/>
      <c r="F20" s="164" t="str">
        <f t="shared" si="4"/>
        <v/>
      </c>
      <c r="G20" s="212" t="str">
        <f t="shared" si="0"/>
        <v/>
      </c>
    </row>
    <row r="21" spans="1:7" ht="18.75" customHeight="1" x14ac:dyDescent="0.25">
      <c r="A21" s="17"/>
      <c r="B21" s="169"/>
      <c r="C21" s="204"/>
      <c r="D21" s="176"/>
      <c r="E21" s="204"/>
      <c r="F21" s="164" t="str">
        <f t="shared" si="4"/>
        <v/>
      </c>
      <c r="G21" s="212" t="str">
        <f t="shared" si="0"/>
        <v/>
      </c>
    </row>
    <row r="22" spans="1:7" ht="18.75" customHeight="1" x14ac:dyDescent="0.25">
      <c r="A22" s="17"/>
      <c r="B22" s="98"/>
      <c r="C22" s="203"/>
      <c r="D22" s="175"/>
      <c r="E22" s="203"/>
      <c r="F22" s="164" t="str">
        <f t="shared" si="4"/>
        <v/>
      </c>
      <c r="G22" s="212" t="str">
        <f t="shared" si="0"/>
        <v/>
      </c>
    </row>
    <row r="23" spans="1:7" ht="18.75" customHeight="1" x14ac:dyDescent="0.25">
      <c r="A23" s="17"/>
      <c r="B23" s="169"/>
      <c r="C23" s="204"/>
      <c r="D23" s="176"/>
      <c r="E23" s="204"/>
      <c r="F23" s="164" t="str">
        <f t="shared" si="4"/>
        <v/>
      </c>
      <c r="G23" s="212" t="str">
        <f t="shared" si="0"/>
        <v/>
      </c>
    </row>
    <row r="24" spans="1:7" ht="18.75" customHeight="1" x14ac:dyDescent="0.25">
      <c r="A24" s="17"/>
      <c r="B24" s="98"/>
      <c r="C24" s="203"/>
      <c r="D24" s="175"/>
      <c r="E24" s="203"/>
      <c r="F24" s="164" t="str">
        <f t="shared" si="4"/>
        <v/>
      </c>
      <c r="G24" s="212" t="str">
        <f t="shared" si="0"/>
        <v/>
      </c>
    </row>
    <row r="25" spans="1:7" ht="18.75" customHeight="1" x14ac:dyDescent="0.25">
      <c r="A25" s="17"/>
      <c r="B25" s="169"/>
      <c r="C25" s="204"/>
      <c r="D25" s="176"/>
      <c r="E25" s="204"/>
      <c r="F25" s="164" t="str">
        <f t="shared" si="4"/>
        <v/>
      </c>
      <c r="G25" s="212" t="str">
        <f t="shared" si="0"/>
        <v/>
      </c>
    </row>
    <row r="26" spans="1:7" ht="18.75" customHeight="1" x14ac:dyDescent="0.25">
      <c r="A26" s="17"/>
      <c r="B26" s="98"/>
      <c r="C26" s="203"/>
      <c r="D26" s="175"/>
      <c r="E26" s="203"/>
      <c r="F26" s="164" t="str">
        <f t="shared" si="4"/>
        <v/>
      </c>
      <c r="G26" s="212" t="str">
        <f t="shared" si="0"/>
        <v/>
      </c>
    </row>
    <row r="27" spans="1:7" ht="18.75" customHeight="1" x14ac:dyDescent="0.25">
      <c r="A27" s="17"/>
      <c r="B27" s="169"/>
      <c r="C27" s="204"/>
      <c r="D27" s="176"/>
      <c r="E27" s="204"/>
      <c r="F27" s="164" t="str">
        <f t="shared" si="4"/>
        <v/>
      </c>
      <c r="G27" s="212" t="str">
        <f t="shared" si="0"/>
        <v/>
      </c>
    </row>
    <row r="28" spans="1:7" ht="18.75" customHeight="1" x14ac:dyDescent="0.25">
      <c r="A28" s="17"/>
      <c r="B28" s="98"/>
      <c r="C28" s="203"/>
      <c r="D28" s="175"/>
      <c r="E28" s="203"/>
      <c r="F28" s="164" t="str">
        <f t="shared" si="4"/>
        <v/>
      </c>
      <c r="G28" s="212" t="str">
        <f t="shared" si="0"/>
        <v/>
      </c>
    </row>
    <row r="29" spans="1:7" ht="18.75" customHeight="1" x14ac:dyDescent="0.25">
      <c r="A29" s="17"/>
      <c r="B29" s="169"/>
      <c r="C29" s="204"/>
      <c r="D29" s="176"/>
      <c r="E29" s="204"/>
      <c r="F29" s="164" t="str">
        <f t="shared" si="4"/>
        <v/>
      </c>
      <c r="G29" s="212" t="str">
        <f t="shared" si="0"/>
        <v/>
      </c>
    </row>
    <row r="30" spans="1:7" ht="18.75" customHeight="1" x14ac:dyDescent="0.25">
      <c r="A30" s="17"/>
      <c r="B30" s="98"/>
      <c r="C30" s="203"/>
      <c r="D30" s="175"/>
      <c r="E30" s="203"/>
      <c r="F30" s="164" t="str">
        <f t="shared" si="4"/>
        <v/>
      </c>
      <c r="G30" s="212" t="str">
        <f t="shared" si="0"/>
        <v/>
      </c>
    </row>
    <row r="31" spans="1:7" ht="18.75" customHeight="1" x14ac:dyDescent="0.25">
      <c r="A31" s="17"/>
      <c r="B31" s="169"/>
      <c r="C31" s="204"/>
      <c r="D31" s="176"/>
      <c r="E31" s="204"/>
      <c r="F31" s="164" t="str">
        <f t="shared" si="4"/>
        <v/>
      </c>
      <c r="G31" s="212" t="str">
        <f t="shared" si="0"/>
        <v/>
      </c>
    </row>
    <row r="32" spans="1:7" ht="18.75" customHeight="1" x14ac:dyDescent="0.25">
      <c r="A32" s="17"/>
      <c r="B32" s="98"/>
      <c r="C32" s="203"/>
      <c r="D32" s="175"/>
      <c r="E32" s="203"/>
      <c r="F32" s="164" t="str">
        <f t="shared" si="4"/>
        <v/>
      </c>
      <c r="G32" s="212" t="str">
        <f t="shared" si="0"/>
        <v/>
      </c>
    </row>
    <row r="33" spans="1:7" ht="18.75" customHeight="1" x14ac:dyDescent="0.25">
      <c r="A33" s="17"/>
      <c r="B33" s="169"/>
      <c r="C33" s="204"/>
      <c r="D33" s="176"/>
      <c r="E33" s="204"/>
      <c r="F33" s="164" t="str">
        <f t="shared" si="4"/>
        <v/>
      </c>
      <c r="G33" s="212" t="str">
        <f t="shared" si="0"/>
        <v/>
      </c>
    </row>
    <row r="34" spans="1:7" ht="18.75" customHeight="1" x14ac:dyDescent="0.25">
      <c r="A34" s="17"/>
      <c r="B34" s="98"/>
      <c r="C34" s="203"/>
      <c r="D34" s="175"/>
      <c r="E34" s="203"/>
      <c r="F34" s="164" t="str">
        <f t="shared" si="4"/>
        <v/>
      </c>
      <c r="G34" s="212" t="str">
        <f t="shared" si="0"/>
        <v/>
      </c>
    </row>
    <row r="35" spans="1:7" ht="18.75" customHeight="1" x14ac:dyDescent="0.25">
      <c r="A35" s="17"/>
      <c r="B35" s="169"/>
      <c r="C35" s="204"/>
      <c r="D35" s="176"/>
      <c r="E35" s="204"/>
      <c r="F35" s="164" t="str">
        <f t="shared" si="4"/>
        <v/>
      </c>
      <c r="G35" s="212" t="str">
        <f t="shared" si="0"/>
        <v/>
      </c>
    </row>
    <row r="36" spans="1:7" ht="18.75" customHeight="1" x14ac:dyDescent="0.25">
      <c r="A36" s="17"/>
      <c r="B36" s="98"/>
      <c r="C36" s="203"/>
      <c r="D36" s="175"/>
      <c r="E36" s="203"/>
      <c r="F36" s="164" t="str">
        <f t="shared" si="4"/>
        <v/>
      </c>
      <c r="G36" s="212" t="str">
        <f t="shared" si="0"/>
        <v/>
      </c>
    </row>
    <row r="37" spans="1:7" ht="18.75" customHeight="1" x14ac:dyDescent="0.25">
      <c r="A37" s="17"/>
      <c r="B37" s="169"/>
      <c r="C37" s="204"/>
      <c r="D37" s="176"/>
      <c r="E37" s="204"/>
      <c r="F37" s="164" t="str">
        <f t="shared" si="4"/>
        <v/>
      </c>
      <c r="G37" s="212" t="str">
        <f t="shared" si="0"/>
        <v/>
      </c>
    </row>
    <row r="38" spans="1:7" ht="18.75" customHeight="1" x14ac:dyDescent="0.25">
      <c r="A38" s="17"/>
      <c r="B38" s="98"/>
      <c r="C38" s="203"/>
      <c r="D38" s="175"/>
      <c r="E38" s="203"/>
      <c r="F38" s="164" t="str">
        <f t="shared" si="4"/>
        <v/>
      </c>
      <c r="G38" s="212" t="str">
        <f t="shared" si="0"/>
        <v/>
      </c>
    </row>
    <row r="39" spans="1:7" ht="18.75" customHeight="1" x14ac:dyDescent="0.25">
      <c r="A39" s="17"/>
      <c r="B39" s="169"/>
      <c r="C39" s="204"/>
      <c r="D39" s="176"/>
      <c r="E39" s="204"/>
      <c r="F39" s="164" t="str">
        <f t="shared" si="4"/>
        <v/>
      </c>
      <c r="G39" s="212" t="str">
        <f t="shared" si="0"/>
        <v/>
      </c>
    </row>
    <row r="40" spans="1:7" x14ac:dyDescent="0.25">
      <c r="A40" s="17"/>
    </row>
    <row r="41" spans="1:7" x14ac:dyDescent="0.25">
      <c r="A41" s="17"/>
    </row>
  </sheetData>
  <sheetProtection sheet="1" objects="1" scenarios="1" selectLockedCells="1"/>
  <mergeCells count="12">
    <mergeCell ref="D9:G9"/>
    <mergeCell ref="B4:C4"/>
    <mergeCell ref="B7:C7"/>
    <mergeCell ref="B5:C5"/>
    <mergeCell ref="B6:C6"/>
    <mergeCell ref="B8:C8"/>
    <mergeCell ref="B9:C9"/>
    <mergeCell ref="D4:G4"/>
    <mergeCell ref="D7:G7"/>
    <mergeCell ref="D5:G5"/>
    <mergeCell ref="D6:G6"/>
    <mergeCell ref="D8:G8"/>
  </mergeCells>
  <printOptions horizontalCentered="1"/>
  <pageMargins left="0.23622047244094491" right="0.23622047244094491" top="0.74803149606299213" bottom="0.74803149606299213" header="0.31496062992125984" footer="0.31496062992125984"/>
  <pageSetup paperSize="9" scale="8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showGridLines="0" showRowColHeaders="0" zoomScaleNormal="100" zoomScaleSheetLayoutView="70" workbookViewId="0">
      <selection activeCell="B6" sqref="B6:B9"/>
    </sheetView>
  </sheetViews>
  <sheetFormatPr defaultRowHeight="15" x14ac:dyDescent="0.25"/>
  <cols>
    <col min="1" max="1" width="2.140625" customWidth="1"/>
    <col min="2" max="2" width="42.85546875" customWidth="1"/>
    <col min="3" max="3" width="21.5703125" customWidth="1"/>
    <col min="4" max="10" width="17.85546875" customWidth="1"/>
    <col min="11" max="11" width="9.140625" customWidth="1"/>
    <col min="39" max="39" width="4.42578125" customWidth="1"/>
  </cols>
  <sheetData>
    <row r="1" spans="1:11" ht="11.25" customHeight="1" x14ac:dyDescent="0.25">
      <c r="A1" s="189"/>
      <c r="B1" s="189"/>
      <c r="C1" s="189"/>
      <c r="D1" s="189"/>
      <c r="E1" s="189"/>
      <c r="F1" s="189"/>
      <c r="G1" s="189"/>
      <c r="H1" s="189"/>
      <c r="I1" s="189"/>
      <c r="J1" s="189"/>
      <c r="K1" s="189"/>
    </row>
    <row r="2" spans="1:11" ht="29.25" customHeight="1" x14ac:dyDescent="0.25">
      <c r="A2" s="189"/>
      <c r="B2" s="189"/>
      <c r="C2" s="189"/>
      <c r="D2" s="470"/>
      <c r="E2" s="470"/>
      <c r="F2" s="470"/>
      <c r="G2" s="470"/>
      <c r="H2" s="470"/>
      <c r="I2" s="189"/>
      <c r="J2" s="189"/>
      <c r="K2" s="189"/>
    </row>
    <row r="3" spans="1:11" ht="29.25" customHeight="1" x14ac:dyDescent="0.25">
      <c r="A3" s="189"/>
      <c r="B3" s="189"/>
      <c r="C3" s="189"/>
      <c r="D3" s="470"/>
      <c r="E3" s="470"/>
      <c r="F3" s="470"/>
      <c r="G3" s="470"/>
      <c r="H3" s="470"/>
      <c r="I3" s="189"/>
      <c r="J3" s="189"/>
      <c r="K3" s="189"/>
    </row>
    <row r="4" spans="1:11" ht="11.25" customHeight="1" x14ac:dyDescent="0.25">
      <c r="A4" s="189"/>
      <c r="B4" s="199"/>
      <c r="C4" s="199"/>
      <c r="D4" s="189"/>
      <c r="E4" s="189"/>
      <c r="F4" s="189"/>
      <c r="G4" s="189"/>
      <c r="H4" s="189"/>
      <c r="I4" s="189"/>
      <c r="J4" s="189"/>
      <c r="K4" s="189"/>
    </row>
    <row r="5" spans="1:11" s="11" customFormat="1" ht="15.75" x14ac:dyDescent="0.25">
      <c r="B5" s="158" t="s">
        <v>14</v>
      </c>
      <c r="C5" s="158" t="s">
        <v>163</v>
      </c>
      <c r="D5" s="172"/>
      <c r="E5" s="172"/>
      <c r="F5" s="172"/>
      <c r="G5" s="172"/>
      <c r="H5" s="172"/>
      <c r="I5" s="172"/>
      <c r="J5" s="172"/>
    </row>
    <row r="6" spans="1:11" ht="18.75" customHeight="1" x14ac:dyDescent="0.25">
      <c r="B6" s="467"/>
      <c r="C6" s="158" t="s">
        <v>391</v>
      </c>
      <c r="D6" s="164">
        <f t="shared" ref="D6:J6" si="0">D7-D8-D9</f>
        <v>0</v>
      </c>
      <c r="E6" s="164">
        <f t="shared" si="0"/>
        <v>0</v>
      </c>
      <c r="F6" s="164">
        <f t="shared" si="0"/>
        <v>0</v>
      </c>
      <c r="G6" s="164">
        <f t="shared" si="0"/>
        <v>0</v>
      </c>
      <c r="H6" s="164">
        <f t="shared" si="0"/>
        <v>0</v>
      </c>
      <c r="I6" s="164">
        <f t="shared" si="0"/>
        <v>0</v>
      </c>
      <c r="J6" s="164">
        <f t="shared" si="0"/>
        <v>0</v>
      </c>
    </row>
    <row r="7" spans="1:11" ht="18.75" customHeight="1" x14ac:dyDescent="0.25">
      <c r="B7" s="468"/>
      <c r="C7" s="158" t="s">
        <v>3</v>
      </c>
      <c r="D7" s="98"/>
      <c r="E7" s="98"/>
      <c r="F7" s="98"/>
      <c r="G7" s="98"/>
      <c r="H7" s="98"/>
      <c r="I7" s="98"/>
      <c r="J7" s="98"/>
    </row>
    <row r="8" spans="1:11" ht="18.75" customHeight="1" x14ac:dyDescent="0.25">
      <c r="B8" s="468"/>
      <c r="C8" s="158" t="s">
        <v>392</v>
      </c>
      <c r="D8" s="169"/>
      <c r="E8" s="169"/>
      <c r="F8" s="169"/>
      <c r="G8" s="169"/>
      <c r="H8" s="169"/>
      <c r="I8" s="169"/>
      <c r="J8" s="169"/>
    </row>
    <row r="9" spans="1:11" ht="18.75" customHeight="1" x14ac:dyDescent="0.25">
      <c r="B9" s="469"/>
      <c r="C9" s="158" t="s">
        <v>13</v>
      </c>
      <c r="D9" s="98"/>
      <c r="E9" s="98"/>
      <c r="F9" s="98"/>
      <c r="G9" s="98"/>
      <c r="H9" s="98"/>
      <c r="I9" s="98"/>
      <c r="J9" s="98"/>
    </row>
    <row r="10" spans="1:11" ht="18.75" customHeight="1" x14ac:dyDescent="0.25">
      <c r="B10" s="467"/>
      <c r="C10" s="158" t="s">
        <v>391</v>
      </c>
      <c r="D10" s="164">
        <f t="shared" ref="D10:J10" si="1">D11-D12-D13</f>
        <v>0</v>
      </c>
      <c r="E10" s="164">
        <f t="shared" si="1"/>
        <v>0</v>
      </c>
      <c r="F10" s="164">
        <f t="shared" si="1"/>
        <v>0</v>
      </c>
      <c r="G10" s="164">
        <f t="shared" si="1"/>
        <v>0</v>
      </c>
      <c r="H10" s="164">
        <f t="shared" si="1"/>
        <v>0</v>
      </c>
      <c r="I10" s="164">
        <f t="shared" si="1"/>
        <v>0</v>
      </c>
      <c r="J10" s="164">
        <f t="shared" si="1"/>
        <v>0</v>
      </c>
    </row>
    <row r="11" spans="1:11" ht="18.75" customHeight="1" x14ac:dyDescent="0.25">
      <c r="B11" s="468"/>
      <c r="C11" s="158" t="s">
        <v>3</v>
      </c>
      <c r="D11" s="98"/>
      <c r="E11" s="98"/>
      <c r="F11" s="98"/>
      <c r="G11" s="98"/>
      <c r="H11" s="98"/>
      <c r="I11" s="98"/>
      <c r="J11" s="98"/>
    </row>
    <row r="12" spans="1:11" ht="18.75" customHeight="1" x14ac:dyDescent="0.25">
      <c r="B12" s="468"/>
      <c r="C12" s="158" t="s">
        <v>392</v>
      </c>
      <c r="D12" s="169"/>
      <c r="E12" s="169"/>
      <c r="F12" s="169"/>
      <c r="G12" s="169"/>
      <c r="H12" s="169"/>
      <c r="I12" s="169"/>
      <c r="J12" s="169"/>
    </row>
    <row r="13" spans="1:11" ht="18.75" customHeight="1" x14ac:dyDescent="0.25">
      <c r="B13" s="469"/>
      <c r="C13" s="158" t="s">
        <v>13</v>
      </c>
      <c r="D13" s="98"/>
      <c r="E13" s="98"/>
      <c r="F13" s="98"/>
      <c r="G13" s="98"/>
      <c r="H13" s="98"/>
      <c r="I13" s="98"/>
      <c r="J13" s="98"/>
    </row>
    <row r="14" spans="1:11" ht="18.75" customHeight="1" x14ac:dyDescent="0.25">
      <c r="B14" s="467"/>
      <c r="C14" s="158" t="s">
        <v>391</v>
      </c>
      <c r="D14" s="164">
        <f t="shared" ref="D14:J14" si="2">D15-D16-D17</f>
        <v>0</v>
      </c>
      <c r="E14" s="164">
        <f t="shared" si="2"/>
        <v>0</v>
      </c>
      <c r="F14" s="164">
        <f t="shared" si="2"/>
        <v>0</v>
      </c>
      <c r="G14" s="164">
        <f t="shared" si="2"/>
        <v>0</v>
      </c>
      <c r="H14" s="164">
        <f t="shared" si="2"/>
        <v>0</v>
      </c>
      <c r="I14" s="164">
        <f t="shared" si="2"/>
        <v>0</v>
      </c>
      <c r="J14" s="164">
        <f t="shared" si="2"/>
        <v>0</v>
      </c>
    </row>
    <row r="15" spans="1:11" ht="18.75" customHeight="1" x14ac:dyDescent="0.25">
      <c r="B15" s="468"/>
      <c r="C15" s="158" t="s">
        <v>3</v>
      </c>
      <c r="D15" s="98"/>
      <c r="E15" s="98"/>
      <c r="F15" s="98"/>
      <c r="G15" s="98"/>
      <c r="H15" s="98"/>
      <c r="I15" s="98"/>
      <c r="J15" s="98"/>
    </row>
    <row r="16" spans="1:11" ht="18.75" customHeight="1" x14ac:dyDescent="0.25">
      <c r="B16" s="468"/>
      <c r="C16" s="158" t="s">
        <v>392</v>
      </c>
      <c r="D16" s="169"/>
      <c r="E16" s="169"/>
      <c r="F16" s="169"/>
      <c r="G16" s="169"/>
      <c r="H16" s="169"/>
      <c r="I16" s="169"/>
      <c r="J16" s="169"/>
    </row>
    <row r="17" spans="2:10" ht="18.75" customHeight="1" x14ac:dyDescent="0.25">
      <c r="B17" s="469"/>
      <c r="C17" s="158" t="s">
        <v>13</v>
      </c>
      <c r="D17" s="98"/>
      <c r="E17" s="98"/>
      <c r="F17" s="98"/>
      <c r="G17" s="98"/>
      <c r="H17" s="98"/>
      <c r="I17" s="98"/>
      <c r="J17" s="98"/>
    </row>
    <row r="18" spans="2:10" ht="18.75" customHeight="1" x14ac:dyDescent="0.25">
      <c r="B18" s="467"/>
      <c r="C18" s="158" t="s">
        <v>391</v>
      </c>
      <c r="D18" s="164">
        <f t="shared" ref="D18:J18" si="3">D19-D20-D21</f>
        <v>0</v>
      </c>
      <c r="E18" s="164">
        <f t="shared" si="3"/>
        <v>0</v>
      </c>
      <c r="F18" s="164">
        <f t="shared" si="3"/>
        <v>0</v>
      </c>
      <c r="G18" s="164">
        <f t="shared" si="3"/>
        <v>0</v>
      </c>
      <c r="H18" s="164">
        <f t="shared" si="3"/>
        <v>0</v>
      </c>
      <c r="I18" s="164">
        <f t="shared" si="3"/>
        <v>0</v>
      </c>
      <c r="J18" s="164">
        <f t="shared" si="3"/>
        <v>0</v>
      </c>
    </row>
    <row r="19" spans="2:10" ht="18.75" customHeight="1" x14ac:dyDescent="0.25">
      <c r="B19" s="468"/>
      <c r="C19" s="158" t="s">
        <v>3</v>
      </c>
      <c r="D19" s="98"/>
      <c r="E19" s="98"/>
      <c r="F19" s="98"/>
      <c r="G19" s="98"/>
      <c r="H19" s="98"/>
      <c r="I19" s="98"/>
      <c r="J19" s="98"/>
    </row>
    <row r="20" spans="2:10" ht="18.75" customHeight="1" x14ac:dyDescent="0.25">
      <c r="B20" s="468"/>
      <c r="C20" s="158" t="s">
        <v>392</v>
      </c>
      <c r="D20" s="169"/>
      <c r="E20" s="169"/>
      <c r="F20" s="169"/>
      <c r="G20" s="169"/>
      <c r="H20" s="169"/>
      <c r="I20" s="169"/>
      <c r="J20" s="169"/>
    </row>
    <row r="21" spans="2:10" ht="18.75" customHeight="1" x14ac:dyDescent="0.25">
      <c r="B21" s="469"/>
      <c r="C21" s="158" t="s">
        <v>13</v>
      </c>
      <c r="D21" s="98"/>
      <c r="E21" s="98"/>
      <c r="F21" s="98"/>
      <c r="G21" s="98"/>
      <c r="H21" s="98"/>
      <c r="I21" s="98"/>
      <c r="J21" s="98"/>
    </row>
    <row r="22" spans="2:10" ht="18.75" customHeight="1" x14ac:dyDescent="0.25">
      <c r="B22" s="467"/>
      <c r="C22" s="158" t="s">
        <v>391</v>
      </c>
      <c r="D22" s="164">
        <f t="shared" ref="D22:J22" si="4">D23-D24-D25</f>
        <v>0</v>
      </c>
      <c r="E22" s="164">
        <f t="shared" si="4"/>
        <v>0</v>
      </c>
      <c r="F22" s="164">
        <f t="shared" si="4"/>
        <v>0</v>
      </c>
      <c r="G22" s="164">
        <f t="shared" si="4"/>
        <v>0</v>
      </c>
      <c r="H22" s="164">
        <f t="shared" si="4"/>
        <v>0</v>
      </c>
      <c r="I22" s="164">
        <f t="shared" si="4"/>
        <v>0</v>
      </c>
      <c r="J22" s="164">
        <f t="shared" si="4"/>
        <v>0</v>
      </c>
    </row>
    <row r="23" spans="2:10" ht="18.75" customHeight="1" x14ac:dyDescent="0.25">
      <c r="B23" s="468"/>
      <c r="C23" s="158" t="s">
        <v>3</v>
      </c>
      <c r="D23" s="98"/>
      <c r="E23" s="98"/>
      <c r="F23" s="98"/>
      <c r="G23" s="98"/>
      <c r="H23" s="98"/>
      <c r="I23" s="98"/>
      <c r="J23" s="98"/>
    </row>
    <row r="24" spans="2:10" ht="18.75" customHeight="1" x14ac:dyDescent="0.25">
      <c r="B24" s="468"/>
      <c r="C24" s="158" t="s">
        <v>392</v>
      </c>
      <c r="D24" s="169"/>
      <c r="E24" s="169"/>
      <c r="F24" s="169"/>
      <c r="G24" s="169"/>
      <c r="H24" s="169"/>
      <c r="I24" s="169"/>
      <c r="J24" s="169"/>
    </row>
    <row r="25" spans="2:10" ht="18.75" customHeight="1" x14ac:dyDescent="0.25">
      <c r="B25" s="469"/>
      <c r="C25" s="158" t="s">
        <v>13</v>
      </c>
      <c r="D25" s="98"/>
      <c r="E25" s="98"/>
      <c r="F25" s="98"/>
      <c r="G25" s="98"/>
      <c r="H25" s="98"/>
      <c r="I25" s="98"/>
      <c r="J25" s="98"/>
    </row>
    <row r="26" spans="2:10" ht="18.75" customHeight="1" x14ac:dyDescent="0.25">
      <c r="B26" s="467"/>
      <c r="C26" s="158" t="s">
        <v>391</v>
      </c>
      <c r="D26" s="164">
        <f t="shared" ref="D26:J26" si="5">D27-D28-D29</f>
        <v>0</v>
      </c>
      <c r="E26" s="164">
        <f t="shared" si="5"/>
        <v>0</v>
      </c>
      <c r="F26" s="164">
        <f t="shared" si="5"/>
        <v>0</v>
      </c>
      <c r="G26" s="164">
        <f t="shared" si="5"/>
        <v>0</v>
      </c>
      <c r="H26" s="164">
        <f t="shared" si="5"/>
        <v>0</v>
      </c>
      <c r="I26" s="164">
        <f t="shared" si="5"/>
        <v>0</v>
      </c>
      <c r="J26" s="164">
        <f t="shared" si="5"/>
        <v>0</v>
      </c>
    </row>
    <row r="27" spans="2:10" ht="18.75" customHeight="1" x14ac:dyDescent="0.25">
      <c r="B27" s="468"/>
      <c r="C27" s="158" t="s">
        <v>3</v>
      </c>
      <c r="D27" s="98"/>
      <c r="E27" s="98"/>
      <c r="F27" s="98"/>
      <c r="G27" s="98"/>
      <c r="H27" s="98"/>
      <c r="I27" s="98"/>
      <c r="J27" s="98"/>
    </row>
    <row r="28" spans="2:10" ht="18.75" customHeight="1" x14ac:dyDescent="0.25">
      <c r="B28" s="468"/>
      <c r="C28" s="158" t="s">
        <v>392</v>
      </c>
      <c r="D28" s="169"/>
      <c r="E28" s="169"/>
      <c r="F28" s="169"/>
      <c r="G28" s="169"/>
      <c r="H28" s="169"/>
      <c r="I28" s="169"/>
      <c r="J28" s="169"/>
    </row>
    <row r="29" spans="2:10" ht="18.75" customHeight="1" x14ac:dyDescent="0.25">
      <c r="B29" s="469"/>
      <c r="C29" s="158" t="s">
        <v>13</v>
      </c>
      <c r="D29" s="98"/>
      <c r="E29" s="98"/>
      <c r="F29" s="98"/>
      <c r="G29" s="98"/>
      <c r="H29" s="98"/>
      <c r="I29" s="98"/>
      <c r="J29" s="98"/>
    </row>
    <row r="30" spans="2:10" ht="18.75" customHeight="1" x14ac:dyDescent="0.25">
      <c r="B30" s="467"/>
      <c r="C30" s="158" t="s">
        <v>391</v>
      </c>
      <c r="D30" s="164">
        <f t="shared" ref="D30:J30" si="6">D31-D32-D33</f>
        <v>0</v>
      </c>
      <c r="E30" s="164">
        <f t="shared" si="6"/>
        <v>0</v>
      </c>
      <c r="F30" s="164">
        <f t="shared" si="6"/>
        <v>0</v>
      </c>
      <c r="G30" s="164">
        <f t="shared" si="6"/>
        <v>0</v>
      </c>
      <c r="H30" s="164">
        <f t="shared" si="6"/>
        <v>0</v>
      </c>
      <c r="I30" s="164">
        <f t="shared" si="6"/>
        <v>0</v>
      </c>
      <c r="J30" s="164">
        <f t="shared" si="6"/>
        <v>0</v>
      </c>
    </row>
    <row r="31" spans="2:10" ht="18.75" customHeight="1" x14ac:dyDescent="0.25">
      <c r="B31" s="468"/>
      <c r="C31" s="158" t="s">
        <v>3</v>
      </c>
      <c r="D31" s="98"/>
      <c r="E31" s="98"/>
      <c r="F31" s="98"/>
      <c r="G31" s="98"/>
      <c r="H31" s="98"/>
      <c r="I31" s="98"/>
      <c r="J31" s="98"/>
    </row>
    <row r="32" spans="2:10" ht="18.75" customHeight="1" x14ac:dyDescent="0.25">
      <c r="B32" s="468"/>
      <c r="C32" s="158" t="s">
        <v>392</v>
      </c>
      <c r="D32" s="169"/>
      <c r="E32" s="169"/>
      <c r="F32" s="169"/>
      <c r="G32" s="169"/>
      <c r="H32" s="169"/>
      <c r="I32" s="169"/>
      <c r="J32" s="169"/>
    </row>
    <row r="33" spans="2:10" ht="18.75" customHeight="1" x14ac:dyDescent="0.25">
      <c r="B33" s="469"/>
      <c r="C33" s="158" t="s">
        <v>13</v>
      </c>
      <c r="D33" s="98"/>
      <c r="E33" s="98"/>
      <c r="F33" s="98"/>
      <c r="G33" s="98"/>
      <c r="H33" s="98"/>
      <c r="I33" s="98"/>
      <c r="J33" s="98"/>
    </row>
    <row r="34" spans="2:10" ht="18.75" customHeight="1" x14ac:dyDescent="0.25">
      <c r="B34" s="467"/>
      <c r="C34" s="158" t="s">
        <v>391</v>
      </c>
      <c r="D34" s="164">
        <f t="shared" ref="D34:J34" si="7">D35-D36-D37</f>
        <v>0</v>
      </c>
      <c r="E34" s="164">
        <f t="shared" si="7"/>
        <v>0</v>
      </c>
      <c r="F34" s="164">
        <f t="shared" si="7"/>
        <v>0</v>
      </c>
      <c r="G34" s="164">
        <f t="shared" si="7"/>
        <v>0</v>
      </c>
      <c r="H34" s="164">
        <f t="shared" si="7"/>
        <v>0</v>
      </c>
      <c r="I34" s="164">
        <f t="shared" si="7"/>
        <v>0</v>
      </c>
      <c r="J34" s="164">
        <f t="shared" si="7"/>
        <v>0</v>
      </c>
    </row>
    <row r="35" spans="2:10" ht="18.75" customHeight="1" x14ac:dyDescent="0.25">
      <c r="B35" s="468"/>
      <c r="C35" s="158" t="s">
        <v>3</v>
      </c>
      <c r="D35" s="98"/>
      <c r="E35" s="98"/>
      <c r="F35" s="98"/>
      <c r="G35" s="98"/>
      <c r="H35" s="98"/>
      <c r="I35" s="98"/>
      <c r="J35" s="98"/>
    </row>
    <row r="36" spans="2:10" ht="18.75" customHeight="1" x14ac:dyDescent="0.25">
      <c r="B36" s="468"/>
      <c r="C36" s="158" t="s">
        <v>392</v>
      </c>
      <c r="D36" s="169"/>
      <c r="E36" s="169"/>
      <c r="F36" s="169"/>
      <c r="G36" s="169"/>
      <c r="H36" s="169"/>
      <c r="I36" s="169"/>
      <c r="J36" s="169"/>
    </row>
    <row r="37" spans="2:10" ht="18.75" customHeight="1" x14ac:dyDescent="0.25">
      <c r="B37" s="469"/>
      <c r="C37" s="158" t="s">
        <v>13</v>
      </c>
      <c r="D37" s="98"/>
      <c r="E37" s="98"/>
      <c r="F37" s="98"/>
      <c r="G37" s="98"/>
      <c r="H37" s="98"/>
      <c r="I37" s="98"/>
      <c r="J37" s="98"/>
    </row>
    <row r="38" spans="2:10" ht="18.75" customHeight="1" x14ac:dyDescent="0.25">
      <c r="B38" s="467"/>
      <c r="C38" s="158" t="s">
        <v>391</v>
      </c>
      <c r="D38" s="164">
        <f t="shared" ref="D38:J38" si="8">D39-D40-D41</f>
        <v>0</v>
      </c>
      <c r="E38" s="164">
        <f t="shared" si="8"/>
        <v>0</v>
      </c>
      <c r="F38" s="164">
        <f t="shared" si="8"/>
        <v>0</v>
      </c>
      <c r="G38" s="164">
        <f t="shared" si="8"/>
        <v>0</v>
      </c>
      <c r="H38" s="164">
        <f t="shared" si="8"/>
        <v>0</v>
      </c>
      <c r="I38" s="164">
        <f t="shared" si="8"/>
        <v>0</v>
      </c>
      <c r="J38" s="164">
        <f t="shared" si="8"/>
        <v>0</v>
      </c>
    </row>
    <row r="39" spans="2:10" ht="18.75" customHeight="1" x14ac:dyDescent="0.25">
      <c r="B39" s="468"/>
      <c r="C39" s="158" t="s">
        <v>3</v>
      </c>
      <c r="D39" s="98"/>
      <c r="E39" s="98"/>
      <c r="F39" s="98"/>
      <c r="G39" s="98"/>
      <c r="H39" s="98"/>
      <c r="I39" s="98"/>
      <c r="J39" s="98"/>
    </row>
    <row r="40" spans="2:10" ht="18.75" customHeight="1" x14ac:dyDescent="0.25">
      <c r="B40" s="468"/>
      <c r="C40" s="158" t="s">
        <v>392</v>
      </c>
      <c r="D40" s="169"/>
      <c r="E40" s="169"/>
      <c r="F40" s="169"/>
      <c r="G40" s="169"/>
      <c r="H40" s="169"/>
      <c r="I40" s="169"/>
      <c r="J40" s="169"/>
    </row>
    <row r="41" spans="2:10" ht="18.75" customHeight="1" x14ac:dyDescent="0.25">
      <c r="B41" s="469"/>
      <c r="C41" s="158" t="s">
        <v>13</v>
      </c>
      <c r="D41" s="98"/>
      <c r="E41" s="98"/>
      <c r="F41" s="98"/>
      <c r="G41" s="98"/>
      <c r="H41" s="98"/>
      <c r="I41" s="98"/>
      <c r="J41" s="98"/>
    </row>
  </sheetData>
  <sheetProtection sheet="1" objects="1" scenarios="1" selectLockedCells="1"/>
  <mergeCells count="10">
    <mergeCell ref="B26:B29"/>
    <mergeCell ref="B30:B33"/>
    <mergeCell ref="B34:B37"/>
    <mergeCell ref="B38:B41"/>
    <mergeCell ref="D2:H3"/>
    <mergeCell ref="B6:B9"/>
    <mergeCell ref="B10:B13"/>
    <mergeCell ref="B14:B17"/>
    <mergeCell ref="B18:B21"/>
    <mergeCell ref="B22:B25"/>
  </mergeCells>
  <printOptions horizontalCentered="1"/>
  <pageMargins left="0.23622047244094491" right="0.23622047244094491" top="0.74803149606299213" bottom="0.74803149606299213" header="0.31496062992125984" footer="0.31496062992125984"/>
  <pageSetup paperSize="9" scale="53" fitToWidth="2" orientation="landscape" r:id="rId1"/>
  <colBreaks count="1" manualBreakCount="1">
    <brk id="10" max="50"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53</vt:i4>
      </vt:variant>
      <vt:variant>
        <vt:lpstr>Intervalos nomeados</vt:lpstr>
      </vt:variant>
      <vt:variant>
        <vt:i4>29</vt:i4>
      </vt:variant>
    </vt:vector>
  </HeadingPairs>
  <TitlesOfParts>
    <vt:vector size="82" baseType="lpstr">
      <vt:lpstr>CDF</vt:lpstr>
      <vt:lpstr>Finanças</vt:lpstr>
      <vt:lpstr>Mercado</vt:lpstr>
      <vt:lpstr>Planejamento</vt:lpstr>
      <vt:lpstr>Organização</vt:lpstr>
      <vt:lpstr>Pessoas</vt:lpstr>
      <vt:lpstr>CGU Planilha Revenda</vt:lpstr>
      <vt:lpstr>CGU Planilha Produção</vt:lpstr>
      <vt:lpstr>CGU Planilha</vt:lpstr>
      <vt:lpstr>CGU Analítico</vt:lpstr>
      <vt:lpstr>CDG Planilha</vt:lpstr>
      <vt:lpstr>CDG Analitico</vt:lpstr>
      <vt:lpstr>GDE Ficha</vt:lpstr>
      <vt:lpstr>GDE Planilha</vt:lpstr>
      <vt:lpstr>GDE Analítico</vt:lpstr>
      <vt:lpstr>CPT Planilha</vt:lpstr>
      <vt:lpstr>CPT Analítico</vt:lpstr>
      <vt:lpstr>DR Planilha</vt:lpstr>
      <vt:lpstr>DR Analítico</vt:lpstr>
      <vt:lpstr>DC Formulário</vt:lpstr>
      <vt:lpstr>DC Planilha</vt:lpstr>
      <vt:lpstr>DC Analítico</vt:lpstr>
      <vt:lpstr>FC Planilha</vt:lpstr>
      <vt:lpstr>FC Analítico</vt:lpstr>
      <vt:lpstr>CDC Formulário</vt:lpstr>
      <vt:lpstr>CDC Planilha</vt:lpstr>
      <vt:lpstr>CDC Analítico</vt:lpstr>
      <vt:lpstr>PS Formulário</vt:lpstr>
      <vt:lpstr>PS Planilha</vt:lpstr>
      <vt:lpstr>PS Analítico</vt:lpstr>
      <vt:lpstr>ANC Formulário</vt:lpstr>
      <vt:lpstr>ANC Consolidação</vt:lpstr>
      <vt:lpstr>ONPS Avaliação</vt:lpstr>
      <vt:lpstr>ONPS Testando</vt:lpstr>
      <vt:lpstr>SC Formulário</vt:lpstr>
      <vt:lpstr>EM Formulário</vt:lpstr>
      <vt:lpstr>PP Formulário</vt:lpstr>
      <vt:lpstr>ODD - Processo</vt:lpstr>
      <vt:lpstr>OED - Planilha</vt:lpstr>
      <vt:lpstr>IDT - Planilha</vt:lpstr>
      <vt:lpstr>CF Planilha</vt:lpstr>
      <vt:lpstr>CF Analítico</vt:lpstr>
      <vt:lpstr>AE Planilha</vt:lpstr>
      <vt:lpstr>AE Exemplo</vt:lpstr>
      <vt:lpstr>PA Planilha</vt:lpstr>
      <vt:lpstr>PPPS Planilha</vt:lpstr>
      <vt:lpstr>PNOM Planilha</vt:lpstr>
      <vt:lpstr>CN - Planilha</vt:lpstr>
      <vt:lpstr>OOR - Planilha</vt:lpstr>
      <vt:lpstr>MR Planilha</vt:lpstr>
      <vt:lpstr>PPD Planilha</vt:lpstr>
      <vt:lpstr>TBP Planilha</vt:lpstr>
      <vt:lpstr>Sobre</vt:lpstr>
      <vt:lpstr>'PPPS Planilha'!_MailEndCompose</vt:lpstr>
      <vt:lpstr>'CDC Planilha'!Area_de_impressao</vt:lpstr>
      <vt:lpstr>'CDG Analitico'!Area_de_impressao</vt:lpstr>
      <vt:lpstr>'CDG Planilha'!Area_de_impressao</vt:lpstr>
      <vt:lpstr>'CF Analítico'!Area_de_impressao</vt:lpstr>
      <vt:lpstr>'CF Planilha'!Area_de_impressao</vt:lpstr>
      <vt:lpstr>'CGU Analítico'!Area_de_impressao</vt:lpstr>
      <vt:lpstr>'CGU Planilha'!Area_de_impressao</vt:lpstr>
      <vt:lpstr>'CGU Planilha Produção'!Area_de_impressao</vt:lpstr>
      <vt:lpstr>'CPT Analítico'!Area_de_impressao</vt:lpstr>
      <vt:lpstr>'CPT Planilha'!Area_de_impressao</vt:lpstr>
      <vt:lpstr>'DC Formulário'!Area_de_impressao</vt:lpstr>
      <vt:lpstr>'DC Planilha'!Area_de_impressao</vt:lpstr>
      <vt:lpstr>'DR Analítico'!Area_de_impressao</vt:lpstr>
      <vt:lpstr>'DR Planilha'!Area_de_impressao</vt:lpstr>
      <vt:lpstr>'FC Planilha'!Area_de_impressao</vt:lpstr>
      <vt:lpstr>'GDE Analítico'!Area_de_impressao</vt:lpstr>
      <vt:lpstr>'GDE Ficha'!Area_de_impressao</vt:lpstr>
      <vt:lpstr>'GDE Planilha'!Area_de_impressao</vt:lpstr>
      <vt:lpstr>'OOR - Planilha'!Area_de_impressao</vt:lpstr>
      <vt:lpstr>'PS Analítico'!Area_de_impressao</vt:lpstr>
      <vt:lpstr>'PS Planilha'!Area_de_impressao</vt:lpstr>
      <vt:lpstr>'SC Formulário'!Area_de_impressao</vt:lpstr>
      <vt:lpstr>'CPT Planilha'!Titulos_de_impressao</vt:lpstr>
      <vt:lpstr>'DC Formulário'!Titulos_de_impressao</vt:lpstr>
      <vt:lpstr>'DC Planilha'!Titulos_de_impressao</vt:lpstr>
      <vt:lpstr>'FC Planilha'!Titulos_de_impressao</vt:lpstr>
      <vt:lpstr>'GDE Analítico'!Titulos_de_impressao</vt:lpstr>
      <vt:lpstr>'GDE Ficha'!Titulos_de_impressao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Secundino Corcini</dc:creator>
  <cp:lastModifiedBy>Rodrigo Palácio</cp:lastModifiedBy>
  <cp:lastPrinted>2016-06-06T19:03:58Z</cp:lastPrinted>
  <dcterms:created xsi:type="dcterms:W3CDTF">2015-01-31T11:12:04Z</dcterms:created>
  <dcterms:modified xsi:type="dcterms:W3CDTF">2016-06-21T22:00:39Z</dcterms:modified>
</cp:coreProperties>
</file>