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145F62CF-97FC-4B15-930B-1D5F8D0AEE68}" xr6:coauthVersionLast="47" xr6:coauthVersionMax="47" xr10:uidLastSave="{00000000-0000-0000-0000-000000000000}"/>
  <bookViews>
    <workbookView xWindow="-120" yWindow="-120" windowWidth="20640" windowHeight="11160" tabRatio="851" firstSheet="32" activeTab="36"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22" i="42" l="1"/>
  <c r="A51" i="42"/>
  <c r="A50" i="67"/>
  <c r="B28" i="42"/>
  <c r="B24" i="67"/>
  <c r="B24" i="69"/>
  <c r="B21" i="71"/>
  <c r="B24" i="70"/>
  <c r="A50" i="69"/>
  <c r="A49" i="70"/>
  <c r="A47" i="71"/>
  <c r="A18" i="71"/>
  <c r="A17" i="71"/>
  <c r="A16" i="71"/>
  <c r="A21" i="70"/>
  <c r="A20" i="70"/>
  <c r="A19" i="70"/>
  <c r="A21" i="69"/>
  <c r="A20" i="69"/>
  <c r="A19" i="69"/>
  <c r="A23" i="42"/>
  <c r="B45" i="68"/>
  <c r="D14" i="68"/>
  <c r="A44" i="63" l="1"/>
  <c r="B46" i="4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K10" i="68"/>
  <c r="J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D15" i="41"/>
  <c r="D19" i="1"/>
  <c r="F9" i="69" s="1"/>
  <c r="J9" i="41" l="1"/>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G9" i="1"/>
  <c r="A9" i="70" s="1"/>
  <c r="A25" i="15"/>
  <c r="D6" i="1"/>
  <c r="D5" i="1"/>
  <c r="D4" i="1"/>
  <c r="S7" i="34"/>
  <c r="S6" i="34"/>
  <c r="S5" i="34"/>
  <c r="S4" i="34"/>
  <c r="S3" i="34"/>
  <c r="F28" i="42" l="1"/>
  <c r="F21" i="71"/>
  <c r="F24" i="70"/>
  <c r="F24" i="69"/>
  <c r="F24" i="67"/>
  <c r="D28" i="42"/>
  <c r="D21" i="71"/>
  <c r="D24" i="70"/>
  <c r="D24" i="69"/>
  <c r="D24" i="67"/>
  <c r="A6" i="71"/>
  <c r="B3" i="3"/>
  <c r="D25" i="68"/>
  <c r="F13" i="69"/>
  <c r="F13" i="70"/>
  <c r="C26" i="63"/>
  <c r="D16" i="68"/>
  <c r="B4" i="29"/>
  <c r="A9" i="27"/>
  <c r="A6" i="70"/>
  <c r="B6" i="41"/>
  <c r="B10" i="68"/>
  <c r="A9" i="42"/>
  <c r="A6" i="69"/>
  <c r="A9" i="67"/>
  <c r="A6" i="67"/>
  <c r="D18" i="68"/>
  <c r="F10" i="71"/>
  <c r="A13" i="67"/>
  <c r="A10" i="71"/>
  <c r="A13" i="70"/>
  <c r="A13" i="69"/>
  <c r="A12" i="42"/>
  <c r="B9" i="41"/>
  <c r="B17" i="27"/>
  <c r="D24" i="68"/>
  <c r="G12" i="42"/>
  <c r="F13" i="67"/>
  <c r="B17" i="65"/>
  <c r="D19" i="68"/>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<sst xmlns="http://schemas.openxmlformats.org/spreadsheetml/2006/main" count="27658" uniqueCount="10534">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</sst>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36">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122" fillId="0" borderId="15" xfId="0" applyFont="1" applyBorder="1" applyAlignment="1">
      <alignment horizontal="left" vertical="top"/>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9" xfId="0" applyFont="1" applyFill="1" applyBorder="1" applyAlignment="1">
      <alignment horizontal="center" vertical="center" wrapText="1"/>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73" fillId="30" borderId="7" xfId="0" applyFont="1" applyFill="1" applyBorder="1" applyAlignment="1">
      <alignment horizontal="center"/>
    </xf>
    <xf numFmtId="0" fontId="124" fillId="0" borderId="7" xfId="0" applyFont="1" applyBorder="1" applyAlignment="1">
      <alignment horizontal="center" vertical="center"/>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5" fillId="30" borderId="7" xfId="0" applyFont="1" applyFill="1" applyBorder="1" applyAlignment="1">
      <alignment horizontal="left"/>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2" fillId="0" borderId="10" xfId="0" applyFont="1" applyBorder="1" applyAlignment="1">
      <alignment horizontal="left"/>
    </xf>
    <xf numFmtId="0" fontId="122" fillId="0" borderId="11" xfId="0" applyFont="1" applyBorder="1" applyAlignment="1">
      <alignment horizontal="left"/>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0" fontId="0" fillId="0" borderId="18" xfId="0" applyBorder="1" applyAlignment="1">
      <alignment horizontal="left"/>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3" t="s">
        <v>356</v>
      </c>
      <c r="B1" s="208"/>
      <c r="M1" s="1194"/>
      <c r="N1" s="1194"/>
      <c r="Q1" s="226"/>
      <c r="R1" s="226"/>
      <c r="V1" s="203"/>
    </row>
    <row r="2" spans="1:28" ht="18.75" customHeight="1" x14ac:dyDescent="0.25">
      <c r="A2" s="1193"/>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3"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3"/>
      <c r="B2"/>
      <c r="C2" s="402"/>
      <c r="D2" s="401"/>
      <c r="E2" s="401"/>
      <c r="F2" s="401"/>
      <c r="G2" s="401" t="s">
        <v>1530</v>
      </c>
      <c r="H2" s="401"/>
      <c r="K2" s="400"/>
      <c r="L2" s="400"/>
      <c r="M2" s="400"/>
      <c r="N2" s="400"/>
      <c r="O2" s="400" t="s">
        <v>1529</v>
      </c>
      <c r="P2" s="400"/>
      <c r="AJ2" s="433"/>
      <c r="AK2" s="434" t="s">
        <v>1877</v>
      </c>
      <c r="AL2" s="435"/>
      <c r="AN2" s="432">
        <v>44197</v>
      </c>
      <c r="AO2" s="703">
        <v>540000</v>
      </c>
      <c r="AQ2" s="126"/>
      <c r="AR2" s="1199" t="s">
        <v>1701</v>
      </c>
      <c r="AS2" s="1200"/>
      <c r="AT2" s="1200"/>
      <c r="AU2" s="1200"/>
      <c r="AV2" s="1200"/>
      <c r="AW2" s="1200"/>
      <c r="AX2" s="1200"/>
      <c r="AY2" s="1200"/>
      <c r="AZ2" s="1200"/>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98" t="s">
        <v>5417</v>
      </c>
      <c r="BV17" s="1198"/>
      <c r="BW17" s="1198"/>
      <c r="BX17" s="1198"/>
      <c r="BY17" s="1198"/>
      <c r="BZ17" s="374"/>
      <c r="CA17" s="1198" t="s">
        <v>5416</v>
      </c>
      <c r="CB17" s="1198"/>
      <c r="CC17" s="1198"/>
      <c r="CD17" s="1198"/>
      <c r="CE17" s="1198"/>
      <c r="CF17" s="375"/>
      <c r="CG17" s="1198" t="s">
        <v>5415</v>
      </c>
      <c r="CH17" s="1198"/>
      <c r="CI17" s="1198"/>
      <c r="CJ17" s="1198"/>
      <c r="CK17" s="1198"/>
      <c r="CL17" s="375"/>
      <c r="CM17" s="1195" t="s">
        <v>3268</v>
      </c>
      <c r="CN17" s="1195"/>
      <c r="CO17" s="1195"/>
      <c r="CP17" s="1195"/>
      <c r="CQ17" s="1195"/>
      <c r="CS17" s="1197" t="s">
        <v>6201</v>
      </c>
      <c r="CT17" s="1197"/>
      <c r="CU17" s="1197"/>
      <c r="CV17" s="1197"/>
      <c r="CW17" s="1197"/>
      <c r="CY17" s="1196" t="s">
        <v>4247</v>
      </c>
      <c r="CZ17" s="1196"/>
      <c r="DA17" s="1196"/>
      <c r="DB17" s="1196"/>
      <c r="DC17" s="1196"/>
      <c r="DE17" s="1196" t="s">
        <v>4247</v>
      </c>
      <c r="DF17" s="1196"/>
      <c r="DG17" s="1196"/>
      <c r="DH17" s="1196"/>
      <c r="DI17" s="1196"/>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42" t="s">
        <v>7856</v>
      </c>
      <c r="V2" s="1242"/>
      <c r="W2" s="1242"/>
      <c r="X2" s="1242"/>
      <c r="Y2" s="1242"/>
      <c r="Z2" s="1242"/>
      <c r="AA2" s="1242"/>
      <c r="AB2" s="1242"/>
      <c r="AC2" s="1242"/>
      <c r="AD2" s="1242"/>
      <c r="AE2" s="1242"/>
      <c r="AF2" s="1242"/>
      <c r="AG2" s="1242"/>
      <c r="AH2" s="1242"/>
      <c r="AI2" s="1242"/>
      <c r="AJ2" s="1242"/>
      <c r="AK2" s="1242"/>
      <c r="AL2" s="1242"/>
      <c r="AM2" s="1242"/>
      <c r="AN2" s="747"/>
    </row>
    <row r="3" spans="1:60" ht="6.75" customHeight="1" x14ac:dyDescent="0.25">
      <c r="D3" s="746"/>
      <c r="E3" s="746"/>
      <c r="F3" s="746"/>
      <c r="K3" s="747"/>
      <c r="L3" s="747"/>
      <c r="M3" s="747"/>
      <c r="N3" s="747"/>
      <c r="O3" s="747"/>
      <c r="P3" s="747"/>
      <c r="Q3" s="747"/>
      <c r="R3" s="747"/>
      <c r="S3" s="747"/>
      <c r="T3" s="747"/>
      <c r="U3" s="1242"/>
      <c r="V3" s="1242"/>
      <c r="W3" s="1242"/>
      <c r="X3" s="1242"/>
      <c r="Y3" s="1242"/>
      <c r="Z3" s="1242"/>
      <c r="AA3" s="1242"/>
      <c r="AB3" s="1242"/>
      <c r="AC3" s="1242"/>
      <c r="AD3" s="1242"/>
      <c r="AE3" s="1242"/>
      <c r="AF3" s="1242"/>
      <c r="AG3" s="1242"/>
      <c r="AH3" s="1242"/>
      <c r="AI3" s="1242"/>
      <c r="AJ3" s="1242"/>
      <c r="AK3" s="1242"/>
      <c r="AL3" s="1242"/>
      <c r="AM3" s="1242"/>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43" t="s">
        <v>7857</v>
      </c>
      <c r="V5" s="1243"/>
      <c r="W5" s="1243"/>
      <c r="X5" s="1243"/>
      <c r="Y5" s="1243"/>
      <c r="Z5" s="1243"/>
      <c r="AA5" s="1243"/>
      <c r="AB5" s="1243"/>
      <c r="AC5" s="1243"/>
      <c r="AD5" s="1243"/>
      <c r="AE5" s="1243"/>
      <c r="AF5" s="1243"/>
      <c r="AG5" s="1244" t="e">
        <f ca="1">PYS!Y24</f>
        <v>#N/A</v>
      </c>
      <c r="AH5" s="1244"/>
      <c r="AI5" s="1244"/>
      <c r="AJ5" s="1244"/>
      <c r="AK5" s="1244"/>
      <c r="AL5" s="1244"/>
      <c r="AM5" s="1244"/>
      <c r="AN5" s="747"/>
    </row>
    <row r="6" spans="1:60" ht="27" customHeight="1" x14ac:dyDescent="0.25">
      <c r="A6" s="1245" t="s">
        <v>7858</v>
      </c>
      <c r="B6" s="1245"/>
      <c r="C6" s="1245"/>
      <c r="D6" s="1245"/>
      <c r="E6" s="1245"/>
      <c r="F6" s="1245"/>
      <c r="G6" s="1245"/>
      <c r="H6" s="1245"/>
      <c r="I6" s="1245"/>
      <c r="J6" s="1245"/>
      <c r="K6" s="1245"/>
      <c r="L6" s="1245"/>
      <c r="M6" s="1245"/>
      <c r="N6" s="1245"/>
      <c r="O6" s="1245"/>
      <c r="P6" s="1245"/>
      <c r="Q6" s="1245"/>
      <c r="R6" s="1245"/>
      <c r="S6" s="1245"/>
      <c r="T6" s="1245"/>
      <c r="U6" s="1245"/>
      <c r="V6" s="1245"/>
      <c r="W6" s="1245"/>
      <c r="X6" s="1245"/>
      <c r="Y6" s="1245"/>
      <c r="Z6" s="1245"/>
      <c r="AA6" s="1245"/>
      <c r="AB6" s="1245"/>
      <c r="AC6" s="1245"/>
      <c r="AD6" s="1245"/>
      <c r="AE6" s="1245"/>
      <c r="AF6" s="1245"/>
      <c r="AG6" s="1245"/>
      <c r="AH6" s="1245"/>
      <c r="AI6" s="1245"/>
      <c r="AJ6" s="1245"/>
      <c r="AK6" s="1245"/>
      <c r="AL6" s="1245"/>
      <c r="AM6" s="1245"/>
      <c r="AN6" s="1245"/>
      <c r="AO6" s="1245"/>
      <c r="AP6" s="1245"/>
      <c r="AQ6" s="1245"/>
      <c r="AR6" s="1245"/>
      <c r="AS6" s="1245"/>
      <c r="AT6" s="1245"/>
      <c r="AU6" s="1245"/>
      <c r="AV6" s="1245"/>
      <c r="AW6" s="1245"/>
      <c r="AX6" s="1245"/>
      <c r="AY6" s="1245"/>
      <c r="AZ6" s="1245"/>
      <c r="BA6" s="1245"/>
      <c r="BB6" s="1245"/>
      <c r="BC6" s="1245"/>
      <c r="BD6" s="1245"/>
      <c r="BE6" s="1245"/>
      <c r="BF6" s="1245"/>
      <c r="BG6" s="1245"/>
      <c r="BH6" s="1245"/>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46" t="s">
        <v>7859</v>
      </c>
      <c r="B8" s="1247"/>
      <c r="C8" s="1247"/>
      <c r="D8" s="1247"/>
      <c r="E8" s="1247"/>
      <c r="F8" s="1247"/>
      <c r="G8" s="1247"/>
      <c r="H8" s="1247"/>
      <c r="I8" s="1247"/>
      <c r="J8" s="1247"/>
      <c r="K8" s="1247"/>
      <c r="L8" s="1247"/>
      <c r="M8" s="1247"/>
      <c r="N8" s="1247"/>
      <c r="O8" s="1247"/>
      <c r="P8" s="1247"/>
      <c r="Q8" s="1247"/>
      <c r="R8" s="1247"/>
      <c r="S8" s="1247"/>
      <c r="T8" s="1247"/>
      <c r="U8" s="1247"/>
      <c r="V8" s="1247"/>
      <c r="W8" s="1247"/>
      <c r="X8" s="1247"/>
      <c r="Y8" s="1247"/>
      <c r="Z8" s="1247"/>
      <c r="AA8" s="1247"/>
      <c r="AB8" s="1247"/>
      <c r="AC8" s="1247"/>
      <c r="AD8" s="1247"/>
      <c r="AE8" s="1247"/>
      <c r="AF8" s="1247"/>
      <c r="AG8" s="1247"/>
      <c r="AH8" s="1247"/>
      <c r="AI8" s="1247"/>
      <c r="AJ8" s="1247"/>
      <c r="AK8" s="1247"/>
      <c r="AL8" s="1247"/>
      <c r="AM8" s="1247"/>
      <c r="AN8" s="1248"/>
      <c r="AO8" s="1247"/>
      <c r="AP8" s="1247"/>
      <c r="AQ8" s="1247"/>
      <c r="AR8" s="1247"/>
      <c r="AS8" s="1247"/>
      <c r="AT8" s="1247"/>
      <c r="AU8" s="1247"/>
      <c r="AV8" s="1247"/>
      <c r="AW8" s="1247"/>
      <c r="AX8" s="1247"/>
      <c r="AY8" s="1247"/>
      <c r="AZ8" s="1247"/>
      <c r="BA8" s="1247"/>
      <c r="BB8" s="1247"/>
      <c r="BC8" s="1247"/>
      <c r="BD8" s="1247"/>
      <c r="BE8" s="1247"/>
      <c r="BF8" s="1247"/>
      <c r="BG8" s="1247"/>
      <c r="BH8" s="1249"/>
    </row>
    <row r="9" spans="1:60" ht="7.5" customHeight="1" x14ac:dyDescent="0.25">
      <c r="A9" s="1250" t="s">
        <v>7</v>
      </c>
      <c r="B9" s="1251"/>
      <c r="C9" s="1251"/>
      <c r="D9" s="1251"/>
      <c r="E9" s="1251"/>
      <c r="F9" s="1251"/>
      <c r="G9" s="1251"/>
      <c r="H9" s="1251"/>
      <c r="I9" s="1251"/>
      <c r="J9" s="1251"/>
      <c r="K9" s="1251"/>
      <c r="L9" s="1251"/>
      <c r="M9" s="1251"/>
      <c r="N9" s="1251"/>
      <c r="O9" s="1251"/>
      <c r="P9" s="1251"/>
      <c r="Q9" s="1252"/>
      <c r="R9" s="1250" t="s">
        <v>11</v>
      </c>
      <c r="S9" s="1251"/>
      <c r="T9" s="1251"/>
      <c r="U9" s="1251"/>
      <c r="V9" s="1251"/>
      <c r="W9" s="1251"/>
      <c r="X9" s="1251"/>
      <c r="Y9" s="1251"/>
      <c r="Z9" s="1251"/>
      <c r="AA9" s="1251"/>
      <c r="AB9" s="1251"/>
      <c r="AC9" s="1251"/>
      <c r="AD9" s="1251"/>
      <c r="AE9" s="1251"/>
      <c r="AF9" s="1251"/>
      <c r="AG9" s="1251"/>
      <c r="AH9" s="1251"/>
      <c r="AI9" s="1251"/>
      <c r="AJ9" s="1251"/>
      <c r="AK9" s="1251"/>
      <c r="AL9" s="1251"/>
      <c r="AM9" s="1252"/>
      <c r="AN9" s="1253" t="s">
        <v>12</v>
      </c>
      <c r="AO9" s="1254"/>
      <c r="AP9" s="1254"/>
      <c r="AQ9" s="1254"/>
      <c r="AR9" s="1254"/>
      <c r="AS9" s="1254"/>
      <c r="AT9" s="1254"/>
      <c r="AU9" s="1254"/>
      <c r="AV9" s="1254"/>
      <c r="AW9" s="1254"/>
      <c r="AX9" s="1254"/>
      <c r="AY9" s="1254"/>
      <c r="AZ9" s="1254"/>
      <c r="BA9" s="1254"/>
      <c r="BB9" s="1254"/>
      <c r="BC9" s="1254"/>
      <c r="BD9" s="1254"/>
      <c r="BE9" s="1254"/>
      <c r="BF9" s="1254"/>
      <c r="BG9" s="1254"/>
      <c r="BH9" s="1255"/>
    </row>
    <row r="10" spans="1:60" ht="13.5" customHeight="1" x14ac:dyDescent="0.25">
      <c r="A10" s="1263">
        <f>PYS!B23</f>
        <v>0</v>
      </c>
      <c r="B10" s="1264"/>
      <c r="C10" s="1264"/>
      <c r="D10" s="1264"/>
      <c r="E10" s="1264"/>
      <c r="F10" s="1264"/>
      <c r="G10" s="1264"/>
      <c r="H10" s="1264"/>
      <c r="I10" s="1264"/>
      <c r="J10" s="1264"/>
      <c r="K10" s="1264"/>
      <c r="L10" s="1264"/>
      <c r="M10" s="1264"/>
      <c r="N10" s="1264"/>
      <c r="O10" s="1264"/>
      <c r="P10" s="1264"/>
      <c r="Q10" s="1265"/>
      <c r="R10" s="1266">
        <f>PYS!B28</f>
        <v>0</v>
      </c>
      <c r="S10" s="1267"/>
      <c r="T10" s="1267"/>
      <c r="U10" s="1267"/>
      <c r="V10" s="1267"/>
      <c r="W10" s="1267"/>
      <c r="X10" s="1267"/>
      <c r="Y10" s="1267"/>
      <c r="Z10" s="1267"/>
      <c r="AA10" s="1267"/>
      <c r="AB10" s="1267"/>
      <c r="AC10" s="1267"/>
      <c r="AD10" s="1267"/>
      <c r="AE10" s="1267"/>
      <c r="AF10" s="1267"/>
      <c r="AG10" s="1267"/>
      <c r="AH10" s="1267"/>
      <c r="AI10" s="1267"/>
      <c r="AJ10" s="1267"/>
      <c r="AK10" s="1267"/>
      <c r="AL10" s="1267"/>
      <c r="AM10" s="1268"/>
      <c r="AN10" s="1263">
        <f>PYS!B30</f>
        <v>0</v>
      </c>
      <c r="AO10" s="1264"/>
      <c r="AP10" s="1264"/>
      <c r="AQ10" s="1264"/>
      <c r="AR10" s="1264"/>
      <c r="AS10" s="1264"/>
      <c r="AT10" s="1264"/>
      <c r="AU10" s="1264"/>
      <c r="AV10" s="1264"/>
      <c r="AW10" s="1264"/>
      <c r="AX10" s="1264"/>
      <c r="AY10" s="1264"/>
      <c r="AZ10" s="1264"/>
      <c r="BA10" s="1264"/>
      <c r="BB10" s="1264"/>
      <c r="BC10" s="1264"/>
      <c r="BD10" s="1264"/>
      <c r="BE10" s="1264"/>
      <c r="BF10" s="1264"/>
      <c r="BG10" s="1264"/>
      <c r="BH10" s="1265"/>
    </row>
    <row r="11" spans="1:60" ht="9" customHeight="1" x14ac:dyDescent="0.25">
      <c r="A11" s="1233" t="s">
        <v>13</v>
      </c>
      <c r="B11" s="1234"/>
      <c r="C11" s="1234"/>
      <c r="D11" s="1234"/>
      <c r="E11" s="1234"/>
      <c r="F11" s="1234"/>
      <c r="G11" s="1234"/>
      <c r="H11" s="1234"/>
      <c r="I11" s="1234"/>
      <c r="J11" s="1234"/>
      <c r="K11" s="1234"/>
      <c r="L11" s="1234"/>
      <c r="M11" s="1234"/>
      <c r="N11" s="1234"/>
      <c r="O11" s="1234"/>
      <c r="P11" s="1234"/>
      <c r="Q11" s="1234"/>
      <c r="R11" s="1233" t="s">
        <v>7860</v>
      </c>
      <c r="S11" s="1234"/>
      <c r="T11" s="1234"/>
      <c r="U11" s="1234"/>
      <c r="V11" s="1234"/>
      <c r="W11" s="1234"/>
      <c r="X11" s="1234"/>
      <c r="Y11" s="1234"/>
      <c r="Z11" s="1234"/>
      <c r="AA11" s="1234"/>
      <c r="AB11" s="1234"/>
      <c r="AC11" s="1234"/>
      <c r="AD11" s="1233" t="s">
        <v>18</v>
      </c>
      <c r="AE11" s="1234"/>
      <c r="AF11" s="1234"/>
      <c r="AG11" s="1234"/>
      <c r="AH11" s="1234"/>
      <c r="AI11" s="1234"/>
      <c r="AJ11" s="1234"/>
      <c r="AK11" s="1234"/>
      <c r="AL11" s="1234"/>
      <c r="AM11" s="1235"/>
      <c r="AN11" s="1236" t="s">
        <v>6075</v>
      </c>
      <c r="AO11" s="1237"/>
      <c r="AP11" s="1237"/>
      <c r="AQ11" s="1237"/>
      <c r="AR11" s="1237"/>
      <c r="AS11" s="1237"/>
      <c r="AT11" s="1237"/>
      <c r="AU11" s="1237"/>
      <c r="AV11" s="1237"/>
      <c r="AW11" s="1237"/>
      <c r="AX11" s="1238"/>
      <c r="AY11" s="1236" t="s">
        <v>7040</v>
      </c>
      <c r="AZ11" s="1237"/>
      <c r="BA11" s="1237"/>
      <c r="BB11" s="1237"/>
      <c r="BC11" s="1237"/>
      <c r="BD11" s="1237"/>
      <c r="BE11" s="1237"/>
      <c r="BF11" s="1237"/>
      <c r="BG11" s="1237"/>
      <c r="BH11" s="1238"/>
    </row>
    <row r="12" spans="1:60" ht="10.5" customHeight="1" x14ac:dyDescent="0.25">
      <c r="A12" s="1256">
        <f>PYS!B24</f>
        <v>0</v>
      </c>
      <c r="B12" s="1257"/>
      <c r="C12" s="1257"/>
      <c r="D12" s="1257"/>
      <c r="E12" s="1257"/>
      <c r="F12" s="1257"/>
      <c r="G12" s="1257"/>
      <c r="H12" s="1257"/>
      <c r="I12" s="1257"/>
      <c r="J12" s="1257"/>
      <c r="K12" s="1257"/>
      <c r="L12" s="1257"/>
      <c r="M12" s="1257"/>
      <c r="N12" s="1257"/>
      <c r="O12" s="1257"/>
      <c r="P12" s="1257"/>
      <c r="Q12" s="1257"/>
      <c r="R12" s="1258">
        <f>PYS!B31</f>
        <v>0</v>
      </c>
      <c r="S12" s="1259"/>
      <c r="T12" s="1259"/>
      <c r="U12" s="1259"/>
      <c r="V12" s="1259"/>
      <c r="W12" s="1259"/>
      <c r="X12" s="1259"/>
      <c r="Y12" s="1259"/>
      <c r="Z12" s="1259"/>
      <c r="AA12" s="1259"/>
      <c r="AB12" s="1259"/>
      <c r="AC12" s="1259"/>
      <c r="AD12" s="1256">
        <f>PYS!B29</f>
        <v>0</v>
      </c>
      <c r="AE12" s="1257"/>
      <c r="AF12" s="1257"/>
      <c r="AG12" s="1257"/>
      <c r="AH12" s="1257"/>
      <c r="AI12" s="1257"/>
      <c r="AJ12" s="1257"/>
      <c r="AK12" s="1257"/>
      <c r="AL12" s="1257"/>
      <c r="AM12" s="1260"/>
      <c r="AN12" s="1256">
        <f>PYS!B25</f>
        <v>0</v>
      </c>
      <c r="AO12" s="1257"/>
      <c r="AP12" s="1257"/>
      <c r="AQ12" s="1257"/>
      <c r="AR12" s="1257"/>
      <c r="AS12" s="1257"/>
      <c r="AT12" s="1257"/>
      <c r="AU12" s="1257"/>
      <c r="AV12" s="1257"/>
      <c r="AW12" s="1257"/>
      <c r="AX12" s="1260"/>
      <c r="AY12" s="1256">
        <f>PYS!B26</f>
        <v>0</v>
      </c>
      <c r="AZ12" s="1257"/>
      <c r="BA12" s="1257"/>
      <c r="BB12" s="1257"/>
      <c r="BC12" s="1257"/>
      <c r="BD12" s="1257"/>
      <c r="BE12" s="1257"/>
      <c r="BF12" s="1257"/>
      <c r="BG12" s="1257"/>
      <c r="BH12" s="1260"/>
    </row>
    <row r="13" spans="1:60" ht="4.5" customHeight="1" x14ac:dyDescent="0.25"/>
    <row r="14" spans="1:60" ht="15" customHeight="1" x14ac:dyDescent="0.25">
      <c r="A14" s="1261" t="s">
        <v>7861</v>
      </c>
      <c r="B14" s="1262"/>
      <c r="C14" s="1262"/>
      <c r="D14" s="1262"/>
      <c r="E14" s="1262"/>
      <c r="F14" s="1262"/>
      <c r="G14" s="1262"/>
      <c r="H14" s="1262"/>
      <c r="I14" s="1262"/>
      <c r="J14" s="1262"/>
      <c r="K14" s="1262"/>
      <c r="L14" s="1262"/>
      <c r="M14" s="1262"/>
      <c r="N14" s="1262"/>
      <c r="O14" s="1262"/>
      <c r="P14" s="1262"/>
      <c r="Q14" s="1262"/>
      <c r="R14" s="1262"/>
      <c r="S14" s="1262"/>
      <c r="T14" s="1262"/>
      <c r="U14" s="1202"/>
      <c r="V14" s="1202"/>
      <c r="W14" s="1202"/>
      <c r="X14" s="1202"/>
      <c r="Y14" s="1202"/>
      <c r="Z14" s="1202"/>
      <c r="AA14" s="1202"/>
      <c r="AB14" s="1202"/>
      <c r="AC14" s="1202"/>
      <c r="AD14" s="1202"/>
      <c r="AE14" s="1202"/>
      <c r="AF14" s="1202"/>
      <c r="AG14" s="1202"/>
      <c r="AH14" s="120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3"/>
    </row>
    <row r="15" spans="1:60" ht="24.75" customHeight="1" x14ac:dyDescent="0.25">
      <c r="A15" s="1226" t="s">
        <v>7862</v>
      </c>
      <c r="B15" s="1240"/>
      <c r="C15" s="1240"/>
      <c r="D15" s="1240"/>
      <c r="E15" s="1240"/>
      <c r="F15" s="1240"/>
      <c r="G15" s="1241"/>
      <c r="H15" s="1239" t="s">
        <v>89</v>
      </c>
      <c r="I15" s="1240"/>
      <c r="J15" s="1240"/>
      <c r="K15" s="1240"/>
      <c r="L15" s="1241"/>
      <c r="M15" s="1239" t="s">
        <v>124</v>
      </c>
      <c r="N15" s="1240"/>
      <c r="O15" s="1240"/>
      <c r="P15" s="1240"/>
      <c r="Q15" s="1241"/>
      <c r="R15" s="1239" t="s">
        <v>7863</v>
      </c>
      <c r="S15" s="1240"/>
      <c r="T15" s="1240"/>
      <c r="U15" s="1240"/>
      <c r="V15" s="1240"/>
      <c r="W15" s="1241"/>
      <c r="X15" s="1239" t="s">
        <v>7850</v>
      </c>
      <c r="Y15" s="1240"/>
      <c r="Z15" s="1240"/>
      <c r="AA15" s="1240"/>
      <c r="AB15" s="1240"/>
      <c r="AC15" s="1241"/>
      <c r="AD15" s="1239" t="s">
        <v>7864</v>
      </c>
      <c r="AE15" s="1240"/>
      <c r="AF15" s="1240"/>
      <c r="AG15" s="1240"/>
      <c r="AH15" s="1241"/>
      <c r="AI15" s="1239" t="s">
        <v>7865</v>
      </c>
      <c r="AJ15" s="1240"/>
      <c r="AK15" s="1240"/>
      <c r="AL15" s="1240"/>
      <c r="AM15" s="1241"/>
      <c r="AN15" s="1239" t="s">
        <v>3404</v>
      </c>
      <c r="AO15" s="1240"/>
      <c r="AP15" s="1240"/>
      <c r="AQ15" s="1240"/>
      <c r="AR15" s="1240"/>
      <c r="AS15" s="1241"/>
      <c r="AT15" s="1239" t="s">
        <v>7866</v>
      </c>
      <c r="AU15" s="1240"/>
      <c r="AV15" s="1240"/>
      <c r="AW15" s="1240"/>
      <c r="AX15" s="1240"/>
      <c r="AY15" s="1240"/>
      <c r="AZ15" s="1240"/>
      <c r="BA15" s="1241"/>
      <c r="BB15" s="1239" t="s">
        <v>7867</v>
      </c>
      <c r="BC15" s="1240"/>
      <c r="BD15" s="1240"/>
      <c r="BE15" s="1240"/>
      <c r="BF15" s="1240"/>
      <c r="BG15" s="1240"/>
      <c r="BH15" s="1241"/>
    </row>
    <row r="16" spans="1:60" ht="21" customHeight="1" x14ac:dyDescent="0.25">
      <c r="A16" s="1201" t="str">
        <f>IF(PYS!B35="","",PYS!B35)</f>
        <v/>
      </c>
      <c r="B16" s="1202"/>
      <c r="C16" s="1202"/>
      <c r="D16" s="1202"/>
      <c r="E16" s="1202"/>
      <c r="F16" s="1202"/>
      <c r="G16" s="1203"/>
      <c r="H16" s="1201" t="str">
        <f>IF(PYS!A35="","",PYS!A35)</f>
        <v/>
      </c>
      <c r="I16" s="1202"/>
      <c r="J16" s="1202"/>
      <c r="K16" s="1202"/>
      <c r="L16" s="1203"/>
      <c r="M16" s="1204" t="str">
        <f>IF(PYS!C35="","",PYS!C35)</f>
        <v/>
      </c>
      <c r="N16" s="1202"/>
      <c r="O16" s="1202"/>
      <c r="P16" s="1202"/>
      <c r="Q16" s="1203"/>
      <c r="R16" s="1201" t="str">
        <f>IF(PYS!D35="","",PYS!D35)</f>
        <v/>
      </c>
      <c r="S16" s="1202"/>
      <c r="T16" s="1202"/>
      <c r="U16" s="1202"/>
      <c r="V16" s="1202"/>
      <c r="W16" s="1203"/>
      <c r="X16" s="1201" t="str">
        <f>IF(PYS!F35="","",PYS!F35)</f>
        <v/>
      </c>
      <c r="Y16" s="1202"/>
      <c r="Z16" s="1202"/>
      <c r="AA16" s="1202"/>
      <c r="AB16" s="1202"/>
      <c r="AC16" s="1203"/>
      <c r="AD16" s="1201" t="str">
        <f>IF(PYS!E35="","",PYS!E35)</f>
        <v/>
      </c>
      <c r="AE16" s="1202"/>
      <c r="AF16" s="1202"/>
      <c r="AG16" s="1202"/>
      <c r="AH16" s="1203"/>
      <c r="AI16" s="1201" t="str">
        <f>IF(PYS!G35="","",PYS!G35)</f>
        <v/>
      </c>
      <c r="AJ16" s="1202"/>
      <c r="AK16" s="1202"/>
      <c r="AL16" s="1202"/>
      <c r="AM16" s="1203"/>
      <c r="AN16" s="1201" t="str">
        <f>IF(PYS!H35="","",PYS!H35)</f>
        <v/>
      </c>
      <c r="AO16" s="1202"/>
      <c r="AP16" s="1202"/>
      <c r="AQ16" s="1202"/>
      <c r="AR16" s="1202"/>
      <c r="AS16" s="1203"/>
      <c r="AT16" s="1201" t="str">
        <f>IF(PYS!I35="","",PYS!I35)</f>
        <v/>
      </c>
      <c r="AU16" s="1202"/>
      <c r="AV16" s="1202"/>
      <c r="AW16" s="1202"/>
      <c r="AX16" s="1202"/>
      <c r="AY16" s="1202"/>
      <c r="AZ16" s="1202"/>
      <c r="BA16" s="1203"/>
      <c r="BB16" s="1201" t="str">
        <f>IF(PYS!J35="","",PYS!J35)</f>
        <v/>
      </c>
      <c r="BC16" s="1202"/>
      <c r="BD16" s="1202"/>
      <c r="BE16" s="1202"/>
      <c r="BF16" s="1202"/>
      <c r="BG16" s="1202"/>
      <c r="BH16" s="1203"/>
    </row>
    <row r="17" spans="1:60" ht="21" customHeight="1" x14ac:dyDescent="0.25">
      <c r="A17" s="1201" t="str">
        <f>IF(PYS!B36="","",PYS!B36)</f>
        <v/>
      </c>
      <c r="B17" s="1202"/>
      <c r="C17" s="1202"/>
      <c r="D17" s="1202"/>
      <c r="E17" s="1202"/>
      <c r="F17" s="1202"/>
      <c r="G17" s="1203"/>
      <c r="H17" s="1201" t="str">
        <f>IF(PYS!A36="","",PYS!A36)</f>
        <v/>
      </c>
      <c r="I17" s="1202"/>
      <c r="J17" s="1202"/>
      <c r="K17" s="1202"/>
      <c r="L17" s="1203"/>
      <c r="M17" s="1204" t="str">
        <f>IF(PYS!C36="","",PYS!C36)</f>
        <v/>
      </c>
      <c r="N17" s="1202"/>
      <c r="O17" s="1202"/>
      <c r="P17" s="1202"/>
      <c r="Q17" s="1203"/>
      <c r="R17" s="1201" t="str">
        <f>IF(PYS!D36="","",PYS!D36)</f>
        <v/>
      </c>
      <c r="S17" s="1202"/>
      <c r="T17" s="1202"/>
      <c r="U17" s="1202"/>
      <c r="V17" s="1202"/>
      <c r="W17" s="1203"/>
      <c r="X17" s="1201" t="str">
        <f>IF(PYS!F36="","",PYS!F36)</f>
        <v/>
      </c>
      <c r="Y17" s="1202"/>
      <c r="Z17" s="1202"/>
      <c r="AA17" s="1202"/>
      <c r="AB17" s="1202"/>
      <c r="AC17" s="1203"/>
      <c r="AD17" s="1201" t="str">
        <f>IF(PYS!E36="","",PYS!E36)</f>
        <v/>
      </c>
      <c r="AE17" s="1202"/>
      <c r="AF17" s="1202"/>
      <c r="AG17" s="1202"/>
      <c r="AH17" s="1203"/>
      <c r="AI17" s="1201" t="str">
        <f>IF(PYS!G36="","",PYS!G36)</f>
        <v/>
      </c>
      <c r="AJ17" s="1202"/>
      <c r="AK17" s="1202"/>
      <c r="AL17" s="1202"/>
      <c r="AM17" s="1203"/>
      <c r="AN17" s="1201" t="str">
        <f>IF(PYS!H36="","",PYS!H36)</f>
        <v/>
      </c>
      <c r="AO17" s="1202"/>
      <c r="AP17" s="1202"/>
      <c r="AQ17" s="1202"/>
      <c r="AR17" s="1202"/>
      <c r="AS17" s="1203"/>
      <c r="AT17" s="1201" t="str">
        <f>IF(PYS!I36="","",PYS!I36)</f>
        <v/>
      </c>
      <c r="AU17" s="1202"/>
      <c r="AV17" s="1202"/>
      <c r="AW17" s="1202"/>
      <c r="AX17" s="1202"/>
      <c r="AY17" s="1202"/>
      <c r="AZ17" s="1202"/>
      <c r="BA17" s="1203"/>
      <c r="BB17" s="1201" t="str">
        <f>IF(PYS!J36="","",PYS!J36)</f>
        <v/>
      </c>
      <c r="BC17" s="1202"/>
      <c r="BD17" s="1202"/>
      <c r="BE17" s="1202"/>
      <c r="BF17" s="1202"/>
      <c r="BG17" s="1202"/>
      <c r="BH17" s="1203"/>
    </row>
    <row r="18" spans="1:60" ht="21" customHeight="1" x14ac:dyDescent="0.25">
      <c r="A18" s="1201" t="str">
        <f>IF(PYS!B37="","",PYS!B37)</f>
        <v/>
      </c>
      <c r="B18" s="1202"/>
      <c r="C18" s="1202"/>
      <c r="D18" s="1202"/>
      <c r="E18" s="1202"/>
      <c r="F18" s="1202"/>
      <c r="G18" s="1203"/>
      <c r="H18" s="1201" t="str">
        <f>IF(PYS!A37="","",PYS!A37)</f>
        <v/>
      </c>
      <c r="I18" s="1202"/>
      <c r="J18" s="1202"/>
      <c r="K18" s="1202"/>
      <c r="L18" s="1203"/>
      <c r="M18" s="1204" t="str">
        <f>IF(PYS!C37="","",PYS!C37)</f>
        <v/>
      </c>
      <c r="N18" s="1202"/>
      <c r="O18" s="1202"/>
      <c r="P18" s="1202"/>
      <c r="Q18" s="1203"/>
      <c r="R18" s="1201" t="str">
        <f>IF(PYS!D37="","",PYS!D37)</f>
        <v/>
      </c>
      <c r="S18" s="1202"/>
      <c r="T18" s="1202"/>
      <c r="U18" s="1202"/>
      <c r="V18" s="1202"/>
      <c r="W18" s="1203"/>
      <c r="X18" s="1201" t="str">
        <f>IF(PYS!F37="","",PYS!F37)</f>
        <v/>
      </c>
      <c r="Y18" s="1202"/>
      <c r="Z18" s="1202"/>
      <c r="AA18" s="1202"/>
      <c r="AB18" s="1202"/>
      <c r="AC18" s="1203"/>
      <c r="AD18" s="1201" t="str">
        <f>IF(PYS!E37="","",PYS!E37)</f>
        <v/>
      </c>
      <c r="AE18" s="1202"/>
      <c r="AF18" s="1202"/>
      <c r="AG18" s="1202"/>
      <c r="AH18" s="1203"/>
      <c r="AI18" s="1201" t="str">
        <f>IF(PYS!G37="","",PYS!G37)</f>
        <v/>
      </c>
      <c r="AJ18" s="1202"/>
      <c r="AK18" s="1202"/>
      <c r="AL18" s="1202"/>
      <c r="AM18" s="1203"/>
      <c r="AN18" s="1201" t="str">
        <f>IF(PYS!H37="","",PYS!H37)</f>
        <v/>
      </c>
      <c r="AO18" s="1202"/>
      <c r="AP18" s="1202"/>
      <c r="AQ18" s="1202"/>
      <c r="AR18" s="1202"/>
      <c r="AS18" s="1203"/>
      <c r="AT18" s="1201" t="str">
        <f>IF(PYS!I37="","",PYS!I37)</f>
        <v/>
      </c>
      <c r="AU18" s="1202"/>
      <c r="AV18" s="1202"/>
      <c r="AW18" s="1202"/>
      <c r="AX18" s="1202"/>
      <c r="AY18" s="1202"/>
      <c r="AZ18" s="1202"/>
      <c r="BA18" s="1203"/>
      <c r="BB18" s="1201" t="str">
        <f>IF(PYS!J37="","",PYS!J37)</f>
        <v/>
      </c>
      <c r="BC18" s="1202"/>
      <c r="BD18" s="1202"/>
      <c r="BE18" s="1202"/>
      <c r="BF18" s="1202"/>
      <c r="BG18" s="1202"/>
      <c r="BH18" s="1203"/>
    </row>
    <row r="19" spans="1:60" ht="21" customHeight="1" x14ac:dyDescent="0.25">
      <c r="A19" s="1201" t="str">
        <f>IF(PYS!B38="","",PYS!B38)</f>
        <v/>
      </c>
      <c r="B19" s="1202"/>
      <c r="C19" s="1202"/>
      <c r="D19" s="1202"/>
      <c r="E19" s="1202"/>
      <c r="F19" s="1202"/>
      <c r="G19" s="1203"/>
      <c r="H19" s="1201" t="str">
        <f>IF(PYS!A38="","",PYS!A38)</f>
        <v/>
      </c>
      <c r="I19" s="1202"/>
      <c r="J19" s="1202"/>
      <c r="K19" s="1202"/>
      <c r="L19" s="1203"/>
      <c r="M19" s="1204" t="str">
        <f>IF(PYS!C38="","",PYS!C38)</f>
        <v/>
      </c>
      <c r="N19" s="1202"/>
      <c r="O19" s="1202"/>
      <c r="P19" s="1202"/>
      <c r="Q19" s="1203"/>
      <c r="R19" s="1201" t="str">
        <f>IF(PYS!D38="","",PYS!D38)</f>
        <v/>
      </c>
      <c r="S19" s="1202"/>
      <c r="T19" s="1202"/>
      <c r="U19" s="1202"/>
      <c r="V19" s="1202"/>
      <c r="W19" s="1203"/>
      <c r="X19" s="1201" t="str">
        <f>IF(PYS!F38="","",PYS!F38)</f>
        <v/>
      </c>
      <c r="Y19" s="1202"/>
      <c r="Z19" s="1202"/>
      <c r="AA19" s="1202"/>
      <c r="AB19" s="1202"/>
      <c r="AC19" s="1203"/>
      <c r="AD19" s="1201" t="str">
        <f>IF(PYS!E38="","",PYS!E38)</f>
        <v/>
      </c>
      <c r="AE19" s="1202"/>
      <c r="AF19" s="1202"/>
      <c r="AG19" s="1202"/>
      <c r="AH19" s="1203"/>
      <c r="AI19" s="1201" t="str">
        <f>IF(PYS!G38="","",PYS!G38)</f>
        <v/>
      </c>
      <c r="AJ19" s="1202"/>
      <c r="AK19" s="1202"/>
      <c r="AL19" s="1202"/>
      <c r="AM19" s="1203"/>
      <c r="AN19" s="1201" t="str">
        <f>IF(PYS!H38="","",PYS!H38)</f>
        <v/>
      </c>
      <c r="AO19" s="1202"/>
      <c r="AP19" s="1202"/>
      <c r="AQ19" s="1202"/>
      <c r="AR19" s="1202"/>
      <c r="AS19" s="1203"/>
      <c r="AT19" s="1201" t="str">
        <f>IF(PYS!I38="","",PYS!I38)</f>
        <v/>
      </c>
      <c r="AU19" s="1202"/>
      <c r="AV19" s="1202"/>
      <c r="AW19" s="1202"/>
      <c r="AX19" s="1202"/>
      <c r="AY19" s="1202"/>
      <c r="AZ19" s="1202"/>
      <c r="BA19" s="1203"/>
      <c r="BB19" s="1201" t="str">
        <f>IF(PYS!J38="","",PYS!J38)</f>
        <v/>
      </c>
      <c r="BC19" s="1202"/>
      <c r="BD19" s="1202"/>
      <c r="BE19" s="1202"/>
      <c r="BF19" s="1202"/>
      <c r="BG19" s="1202"/>
      <c r="BH19" s="1203"/>
    </row>
    <row r="20" spans="1:60" ht="21" customHeight="1" x14ac:dyDescent="0.25">
      <c r="A20" s="1201" t="str">
        <f>IF(PYS!B39="","",PYS!B39)</f>
        <v/>
      </c>
      <c r="B20" s="1202"/>
      <c r="C20" s="1202"/>
      <c r="D20" s="1202"/>
      <c r="E20" s="1202"/>
      <c r="F20" s="1202"/>
      <c r="G20" s="1203"/>
      <c r="H20" s="1201" t="str">
        <f>IF(PYS!A39="","",PYS!A39)</f>
        <v/>
      </c>
      <c r="I20" s="1202"/>
      <c r="J20" s="1202"/>
      <c r="K20" s="1202"/>
      <c r="L20" s="1203"/>
      <c r="M20" s="1204" t="str">
        <f>IF(PYS!C39="","",PYS!C39)</f>
        <v/>
      </c>
      <c r="N20" s="1202"/>
      <c r="O20" s="1202"/>
      <c r="P20" s="1202"/>
      <c r="Q20" s="1203"/>
      <c r="R20" s="1201" t="str">
        <f>IF(PYS!D39="","",PYS!D39)</f>
        <v/>
      </c>
      <c r="S20" s="1202"/>
      <c r="T20" s="1202"/>
      <c r="U20" s="1202"/>
      <c r="V20" s="1202"/>
      <c r="W20" s="1203"/>
      <c r="X20" s="1201" t="str">
        <f>IF(PYS!F39="","",PYS!F39)</f>
        <v/>
      </c>
      <c r="Y20" s="1202"/>
      <c r="Z20" s="1202"/>
      <c r="AA20" s="1202"/>
      <c r="AB20" s="1202"/>
      <c r="AC20" s="1203"/>
      <c r="AD20" s="1201" t="str">
        <f>IF(PYS!E39="","",PYS!E39)</f>
        <v/>
      </c>
      <c r="AE20" s="1202"/>
      <c r="AF20" s="1202"/>
      <c r="AG20" s="1202"/>
      <c r="AH20" s="1203"/>
      <c r="AI20" s="1201" t="str">
        <f>IF(PYS!G39="","",PYS!G39)</f>
        <v/>
      </c>
      <c r="AJ20" s="1202"/>
      <c r="AK20" s="1202"/>
      <c r="AL20" s="1202"/>
      <c r="AM20" s="1203"/>
      <c r="AN20" s="1201" t="str">
        <f>IF(PYS!H39="","",PYS!H39)</f>
        <v/>
      </c>
      <c r="AO20" s="1202"/>
      <c r="AP20" s="1202"/>
      <c r="AQ20" s="1202"/>
      <c r="AR20" s="1202"/>
      <c r="AS20" s="1203"/>
      <c r="AT20" s="1201" t="str">
        <f>IF(PYS!I39="","",PYS!I39)</f>
        <v/>
      </c>
      <c r="AU20" s="1202"/>
      <c r="AV20" s="1202"/>
      <c r="AW20" s="1202"/>
      <c r="AX20" s="1202"/>
      <c r="AY20" s="1202"/>
      <c r="AZ20" s="1202"/>
      <c r="BA20" s="1203"/>
      <c r="BB20" s="1201" t="str">
        <f>IF(PYS!J39="","",PYS!J39)</f>
        <v/>
      </c>
      <c r="BC20" s="1202"/>
      <c r="BD20" s="1202"/>
      <c r="BE20" s="1202"/>
      <c r="BF20" s="1202"/>
      <c r="BG20" s="1202"/>
      <c r="BH20" s="1203"/>
    </row>
    <row r="21" spans="1:60" ht="21" customHeight="1" x14ac:dyDescent="0.25">
      <c r="A21" s="1201" t="str">
        <f>IF(PYS!B40="","",PYS!B40)</f>
        <v/>
      </c>
      <c r="B21" s="1202"/>
      <c r="C21" s="1202"/>
      <c r="D21" s="1202"/>
      <c r="E21" s="1202"/>
      <c r="F21" s="1202"/>
      <c r="G21" s="1203"/>
      <c r="H21" s="1201" t="str">
        <f>IF(PYS!A40="","",PYS!A40)</f>
        <v/>
      </c>
      <c r="I21" s="1202"/>
      <c r="J21" s="1202"/>
      <c r="K21" s="1202"/>
      <c r="L21" s="1203"/>
      <c r="M21" s="1204" t="str">
        <f>IF(PYS!C40="","",PYS!C40)</f>
        <v/>
      </c>
      <c r="N21" s="1202"/>
      <c r="O21" s="1202"/>
      <c r="P21" s="1202"/>
      <c r="Q21" s="1203"/>
      <c r="R21" s="1201" t="str">
        <f>IF(PYS!D40="","",PYS!D40)</f>
        <v/>
      </c>
      <c r="S21" s="1202"/>
      <c r="T21" s="1202"/>
      <c r="U21" s="1202"/>
      <c r="V21" s="1202"/>
      <c r="W21" s="1203"/>
      <c r="X21" s="1201" t="str">
        <f>IF(PYS!F40="","",PYS!F40)</f>
        <v/>
      </c>
      <c r="Y21" s="1202"/>
      <c r="Z21" s="1202"/>
      <c r="AA21" s="1202"/>
      <c r="AB21" s="1202"/>
      <c r="AC21" s="1203"/>
      <c r="AD21" s="1201" t="str">
        <f>IF(PYS!E40="","",PYS!E40)</f>
        <v/>
      </c>
      <c r="AE21" s="1202"/>
      <c r="AF21" s="1202"/>
      <c r="AG21" s="1202"/>
      <c r="AH21" s="1203"/>
      <c r="AI21" s="1201" t="str">
        <f>IF(PYS!G40="","",PYS!G40)</f>
        <v/>
      </c>
      <c r="AJ21" s="1202"/>
      <c r="AK21" s="1202"/>
      <c r="AL21" s="1202"/>
      <c r="AM21" s="1203"/>
      <c r="AN21" s="1201" t="str">
        <f>IF(PYS!H40="","",PYS!H40)</f>
        <v/>
      </c>
      <c r="AO21" s="1202"/>
      <c r="AP21" s="1202"/>
      <c r="AQ21" s="1202"/>
      <c r="AR21" s="1202"/>
      <c r="AS21" s="1203"/>
      <c r="AT21" s="1201" t="str">
        <f>IF(PYS!I40="","",PYS!I40)</f>
        <v/>
      </c>
      <c r="AU21" s="1202"/>
      <c r="AV21" s="1202"/>
      <c r="AW21" s="1202"/>
      <c r="AX21" s="1202"/>
      <c r="AY21" s="1202"/>
      <c r="AZ21" s="1202"/>
      <c r="BA21" s="1203"/>
      <c r="BB21" s="1201" t="str">
        <f>IF(PYS!J40="","",PYS!J40)</f>
        <v/>
      </c>
      <c r="BC21" s="1202"/>
      <c r="BD21" s="1202"/>
      <c r="BE21" s="1202"/>
      <c r="BF21" s="1202"/>
      <c r="BG21" s="1202"/>
      <c r="BH21" s="1203"/>
    </row>
    <row r="22" spans="1:60" ht="21" customHeight="1" x14ac:dyDescent="0.25">
      <c r="A22" s="1201" t="str">
        <f>IF(PYS!B41="","",PYS!B41)</f>
        <v/>
      </c>
      <c r="B22" s="1202"/>
      <c r="C22" s="1202"/>
      <c r="D22" s="1202"/>
      <c r="E22" s="1202"/>
      <c r="F22" s="1202"/>
      <c r="G22" s="1203"/>
      <c r="H22" s="1201" t="str">
        <f>IF(PYS!A41="","",PYS!A41)</f>
        <v/>
      </c>
      <c r="I22" s="1202"/>
      <c r="J22" s="1202"/>
      <c r="K22" s="1202"/>
      <c r="L22" s="1203"/>
      <c r="M22" s="1204" t="str">
        <f>IF(PYS!C41="","",PYS!C41)</f>
        <v/>
      </c>
      <c r="N22" s="1202"/>
      <c r="O22" s="1202"/>
      <c r="P22" s="1202"/>
      <c r="Q22" s="1203"/>
      <c r="R22" s="1201" t="str">
        <f>IF(PYS!D41="","",PYS!D41)</f>
        <v/>
      </c>
      <c r="S22" s="1202"/>
      <c r="T22" s="1202"/>
      <c r="U22" s="1202"/>
      <c r="V22" s="1202"/>
      <c r="W22" s="1203"/>
      <c r="X22" s="1201" t="str">
        <f>IF(PYS!F41="","",PYS!F41)</f>
        <v/>
      </c>
      <c r="Y22" s="1202"/>
      <c r="Z22" s="1202"/>
      <c r="AA22" s="1202"/>
      <c r="AB22" s="1202"/>
      <c r="AC22" s="1203"/>
      <c r="AD22" s="1201" t="str">
        <f>IF(PYS!E41="","",PYS!E41)</f>
        <v/>
      </c>
      <c r="AE22" s="1202"/>
      <c r="AF22" s="1202"/>
      <c r="AG22" s="1202"/>
      <c r="AH22" s="1203"/>
      <c r="AI22" s="1201" t="str">
        <f>IF(PYS!G41="","",PYS!G41)</f>
        <v/>
      </c>
      <c r="AJ22" s="1202"/>
      <c r="AK22" s="1202"/>
      <c r="AL22" s="1202"/>
      <c r="AM22" s="1203"/>
      <c r="AN22" s="1201" t="str">
        <f>IF(PYS!H41="","",PYS!H41)</f>
        <v/>
      </c>
      <c r="AO22" s="1202"/>
      <c r="AP22" s="1202"/>
      <c r="AQ22" s="1202"/>
      <c r="AR22" s="1202"/>
      <c r="AS22" s="1203"/>
      <c r="AT22" s="1201" t="str">
        <f>IF(PYS!I41="","",PYS!I41)</f>
        <v/>
      </c>
      <c r="AU22" s="1202"/>
      <c r="AV22" s="1202"/>
      <c r="AW22" s="1202"/>
      <c r="AX22" s="1202"/>
      <c r="AY22" s="1202"/>
      <c r="AZ22" s="1202"/>
      <c r="BA22" s="1203"/>
      <c r="BB22" s="1201" t="str">
        <f>IF(PYS!J41="","",PYS!J41)</f>
        <v/>
      </c>
      <c r="BC22" s="1202"/>
      <c r="BD22" s="1202"/>
      <c r="BE22" s="1202"/>
      <c r="BF22" s="1202"/>
      <c r="BG22" s="1202"/>
      <c r="BH22" s="1203"/>
    </row>
    <row r="23" spans="1:60" ht="21" customHeight="1" x14ac:dyDescent="0.25">
      <c r="A23" s="1201" t="str">
        <f>IF(PYS!B42="","",PYS!B42)</f>
        <v/>
      </c>
      <c r="B23" s="1202"/>
      <c r="C23" s="1202"/>
      <c r="D23" s="1202"/>
      <c r="E23" s="1202"/>
      <c r="F23" s="1202"/>
      <c r="G23" s="1203"/>
      <c r="H23" s="1201" t="str">
        <f>IF(PYS!A42="","",PYS!A42)</f>
        <v/>
      </c>
      <c r="I23" s="1202"/>
      <c r="J23" s="1202"/>
      <c r="K23" s="1202"/>
      <c r="L23" s="1203"/>
      <c r="M23" s="1204" t="str">
        <f>IF(PYS!C42="","",PYS!C42)</f>
        <v/>
      </c>
      <c r="N23" s="1202"/>
      <c r="O23" s="1202"/>
      <c r="P23" s="1202"/>
      <c r="Q23" s="1203"/>
      <c r="R23" s="1201" t="str">
        <f>IF(PYS!D42="","",PYS!D42)</f>
        <v/>
      </c>
      <c r="S23" s="1202"/>
      <c r="T23" s="1202"/>
      <c r="U23" s="1202"/>
      <c r="V23" s="1202"/>
      <c r="W23" s="1203"/>
      <c r="X23" s="1201" t="str">
        <f>IF(PYS!F42="","",PYS!F42)</f>
        <v/>
      </c>
      <c r="Y23" s="1202"/>
      <c r="Z23" s="1202"/>
      <c r="AA23" s="1202"/>
      <c r="AB23" s="1202"/>
      <c r="AC23" s="1203"/>
      <c r="AD23" s="1201" t="str">
        <f>IF(PYS!E42="","",PYS!E42)</f>
        <v/>
      </c>
      <c r="AE23" s="1202"/>
      <c r="AF23" s="1202"/>
      <c r="AG23" s="1202"/>
      <c r="AH23" s="1203"/>
      <c r="AI23" s="1201" t="str">
        <f>IF(PYS!G42="","",PYS!G42)</f>
        <v/>
      </c>
      <c r="AJ23" s="1202"/>
      <c r="AK23" s="1202"/>
      <c r="AL23" s="1202"/>
      <c r="AM23" s="1203"/>
      <c r="AN23" s="1201" t="str">
        <f>IF(PYS!H42="","",PYS!H42)</f>
        <v/>
      </c>
      <c r="AO23" s="1202"/>
      <c r="AP23" s="1202"/>
      <c r="AQ23" s="1202"/>
      <c r="AR23" s="1202"/>
      <c r="AS23" s="1203"/>
      <c r="AT23" s="1201" t="str">
        <f>IF(PYS!I42="","",PYS!I42)</f>
        <v/>
      </c>
      <c r="AU23" s="1202"/>
      <c r="AV23" s="1202"/>
      <c r="AW23" s="1202"/>
      <c r="AX23" s="1202"/>
      <c r="AY23" s="1202"/>
      <c r="AZ23" s="1202"/>
      <c r="BA23" s="1203"/>
      <c r="BB23" s="1201" t="str">
        <f>IF(PYS!J42="","",PYS!J42)</f>
        <v/>
      </c>
      <c r="BC23" s="1202"/>
      <c r="BD23" s="1202"/>
      <c r="BE23" s="1202"/>
      <c r="BF23" s="1202"/>
      <c r="BG23" s="1202"/>
      <c r="BH23" s="1203"/>
    </row>
    <row r="24" spans="1:60" ht="21" customHeight="1" x14ac:dyDescent="0.25">
      <c r="A24" s="1201" t="str">
        <f>IF(PYS!B43="","",PYS!B43)</f>
        <v/>
      </c>
      <c r="B24" s="1202"/>
      <c r="C24" s="1202"/>
      <c r="D24" s="1202"/>
      <c r="E24" s="1202"/>
      <c r="F24" s="1202"/>
      <c r="G24" s="1203"/>
      <c r="H24" s="1201" t="str">
        <f>IF(PYS!A43="","",PYS!A43)</f>
        <v/>
      </c>
      <c r="I24" s="1202"/>
      <c r="J24" s="1202"/>
      <c r="K24" s="1202"/>
      <c r="L24" s="1203"/>
      <c r="M24" s="1204" t="str">
        <f>IF(PYS!C43="","",PYS!C43)</f>
        <v/>
      </c>
      <c r="N24" s="1202"/>
      <c r="O24" s="1202"/>
      <c r="P24" s="1202"/>
      <c r="Q24" s="1203"/>
      <c r="R24" s="1201" t="str">
        <f>IF(PYS!D43="","",PYS!D43)</f>
        <v/>
      </c>
      <c r="S24" s="1202"/>
      <c r="T24" s="1202"/>
      <c r="U24" s="1202"/>
      <c r="V24" s="1202"/>
      <c r="W24" s="1203"/>
      <c r="X24" s="1201" t="str">
        <f>IF(PYS!F43="","",PYS!F43)</f>
        <v/>
      </c>
      <c r="Y24" s="1202"/>
      <c r="Z24" s="1202"/>
      <c r="AA24" s="1202"/>
      <c r="AB24" s="1202"/>
      <c r="AC24" s="1203"/>
      <c r="AD24" s="1201" t="str">
        <f>IF(PYS!E43="","",PYS!E43)</f>
        <v/>
      </c>
      <c r="AE24" s="1202"/>
      <c r="AF24" s="1202"/>
      <c r="AG24" s="1202"/>
      <c r="AH24" s="1203"/>
      <c r="AI24" s="1201" t="str">
        <f>IF(PYS!G43="","",PYS!G43)</f>
        <v/>
      </c>
      <c r="AJ24" s="1202"/>
      <c r="AK24" s="1202"/>
      <c r="AL24" s="1202"/>
      <c r="AM24" s="1203"/>
      <c r="AN24" s="1201" t="str">
        <f>IF(PYS!H43="","",PYS!H43)</f>
        <v/>
      </c>
      <c r="AO24" s="1202"/>
      <c r="AP24" s="1202"/>
      <c r="AQ24" s="1202"/>
      <c r="AR24" s="1202"/>
      <c r="AS24" s="1203"/>
      <c r="AT24" s="1201" t="str">
        <f>IF(PYS!I43="","",PYS!I43)</f>
        <v/>
      </c>
      <c r="AU24" s="1202"/>
      <c r="AV24" s="1202"/>
      <c r="AW24" s="1202"/>
      <c r="AX24" s="1202"/>
      <c r="AY24" s="1202"/>
      <c r="AZ24" s="1202"/>
      <c r="BA24" s="1203"/>
      <c r="BB24" s="1201" t="str">
        <f>IF(PYS!J43="","",PYS!J43)</f>
        <v/>
      </c>
      <c r="BC24" s="1202"/>
      <c r="BD24" s="1202"/>
      <c r="BE24" s="1202"/>
      <c r="BF24" s="1202"/>
      <c r="BG24" s="1202"/>
      <c r="BH24" s="1203"/>
    </row>
    <row r="25" spans="1:60" ht="21" customHeight="1" x14ac:dyDescent="0.25">
      <c r="A25" s="1201" t="str">
        <f>IF(PYS!B44="","",PYS!B44)</f>
        <v/>
      </c>
      <c r="B25" s="1202"/>
      <c r="C25" s="1202"/>
      <c r="D25" s="1202"/>
      <c r="E25" s="1202"/>
      <c r="F25" s="1202"/>
      <c r="G25" s="1203"/>
      <c r="H25" s="1201" t="str">
        <f>IF(PYS!A44="","",PYS!A44)</f>
        <v/>
      </c>
      <c r="I25" s="1202"/>
      <c r="J25" s="1202"/>
      <c r="K25" s="1202"/>
      <c r="L25" s="1203"/>
      <c r="M25" s="1204" t="str">
        <f>IF(PYS!C44="","",PYS!C44)</f>
        <v/>
      </c>
      <c r="N25" s="1202"/>
      <c r="O25" s="1202"/>
      <c r="P25" s="1202"/>
      <c r="Q25" s="1203"/>
      <c r="R25" s="1201" t="str">
        <f>IF(PYS!D44="","",PYS!D44)</f>
        <v/>
      </c>
      <c r="S25" s="1202"/>
      <c r="T25" s="1202"/>
      <c r="U25" s="1202"/>
      <c r="V25" s="1202"/>
      <c r="W25" s="1203"/>
      <c r="X25" s="1201" t="str">
        <f>IF(PYS!F44="","",PYS!F44)</f>
        <v/>
      </c>
      <c r="Y25" s="1202"/>
      <c r="Z25" s="1202"/>
      <c r="AA25" s="1202"/>
      <c r="AB25" s="1202"/>
      <c r="AC25" s="1203"/>
      <c r="AD25" s="1201" t="str">
        <f>IF(PYS!E44="","",PYS!E44)</f>
        <v/>
      </c>
      <c r="AE25" s="1202"/>
      <c r="AF25" s="1202"/>
      <c r="AG25" s="1202"/>
      <c r="AH25" s="1203"/>
      <c r="AI25" s="1201" t="str">
        <f>IF(PYS!G44="","",PYS!G44)</f>
        <v/>
      </c>
      <c r="AJ25" s="1202"/>
      <c r="AK25" s="1202"/>
      <c r="AL25" s="1202"/>
      <c r="AM25" s="1203"/>
      <c r="AN25" s="1201" t="str">
        <f>IF(PYS!H44="","",PYS!H44)</f>
        <v/>
      </c>
      <c r="AO25" s="1202"/>
      <c r="AP25" s="1202"/>
      <c r="AQ25" s="1202"/>
      <c r="AR25" s="1202"/>
      <c r="AS25" s="1203"/>
      <c r="AT25" s="1201" t="str">
        <f>IF(PYS!I44="","",PYS!I44)</f>
        <v/>
      </c>
      <c r="AU25" s="1202"/>
      <c r="AV25" s="1202"/>
      <c r="AW25" s="1202"/>
      <c r="AX25" s="1202"/>
      <c r="AY25" s="1202"/>
      <c r="AZ25" s="1202"/>
      <c r="BA25" s="1203"/>
      <c r="BB25" s="1201" t="str">
        <f>IF(PYS!J44="","",PYS!J44)</f>
        <v/>
      </c>
      <c r="BC25" s="1202"/>
      <c r="BD25" s="1202"/>
      <c r="BE25" s="1202"/>
      <c r="BF25" s="1202"/>
      <c r="BG25" s="1202"/>
      <c r="BH25" s="1203"/>
    </row>
    <row r="26" spans="1:60" ht="21" customHeight="1" x14ac:dyDescent="0.25">
      <c r="A26" s="1201" t="str">
        <f>IF(PYS!B45="","",PYS!B45)</f>
        <v/>
      </c>
      <c r="B26" s="1202"/>
      <c r="C26" s="1202"/>
      <c r="D26" s="1202"/>
      <c r="E26" s="1202"/>
      <c r="F26" s="1202"/>
      <c r="G26" s="1203"/>
      <c r="H26" s="1201" t="str">
        <f>IF(PYS!A45="","",PYS!A45)</f>
        <v/>
      </c>
      <c r="I26" s="1202"/>
      <c r="J26" s="1202"/>
      <c r="K26" s="1202"/>
      <c r="L26" s="1203"/>
      <c r="M26" s="1204" t="str">
        <f>IF(PYS!C45="","",PYS!C45)</f>
        <v/>
      </c>
      <c r="N26" s="1202"/>
      <c r="O26" s="1202"/>
      <c r="P26" s="1202"/>
      <c r="Q26" s="1203"/>
      <c r="R26" s="1201" t="str">
        <f>IF(PYS!D45="","",PYS!D45)</f>
        <v/>
      </c>
      <c r="S26" s="1202"/>
      <c r="T26" s="1202"/>
      <c r="U26" s="1202"/>
      <c r="V26" s="1202"/>
      <c r="W26" s="1203"/>
      <c r="X26" s="1201" t="str">
        <f>IF(PYS!F45="","",PYS!F45)</f>
        <v/>
      </c>
      <c r="Y26" s="1202"/>
      <c r="Z26" s="1202"/>
      <c r="AA26" s="1202"/>
      <c r="AB26" s="1202"/>
      <c r="AC26" s="1203"/>
      <c r="AD26" s="1201" t="str">
        <f>IF(PYS!E45="","",PYS!E45)</f>
        <v/>
      </c>
      <c r="AE26" s="1202"/>
      <c r="AF26" s="1202"/>
      <c r="AG26" s="1202"/>
      <c r="AH26" s="1203"/>
      <c r="AI26" s="1201" t="str">
        <f>IF(PYS!G45="","",PYS!G45)</f>
        <v/>
      </c>
      <c r="AJ26" s="1202"/>
      <c r="AK26" s="1202"/>
      <c r="AL26" s="1202"/>
      <c r="AM26" s="1203"/>
      <c r="AN26" s="1201" t="str">
        <f>IF(PYS!H45="","",PYS!H45)</f>
        <v/>
      </c>
      <c r="AO26" s="1202"/>
      <c r="AP26" s="1202"/>
      <c r="AQ26" s="1202"/>
      <c r="AR26" s="1202"/>
      <c r="AS26" s="1203"/>
      <c r="AT26" s="1201" t="str">
        <f>IF(PYS!I45="","",PYS!I45)</f>
        <v/>
      </c>
      <c r="AU26" s="1202"/>
      <c r="AV26" s="1202"/>
      <c r="AW26" s="1202"/>
      <c r="AX26" s="1202"/>
      <c r="AY26" s="1202"/>
      <c r="AZ26" s="1202"/>
      <c r="BA26" s="1203"/>
      <c r="BB26" s="1201" t="str">
        <f>IF(PYS!J45="","",PYS!J45)</f>
        <v/>
      </c>
      <c r="BC26" s="1202"/>
      <c r="BD26" s="1202"/>
      <c r="BE26" s="1202"/>
      <c r="BF26" s="1202"/>
      <c r="BG26" s="1202"/>
      <c r="BH26" s="1203"/>
    </row>
    <row r="27" spans="1:60" ht="21" customHeight="1" x14ac:dyDescent="0.25">
      <c r="A27" s="1201" t="str">
        <f>IF(PYS!B46="","",PYS!B46)</f>
        <v/>
      </c>
      <c r="B27" s="1202"/>
      <c r="C27" s="1202"/>
      <c r="D27" s="1202"/>
      <c r="E27" s="1202"/>
      <c r="F27" s="1202"/>
      <c r="G27" s="1203"/>
      <c r="H27" s="1201" t="str">
        <f>IF(PYS!A46="","",PYS!A46)</f>
        <v/>
      </c>
      <c r="I27" s="1202"/>
      <c r="J27" s="1202"/>
      <c r="K27" s="1202"/>
      <c r="L27" s="1203"/>
      <c r="M27" s="1204" t="str">
        <f>IF(PYS!C46="","",PYS!C46)</f>
        <v/>
      </c>
      <c r="N27" s="1202"/>
      <c r="O27" s="1202"/>
      <c r="P27" s="1202"/>
      <c r="Q27" s="1203"/>
      <c r="R27" s="1201" t="str">
        <f>IF(PYS!D46="","",PYS!D46)</f>
        <v/>
      </c>
      <c r="S27" s="1202"/>
      <c r="T27" s="1202"/>
      <c r="U27" s="1202"/>
      <c r="V27" s="1202"/>
      <c r="W27" s="1203"/>
      <c r="X27" s="1201" t="str">
        <f>IF(PYS!F46="","",PYS!F46)</f>
        <v/>
      </c>
      <c r="Y27" s="1202"/>
      <c r="Z27" s="1202"/>
      <c r="AA27" s="1202"/>
      <c r="AB27" s="1202"/>
      <c r="AC27" s="1203"/>
      <c r="AD27" s="1201" t="str">
        <f>IF(PYS!E46="","",PYS!E46)</f>
        <v/>
      </c>
      <c r="AE27" s="1202"/>
      <c r="AF27" s="1202"/>
      <c r="AG27" s="1202"/>
      <c r="AH27" s="1203"/>
      <c r="AI27" s="1201" t="str">
        <f>IF(PYS!G46="","",PYS!G46)</f>
        <v/>
      </c>
      <c r="AJ27" s="1202"/>
      <c r="AK27" s="1202"/>
      <c r="AL27" s="1202"/>
      <c r="AM27" s="1203"/>
      <c r="AN27" s="1201" t="str">
        <f>IF(PYS!H46="","",PYS!H46)</f>
        <v/>
      </c>
      <c r="AO27" s="1202"/>
      <c r="AP27" s="1202"/>
      <c r="AQ27" s="1202"/>
      <c r="AR27" s="1202"/>
      <c r="AS27" s="1203"/>
      <c r="AT27" s="1201" t="str">
        <f>IF(PYS!I46="","",PYS!I46)</f>
        <v/>
      </c>
      <c r="AU27" s="1202"/>
      <c r="AV27" s="1202"/>
      <c r="AW27" s="1202"/>
      <c r="AX27" s="1202"/>
      <c r="AY27" s="1202"/>
      <c r="AZ27" s="1202"/>
      <c r="BA27" s="1203"/>
      <c r="BB27" s="1201" t="str">
        <f>IF(PYS!J46="","",PYS!J46)</f>
        <v/>
      </c>
      <c r="BC27" s="1202"/>
      <c r="BD27" s="1202"/>
      <c r="BE27" s="1202"/>
      <c r="BF27" s="1202"/>
      <c r="BG27" s="1202"/>
      <c r="BH27" s="1203"/>
    </row>
    <row r="28" spans="1:60" ht="21" customHeight="1" x14ac:dyDescent="0.25">
      <c r="A28" s="1201" t="str">
        <f>IF(PYS!B47="","",PYS!B47)</f>
        <v/>
      </c>
      <c r="B28" s="1202"/>
      <c r="C28" s="1202"/>
      <c r="D28" s="1202"/>
      <c r="E28" s="1202"/>
      <c r="F28" s="1202"/>
      <c r="G28" s="1203"/>
      <c r="H28" s="1201" t="str">
        <f>IF(PYS!A47="","",PYS!A47)</f>
        <v/>
      </c>
      <c r="I28" s="1202"/>
      <c r="J28" s="1202"/>
      <c r="K28" s="1202"/>
      <c r="L28" s="1203"/>
      <c r="M28" s="1204" t="str">
        <f>IF(PYS!C47="","",PYS!C47)</f>
        <v/>
      </c>
      <c r="N28" s="1202"/>
      <c r="O28" s="1202"/>
      <c r="P28" s="1202"/>
      <c r="Q28" s="1203"/>
      <c r="R28" s="1201" t="str">
        <f>IF(PYS!D47="","",PYS!D47)</f>
        <v/>
      </c>
      <c r="S28" s="1202"/>
      <c r="T28" s="1202"/>
      <c r="U28" s="1202"/>
      <c r="V28" s="1202"/>
      <c r="W28" s="1203"/>
      <c r="X28" s="1201" t="str">
        <f>IF(PYS!F47="","",PYS!F47)</f>
        <v/>
      </c>
      <c r="Y28" s="1202"/>
      <c r="Z28" s="1202"/>
      <c r="AA28" s="1202"/>
      <c r="AB28" s="1202"/>
      <c r="AC28" s="1203"/>
      <c r="AD28" s="1201" t="str">
        <f>IF(PYS!E47="","",PYS!E47)</f>
        <v/>
      </c>
      <c r="AE28" s="1202"/>
      <c r="AF28" s="1202"/>
      <c r="AG28" s="1202"/>
      <c r="AH28" s="1203"/>
      <c r="AI28" s="1201" t="str">
        <f>IF(PYS!G47="","",PYS!G47)</f>
        <v/>
      </c>
      <c r="AJ28" s="1202"/>
      <c r="AK28" s="1202"/>
      <c r="AL28" s="1202"/>
      <c r="AM28" s="1203"/>
      <c r="AN28" s="1201" t="str">
        <f>IF(PYS!H47="","",PYS!H47)</f>
        <v/>
      </c>
      <c r="AO28" s="1202"/>
      <c r="AP28" s="1202"/>
      <c r="AQ28" s="1202"/>
      <c r="AR28" s="1202"/>
      <c r="AS28" s="1203"/>
      <c r="AT28" s="1201" t="str">
        <f>IF(PYS!I47="","",PYS!I47)</f>
        <v/>
      </c>
      <c r="AU28" s="1202"/>
      <c r="AV28" s="1202"/>
      <c r="AW28" s="1202"/>
      <c r="AX28" s="1202"/>
      <c r="AY28" s="1202"/>
      <c r="AZ28" s="1202"/>
      <c r="BA28" s="1203"/>
      <c r="BB28" s="1201" t="str">
        <f>IF(PYS!J47="","",PYS!J47)</f>
        <v/>
      </c>
      <c r="BC28" s="1202"/>
      <c r="BD28" s="1202"/>
      <c r="BE28" s="1202"/>
      <c r="BF28" s="1202"/>
      <c r="BG28" s="1202"/>
      <c r="BH28" s="1203"/>
    </row>
    <row r="29" spans="1:60" ht="21" customHeight="1" x14ac:dyDescent="0.25">
      <c r="A29" s="1201" t="str">
        <f>IF(PYS!B48="","",PYS!B48)</f>
        <v/>
      </c>
      <c r="B29" s="1202"/>
      <c r="C29" s="1202"/>
      <c r="D29" s="1202"/>
      <c r="E29" s="1202"/>
      <c r="F29" s="1202"/>
      <c r="G29" s="1203"/>
      <c r="H29" s="1201" t="str">
        <f>IF(PYS!A48="","",PYS!A48)</f>
        <v/>
      </c>
      <c r="I29" s="1202"/>
      <c r="J29" s="1202"/>
      <c r="K29" s="1202"/>
      <c r="L29" s="1203"/>
      <c r="M29" s="1204" t="str">
        <f>IF(PYS!C48="","",PYS!C48)</f>
        <v/>
      </c>
      <c r="N29" s="1205"/>
      <c r="O29" s="1205"/>
      <c r="P29" s="1205"/>
      <c r="Q29" s="1206"/>
      <c r="R29" s="1201" t="str">
        <f>IF(PYS!D48="","",PYS!D48)</f>
        <v/>
      </c>
      <c r="S29" s="1202"/>
      <c r="T29" s="1202"/>
      <c r="U29" s="1202"/>
      <c r="V29" s="1202"/>
      <c r="W29" s="1203"/>
      <c r="X29" s="1201" t="str">
        <f>IF(PYS!F48="","",PYS!F48)</f>
        <v/>
      </c>
      <c r="Y29" s="1202"/>
      <c r="Z29" s="1202"/>
      <c r="AA29" s="1202"/>
      <c r="AB29" s="1202"/>
      <c r="AC29" s="1203"/>
      <c r="AD29" s="1201" t="str">
        <f>IF(PYS!E48="","",PYS!E48)</f>
        <v/>
      </c>
      <c r="AE29" s="1202"/>
      <c r="AF29" s="1202"/>
      <c r="AG29" s="1202"/>
      <c r="AH29" s="1203"/>
      <c r="AI29" s="1201" t="str">
        <f>IF(PYS!G48="","",PYS!G48)</f>
        <v/>
      </c>
      <c r="AJ29" s="1202"/>
      <c r="AK29" s="1202"/>
      <c r="AL29" s="1202"/>
      <c r="AM29" s="1203"/>
      <c r="AN29" s="1201" t="str">
        <f>IF(PYS!H48="","",PYS!H48)</f>
        <v/>
      </c>
      <c r="AO29" s="1202"/>
      <c r="AP29" s="1202"/>
      <c r="AQ29" s="1202"/>
      <c r="AR29" s="1202"/>
      <c r="AS29" s="1203"/>
      <c r="AT29" s="1201" t="str">
        <f>IF(PYS!I48="","",PYS!I48)</f>
        <v/>
      </c>
      <c r="AU29" s="1202"/>
      <c r="AV29" s="1202"/>
      <c r="AW29" s="1202"/>
      <c r="AX29" s="1202"/>
      <c r="AY29" s="1202"/>
      <c r="AZ29" s="1202"/>
      <c r="BA29" s="1203"/>
      <c r="BB29" s="1201" t="str">
        <f>IF(PYS!J48="","",PYS!J48)</f>
        <v/>
      </c>
      <c r="BC29" s="1202"/>
      <c r="BD29" s="1202"/>
      <c r="BE29" s="1202"/>
      <c r="BF29" s="1202"/>
      <c r="BG29" s="1202"/>
      <c r="BH29" s="1203"/>
    </row>
    <row r="30" spans="1:60" ht="21" customHeight="1" x14ac:dyDescent="0.25">
      <c r="A30" s="1201" t="str">
        <f>IF(PYS!B49="","",PYS!B49)</f>
        <v/>
      </c>
      <c r="B30" s="1202"/>
      <c r="C30" s="1202"/>
      <c r="D30" s="1202"/>
      <c r="E30" s="1202"/>
      <c r="F30" s="1202"/>
      <c r="G30" s="1203"/>
      <c r="H30" s="1201" t="str">
        <f>IF(PYS!A49="","",PYS!A49)</f>
        <v/>
      </c>
      <c r="I30" s="1202"/>
      <c r="J30" s="1202"/>
      <c r="K30" s="1202"/>
      <c r="L30" s="1203"/>
      <c r="M30" s="1204" t="str">
        <f>IF(PYS!C49="","",PYS!C49)</f>
        <v/>
      </c>
      <c r="N30" s="1205"/>
      <c r="O30" s="1205"/>
      <c r="P30" s="1205"/>
      <c r="Q30" s="1206"/>
      <c r="R30" s="1201" t="str">
        <f>IF(PYS!D49="","",PYS!D49)</f>
        <v/>
      </c>
      <c r="S30" s="1202"/>
      <c r="T30" s="1202"/>
      <c r="U30" s="1202"/>
      <c r="V30" s="1202"/>
      <c r="W30" s="1203"/>
      <c r="X30" s="1201" t="str">
        <f>IF(PYS!F49="","",PYS!F49)</f>
        <v/>
      </c>
      <c r="Y30" s="1202"/>
      <c r="Z30" s="1202"/>
      <c r="AA30" s="1202"/>
      <c r="AB30" s="1202"/>
      <c r="AC30" s="1203"/>
      <c r="AD30" s="1201" t="str">
        <f>IF(PYS!E49="","",PYS!E49)</f>
        <v/>
      </c>
      <c r="AE30" s="1202"/>
      <c r="AF30" s="1202"/>
      <c r="AG30" s="1202"/>
      <c r="AH30" s="1203"/>
      <c r="AI30" s="1201" t="str">
        <f>IF(PYS!G49="","",PYS!G49)</f>
        <v/>
      </c>
      <c r="AJ30" s="1202"/>
      <c r="AK30" s="1202"/>
      <c r="AL30" s="1202"/>
      <c r="AM30" s="1203"/>
      <c r="AN30" s="1201" t="str">
        <f>IF(PYS!H49="","",PYS!H49)</f>
        <v/>
      </c>
      <c r="AO30" s="1202"/>
      <c r="AP30" s="1202"/>
      <c r="AQ30" s="1202"/>
      <c r="AR30" s="1202"/>
      <c r="AS30" s="1203"/>
      <c r="AT30" s="1201" t="str">
        <f>IF(PYS!I49="","",PYS!I49)</f>
        <v/>
      </c>
      <c r="AU30" s="1202"/>
      <c r="AV30" s="1202"/>
      <c r="AW30" s="1202"/>
      <c r="AX30" s="1202"/>
      <c r="AY30" s="1202"/>
      <c r="AZ30" s="1202"/>
      <c r="BA30" s="1203"/>
      <c r="BB30" s="1201" t="str">
        <f>IF(PYS!J49="","",PYS!J49)</f>
        <v/>
      </c>
      <c r="BC30" s="1202"/>
      <c r="BD30" s="1202"/>
      <c r="BE30" s="1202"/>
      <c r="BF30" s="1202"/>
      <c r="BG30" s="1202"/>
      <c r="BH30" s="1203"/>
    </row>
    <row r="31" spans="1:60" ht="21" customHeight="1" x14ac:dyDescent="0.25">
      <c r="A31" s="1201" t="str">
        <f>IF(PYS!B50="","",PYS!B50)</f>
        <v/>
      </c>
      <c r="B31" s="1202"/>
      <c r="C31" s="1202"/>
      <c r="D31" s="1202"/>
      <c r="E31" s="1202"/>
      <c r="F31" s="1202"/>
      <c r="G31" s="1203"/>
      <c r="H31" s="1201" t="str">
        <f>IF(PYS!A50="","",PYS!A50)</f>
        <v/>
      </c>
      <c r="I31" s="1202"/>
      <c r="J31" s="1202"/>
      <c r="K31" s="1202"/>
      <c r="L31" s="1203"/>
      <c r="M31" s="1204" t="str">
        <f>IF(PYS!C50="","",PYS!C50)</f>
        <v/>
      </c>
      <c r="N31" s="1205"/>
      <c r="O31" s="1205"/>
      <c r="P31" s="1205"/>
      <c r="Q31" s="1206"/>
      <c r="R31" s="1201" t="str">
        <f>IF(PYS!D50="","",PYS!D50)</f>
        <v/>
      </c>
      <c r="S31" s="1202"/>
      <c r="T31" s="1202"/>
      <c r="U31" s="1202"/>
      <c r="V31" s="1202"/>
      <c r="W31" s="1203"/>
      <c r="X31" s="1201" t="str">
        <f>IF(PYS!F50="","",PYS!F50)</f>
        <v/>
      </c>
      <c r="Y31" s="1202"/>
      <c r="Z31" s="1202"/>
      <c r="AA31" s="1202"/>
      <c r="AB31" s="1202"/>
      <c r="AC31" s="1203"/>
      <c r="AD31" s="1201" t="str">
        <f>IF(PYS!E50="","",PYS!E50)</f>
        <v/>
      </c>
      <c r="AE31" s="1202"/>
      <c r="AF31" s="1202"/>
      <c r="AG31" s="1202"/>
      <c r="AH31" s="1203"/>
      <c r="AI31" s="1201" t="str">
        <f>IF(PYS!G50="","",PYS!G50)</f>
        <v/>
      </c>
      <c r="AJ31" s="1202"/>
      <c r="AK31" s="1202"/>
      <c r="AL31" s="1202"/>
      <c r="AM31" s="1203"/>
      <c r="AN31" s="1201" t="str">
        <f>IF(PYS!H50="","",PYS!H50)</f>
        <v/>
      </c>
      <c r="AO31" s="1202"/>
      <c r="AP31" s="1202"/>
      <c r="AQ31" s="1202"/>
      <c r="AR31" s="1202"/>
      <c r="AS31" s="1203"/>
      <c r="AT31" s="1201" t="str">
        <f>IF(PYS!I50="","",PYS!I50)</f>
        <v/>
      </c>
      <c r="AU31" s="1202"/>
      <c r="AV31" s="1202"/>
      <c r="AW31" s="1202"/>
      <c r="AX31" s="1202"/>
      <c r="AY31" s="1202"/>
      <c r="AZ31" s="1202"/>
      <c r="BA31" s="1203"/>
      <c r="BB31" s="1201" t="str">
        <f>IF(PYS!J50="","",PYS!J50)</f>
        <v/>
      </c>
      <c r="BC31" s="1202"/>
      <c r="BD31" s="1202"/>
      <c r="BE31" s="1202"/>
      <c r="BF31" s="1202"/>
      <c r="BG31" s="1202"/>
      <c r="BH31" s="1203"/>
    </row>
    <row r="32" spans="1:60" ht="21" customHeight="1" x14ac:dyDescent="0.25">
      <c r="A32" s="1201" t="str">
        <f>IF(PYS!B51="","",PYS!B51)</f>
        <v/>
      </c>
      <c r="B32" s="1202"/>
      <c r="C32" s="1202"/>
      <c r="D32" s="1202"/>
      <c r="E32" s="1202"/>
      <c r="F32" s="1202"/>
      <c r="G32" s="1203"/>
      <c r="H32" s="1201" t="str">
        <f>IF(PYS!A51="","",PYS!A51)</f>
        <v/>
      </c>
      <c r="I32" s="1202"/>
      <c r="J32" s="1202"/>
      <c r="K32" s="1202"/>
      <c r="L32" s="1203"/>
      <c r="M32" s="1204" t="str">
        <f>IF(PYS!C51="","",PYS!C51)</f>
        <v/>
      </c>
      <c r="N32" s="1205"/>
      <c r="O32" s="1205"/>
      <c r="P32" s="1205"/>
      <c r="Q32" s="1206"/>
      <c r="R32" s="1201" t="str">
        <f>IF(PYS!D51="","",PYS!D51)</f>
        <v/>
      </c>
      <c r="S32" s="1202"/>
      <c r="T32" s="1202"/>
      <c r="U32" s="1202"/>
      <c r="V32" s="1202"/>
      <c r="W32" s="1203"/>
      <c r="X32" s="1201" t="str">
        <f>IF(PYS!F51="","",PYS!F51)</f>
        <v/>
      </c>
      <c r="Y32" s="1202"/>
      <c r="Z32" s="1202"/>
      <c r="AA32" s="1202"/>
      <c r="AB32" s="1202"/>
      <c r="AC32" s="1203"/>
      <c r="AD32" s="1201" t="str">
        <f>IF(PYS!E51="","",PYS!E51)</f>
        <v/>
      </c>
      <c r="AE32" s="1202"/>
      <c r="AF32" s="1202"/>
      <c r="AG32" s="1202"/>
      <c r="AH32" s="1203"/>
      <c r="AI32" s="1201" t="str">
        <f>IF(PYS!G51="","",PYS!G51)</f>
        <v/>
      </c>
      <c r="AJ32" s="1202"/>
      <c r="AK32" s="1202"/>
      <c r="AL32" s="1202"/>
      <c r="AM32" s="1203"/>
      <c r="AN32" s="1201" t="str">
        <f>IF(PYS!H51="","",PYS!H51)</f>
        <v/>
      </c>
      <c r="AO32" s="1202"/>
      <c r="AP32" s="1202"/>
      <c r="AQ32" s="1202"/>
      <c r="AR32" s="1202"/>
      <c r="AS32" s="1203"/>
      <c r="AT32" s="1201" t="str">
        <f>IF(PYS!I51="","",PYS!I51)</f>
        <v/>
      </c>
      <c r="AU32" s="1202"/>
      <c r="AV32" s="1202"/>
      <c r="AW32" s="1202"/>
      <c r="AX32" s="1202"/>
      <c r="AY32" s="1202"/>
      <c r="AZ32" s="1202"/>
      <c r="BA32" s="1203"/>
      <c r="BB32" s="1201" t="str">
        <f>IF(PYS!J51="","",PYS!J51)</f>
        <v/>
      </c>
      <c r="BC32" s="1202"/>
      <c r="BD32" s="1202"/>
      <c r="BE32" s="1202"/>
      <c r="BF32" s="1202"/>
      <c r="BG32" s="1202"/>
      <c r="BH32" s="1203"/>
    </row>
    <row r="33" spans="1:60" ht="21" customHeight="1" x14ac:dyDescent="0.25">
      <c r="A33" s="1201" t="str">
        <f>IF(PYS!B52="","",PYS!B52)</f>
        <v/>
      </c>
      <c r="B33" s="1202"/>
      <c r="C33" s="1202"/>
      <c r="D33" s="1202"/>
      <c r="E33" s="1202"/>
      <c r="F33" s="1202"/>
      <c r="G33" s="1203"/>
      <c r="H33" s="1201" t="str">
        <f>IF(PYS!A52="","",PYS!A52)</f>
        <v/>
      </c>
      <c r="I33" s="1202"/>
      <c r="J33" s="1202"/>
      <c r="K33" s="1202"/>
      <c r="L33" s="1203"/>
      <c r="M33" s="1204" t="str">
        <f>IF(PYS!C52="","",PYS!C52)</f>
        <v/>
      </c>
      <c r="N33" s="1205"/>
      <c r="O33" s="1205"/>
      <c r="P33" s="1205"/>
      <c r="Q33" s="1206"/>
      <c r="R33" s="1201" t="str">
        <f>IF(PYS!D52="","",PYS!D52)</f>
        <v/>
      </c>
      <c r="S33" s="1202"/>
      <c r="T33" s="1202"/>
      <c r="U33" s="1202"/>
      <c r="V33" s="1202"/>
      <c r="W33" s="1203"/>
      <c r="X33" s="1201" t="str">
        <f>IF(PYS!F52="","",PYS!F52)</f>
        <v/>
      </c>
      <c r="Y33" s="1202"/>
      <c r="Z33" s="1202"/>
      <c r="AA33" s="1202"/>
      <c r="AB33" s="1202"/>
      <c r="AC33" s="1203"/>
      <c r="AD33" s="1201" t="str">
        <f>IF(PYS!E52="","",PYS!E52)</f>
        <v/>
      </c>
      <c r="AE33" s="1202"/>
      <c r="AF33" s="1202"/>
      <c r="AG33" s="1202"/>
      <c r="AH33" s="1203"/>
      <c r="AI33" s="1201" t="str">
        <f>IF(PYS!G52="","",PYS!G52)</f>
        <v/>
      </c>
      <c r="AJ33" s="1202"/>
      <c r="AK33" s="1202"/>
      <c r="AL33" s="1202"/>
      <c r="AM33" s="1203"/>
      <c r="AN33" s="1201" t="str">
        <f>IF(PYS!H52="","",PYS!H52)</f>
        <v/>
      </c>
      <c r="AO33" s="1202"/>
      <c r="AP33" s="1202"/>
      <c r="AQ33" s="1202"/>
      <c r="AR33" s="1202"/>
      <c r="AS33" s="1203"/>
      <c r="AT33" s="1201" t="str">
        <f>IF(PYS!I52="","",PYS!I52)</f>
        <v/>
      </c>
      <c r="AU33" s="1202"/>
      <c r="AV33" s="1202"/>
      <c r="AW33" s="1202"/>
      <c r="AX33" s="1202"/>
      <c r="AY33" s="1202"/>
      <c r="AZ33" s="1202"/>
      <c r="BA33" s="1203"/>
      <c r="BB33" s="1201" t="str">
        <f>IF(PYS!J52="","",PYS!J52)</f>
        <v/>
      </c>
      <c r="BC33" s="1202"/>
      <c r="BD33" s="1202"/>
      <c r="BE33" s="1202"/>
      <c r="BF33" s="1202"/>
      <c r="BG33" s="1202"/>
      <c r="BH33" s="1203"/>
    </row>
    <row r="34" spans="1:60" ht="21" customHeight="1" x14ac:dyDescent="0.25">
      <c r="A34" s="1201" t="str">
        <f>IF(PYS!B53="","",PYS!B53)</f>
        <v/>
      </c>
      <c r="B34" s="1202"/>
      <c r="C34" s="1202"/>
      <c r="D34" s="1202"/>
      <c r="E34" s="1202"/>
      <c r="F34" s="1202"/>
      <c r="G34" s="1203"/>
      <c r="H34" s="1201" t="str">
        <f>IF(PYS!A53="","",PYS!A53)</f>
        <v/>
      </c>
      <c r="I34" s="1202"/>
      <c r="J34" s="1202"/>
      <c r="K34" s="1202"/>
      <c r="L34" s="1203"/>
      <c r="M34" s="1204" t="str">
        <f>IF(PYS!C53="","",PYS!C53)</f>
        <v/>
      </c>
      <c r="N34" s="1205"/>
      <c r="O34" s="1205"/>
      <c r="P34" s="1205"/>
      <c r="Q34" s="1206"/>
      <c r="R34" s="1201" t="str">
        <f>IF(PYS!D53="","",PYS!D53)</f>
        <v/>
      </c>
      <c r="S34" s="1202"/>
      <c r="T34" s="1202"/>
      <c r="U34" s="1202"/>
      <c r="V34" s="1202"/>
      <c r="W34" s="1203"/>
      <c r="X34" s="1201" t="str">
        <f>IF(PYS!F53="","",PYS!F53)</f>
        <v/>
      </c>
      <c r="Y34" s="1202"/>
      <c r="Z34" s="1202"/>
      <c r="AA34" s="1202"/>
      <c r="AB34" s="1202"/>
      <c r="AC34" s="1203"/>
      <c r="AD34" s="1201" t="str">
        <f>IF(PYS!E53="","",PYS!E53)</f>
        <v/>
      </c>
      <c r="AE34" s="1202"/>
      <c r="AF34" s="1202"/>
      <c r="AG34" s="1202"/>
      <c r="AH34" s="1203"/>
      <c r="AI34" s="1201" t="str">
        <f>IF(PYS!G53="","",PYS!G53)</f>
        <v/>
      </c>
      <c r="AJ34" s="1202"/>
      <c r="AK34" s="1202"/>
      <c r="AL34" s="1202"/>
      <c r="AM34" s="1203"/>
      <c r="AN34" s="1201" t="str">
        <f>IF(PYS!H53="","",PYS!H53)</f>
        <v/>
      </c>
      <c r="AO34" s="1202"/>
      <c r="AP34" s="1202"/>
      <c r="AQ34" s="1202"/>
      <c r="AR34" s="1202"/>
      <c r="AS34" s="1203"/>
      <c r="AT34" s="1201" t="str">
        <f>IF(PYS!I53="","",PYS!I53)</f>
        <v/>
      </c>
      <c r="AU34" s="1202"/>
      <c r="AV34" s="1202"/>
      <c r="AW34" s="1202"/>
      <c r="AX34" s="1202"/>
      <c r="AY34" s="1202"/>
      <c r="AZ34" s="1202"/>
      <c r="BA34" s="1203"/>
      <c r="BB34" s="1201" t="str">
        <f>IF(PYS!J53="","",PYS!J53)</f>
        <v/>
      </c>
      <c r="BC34" s="1202"/>
      <c r="BD34" s="1202"/>
      <c r="BE34" s="1202"/>
      <c r="BF34" s="1202"/>
      <c r="BG34" s="1202"/>
      <c r="BH34" s="1203"/>
    </row>
    <row r="35" spans="1:60" ht="21" customHeight="1" x14ac:dyDescent="0.25">
      <c r="A35" s="1201" t="str">
        <f>IF(PYS!B54="","",PYS!B54)</f>
        <v/>
      </c>
      <c r="B35" s="1202"/>
      <c r="C35" s="1202"/>
      <c r="D35" s="1202"/>
      <c r="E35" s="1202"/>
      <c r="F35" s="1202"/>
      <c r="G35" s="1203"/>
      <c r="H35" s="1201" t="str">
        <f>IF(PYS!A54="","",PYS!A54)</f>
        <v/>
      </c>
      <c r="I35" s="1202"/>
      <c r="J35" s="1202"/>
      <c r="K35" s="1202"/>
      <c r="L35" s="1203"/>
      <c r="M35" s="1204" t="str">
        <f>IF(PYS!C54="","",PYS!C54)</f>
        <v/>
      </c>
      <c r="N35" s="1205"/>
      <c r="O35" s="1205"/>
      <c r="P35" s="1205"/>
      <c r="Q35" s="1206"/>
      <c r="R35" s="1201" t="str">
        <f>IF(PYS!D54="","",PYS!D54)</f>
        <v/>
      </c>
      <c r="S35" s="1202"/>
      <c r="T35" s="1202"/>
      <c r="U35" s="1202"/>
      <c r="V35" s="1202"/>
      <c r="W35" s="1203"/>
      <c r="X35" s="1201" t="str">
        <f>IF(PYS!F54="","",PYS!F54)</f>
        <v/>
      </c>
      <c r="Y35" s="1202"/>
      <c r="Z35" s="1202"/>
      <c r="AA35" s="1202"/>
      <c r="AB35" s="1202"/>
      <c r="AC35" s="1203"/>
      <c r="AD35" s="1201" t="str">
        <f>IF(PYS!E54="","",PYS!E54)</f>
        <v/>
      </c>
      <c r="AE35" s="1202"/>
      <c r="AF35" s="1202"/>
      <c r="AG35" s="1202"/>
      <c r="AH35" s="1203"/>
      <c r="AI35" s="1201" t="str">
        <f>IF(PYS!G54="","",PYS!G54)</f>
        <v/>
      </c>
      <c r="AJ35" s="1202"/>
      <c r="AK35" s="1202"/>
      <c r="AL35" s="1202"/>
      <c r="AM35" s="1203"/>
      <c r="AN35" s="1201" t="str">
        <f>IF(PYS!H54="","",PYS!H54)</f>
        <v/>
      </c>
      <c r="AO35" s="1202"/>
      <c r="AP35" s="1202"/>
      <c r="AQ35" s="1202"/>
      <c r="AR35" s="1202"/>
      <c r="AS35" s="1203"/>
      <c r="AT35" s="1201" t="str">
        <f>IF(PYS!I54="","",PYS!I54)</f>
        <v/>
      </c>
      <c r="AU35" s="1202"/>
      <c r="AV35" s="1202"/>
      <c r="AW35" s="1202"/>
      <c r="AX35" s="1202"/>
      <c r="AY35" s="1202"/>
      <c r="AZ35" s="1202"/>
      <c r="BA35" s="1203"/>
      <c r="BB35" s="1201" t="str">
        <f>IF(PYS!J54="","",PYS!J54)</f>
        <v/>
      </c>
      <c r="BC35" s="1202"/>
      <c r="BD35" s="1202"/>
      <c r="BE35" s="1202"/>
      <c r="BF35" s="1202"/>
      <c r="BG35" s="1202"/>
      <c r="BH35" s="1203"/>
    </row>
    <row r="36" spans="1:60" ht="21" customHeight="1" x14ac:dyDescent="0.25">
      <c r="A36" s="1201" t="str">
        <f>IF(PYS!B55="","",PYS!B55)</f>
        <v/>
      </c>
      <c r="B36" s="1202"/>
      <c r="C36" s="1202"/>
      <c r="D36" s="1202"/>
      <c r="E36" s="1202"/>
      <c r="F36" s="1202"/>
      <c r="G36" s="1203"/>
      <c r="H36" s="1201" t="str">
        <f>IF(PYS!A55="","",PYS!A55)</f>
        <v/>
      </c>
      <c r="I36" s="1202"/>
      <c r="J36" s="1202"/>
      <c r="K36" s="1202"/>
      <c r="L36" s="1203"/>
      <c r="M36" s="1204" t="str">
        <f>IF(PYS!C55="","",PYS!C55)</f>
        <v/>
      </c>
      <c r="N36" s="1205"/>
      <c r="O36" s="1205"/>
      <c r="P36" s="1205"/>
      <c r="Q36" s="1206"/>
      <c r="R36" s="1201" t="str">
        <f>IF(PYS!D55="","",PYS!D55)</f>
        <v/>
      </c>
      <c r="S36" s="1202"/>
      <c r="T36" s="1202"/>
      <c r="U36" s="1202"/>
      <c r="V36" s="1202"/>
      <c r="W36" s="1203"/>
      <c r="X36" s="1201" t="str">
        <f>IF(PYS!F55="","",PYS!F55)</f>
        <v/>
      </c>
      <c r="Y36" s="1202"/>
      <c r="Z36" s="1202"/>
      <c r="AA36" s="1202"/>
      <c r="AB36" s="1202"/>
      <c r="AC36" s="1203"/>
      <c r="AD36" s="1201" t="str">
        <f>IF(PYS!E55="","",PYS!E55)</f>
        <v/>
      </c>
      <c r="AE36" s="1202"/>
      <c r="AF36" s="1202"/>
      <c r="AG36" s="1202"/>
      <c r="AH36" s="1203"/>
      <c r="AI36" s="1201" t="str">
        <f>IF(PYS!G55="","",PYS!G55)</f>
        <v/>
      </c>
      <c r="AJ36" s="1202"/>
      <c r="AK36" s="1202"/>
      <c r="AL36" s="1202"/>
      <c r="AM36" s="1203"/>
      <c r="AN36" s="1201" t="str">
        <f>IF(PYS!H55="","",PYS!H55)</f>
        <v/>
      </c>
      <c r="AO36" s="1202"/>
      <c r="AP36" s="1202"/>
      <c r="AQ36" s="1202"/>
      <c r="AR36" s="1202"/>
      <c r="AS36" s="1203"/>
      <c r="AT36" s="1201" t="str">
        <f>IF(PYS!I55="","",PYS!I55)</f>
        <v/>
      </c>
      <c r="AU36" s="1202"/>
      <c r="AV36" s="1202"/>
      <c r="AW36" s="1202"/>
      <c r="AX36" s="1202"/>
      <c r="AY36" s="1202"/>
      <c r="AZ36" s="1202"/>
      <c r="BA36" s="1203"/>
      <c r="BB36" s="1201" t="str">
        <f>IF(PYS!J55="","",PYS!J55)</f>
        <v/>
      </c>
      <c r="BC36" s="1202"/>
      <c r="BD36" s="1202"/>
      <c r="BE36" s="1202"/>
      <c r="BF36" s="1202"/>
      <c r="BG36" s="1202"/>
      <c r="BH36" s="1203"/>
    </row>
    <row r="37" spans="1:60" ht="21" customHeight="1" x14ac:dyDescent="0.25">
      <c r="A37" s="1201" t="str">
        <f>IF(PYS!B56="","",PYS!B56)</f>
        <v/>
      </c>
      <c r="B37" s="1202"/>
      <c r="C37" s="1202"/>
      <c r="D37" s="1202"/>
      <c r="E37" s="1202"/>
      <c r="F37" s="1202"/>
      <c r="G37" s="1203"/>
      <c r="H37" s="1201" t="str">
        <f>IF(PYS!A56="","",PYS!A56)</f>
        <v/>
      </c>
      <c r="I37" s="1202"/>
      <c r="J37" s="1202"/>
      <c r="K37" s="1202"/>
      <c r="L37" s="1203"/>
      <c r="M37" s="1204" t="str">
        <f>IF(PYS!C56="","",PYS!C56)</f>
        <v/>
      </c>
      <c r="N37" s="1205"/>
      <c r="O37" s="1205"/>
      <c r="P37" s="1205"/>
      <c r="Q37" s="1206"/>
      <c r="R37" s="1201" t="str">
        <f>IF(PYS!D56="","",PYS!D56)</f>
        <v/>
      </c>
      <c r="S37" s="1202"/>
      <c r="T37" s="1202"/>
      <c r="U37" s="1202"/>
      <c r="V37" s="1202"/>
      <c r="W37" s="1203"/>
      <c r="X37" s="1201" t="str">
        <f>IF(PYS!F56="","",PYS!F56)</f>
        <v/>
      </c>
      <c r="Y37" s="1202"/>
      <c r="Z37" s="1202"/>
      <c r="AA37" s="1202"/>
      <c r="AB37" s="1202"/>
      <c r="AC37" s="1203"/>
      <c r="AD37" s="1201" t="str">
        <f>IF(PYS!E56="","",PYS!E56)</f>
        <v/>
      </c>
      <c r="AE37" s="1202"/>
      <c r="AF37" s="1202"/>
      <c r="AG37" s="1202"/>
      <c r="AH37" s="1203"/>
      <c r="AI37" s="1201" t="str">
        <f>IF(PYS!G56="","",PYS!G56)</f>
        <v/>
      </c>
      <c r="AJ37" s="1202"/>
      <c r="AK37" s="1202"/>
      <c r="AL37" s="1202"/>
      <c r="AM37" s="1203"/>
      <c r="AN37" s="1201" t="str">
        <f>IF(PYS!H56="","",PYS!H56)</f>
        <v/>
      </c>
      <c r="AO37" s="1202"/>
      <c r="AP37" s="1202"/>
      <c r="AQ37" s="1202"/>
      <c r="AR37" s="1202"/>
      <c r="AS37" s="1203"/>
      <c r="AT37" s="1201" t="str">
        <f>IF(PYS!I56="","",PYS!I56)</f>
        <v/>
      </c>
      <c r="AU37" s="1202"/>
      <c r="AV37" s="1202"/>
      <c r="AW37" s="1202"/>
      <c r="AX37" s="1202"/>
      <c r="AY37" s="1202"/>
      <c r="AZ37" s="1202"/>
      <c r="BA37" s="1203"/>
      <c r="BB37" s="1201" t="str">
        <f>IF(PYS!J56="","",PYS!J56)</f>
        <v/>
      </c>
      <c r="BC37" s="1202"/>
      <c r="BD37" s="1202"/>
      <c r="BE37" s="1202"/>
      <c r="BF37" s="1202"/>
      <c r="BG37" s="1202"/>
      <c r="BH37" s="1203"/>
    </row>
    <row r="38" spans="1:60" ht="18.75" customHeight="1" x14ac:dyDescent="0.25">
      <c r="A38" s="1201" t="str">
        <f>IF(PYS!B57="","",PYS!B57)</f>
        <v/>
      </c>
      <c r="B38" s="1202"/>
      <c r="C38" s="1202"/>
      <c r="D38" s="1202"/>
      <c r="E38" s="1202"/>
      <c r="F38" s="1202"/>
      <c r="G38" s="1203"/>
      <c r="H38" s="1201" t="str">
        <f>IF(PYS!A57="","",PYS!A57)</f>
        <v/>
      </c>
      <c r="I38" s="1202"/>
      <c r="J38" s="1202"/>
      <c r="K38" s="1202"/>
      <c r="L38" s="1203"/>
      <c r="M38" s="1204" t="str">
        <f>IF(PYS!C57="","",PYS!C57)</f>
        <v/>
      </c>
      <c r="N38" s="1205"/>
      <c r="O38" s="1205"/>
      <c r="P38" s="1205"/>
      <c r="Q38" s="1206"/>
      <c r="R38" s="1201" t="str">
        <f>IF(PYS!D57="","",PYS!D57)</f>
        <v/>
      </c>
      <c r="S38" s="1202"/>
      <c r="T38" s="1202"/>
      <c r="U38" s="1202"/>
      <c r="V38" s="1202"/>
      <c r="W38" s="1203"/>
      <c r="X38" s="1201" t="str">
        <f>IF(PYS!F57="","",PYS!F57)</f>
        <v/>
      </c>
      <c r="Y38" s="1202"/>
      <c r="Z38" s="1202"/>
      <c r="AA38" s="1202"/>
      <c r="AB38" s="1202"/>
      <c r="AC38" s="1203"/>
      <c r="AD38" s="1201" t="str">
        <f>IF(PYS!E57="","",PYS!E57)</f>
        <v/>
      </c>
      <c r="AE38" s="1202"/>
      <c r="AF38" s="1202"/>
      <c r="AG38" s="1202"/>
      <c r="AH38" s="1203"/>
      <c r="AI38" s="1201" t="str">
        <f>IF(PYS!G57="","",PYS!G57)</f>
        <v/>
      </c>
      <c r="AJ38" s="1202"/>
      <c r="AK38" s="1202"/>
      <c r="AL38" s="1202"/>
      <c r="AM38" s="1203"/>
      <c r="AN38" s="1201" t="str">
        <f>IF(PYS!H57="","",PYS!H57)</f>
        <v/>
      </c>
      <c r="AO38" s="1202"/>
      <c r="AP38" s="1202"/>
      <c r="AQ38" s="1202"/>
      <c r="AR38" s="1202"/>
      <c r="AS38" s="1203"/>
      <c r="AT38" s="1201" t="str">
        <f>IF(PYS!I57="","",PYS!I57)</f>
        <v/>
      </c>
      <c r="AU38" s="1202"/>
      <c r="AV38" s="1202"/>
      <c r="AW38" s="1202"/>
      <c r="AX38" s="1202"/>
      <c r="AY38" s="1202"/>
      <c r="AZ38" s="1202"/>
      <c r="BA38" s="1203"/>
      <c r="BB38" s="1201" t="str">
        <f>IF(PYS!J57="","",PYS!J57)</f>
        <v/>
      </c>
      <c r="BC38" s="1202"/>
      <c r="BD38" s="1202"/>
      <c r="BE38" s="1202"/>
      <c r="BF38" s="1202"/>
      <c r="BG38" s="1202"/>
      <c r="BH38" s="1203"/>
    </row>
    <row r="39" spans="1:60" ht="21" customHeight="1" x14ac:dyDescent="0.25">
      <c r="A39" s="1201" t="str">
        <f>IF(PYS!B58="","",PYS!B58)</f>
        <v/>
      </c>
      <c r="B39" s="1202"/>
      <c r="C39" s="1202"/>
      <c r="D39" s="1202"/>
      <c r="E39" s="1202"/>
      <c r="F39" s="1202"/>
      <c r="G39" s="1203"/>
      <c r="H39" s="1201" t="str">
        <f>IF(PYS!A58="","",PYS!A58)</f>
        <v/>
      </c>
      <c r="I39" s="1202"/>
      <c r="J39" s="1202"/>
      <c r="K39" s="1202"/>
      <c r="L39" s="1203"/>
      <c r="M39" s="1204" t="str">
        <f>IF(PYS!C58="","",PYS!C58)</f>
        <v/>
      </c>
      <c r="N39" s="1205"/>
      <c r="O39" s="1205"/>
      <c r="P39" s="1205"/>
      <c r="Q39" s="1206"/>
      <c r="R39" s="1201" t="str">
        <f>IF(PYS!D58="","",PYS!D58)</f>
        <v/>
      </c>
      <c r="S39" s="1202"/>
      <c r="T39" s="1202"/>
      <c r="U39" s="1202"/>
      <c r="V39" s="1202"/>
      <c r="W39" s="1203"/>
      <c r="X39" s="1201" t="str">
        <f>IF(PYS!F58="","",PYS!F58)</f>
        <v/>
      </c>
      <c r="Y39" s="1202"/>
      <c r="Z39" s="1202"/>
      <c r="AA39" s="1202"/>
      <c r="AB39" s="1202"/>
      <c r="AC39" s="1203"/>
      <c r="AD39" s="1201" t="str">
        <f>IF(PYS!E58="","",PYS!E58)</f>
        <v/>
      </c>
      <c r="AE39" s="1202"/>
      <c r="AF39" s="1202"/>
      <c r="AG39" s="1202"/>
      <c r="AH39" s="1203"/>
      <c r="AI39" s="1201" t="str">
        <f>IF(PYS!G58="","",PYS!G58)</f>
        <v/>
      </c>
      <c r="AJ39" s="1202"/>
      <c r="AK39" s="1202"/>
      <c r="AL39" s="1202"/>
      <c r="AM39" s="1203"/>
      <c r="AN39" s="1201" t="str">
        <f>IF(PYS!H58="","",PYS!H58)</f>
        <v/>
      </c>
      <c r="AO39" s="1202"/>
      <c r="AP39" s="1202"/>
      <c r="AQ39" s="1202"/>
      <c r="AR39" s="1202"/>
      <c r="AS39" s="1203"/>
      <c r="AT39" s="1201" t="str">
        <f>IF(PYS!I58="","",PYS!I58)</f>
        <v/>
      </c>
      <c r="AU39" s="1202"/>
      <c r="AV39" s="1202"/>
      <c r="AW39" s="1202"/>
      <c r="AX39" s="1202"/>
      <c r="AY39" s="1202"/>
      <c r="AZ39" s="1202"/>
      <c r="BA39" s="1203"/>
      <c r="BB39" s="1201" t="str">
        <f>IF(PYS!J58="","",PYS!J58)</f>
        <v/>
      </c>
      <c r="BC39" s="1202"/>
      <c r="BD39" s="1202"/>
      <c r="BE39" s="1202"/>
      <c r="BF39" s="1202"/>
      <c r="BG39" s="1202"/>
      <c r="BH39" s="1203"/>
    </row>
    <row r="40" spans="1:60" ht="21" customHeight="1" x14ac:dyDescent="0.25">
      <c r="A40" s="1201" t="str">
        <f>IF(PYS!B59="","",PYS!B59)</f>
        <v/>
      </c>
      <c r="B40" s="1202"/>
      <c r="C40" s="1202"/>
      <c r="D40" s="1202"/>
      <c r="E40" s="1202"/>
      <c r="F40" s="1202"/>
      <c r="G40" s="1203"/>
      <c r="H40" s="1201" t="str">
        <f>IF(PYS!A59="","",PYS!A59)</f>
        <v/>
      </c>
      <c r="I40" s="1202"/>
      <c r="J40" s="1202"/>
      <c r="K40" s="1202"/>
      <c r="L40" s="1203"/>
      <c r="M40" s="1204" t="str">
        <f>IF(PYS!C59="","",PYS!C59)</f>
        <v/>
      </c>
      <c r="N40" s="1205"/>
      <c r="O40" s="1205"/>
      <c r="P40" s="1205"/>
      <c r="Q40" s="1206"/>
      <c r="R40" s="1201" t="str">
        <f>IF(PYS!D59="","",PYS!D59)</f>
        <v/>
      </c>
      <c r="S40" s="1202"/>
      <c r="T40" s="1202"/>
      <c r="U40" s="1202"/>
      <c r="V40" s="1202"/>
      <c r="W40" s="1203"/>
      <c r="X40" s="1201" t="str">
        <f>IF(PYS!F59="","",PYS!F59)</f>
        <v/>
      </c>
      <c r="Y40" s="1202"/>
      <c r="Z40" s="1202"/>
      <c r="AA40" s="1202"/>
      <c r="AB40" s="1202"/>
      <c r="AC40" s="1203"/>
      <c r="AD40" s="1201" t="str">
        <f>IF(PYS!E59="","",PYS!E59)</f>
        <v/>
      </c>
      <c r="AE40" s="1202"/>
      <c r="AF40" s="1202"/>
      <c r="AG40" s="1202"/>
      <c r="AH40" s="1203"/>
      <c r="AI40" s="1201" t="str">
        <f>IF(PYS!G59="","",PYS!G59)</f>
        <v/>
      </c>
      <c r="AJ40" s="1202"/>
      <c r="AK40" s="1202"/>
      <c r="AL40" s="1202"/>
      <c r="AM40" s="1203"/>
      <c r="AN40" s="1201" t="str">
        <f>IF(PYS!H59="","",PYS!H59)</f>
        <v/>
      </c>
      <c r="AO40" s="1202"/>
      <c r="AP40" s="1202"/>
      <c r="AQ40" s="1202"/>
      <c r="AR40" s="1202"/>
      <c r="AS40" s="1203"/>
      <c r="AT40" s="1201" t="str">
        <f>IF(PYS!I59="","",PYS!I59)</f>
        <v/>
      </c>
      <c r="AU40" s="1202"/>
      <c r="AV40" s="1202"/>
      <c r="AW40" s="1202"/>
      <c r="AX40" s="1202"/>
      <c r="AY40" s="1202"/>
      <c r="AZ40" s="1202"/>
      <c r="BA40" s="1203"/>
      <c r="BB40" s="1201" t="str">
        <f>IF(PYS!J59="","",PYS!J59)</f>
        <v/>
      </c>
      <c r="BC40" s="1202"/>
      <c r="BD40" s="1202"/>
      <c r="BE40" s="1202"/>
      <c r="BF40" s="1202"/>
      <c r="BG40" s="1202"/>
      <c r="BH40" s="1203"/>
    </row>
    <row r="41" spans="1:60" ht="21" customHeight="1" x14ac:dyDescent="0.25">
      <c r="A41" s="1201" t="str">
        <f>IF(PYS!B60="","",PYS!B60)</f>
        <v/>
      </c>
      <c r="B41" s="1202"/>
      <c r="C41" s="1202"/>
      <c r="D41" s="1202"/>
      <c r="E41" s="1202"/>
      <c r="F41" s="1202"/>
      <c r="G41" s="1203"/>
      <c r="H41" s="1201" t="str">
        <f>IF(PYS!A60="","",PYS!A60)</f>
        <v/>
      </c>
      <c r="I41" s="1202"/>
      <c r="J41" s="1202"/>
      <c r="K41" s="1202"/>
      <c r="L41" s="1203"/>
      <c r="M41" s="1204" t="str">
        <f>IF(PYS!C60="","",PYS!C60)</f>
        <v/>
      </c>
      <c r="N41" s="1205"/>
      <c r="O41" s="1205"/>
      <c r="P41" s="1205"/>
      <c r="Q41" s="1206"/>
      <c r="R41" s="1201" t="str">
        <f>IF(PYS!D60="","",PYS!D60)</f>
        <v/>
      </c>
      <c r="S41" s="1202"/>
      <c r="T41" s="1202"/>
      <c r="U41" s="1202"/>
      <c r="V41" s="1202"/>
      <c r="W41" s="1203"/>
      <c r="X41" s="1201" t="str">
        <f>IF(PYS!F60="","",PYS!F60)</f>
        <v/>
      </c>
      <c r="Y41" s="1202"/>
      <c r="Z41" s="1202"/>
      <c r="AA41" s="1202"/>
      <c r="AB41" s="1202"/>
      <c r="AC41" s="1203"/>
      <c r="AD41" s="1201" t="str">
        <f>IF(PYS!E60="","",PYS!E60)</f>
        <v/>
      </c>
      <c r="AE41" s="1202"/>
      <c r="AF41" s="1202"/>
      <c r="AG41" s="1202"/>
      <c r="AH41" s="1203"/>
      <c r="AI41" s="1201" t="str">
        <f>IF(PYS!G60="","",PYS!G60)</f>
        <v/>
      </c>
      <c r="AJ41" s="1202"/>
      <c r="AK41" s="1202"/>
      <c r="AL41" s="1202"/>
      <c r="AM41" s="1203"/>
      <c r="AN41" s="1201" t="str">
        <f>IF(PYS!H60="","",PYS!H60)</f>
        <v/>
      </c>
      <c r="AO41" s="1202"/>
      <c r="AP41" s="1202"/>
      <c r="AQ41" s="1202"/>
      <c r="AR41" s="1202"/>
      <c r="AS41" s="1203"/>
      <c r="AT41" s="1201" t="str">
        <f>IF(PYS!I60="","",PYS!I60)</f>
        <v/>
      </c>
      <c r="AU41" s="1202"/>
      <c r="AV41" s="1202"/>
      <c r="AW41" s="1202"/>
      <c r="AX41" s="1202"/>
      <c r="AY41" s="1202"/>
      <c r="AZ41" s="1202"/>
      <c r="BA41" s="1203"/>
      <c r="BB41" s="1201" t="str">
        <f>IF(PYS!J60="","",PYS!J60)</f>
        <v/>
      </c>
      <c r="BC41" s="1202"/>
      <c r="BD41" s="1202"/>
      <c r="BE41" s="1202"/>
      <c r="BF41" s="1202"/>
      <c r="BG41" s="1202"/>
      <c r="BH41" s="1203"/>
    </row>
    <row r="42" spans="1:60" ht="21" customHeight="1" x14ac:dyDescent="0.25">
      <c r="A42" s="1201" t="str">
        <f>IF(PYS!B61="","",PYS!B61)</f>
        <v/>
      </c>
      <c r="B42" s="1202"/>
      <c r="C42" s="1202"/>
      <c r="D42" s="1202"/>
      <c r="E42" s="1202"/>
      <c r="F42" s="1202"/>
      <c r="G42" s="1203"/>
      <c r="H42" s="1201" t="str">
        <f>IF(PYS!A61="","",PYS!A61)</f>
        <v/>
      </c>
      <c r="I42" s="1202"/>
      <c r="J42" s="1202"/>
      <c r="K42" s="1202"/>
      <c r="L42" s="1203"/>
      <c r="M42" s="1204" t="str">
        <f>IF(PYS!C61="","",PYS!C61)</f>
        <v/>
      </c>
      <c r="N42" s="1205"/>
      <c r="O42" s="1205"/>
      <c r="P42" s="1205"/>
      <c r="Q42" s="1206"/>
      <c r="R42" s="1201" t="str">
        <f>IF(PYS!D61="","",PYS!D61)</f>
        <v/>
      </c>
      <c r="S42" s="1202"/>
      <c r="T42" s="1202"/>
      <c r="U42" s="1202"/>
      <c r="V42" s="1202"/>
      <c r="W42" s="1203"/>
      <c r="X42" s="1201" t="str">
        <f>IF(PYS!F61="","",PYS!F61)</f>
        <v/>
      </c>
      <c r="Y42" s="1202"/>
      <c r="Z42" s="1202"/>
      <c r="AA42" s="1202"/>
      <c r="AB42" s="1202"/>
      <c r="AC42" s="1203"/>
      <c r="AD42" s="1201" t="str">
        <f>IF(PYS!E61="","",PYS!E61)</f>
        <v/>
      </c>
      <c r="AE42" s="1202"/>
      <c r="AF42" s="1202"/>
      <c r="AG42" s="1202"/>
      <c r="AH42" s="1203"/>
      <c r="AI42" s="1201" t="str">
        <f>IF(PYS!G61="","",PYS!G61)</f>
        <v/>
      </c>
      <c r="AJ42" s="1202"/>
      <c r="AK42" s="1202"/>
      <c r="AL42" s="1202"/>
      <c r="AM42" s="1203"/>
      <c r="AN42" s="1201" t="str">
        <f>IF(PYS!H61="","",PYS!H61)</f>
        <v/>
      </c>
      <c r="AO42" s="1202"/>
      <c r="AP42" s="1202"/>
      <c r="AQ42" s="1202"/>
      <c r="AR42" s="1202"/>
      <c r="AS42" s="1203"/>
      <c r="AT42" s="1201" t="str">
        <f>IF(PYS!I61="","",PYS!I61)</f>
        <v/>
      </c>
      <c r="AU42" s="1202"/>
      <c r="AV42" s="1202"/>
      <c r="AW42" s="1202"/>
      <c r="AX42" s="1202"/>
      <c r="AY42" s="1202"/>
      <c r="AZ42" s="1202"/>
      <c r="BA42" s="1203"/>
      <c r="BB42" s="1201" t="str">
        <f>IF(PYS!J61="","",PYS!J61)</f>
        <v/>
      </c>
      <c r="BC42" s="1202"/>
      <c r="BD42" s="1202"/>
      <c r="BE42" s="1202"/>
      <c r="BF42" s="1202"/>
      <c r="BG42" s="1202"/>
      <c r="BH42" s="1203"/>
    </row>
    <row r="43" spans="1:60" ht="21" customHeight="1" x14ac:dyDescent="0.25">
      <c r="A43" s="1201" t="str">
        <f>IF(PYS!B62="","",PYS!B62)</f>
        <v/>
      </c>
      <c r="B43" s="1202"/>
      <c r="C43" s="1202"/>
      <c r="D43" s="1202"/>
      <c r="E43" s="1202"/>
      <c r="F43" s="1202"/>
      <c r="G43" s="1203"/>
      <c r="H43" s="1201" t="str">
        <f>IF(PYS!A62="","",PYS!A62)</f>
        <v/>
      </c>
      <c r="I43" s="1202"/>
      <c r="J43" s="1202"/>
      <c r="K43" s="1202"/>
      <c r="L43" s="1203"/>
      <c r="M43" s="1204" t="str">
        <f>IF(PYS!C62="","",PYS!C62)</f>
        <v/>
      </c>
      <c r="N43" s="1205"/>
      <c r="O43" s="1205"/>
      <c r="P43" s="1205"/>
      <c r="Q43" s="1206"/>
      <c r="R43" s="1201" t="str">
        <f>IF(PYS!D62="","",PYS!D62)</f>
        <v/>
      </c>
      <c r="S43" s="1202"/>
      <c r="T43" s="1202"/>
      <c r="U43" s="1202"/>
      <c r="V43" s="1202"/>
      <c r="W43" s="1203"/>
      <c r="X43" s="1201" t="str">
        <f>IF(PYS!F62="","",PYS!F62)</f>
        <v/>
      </c>
      <c r="Y43" s="1202"/>
      <c r="Z43" s="1202"/>
      <c r="AA43" s="1202"/>
      <c r="AB43" s="1202"/>
      <c r="AC43" s="1203"/>
      <c r="AD43" s="1201" t="str">
        <f>IF(PYS!E62="","",PYS!E62)</f>
        <v/>
      </c>
      <c r="AE43" s="1202"/>
      <c r="AF43" s="1202"/>
      <c r="AG43" s="1202"/>
      <c r="AH43" s="1203"/>
      <c r="AI43" s="1201" t="str">
        <f>IF(PYS!G62="","",PYS!G62)</f>
        <v/>
      </c>
      <c r="AJ43" s="1202"/>
      <c r="AK43" s="1202"/>
      <c r="AL43" s="1202"/>
      <c r="AM43" s="1203"/>
      <c r="AN43" s="1201" t="str">
        <f>IF(PYS!H62="","",PYS!H62)</f>
        <v/>
      </c>
      <c r="AO43" s="1202"/>
      <c r="AP43" s="1202"/>
      <c r="AQ43" s="1202"/>
      <c r="AR43" s="1202"/>
      <c r="AS43" s="1203"/>
      <c r="AT43" s="1201" t="str">
        <f>IF(PYS!I62="","",PYS!I62)</f>
        <v/>
      </c>
      <c r="AU43" s="1202"/>
      <c r="AV43" s="1202"/>
      <c r="AW43" s="1202"/>
      <c r="AX43" s="1202"/>
      <c r="AY43" s="1202"/>
      <c r="AZ43" s="1202"/>
      <c r="BA43" s="1203"/>
      <c r="BB43" s="1201" t="str">
        <f>IF(PYS!J62="","",PYS!J62)</f>
        <v/>
      </c>
      <c r="BC43" s="1202"/>
      <c r="BD43" s="1202"/>
      <c r="BE43" s="1202"/>
      <c r="BF43" s="1202"/>
      <c r="BG43" s="1202"/>
      <c r="BH43" s="1203"/>
    </row>
    <row r="44" spans="1:60" ht="21" customHeight="1" x14ac:dyDescent="0.25">
      <c r="A44" s="1201" t="str">
        <f>IF(PYS!B63="","",PYS!B63)</f>
        <v/>
      </c>
      <c r="B44" s="1202"/>
      <c r="C44" s="1202"/>
      <c r="D44" s="1202"/>
      <c r="E44" s="1202"/>
      <c r="F44" s="1202"/>
      <c r="G44" s="1203"/>
      <c r="H44" s="1201" t="str">
        <f>IF(PYS!A63="","",PYS!A63)</f>
        <v/>
      </c>
      <c r="I44" s="1202"/>
      <c r="J44" s="1202"/>
      <c r="K44" s="1202"/>
      <c r="L44" s="1203"/>
      <c r="M44" s="1204" t="str">
        <f>IF(PYS!C63="","",PYS!C63)</f>
        <v/>
      </c>
      <c r="N44" s="1205"/>
      <c r="O44" s="1205"/>
      <c r="P44" s="1205"/>
      <c r="Q44" s="1206"/>
      <c r="R44" s="1201" t="str">
        <f>IF(PYS!D63="","",PYS!D63)</f>
        <v/>
      </c>
      <c r="S44" s="1202"/>
      <c r="T44" s="1202"/>
      <c r="U44" s="1202"/>
      <c r="V44" s="1202"/>
      <c r="W44" s="1203"/>
      <c r="X44" s="1201" t="str">
        <f>IF(PYS!F63="","",PYS!F63)</f>
        <v/>
      </c>
      <c r="Y44" s="1202"/>
      <c r="Z44" s="1202"/>
      <c r="AA44" s="1202"/>
      <c r="AB44" s="1202"/>
      <c r="AC44" s="1203"/>
      <c r="AD44" s="1201" t="str">
        <f>IF(PYS!E63="","",PYS!E63)</f>
        <v/>
      </c>
      <c r="AE44" s="1202"/>
      <c r="AF44" s="1202"/>
      <c r="AG44" s="1202"/>
      <c r="AH44" s="1203"/>
      <c r="AI44" s="1201" t="str">
        <f>IF(PYS!G63="","",PYS!G63)</f>
        <v/>
      </c>
      <c r="AJ44" s="1202"/>
      <c r="AK44" s="1202"/>
      <c r="AL44" s="1202"/>
      <c r="AM44" s="1203"/>
      <c r="AN44" s="1201" t="str">
        <f>IF(PYS!H63="","",PYS!H63)</f>
        <v/>
      </c>
      <c r="AO44" s="1202"/>
      <c r="AP44" s="1202"/>
      <c r="AQ44" s="1202"/>
      <c r="AR44" s="1202"/>
      <c r="AS44" s="1203"/>
      <c r="AT44" s="1201" t="str">
        <f>IF(PYS!I63="","",PYS!I63)</f>
        <v/>
      </c>
      <c r="AU44" s="1202"/>
      <c r="AV44" s="1202"/>
      <c r="AW44" s="1202"/>
      <c r="AX44" s="1202"/>
      <c r="AY44" s="1202"/>
      <c r="AZ44" s="1202"/>
      <c r="BA44" s="1203"/>
      <c r="BB44" s="1201" t="str">
        <f>IF(PYS!J63="","",PYS!J63)</f>
        <v/>
      </c>
      <c r="BC44" s="1202"/>
      <c r="BD44" s="1202"/>
      <c r="BE44" s="1202"/>
      <c r="BF44" s="1202"/>
      <c r="BG44" s="1202"/>
      <c r="BH44" s="1203"/>
    </row>
    <row r="45" spans="1:60" ht="21" customHeight="1" x14ac:dyDescent="0.25">
      <c r="A45" s="1201" t="str">
        <f>IF(PYS!B64="","",PYS!B64)</f>
        <v/>
      </c>
      <c r="B45" s="1202"/>
      <c r="C45" s="1202"/>
      <c r="D45" s="1202"/>
      <c r="E45" s="1202"/>
      <c r="F45" s="1202"/>
      <c r="G45" s="1203"/>
      <c r="H45" s="1201" t="str">
        <f>IF(PYS!A64="","",PYS!A64)</f>
        <v/>
      </c>
      <c r="I45" s="1202"/>
      <c r="J45" s="1202"/>
      <c r="K45" s="1202"/>
      <c r="L45" s="1203"/>
      <c r="M45" s="1204" t="str">
        <f>IF(PYS!C64="","",PYS!C64)</f>
        <v/>
      </c>
      <c r="N45" s="1205"/>
      <c r="O45" s="1205"/>
      <c r="P45" s="1205"/>
      <c r="Q45" s="1206"/>
      <c r="R45" s="1201" t="str">
        <f>IF(PYS!D64="","",PYS!D64)</f>
        <v/>
      </c>
      <c r="S45" s="1202"/>
      <c r="T45" s="1202"/>
      <c r="U45" s="1202"/>
      <c r="V45" s="1202"/>
      <c r="W45" s="1203"/>
      <c r="X45" s="1201" t="str">
        <f>IF(PYS!F64="","",PYS!F64)</f>
        <v/>
      </c>
      <c r="Y45" s="1202"/>
      <c r="Z45" s="1202"/>
      <c r="AA45" s="1202"/>
      <c r="AB45" s="1202"/>
      <c r="AC45" s="1203"/>
      <c r="AD45" s="1201" t="str">
        <f>IF(PYS!E64="","",PYS!E64)</f>
        <v/>
      </c>
      <c r="AE45" s="1202"/>
      <c r="AF45" s="1202"/>
      <c r="AG45" s="1202"/>
      <c r="AH45" s="1203"/>
      <c r="AI45" s="1201" t="str">
        <f>IF(PYS!G64="","",PYS!G64)</f>
        <v/>
      </c>
      <c r="AJ45" s="1202"/>
      <c r="AK45" s="1202"/>
      <c r="AL45" s="1202"/>
      <c r="AM45" s="1203"/>
      <c r="AN45" s="1201" t="str">
        <f>IF(PYS!H64="","",PYS!H64)</f>
        <v/>
      </c>
      <c r="AO45" s="1202"/>
      <c r="AP45" s="1202"/>
      <c r="AQ45" s="1202"/>
      <c r="AR45" s="1202"/>
      <c r="AS45" s="1203"/>
      <c r="AT45" s="1201" t="str">
        <f>IF(PYS!I64="","",PYS!I64)</f>
        <v/>
      </c>
      <c r="AU45" s="1202"/>
      <c r="AV45" s="1202"/>
      <c r="AW45" s="1202"/>
      <c r="AX45" s="1202"/>
      <c r="AY45" s="1202"/>
      <c r="AZ45" s="1202"/>
      <c r="BA45" s="1203"/>
      <c r="BB45" s="1201" t="str">
        <f>IF(PYS!J64="","",PYS!J64)</f>
        <v/>
      </c>
      <c r="BC45" s="1202"/>
      <c r="BD45" s="1202"/>
      <c r="BE45" s="1202"/>
      <c r="BF45" s="1202"/>
      <c r="BG45" s="1202"/>
      <c r="BH45" s="1203"/>
    </row>
    <row r="46" spans="1:60" ht="21" customHeight="1" x14ac:dyDescent="0.25">
      <c r="A46" s="1201" t="str">
        <f>IF(PYS!B65="","",PYS!B65)</f>
        <v/>
      </c>
      <c r="B46" s="1202"/>
      <c r="C46" s="1202"/>
      <c r="D46" s="1202"/>
      <c r="E46" s="1202"/>
      <c r="F46" s="1202"/>
      <c r="G46" s="1203"/>
      <c r="H46" s="1201" t="str">
        <f>IF(PYS!A65="","",PYS!A65)</f>
        <v/>
      </c>
      <c r="I46" s="1202"/>
      <c r="J46" s="1202"/>
      <c r="K46" s="1202"/>
      <c r="L46" s="1203"/>
      <c r="M46" s="1204" t="str">
        <f>IF(PYS!C65="","",PYS!C65)</f>
        <v/>
      </c>
      <c r="N46" s="1205"/>
      <c r="O46" s="1205"/>
      <c r="P46" s="1205"/>
      <c r="Q46" s="1206"/>
      <c r="R46" s="1201" t="str">
        <f>IF(PYS!D65="","",PYS!D65)</f>
        <v/>
      </c>
      <c r="S46" s="1202"/>
      <c r="T46" s="1202"/>
      <c r="U46" s="1202"/>
      <c r="V46" s="1202"/>
      <c r="W46" s="1203"/>
      <c r="X46" s="1201" t="str">
        <f>IF(PYS!F65="","",PYS!F65)</f>
        <v/>
      </c>
      <c r="Y46" s="1202"/>
      <c r="Z46" s="1202"/>
      <c r="AA46" s="1202"/>
      <c r="AB46" s="1202"/>
      <c r="AC46" s="1203"/>
      <c r="AD46" s="1201" t="str">
        <f>IF(PYS!E65="","",PYS!E65)</f>
        <v/>
      </c>
      <c r="AE46" s="1202"/>
      <c r="AF46" s="1202"/>
      <c r="AG46" s="1202"/>
      <c r="AH46" s="1203"/>
      <c r="AI46" s="1201" t="str">
        <f>IF(PYS!G65="","",PYS!G65)</f>
        <v/>
      </c>
      <c r="AJ46" s="1202"/>
      <c r="AK46" s="1202"/>
      <c r="AL46" s="1202"/>
      <c r="AM46" s="1203"/>
      <c r="AN46" s="1201" t="str">
        <f>IF(PYS!H65="","",PYS!H65)</f>
        <v/>
      </c>
      <c r="AO46" s="1202"/>
      <c r="AP46" s="1202"/>
      <c r="AQ46" s="1202"/>
      <c r="AR46" s="1202"/>
      <c r="AS46" s="1203"/>
      <c r="AT46" s="1201" t="str">
        <f>IF(PYS!I65="","",PYS!I65)</f>
        <v/>
      </c>
      <c r="AU46" s="1202"/>
      <c r="AV46" s="1202"/>
      <c r="AW46" s="1202"/>
      <c r="AX46" s="1202"/>
      <c r="AY46" s="1202"/>
      <c r="AZ46" s="1202"/>
      <c r="BA46" s="1203"/>
      <c r="BB46" s="1201" t="str">
        <f>IF(PYS!J65="","",PYS!J65)</f>
        <v/>
      </c>
      <c r="BC46" s="1202"/>
      <c r="BD46" s="1202"/>
      <c r="BE46" s="1202"/>
      <c r="BF46" s="1202"/>
      <c r="BG46" s="1202"/>
      <c r="BH46" s="1203"/>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32" t="s">
        <v>7869</v>
      </c>
      <c r="B52" s="1232"/>
      <c r="C52" s="1232"/>
      <c r="D52" s="1232"/>
      <c r="E52" s="1232"/>
      <c r="F52" s="1232"/>
      <c r="G52" s="1232"/>
      <c r="H52" s="1232"/>
      <c r="I52" s="1232"/>
      <c r="J52" s="1232"/>
      <c r="K52" s="1232"/>
      <c r="L52" s="1232"/>
      <c r="M52" s="1232"/>
      <c r="N52" s="1232"/>
      <c r="O52" s="1232"/>
      <c r="P52" s="1232" t="s">
        <v>7870</v>
      </c>
      <c r="Q52" s="1232"/>
      <c r="R52" s="1232"/>
      <c r="S52" s="1232"/>
      <c r="T52" s="1232"/>
      <c r="U52" s="1232"/>
      <c r="V52" s="1232"/>
      <c r="W52" s="1232"/>
      <c r="X52" s="1232"/>
      <c r="Y52" s="1232"/>
      <c r="Z52" s="1232"/>
      <c r="AA52" s="1232"/>
      <c r="AB52" s="1232"/>
      <c r="AC52" s="1232"/>
      <c r="AD52" s="1232"/>
      <c r="AE52" s="1232" t="s">
        <v>7871</v>
      </c>
      <c r="AF52" s="1232"/>
      <c r="AG52" s="1232"/>
      <c r="AH52" s="1232"/>
      <c r="AI52" s="1232"/>
      <c r="AJ52" s="1232"/>
      <c r="AK52" s="1232"/>
      <c r="AL52" s="1232"/>
      <c r="AM52" s="1232"/>
      <c r="AN52" s="1232"/>
      <c r="AO52" s="1232"/>
      <c r="AP52" s="1232"/>
      <c r="AQ52" s="1232"/>
      <c r="AR52" s="1232"/>
      <c r="AS52" s="1232" t="s">
        <v>7872</v>
      </c>
      <c r="AT52" s="1232"/>
      <c r="AU52" s="1232"/>
      <c r="AV52" s="1232"/>
      <c r="AW52" s="1232"/>
      <c r="AX52" s="1232"/>
      <c r="AY52" s="1232"/>
      <c r="AZ52" s="1232"/>
      <c r="BA52" s="1232"/>
      <c r="BB52" s="1232"/>
      <c r="BC52" s="1232"/>
      <c r="BD52" s="1232"/>
      <c r="BE52" s="1232"/>
      <c r="BF52" s="1232"/>
      <c r="BG52" s="1232"/>
      <c r="BH52" s="1232"/>
    </row>
    <row r="53" spans="1:60" ht="21" customHeight="1" x14ac:dyDescent="0.25">
      <c r="A53" s="1225" t="str">
        <f>IF(AND(P53="",AE53="",AS53=""),"")</f>
        <v/>
      </c>
      <c r="B53" s="1225"/>
      <c r="C53" s="1225"/>
      <c r="D53" s="1225"/>
      <c r="E53" s="1225"/>
      <c r="F53" s="1225"/>
      <c r="G53" s="1225"/>
      <c r="H53" s="1225"/>
      <c r="I53" s="1225"/>
      <c r="J53" s="1225"/>
      <c r="K53" s="1225"/>
      <c r="L53" s="1225"/>
      <c r="M53" s="1225"/>
      <c r="N53" s="1225"/>
      <c r="O53" s="1225"/>
      <c r="P53" s="1226" t="str">
        <f>IF(PYS!M22="","",PYS!M22)</f>
        <v/>
      </c>
      <c r="Q53" s="1227"/>
      <c r="R53" s="1227"/>
      <c r="S53" s="1227"/>
      <c r="T53" s="1227"/>
      <c r="U53" s="1227"/>
      <c r="V53" s="1227"/>
      <c r="W53" s="1227"/>
      <c r="X53" s="1227"/>
      <c r="Y53" s="1227"/>
      <c r="Z53" s="1227"/>
      <c r="AA53" s="1227"/>
      <c r="AB53" s="1227"/>
      <c r="AC53" s="1227"/>
      <c r="AD53" s="1228"/>
      <c r="AE53" s="1229" t="str">
        <f>IF(ISBLANK(PYS!O22),"",PYS!O22)</f>
        <v/>
      </c>
      <c r="AF53" s="1229"/>
      <c r="AG53" s="1229"/>
      <c r="AH53" s="1229"/>
      <c r="AI53" s="1229"/>
      <c r="AJ53" s="1229"/>
      <c r="AK53" s="1229"/>
      <c r="AL53" s="1229"/>
      <c r="AM53" s="1229"/>
      <c r="AN53" s="1229"/>
      <c r="AO53" s="1229"/>
      <c r="AP53" s="1229"/>
      <c r="AQ53" s="1229"/>
      <c r="AR53" s="1229"/>
      <c r="AS53" s="1230" t="str">
        <f>IF(ISBLANK(PYS!P22),"",PYS!P22)</f>
        <v/>
      </c>
      <c r="AT53" s="1230"/>
      <c r="AU53" s="1230"/>
      <c r="AV53" s="1230"/>
      <c r="AW53" s="1230"/>
      <c r="AX53" s="1230"/>
      <c r="AY53" s="1230"/>
      <c r="AZ53" s="1230"/>
      <c r="BA53" s="1230"/>
      <c r="BB53" s="1230"/>
      <c r="BC53" s="1230"/>
      <c r="BD53" s="1230"/>
      <c r="BE53" s="1230"/>
      <c r="BF53" s="1230"/>
      <c r="BG53" s="1230"/>
      <c r="BH53" s="1230"/>
    </row>
    <row r="54" spans="1:60" ht="21" customHeight="1" x14ac:dyDescent="0.25">
      <c r="A54" s="1225" t="str">
        <f t="shared" ref="A54:A72" si="0">IF(AND(P54="",AE54="",AS54=""),"")</f>
        <v/>
      </c>
      <c r="B54" s="1225"/>
      <c r="C54" s="1225"/>
      <c r="D54" s="1225"/>
      <c r="E54" s="1225"/>
      <c r="F54" s="1225"/>
      <c r="G54" s="1225"/>
      <c r="H54" s="1225"/>
      <c r="I54" s="1225"/>
      <c r="J54" s="1225"/>
      <c r="K54" s="1225"/>
      <c r="L54" s="1225"/>
      <c r="M54" s="1225"/>
      <c r="N54" s="1225"/>
      <c r="O54" s="1225"/>
      <c r="P54" s="1226" t="str">
        <f>IF(PYS!M23="","",PYS!M23)</f>
        <v/>
      </c>
      <c r="Q54" s="1227"/>
      <c r="R54" s="1227"/>
      <c r="S54" s="1227"/>
      <c r="T54" s="1227"/>
      <c r="U54" s="1227"/>
      <c r="V54" s="1227"/>
      <c r="W54" s="1227"/>
      <c r="X54" s="1227"/>
      <c r="Y54" s="1227"/>
      <c r="Z54" s="1227"/>
      <c r="AA54" s="1227"/>
      <c r="AB54" s="1227"/>
      <c r="AC54" s="1227"/>
      <c r="AD54" s="1228"/>
      <c r="AE54" s="1229" t="str">
        <f>IF(ISBLANK(PYS!O23),"",PYS!O23)</f>
        <v/>
      </c>
      <c r="AF54" s="1229"/>
      <c r="AG54" s="1229"/>
      <c r="AH54" s="1229"/>
      <c r="AI54" s="1229"/>
      <c r="AJ54" s="1229"/>
      <c r="AK54" s="1229"/>
      <c r="AL54" s="1229"/>
      <c r="AM54" s="1229"/>
      <c r="AN54" s="1229"/>
      <c r="AO54" s="1229"/>
      <c r="AP54" s="1229"/>
      <c r="AQ54" s="1229"/>
      <c r="AR54" s="1229"/>
      <c r="AS54" s="1230" t="str">
        <f>IF(ISBLANK(PYS!P23),"",PYS!P23)</f>
        <v/>
      </c>
      <c r="AT54" s="1230"/>
      <c r="AU54" s="1230"/>
      <c r="AV54" s="1230"/>
      <c r="AW54" s="1230"/>
      <c r="AX54" s="1230"/>
      <c r="AY54" s="1230"/>
      <c r="AZ54" s="1230"/>
      <c r="BA54" s="1230"/>
      <c r="BB54" s="1230"/>
      <c r="BC54" s="1230"/>
      <c r="BD54" s="1230"/>
      <c r="BE54" s="1230"/>
      <c r="BF54" s="1230"/>
      <c r="BG54" s="1230"/>
      <c r="BH54" s="1230"/>
    </row>
    <row r="55" spans="1:60" ht="21" customHeight="1" x14ac:dyDescent="0.25">
      <c r="A55" s="1225" t="str">
        <f t="shared" si="0"/>
        <v/>
      </c>
      <c r="B55" s="1225"/>
      <c r="C55" s="1225"/>
      <c r="D55" s="1225"/>
      <c r="E55" s="1225"/>
      <c r="F55" s="1225"/>
      <c r="G55" s="1225"/>
      <c r="H55" s="1225"/>
      <c r="I55" s="1225"/>
      <c r="J55" s="1225"/>
      <c r="K55" s="1225"/>
      <c r="L55" s="1225"/>
      <c r="M55" s="1225"/>
      <c r="N55" s="1225"/>
      <c r="O55" s="1225"/>
      <c r="P55" s="1226" t="str">
        <f>IF(PYS!M24="","",PYS!M24)</f>
        <v/>
      </c>
      <c r="Q55" s="1227"/>
      <c r="R55" s="1227"/>
      <c r="S55" s="1227"/>
      <c r="T55" s="1227"/>
      <c r="U55" s="1227"/>
      <c r="V55" s="1227"/>
      <c r="W55" s="1227"/>
      <c r="X55" s="1227"/>
      <c r="Y55" s="1227"/>
      <c r="Z55" s="1227"/>
      <c r="AA55" s="1227"/>
      <c r="AB55" s="1227"/>
      <c r="AC55" s="1227"/>
      <c r="AD55" s="1228"/>
      <c r="AE55" s="1229" t="str">
        <f>IF(ISBLANK(PYS!O24),"",PYS!O24)</f>
        <v/>
      </c>
      <c r="AF55" s="1229"/>
      <c r="AG55" s="1229"/>
      <c r="AH55" s="1229"/>
      <c r="AI55" s="1229"/>
      <c r="AJ55" s="1229"/>
      <c r="AK55" s="1229"/>
      <c r="AL55" s="1229"/>
      <c r="AM55" s="1229"/>
      <c r="AN55" s="1229"/>
      <c r="AO55" s="1229"/>
      <c r="AP55" s="1229"/>
      <c r="AQ55" s="1229"/>
      <c r="AR55" s="1229"/>
      <c r="AS55" s="1230" t="str">
        <f>IF(ISBLANK(PYS!P24),"",PYS!P24)</f>
        <v/>
      </c>
      <c r="AT55" s="1230"/>
      <c r="AU55" s="1230"/>
      <c r="AV55" s="1230"/>
      <c r="AW55" s="1230"/>
      <c r="AX55" s="1230"/>
      <c r="AY55" s="1230"/>
      <c r="AZ55" s="1230"/>
      <c r="BA55" s="1230"/>
      <c r="BB55" s="1230"/>
      <c r="BC55" s="1230"/>
      <c r="BD55" s="1230"/>
      <c r="BE55" s="1230"/>
      <c r="BF55" s="1230"/>
      <c r="BG55" s="1230"/>
      <c r="BH55" s="1230"/>
    </row>
    <row r="56" spans="1:60" ht="21" customHeight="1" x14ac:dyDescent="0.25">
      <c r="A56" s="1225" t="str">
        <f t="shared" si="0"/>
        <v/>
      </c>
      <c r="B56" s="1225"/>
      <c r="C56" s="1225"/>
      <c r="D56" s="1225"/>
      <c r="E56" s="1225"/>
      <c r="F56" s="1225"/>
      <c r="G56" s="1225"/>
      <c r="H56" s="1225"/>
      <c r="I56" s="1225"/>
      <c r="J56" s="1225"/>
      <c r="K56" s="1225"/>
      <c r="L56" s="1225"/>
      <c r="M56" s="1225"/>
      <c r="N56" s="1225"/>
      <c r="O56" s="1225"/>
      <c r="P56" s="1226" t="str">
        <f>IF(PYS!M25="","",PYS!M25)</f>
        <v/>
      </c>
      <c r="Q56" s="1227"/>
      <c r="R56" s="1227"/>
      <c r="S56" s="1227"/>
      <c r="T56" s="1227"/>
      <c r="U56" s="1227"/>
      <c r="V56" s="1227"/>
      <c r="W56" s="1227"/>
      <c r="X56" s="1227"/>
      <c r="Y56" s="1227"/>
      <c r="Z56" s="1227"/>
      <c r="AA56" s="1227"/>
      <c r="AB56" s="1227"/>
      <c r="AC56" s="1227"/>
      <c r="AD56" s="1228"/>
      <c r="AE56" s="1229" t="str">
        <f>IF(ISBLANK(PYS!O25),"",PYS!O25)</f>
        <v/>
      </c>
      <c r="AF56" s="1229"/>
      <c r="AG56" s="1229"/>
      <c r="AH56" s="1229"/>
      <c r="AI56" s="1229"/>
      <c r="AJ56" s="1229"/>
      <c r="AK56" s="1229"/>
      <c r="AL56" s="1229"/>
      <c r="AM56" s="1229"/>
      <c r="AN56" s="1229"/>
      <c r="AO56" s="1229"/>
      <c r="AP56" s="1229"/>
      <c r="AQ56" s="1229"/>
      <c r="AR56" s="1229"/>
      <c r="AS56" s="1230" t="str">
        <f>IF(ISBLANK(PYS!P25),"",PYS!P25)</f>
        <v/>
      </c>
      <c r="AT56" s="1230"/>
      <c r="AU56" s="1230"/>
      <c r="AV56" s="1230"/>
      <c r="AW56" s="1230"/>
      <c r="AX56" s="1230"/>
      <c r="AY56" s="1230"/>
      <c r="AZ56" s="1230"/>
      <c r="BA56" s="1230"/>
      <c r="BB56" s="1230"/>
      <c r="BC56" s="1230"/>
      <c r="BD56" s="1230"/>
      <c r="BE56" s="1230"/>
      <c r="BF56" s="1230"/>
      <c r="BG56" s="1230"/>
      <c r="BH56" s="1230"/>
    </row>
    <row r="57" spans="1:60" ht="21" customHeight="1" x14ac:dyDescent="0.25">
      <c r="A57" s="1225" t="str">
        <f t="shared" si="0"/>
        <v/>
      </c>
      <c r="B57" s="1225"/>
      <c r="C57" s="1225"/>
      <c r="D57" s="1225"/>
      <c r="E57" s="1225"/>
      <c r="F57" s="1225"/>
      <c r="G57" s="1225"/>
      <c r="H57" s="1225"/>
      <c r="I57" s="1225"/>
      <c r="J57" s="1225"/>
      <c r="K57" s="1225"/>
      <c r="L57" s="1225"/>
      <c r="M57" s="1225"/>
      <c r="N57" s="1225"/>
      <c r="O57" s="1225"/>
      <c r="P57" s="1226" t="str">
        <f>IF(PYS!M26="","",PYS!M26)</f>
        <v/>
      </c>
      <c r="Q57" s="1227"/>
      <c r="R57" s="1227"/>
      <c r="S57" s="1227"/>
      <c r="T57" s="1227"/>
      <c r="U57" s="1227"/>
      <c r="V57" s="1227"/>
      <c r="W57" s="1227"/>
      <c r="X57" s="1227"/>
      <c r="Y57" s="1227"/>
      <c r="Z57" s="1227"/>
      <c r="AA57" s="1227"/>
      <c r="AB57" s="1227"/>
      <c r="AC57" s="1227"/>
      <c r="AD57" s="1228"/>
      <c r="AE57" s="1229" t="str">
        <f>IF(ISBLANK(PYS!O26),"",PYS!O26)</f>
        <v/>
      </c>
      <c r="AF57" s="1229"/>
      <c r="AG57" s="1229"/>
      <c r="AH57" s="1229"/>
      <c r="AI57" s="1229"/>
      <c r="AJ57" s="1229"/>
      <c r="AK57" s="1229"/>
      <c r="AL57" s="1229"/>
      <c r="AM57" s="1229"/>
      <c r="AN57" s="1229"/>
      <c r="AO57" s="1229"/>
      <c r="AP57" s="1229"/>
      <c r="AQ57" s="1229"/>
      <c r="AR57" s="1229"/>
      <c r="AS57" s="1230" t="str">
        <f>IF(ISBLANK(PYS!P26),"",PYS!P26)</f>
        <v/>
      </c>
      <c r="AT57" s="1230"/>
      <c r="AU57" s="1230"/>
      <c r="AV57" s="1230"/>
      <c r="AW57" s="1230"/>
      <c r="AX57" s="1230"/>
      <c r="AY57" s="1230"/>
      <c r="AZ57" s="1230"/>
      <c r="BA57" s="1230"/>
      <c r="BB57" s="1230"/>
      <c r="BC57" s="1230"/>
      <c r="BD57" s="1230"/>
      <c r="BE57" s="1230"/>
      <c r="BF57" s="1230"/>
      <c r="BG57" s="1230"/>
      <c r="BH57" s="1230"/>
    </row>
    <row r="58" spans="1:60" ht="21" customHeight="1" x14ac:dyDescent="0.25">
      <c r="A58" s="1225" t="str">
        <f t="shared" si="0"/>
        <v/>
      </c>
      <c r="B58" s="1225"/>
      <c r="C58" s="1225"/>
      <c r="D58" s="1225"/>
      <c r="E58" s="1225"/>
      <c r="F58" s="1225"/>
      <c r="G58" s="1225"/>
      <c r="H58" s="1225"/>
      <c r="I58" s="1225"/>
      <c r="J58" s="1225"/>
      <c r="K58" s="1225"/>
      <c r="L58" s="1225"/>
      <c r="M58" s="1225"/>
      <c r="N58" s="1225"/>
      <c r="O58" s="1225"/>
      <c r="P58" s="1226" t="str">
        <f>IF(PYS!M27="","",PYS!M27)</f>
        <v/>
      </c>
      <c r="Q58" s="1227"/>
      <c r="R58" s="1227"/>
      <c r="S58" s="1227"/>
      <c r="T58" s="1227"/>
      <c r="U58" s="1227"/>
      <c r="V58" s="1227"/>
      <c r="W58" s="1227"/>
      <c r="X58" s="1227"/>
      <c r="Y58" s="1227"/>
      <c r="Z58" s="1227"/>
      <c r="AA58" s="1227"/>
      <c r="AB58" s="1227"/>
      <c r="AC58" s="1227"/>
      <c r="AD58" s="1228"/>
      <c r="AE58" s="1229" t="str">
        <f>IF(ISBLANK(PYS!O27),"",PYS!O27)</f>
        <v/>
      </c>
      <c r="AF58" s="1229"/>
      <c r="AG58" s="1229"/>
      <c r="AH58" s="1229"/>
      <c r="AI58" s="1229"/>
      <c r="AJ58" s="1229"/>
      <c r="AK58" s="1229"/>
      <c r="AL58" s="1229"/>
      <c r="AM58" s="1229"/>
      <c r="AN58" s="1229"/>
      <c r="AO58" s="1229"/>
      <c r="AP58" s="1229"/>
      <c r="AQ58" s="1229"/>
      <c r="AR58" s="1229"/>
      <c r="AS58" s="1230" t="str">
        <f>IF(ISBLANK(PYS!P27),"",PYS!P27)</f>
        <v/>
      </c>
      <c r="AT58" s="1230"/>
      <c r="AU58" s="1230"/>
      <c r="AV58" s="1230"/>
      <c r="AW58" s="1230"/>
      <c r="AX58" s="1230"/>
      <c r="AY58" s="1230"/>
      <c r="AZ58" s="1230"/>
      <c r="BA58" s="1230"/>
      <c r="BB58" s="1230"/>
      <c r="BC58" s="1230"/>
      <c r="BD58" s="1230"/>
      <c r="BE58" s="1230"/>
      <c r="BF58" s="1230"/>
      <c r="BG58" s="1230"/>
      <c r="BH58" s="1230"/>
    </row>
    <row r="59" spans="1:60" ht="21" customHeight="1" x14ac:dyDescent="0.25">
      <c r="A59" s="1225" t="str">
        <f t="shared" si="0"/>
        <v/>
      </c>
      <c r="B59" s="1225"/>
      <c r="C59" s="1225"/>
      <c r="D59" s="1225"/>
      <c r="E59" s="1225"/>
      <c r="F59" s="1225"/>
      <c r="G59" s="1225"/>
      <c r="H59" s="1225"/>
      <c r="I59" s="1225"/>
      <c r="J59" s="1225"/>
      <c r="K59" s="1225"/>
      <c r="L59" s="1225"/>
      <c r="M59" s="1225"/>
      <c r="N59" s="1225"/>
      <c r="O59" s="1225"/>
      <c r="P59" s="1226" t="str">
        <f>IF(PYS!M28="","",PYS!M28)</f>
        <v/>
      </c>
      <c r="Q59" s="1227"/>
      <c r="R59" s="1227"/>
      <c r="S59" s="1227"/>
      <c r="T59" s="1227"/>
      <c r="U59" s="1227"/>
      <c r="V59" s="1227"/>
      <c r="W59" s="1227"/>
      <c r="X59" s="1227"/>
      <c r="Y59" s="1227"/>
      <c r="Z59" s="1227"/>
      <c r="AA59" s="1227"/>
      <c r="AB59" s="1227"/>
      <c r="AC59" s="1227"/>
      <c r="AD59" s="1228"/>
      <c r="AE59" s="1229" t="str">
        <f>IF(ISBLANK(PYS!O28),"",PYS!O28)</f>
        <v/>
      </c>
      <c r="AF59" s="1229"/>
      <c r="AG59" s="1229"/>
      <c r="AH59" s="1229"/>
      <c r="AI59" s="1229"/>
      <c r="AJ59" s="1229"/>
      <c r="AK59" s="1229"/>
      <c r="AL59" s="1229"/>
      <c r="AM59" s="1229"/>
      <c r="AN59" s="1229"/>
      <c r="AO59" s="1229"/>
      <c r="AP59" s="1229"/>
      <c r="AQ59" s="1229"/>
      <c r="AR59" s="1229"/>
      <c r="AS59" s="1230" t="str">
        <f>IF(ISBLANK(PYS!P28),"",PYS!P28)</f>
        <v/>
      </c>
      <c r="AT59" s="1230"/>
      <c r="AU59" s="1230"/>
      <c r="AV59" s="1230"/>
      <c r="AW59" s="1230"/>
      <c r="AX59" s="1230"/>
      <c r="AY59" s="1230"/>
      <c r="AZ59" s="1230"/>
      <c r="BA59" s="1230"/>
      <c r="BB59" s="1230"/>
      <c r="BC59" s="1230"/>
      <c r="BD59" s="1230"/>
      <c r="BE59" s="1230"/>
      <c r="BF59" s="1230"/>
      <c r="BG59" s="1230"/>
      <c r="BH59" s="1230"/>
    </row>
    <row r="60" spans="1:60" ht="21" customHeight="1" x14ac:dyDescent="0.25">
      <c r="A60" s="1225" t="str">
        <f t="shared" si="0"/>
        <v/>
      </c>
      <c r="B60" s="1225"/>
      <c r="C60" s="1225"/>
      <c r="D60" s="1225"/>
      <c r="E60" s="1225"/>
      <c r="F60" s="1225"/>
      <c r="G60" s="1225"/>
      <c r="H60" s="1225"/>
      <c r="I60" s="1225"/>
      <c r="J60" s="1225"/>
      <c r="K60" s="1225"/>
      <c r="L60" s="1225"/>
      <c r="M60" s="1225"/>
      <c r="N60" s="1225"/>
      <c r="O60" s="1225"/>
      <c r="P60" s="1226" t="str">
        <f>IF(PYS!M29="","",PYS!M29)</f>
        <v/>
      </c>
      <c r="Q60" s="1227"/>
      <c r="R60" s="1227"/>
      <c r="S60" s="1227"/>
      <c r="T60" s="1227"/>
      <c r="U60" s="1227"/>
      <c r="V60" s="1227"/>
      <c r="W60" s="1227"/>
      <c r="X60" s="1227"/>
      <c r="Y60" s="1227"/>
      <c r="Z60" s="1227"/>
      <c r="AA60" s="1227"/>
      <c r="AB60" s="1227"/>
      <c r="AC60" s="1227"/>
      <c r="AD60" s="1228"/>
      <c r="AE60" s="1229" t="str">
        <f>IF(ISBLANK(PYS!O29),"",PYS!O29)</f>
        <v/>
      </c>
      <c r="AF60" s="1229"/>
      <c r="AG60" s="1229"/>
      <c r="AH60" s="1229"/>
      <c r="AI60" s="1229"/>
      <c r="AJ60" s="1229"/>
      <c r="AK60" s="1229"/>
      <c r="AL60" s="1229"/>
      <c r="AM60" s="1229"/>
      <c r="AN60" s="1229"/>
      <c r="AO60" s="1229"/>
      <c r="AP60" s="1229"/>
      <c r="AQ60" s="1229"/>
      <c r="AR60" s="1229"/>
      <c r="AS60" s="1230" t="str">
        <f>IF(ISBLANK(PYS!P29),"",PYS!P29)</f>
        <v/>
      </c>
      <c r="AT60" s="1230"/>
      <c r="AU60" s="1230"/>
      <c r="AV60" s="1230"/>
      <c r="AW60" s="1230"/>
      <c r="AX60" s="1230"/>
      <c r="AY60" s="1230"/>
      <c r="AZ60" s="1230"/>
      <c r="BA60" s="1230"/>
      <c r="BB60" s="1230"/>
      <c r="BC60" s="1230"/>
      <c r="BD60" s="1230"/>
      <c r="BE60" s="1230"/>
      <c r="BF60" s="1230"/>
      <c r="BG60" s="1230"/>
      <c r="BH60" s="1230"/>
    </row>
    <row r="61" spans="1:60" ht="21" customHeight="1" x14ac:dyDescent="0.25">
      <c r="A61" s="1225" t="str">
        <f t="shared" si="0"/>
        <v/>
      </c>
      <c r="B61" s="1225"/>
      <c r="C61" s="1225"/>
      <c r="D61" s="1225"/>
      <c r="E61" s="1225"/>
      <c r="F61" s="1225"/>
      <c r="G61" s="1225"/>
      <c r="H61" s="1225"/>
      <c r="I61" s="1225"/>
      <c r="J61" s="1225"/>
      <c r="K61" s="1225"/>
      <c r="L61" s="1225"/>
      <c r="M61" s="1225"/>
      <c r="N61" s="1225"/>
      <c r="O61" s="1225"/>
      <c r="P61" s="1226" t="str">
        <f>IF(PYS!M30="","",PYS!M30)</f>
        <v/>
      </c>
      <c r="Q61" s="1227"/>
      <c r="R61" s="1227"/>
      <c r="S61" s="1227"/>
      <c r="T61" s="1227"/>
      <c r="U61" s="1227"/>
      <c r="V61" s="1227"/>
      <c r="W61" s="1227"/>
      <c r="X61" s="1227"/>
      <c r="Y61" s="1227"/>
      <c r="Z61" s="1227"/>
      <c r="AA61" s="1227"/>
      <c r="AB61" s="1227"/>
      <c r="AC61" s="1227"/>
      <c r="AD61" s="1228"/>
      <c r="AE61" s="1229" t="str">
        <f>IF(ISBLANK(PYS!O30),"",PYS!O30)</f>
        <v/>
      </c>
      <c r="AF61" s="1229"/>
      <c r="AG61" s="1229"/>
      <c r="AH61" s="1229"/>
      <c r="AI61" s="1229"/>
      <c r="AJ61" s="1229"/>
      <c r="AK61" s="1229"/>
      <c r="AL61" s="1229"/>
      <c r="AM61" s="1229"/>
      <c r="AN61" s="1229"/>
      <c r="AO61" s="1229"/>
      <c r="AP61" s="1229"/>
      <c r="AQ61" s="1229"/>
      <c r="AR61" s="1229"/>
      <c r="AS61" s="1230" t="str">
        <f>IF(ISBLANK(PYS!P30),"",PYS!P30)</f>
        <v/>
      </c>
      <c r="AT61" s="1230"/>
      <c r="AU61" s="1230"/>
      <c r="AV61" s="1230"/>
      <c r="AW61" s="1230"/>
      <c r="AX61" s="1230"/>
      <c r="AY61" s="1230"/>
      <c r="AZ61" s="1230"/>
      <c r="BA61" s="1230"/>
      <c r="BB61" s="1230"/>
      <c r="BC61" s="1230"/>
      <c r="BD61" s="1230"/>
      <c r="BE61" s="1230"/>
      <c r="BF61" s="1230"/>
      <c r="BG61" s="1230"/>
      <c r="BH61" s="1230"/>
    </row>
    <row r="62" spans="1:60" ht="21" customHeight="1" x14ac:dyDescent="0.25">
      <c r="A62" s="1225" t="str">
        <f t="shared" si="0"/>
        <v/>
      </c>
      <c r="B62" s="1225"/>
      <c r="C62" s="1225"/>
      <c r="D62" s="1225"/>
      <c r="E62" s="1225"/>
      <c r="F62" s="1225"/>
      <c r="G62" s="1225"/>
      <c r="H62" s="1225"/>
      <c r="I62" s="1225"/>
      <c r="J62" s="1225"/>
      <c r="K62" s="1225"/>
      <c r="L62" s="1225"/>
      <c r="M62" s="1225"/>
      <c r="N62" s="1225"/>
      <c r="O62" s="1225"/>
      <c r="P62" s="1226" t="str">
        <f>IF(PYS!M31="","",PYS!M31)</f>
        <v/>
      </c>
      <c r="Q62" s="1227"/>
      <c r="R62" s="1227"/>
      <c r="S62" s="1227"/>
      <c r="T62" s="1227"/>
      <c r="U62" s="1227"/>
      <c r="V62" s="1227"/>
      <c r="W62" s="1227"/>
      <c r="X62" s="1227"/>
      <c r="Y62" s="1227"/>
      <c r="Z62" s="1227"/>
      <c r="AA62" s="1227"/>
      <c r="AB62" s="1227"/>
      <c r="AC62" s="1227"/>
      <c r="AD62" s="1228"/>
      <c r="AE62" s="1229" t="str">
        <f>IF(ISBLANK(PYS!O31),"",PYS!O31)</f>
        <v/>
      </c>
      <c r="AF62" s="1229"/>
      <c r="AG62" s="1229"/>
      <c r="AH62" s="1229"/>
      <c r="AI62" s="1229"/>
      <c r="AJ62" s="1229"/>
      <c r="AK62" s="1229"/>
      <c r="AL62" s="1229"/>
      <c r="AM62" s="1229"/>
      <c r="AN62" s="1229"/>
      <c r="AO62" s="1229"/>
      <c r="AP62" s="1229"/>
      <c r="AQ62" s="1229"/>
      <c r="AR62" s="1229"/>
      <c r="AS62" s="1230" t="str">
        <f>IF(ISBLANK(PYS!P31),"",PYS!P31)</f>
        <v/>
      </c>
      <c r="AT62" s="1230"/>
      <c r="AU62" s="1230"/>
      <c r="AV62" s="1230"/>
      <c r="AW62" s="1230"/>
      <c r="AX62" s="1230"/>
      <c r="AY62" s="1230"/>
      <c r="AZ62" s="1230"/>
      <c r="BA62" s="1230"/>
      <c r="BB62" s="1230"/>
      <c r="BC62" s="1230"/>
      <c r="BD62" s="1230"/>
      <c r="BE62" s="1230"/>
      <c r="BF62" s="1230"/>
      <c r="BG62" s="1230"/>
      <c r="BH62" s="1230"/>
    </row>
    <row r="63" spans="1:60" ht="21" customHeight="1" x14ac:dyDescent="0.25">
      <c r="A63" s="1225" t="str">
        <f t="shared" si="0"/>
        <v/>
      </c>
      <c r="B63" s="1225"/>
      <c r="C63" s="1225"/>
      <c r="D63" s="1225"/>
      <c r="E63" s="1225"/>
      <c r="F63" s="1225"/>
      <c r="G63" s="1225"/>
      <c r="H63" s="1225"/>
      <c r="I63" s="1225"/>
      <c r="J63" s="1225"/>
      <c r="K63" s="1225"/>
      <c r="L63" s="1225"/>
      <c r="M63" s="1225"/>
      <c r="N63" s="1225"/>
      <c r="O63" s="1225"/>
      <c r="P63" s="1226" t="str">
        <f>IF(PYS!M32="","",PYS!M32)</f>
        <v/>
      </c>
      <c r="Q63" s="1227"/>
      <c r="R63" s="1227"/>
      <c r="S63" s="1227"/>
      <c r="T63" s="1227"/>
      <c r="U63" s="1227"/>
      <c r="V63" s="1227"/>
      <c r="W63" s="1227"/>
      <c r="X63" s="1227"/>
      <c r="Y63" s="1227"/>
      <c r="Z63" s="1227"/>
      <c r="AA63" s="1227"/>
      <c r="AB63" s="1227"/>
      <c r="AC63" s="1227"/>
      <c r="AD63" s="1228"/>
      <c r="AE63" s="1229" t="str">
        <f>IF(ISBLANK(PYS!O32),"",PYS!O32)</f>
        <v/>
      </c>
      <c r="AF63" s="1229"/>
      <c r="AG63" s="1229"/>
      <c r="AH63" s="1229"/>
      <c r="AI63" s="1229"/>
      <c r="AJ63" s="1229"/>
      <c r="AK63" s="1229"/>
      <c r="AL63" s="1229"/>
      <c r="AM63" s="1229"/>
      <c r="AN63" s="1229"/>
      <c r="AO63" s="1229"/>
      <c r="AP63" s="1229"/>
      <c r="AQ63" s="1229"/>
      <c r="AR63" s="1229"/>
      <c r="AS63" s="1230" t="str">
        <f>IF(ISBLANK(PYS!P32),"",PYS!P32)</f>
        <v/>
      </c>
      <c r="AT63" s="1230"/>
      <c r="AU63" s="1230"/>
      <c r="AV63" s="1230"/>
      <c r="AW63" s="1230"/>
      <c r="AX63" s="1230"/>
      <c r="AY63" s="1230"/>
      <c r="AZ63" s="1230"/>
      <c r="BA63" s="1230"/>
      <c r="BB63" s="1230"/>
      <c r="BC63" s="1230"/>
      <c r="BD63" s="1230"/>
      <c r="BE63" s="1230"/>
      <c r="BF63" s="1230"/>
      <c r="BG63" s="1230"/>
      <c r="BH63" s="1230"/>
    </row>
    <row r="64" spans="1:60" ht="21" customHeight="1" x14ac:dyDescent="0.25">
      <c r="A64" s="1225" t="str">
        <f t="shared" si="0"/>
        <v/>
      </c>
      <c r="B64" s="1225"/>
      <c r="C64" s="1225"/>
      <c r="D64" s="1225"/>
      <c r="E64" s="1225"/>
      <c r="F64" s="1225"/>
      <c r="G64" s="1225"/>
      <c r="H64" s="1225"/>
      <c r="I64" s="1225"/>
      <c r="J64" s="1225"/>
      <c r="K64" s="1225"/>
      <c r="L64" s="1225"/>
      <c r="M64" s="1225"/>
      <c r="N64" s="1225"/>
      <c r="O64" s="1225"/>
      <c r="P64" s="1226" t="str">
        <f>IF(PYS!M33="","",PYS!M33)</f>
        <v/>
      </c>
      <c r="Q64" s="1227"/>
      <c r="R64" s="1227"/>
      <c r="S64" s="1227"/>
      <c r="T64" s="1227"/>
      <c r="U64" s="1227"/>
      <c r="V64" s="1227"/>
      <c r="W64" s="1227"/>
      <c r="X64" s="1227"/>
      <c r="Y64" s="1227"/>
      <c r="Z64" s="1227"/>
      <c r="AA64" s="1227"/>
      <c r="AB64" s="1227"/>
      <c r="AC64" s="1227"/>
      <c r="AD64" s="1228"/>
      <c r="AE64" s="1229" t="str">
        <f>IF(ISBLANK(PYS!O33),"",PYS!O33)</f>
        <v/>
      </c>
      <c r="AF64" s="1229"/>
      <c r="AG64" s="1229"/>
      <c r="AH64" s="1229"/>
      <c r="AI64" s="1229"/>
      <c r="AJ64" s="1229"/>
      <c r="AK64" s="1229"/>
      <c r="AL64" s="1229"/>
      <c r="AM64" s="1229"/>
      <c r="AN64" s="1229"/>
      <c r="AO64" s="1229"/>
      <c r="AP64" s="1229"/>
      <c r="AQ64" s="1229"/>
      <c r="AR64" s="1229"/>
      <c r="AS64" s="1230" t="str">
        <f>IF(ISBLANK(PYS!P33),"",PYS!P33)</f>
        <v/>
      </c>
      <c r="AT64" s="1230"/>
      <c r="AU64" s="1230"/>
      <c r="AV64" s="1230"/>
      <c r="AW64" s="1230"/>
      <c r="AX64" s="1230"/>
      <c r="AY64" s="1230"/>
      <c r="AZ64" s="1230"/>
      <c r="BA64" s="1230"/>
      <c r="BB64" s="1230"/>
      <c r="BC64" s="1230"/>
      <c r="BD64" s="1230"/>
      <c r="BE64" s="1230"/>
      <c r="BF64" s="1230"/>
      <c r="BG64" s="1230"/>
      <c r="BH64" s="1230"/>
    </row>
    <row r="65" spans="1:60" ht="21" customHeight="1" x14ac:dyDescent="0.25">
      <c r="A65" s="1225" t="str">
        <f t="shared" si="0"/>
        <v/>
      </c>
      <c r="B65" s="1225"/>
      <c r="C65" s="1225"/>
      <c r="D65" s="1225"/>
      <c r="E65" s="1225"/>
      <c r="F65" s="1225"/>
      <c r="G65" s="1225"/>
      <c r="H65" s="1225"/>
      <c r="I65" s="1225"/>
      <c r="J65" s="1225"/>
      <c r="K65" s="1225"/>
      <c r="L65" s="1225"/>
      <c r="M65" s="1225"/>
      <c r="N65" s="1225"/>
      <c r="O65" s="1225"/>
      <c r="P65" s="1226" t="str">
        <f>IF(PYS!M34="","",PYS!M34)</f>
        <v/>
      </c>
      <c r="Q65" s="1227"/>
      <c r="R65" s="1227"/>
      <c r="S65" s="1227"/>
      <c r="T65" s="1227"/>
      <c r="U65" s="1227"/>
      <c r="V65" s="1227"/>
      <c r="W65" s="1227"/>
      <c r="X65" s="1227"/>
      <c r="Y65" s="1227"/>
      <c r="Z65" s="1227"/>
      <c r="AA65" s="1227"/>
      <c r="AB65" s="1227"/>
      <c r="AC65" s="1227"/>
      <c r="AD65" s="1228"/>
      <c r="AE65" s="1229" t="str">
        <f>IF(ISBLANK(PYS!O34),"",PYS!O34)</f>
        <v/>
      </c>
      <c r="AF65" s="1229"/>
      <c r="AG65" s="1229"/>
      <c r="AH65" s="1229"/>
      <c r="AI65" s="1229"/>
      <c r="AJ65" s="1229"/>
      <c r="AK65" s="1229"/>
      <c r="AL65" s="1229"/>
      <c r="AM65" s="1229"/>
      <c r="AN65" s="1229"/>
      <c r="AO65" s="1229"/>
      <c r="AP65" s="1229"/>
      <c r="AQ65" s="1229"/>
      <c r="AR65" s="1229"/>
      <c r="AS65" s="1230" t="str">
        <f>IF(ISBLANK(PYS!P34),"",PYS!P34)</f>
        <v/>
      </c>
      <c r="AT65" s="1230"/>
      <c r="AU65" s="1230"/>
      <c r="AV65" s="1230"/>
      <c r="AW65" s="1230"/>
      <c r="AX65" s="1230"/>
      <c r="AY65" s="1230"/>
      <c r="AZ65" s="1230"/>
      <c r="BA65" s="1230"/>
      <c r="BB65" s="1230"/>
      <c r="BC65" s="1230"/>
      <c r="BD65" s="1230"/>
      <c r="BE65" s="1230"/>
      <c r="BF65" s="1230"/>
      <c r="BG65" s="1230"/>
      <c r="BH65" s="1230"/>
    </row>
    <row r="66" spans="1:60" ht="21" customHeight="1" x14ac:dyDescent="0.25">
      <c r="A66" s="1225" t="str">
        <f t="shared" si="0"/>
        <v/>
      </c>
      <c r="B66" s="1225"/>
      <c r="C66" s="1225"/>
      <c r="D66" s="1225"/>
      <c r="E66" s="1225"/>
      <c r="F66" s="1225"/>
      <c r="G66" s="1225"/>
      <c r="H66" s="1225"/>
      <c r="I66" s="1225"/>
      <c r="J66" s="1225"/>
      <c r="K66" s="1225"/>
      <c r="L66" s="1225"/>
      <c r="M66" s="1225"/>
      <c r="N66" s="1225"/>
      <c r="O66" s="1225"/>
      <c r="P66" s="1226" t="str">
        <f>IF(PYS!M35="","",PYS!M35)</f>
        <v/>
      </c>
      <c r="Q66" s="1227"/>
      <c r="R66" s="1227"/>
      <c r="S66" s="1227"/>
      <c r="T66" s="1227"/>
      <c r="U66" s="1227"/>
      <c r="V66" s="1227"/>
      <c r="W66" s="1227"/>
      <c r="X66" s="1227"/>
      <c r="Y66" s="1227"/>
      <c r="Z66" s="1227"/>
      <c r="AA66" s="1227"/>
      <c r="AB66" s="1227"/>
      <c r="AC66" s="1227"/>
      <c r="AD66" s="1228"/>
      <c r="AE66" s="1229" t="str">
        <f>IF(ISBLANK(PYS!O35),"",PYS!O35)</f>
        <v/>
      </c>
      <c r="AF66" s="1229"/>
      <c r="AG66" s="1229"/>
      <c r="AH66" s="1229"/>
      <c r="AI66" s="1229"/>
      <c r="AJ66" s="1229"/>
      <c r="AK66" s="1229"/>
      <c r="AL66" s="1229"/>
      <c r="AM66" s="1229"/>
      <c r="AN66" s="1229"/>
      <c r="AO66" s="1229"/>
      <c r="AP66" s="1229"/>
      <c r="AQ66" s="1229"/>
      <c r="AR66" s="1229"/>
      <c r="AS66" s="1230" t="str">
        <f>IF(ISBLANK(PYS!P35),"",PYS!P35)</f>
        <v/>
      </c>
      <c r="AT66" s="1230"/>
      <c r="AU66" s="1230"/>
      <c r="AV66" s="1230"/>
      <c r="AW66" s="1230"/>
      <c r="AX66" s="1230"/>
      <c r="AY66" s="1230"/>
      <c r="AZ66" s="1230"/>
      <c r="BA66" s="1230"/>
      <c r="BB66" s="1230"/>
      <c r="BC66" s="1230"/>
      <c r="BD66" s="1230"/>
      <c r="BE66" s="1230"/>
      <c r="BF66" s="1230"/>
      <c r="BG66" s="1230"/>
      <c r="BH66" s="1230"/>
    </row>
    <row r="67" spans="1:60" ht="21" customHeight="1" x14ac:dyDescent="0.25">
      <c r="A67" s="1225" t="str">
        <f t="shared" si="0"/>
        <v/>
      </c>
      <c r="B67" s="1225"/>
      <c r="C67" s="1225"/>
      <c r="D67" s="1225"/>
      <c r="E67" s="1225"/>
      <c r="F67" s="1225"/>
      <c r="G67" s="1225"/>
      <c r="H67" s="1225"/>
      <c r="I67" s="1225"/>
      <c r="J67" s="1225"/>
      <c r="K67" s="1225"/>
      <c r="L67" s="1225"/>
      <c r="M67" s="1225"/>
      <c r="N67" s="1225"/>
      <c r="O67" s="1225"/>
      <c r="P67" s="1226" t="str">
        <f>IF(PYS!M36="","",PYS!M36)</f>
        <v/>
      </c>
      <c r="Q67" s="1227"/>
      <c r="R67" s="1227"/>
      <c r="S67" s="1227"/>
      <c r="T67" s="1227"/>
      <c r="U67" s="1227"/>
      <c r="V67" s="1227"/>
      <c r="W67" s="1227"/>
      <c r="X67" s="1227"/>
      <c r="Y67" s="1227"/>
      <c r="Z67" s="1227"/>
      <c r="AA67" s="1227"/>
      <c r="AB67" s="1227"/>
      <c r="AC67" s="1227"/>
      <c r="AD67" s="1228"/>
      <c r="AE67" s="1229" t="str">
        <f>IF(ISBLANK(PYS!O36),"",PYS!O36)</f>
        <v/>
      </c>
      <c r="AF67" s="1229"/>
      <c r="AG67" s="1229"/>
      <c r="AH67" s="1229"/>
      <c r="AI67" s="1229"/>
      <c r="AJ67" s="1229"/>
      <c r="AK67" s="1229"/>
      <c r="AL67" s="1229"/>
      <c r="AM67" s="1229"/>
      <c r="AN67" s="1229"/>
      <c r="AO67" s="1229"/>
      <c r="AP67" s="1229"/>
      <c r="AQ67" s="1229"/>
      <c r="AR67" s="1229"/>
      <c r="AS67" s="1230" t="str">
        <f>IF(ISBLANK(PYS!P36),"",PYS!P36)</f>
        <v/>
      </c>
      <c r="AT67" s="1230"/>
      <c r="AU67" s="1230"/>
      <c r="AV67" s="1230"/>
      <c r="AW67" s="1230"/>
      <c r="AX67" s="1230"/>
      <c r="AY67" s="1230"/>
      <c r="AZ67" s="1230"/>
      <c r="BA67" s="1230"/>
      <c r="BB67" s="1230"/>
      <c r="BC67" s="1230"/>
      <c r="BD67" s="1230"/>
      <c r="BE67" s="1230"/>
      <c r="BF67" s="1230"/>
      <c r="BG67" s="1230"/>
      <c r="BH67" s="1230"/>
    </row>
    <row r="68" spans="1:60" ht="21" customHeight="1" x14ac:dyDescent="0.25">
      <c r="A68" s="1225" t="str">
        <f t="shared" si="0"/>
        <v/>
      </c>
      <c r="B68" s="1225"/>
      <c r="C68" s="1225"/>
      <c r="D68" s="1225"/>
      <c r="E68" s="1225"/>
      <c r="F68" s="1225"/>
      <c r="G68" s="1225"/>
      <c r="H68" s="1225"/>
      <c r="I68" s="1225"/>
      <c r="J68" s="1225"/>
      <c r="K68" s="1225"/>
      <c r="L68" s="1225"/>
      <c r="M68" s="1225"/>
      <c r="N68" s="1225"/>
      <c r="O68" s="1225"/>
      <c r="P68" s="1226" t="str">
        <f>IF(PYS!M37="","",PYS!M37)</f>
        <v/>
      </c>
      <c r="Q68" s="1227"/>
      <c r="R68" s="1227"/>
      <c r="S68" s="1227"/>
      <c r="T68" s="1227"/>
      <c r="U68" s="1227"/>
      <c r="V68" s="1227"/>
      <c r="W68" s="1227"/>
      <c r="X68" s="1227"/>
      <c r="Y68" s="1227"/>
      <c r="Z68" s="1227"/>
      <c r="AA68" s="1227"/>
      <c r="AB68" s="1227"/>
      <c r="AC68" s="1227"/>
      <c r="AD68" s="1228"/>
      <c r="AE68" s="1229" t="str">
        <f>IF(ISBLANK(PYS!O37),"",PYS!O37)</f>
        <v/>
      </c>
      <c r="AF68" s="1229"/>
      <c r="AG68" s="1229"/>
      <c r="AH68" s="1229"/>
      <c r="AI68" s="1229"/>
      <c r="AJ68" s="1229"/>
      <c r="AK68" s="1229"/>
      <c r="AL68" s="1229"/>
      <c r="AM68" s="1229"/>
      <c r="AN68" s="1229"/>
      <c r="AO68" s="1229"/>
      <c r="AP68" s="1229"/>
      <c r="AQ68" s="1229"/>
      <c r="AR68" s="1229"/>
      <c r="AS68" s="1230" t="str">
        <f>IF(ISBLANK(PYS!P37),"",PYS!P37)</f>
        <v/>
      </c>
      <c r="AT68" s="1230"/>
      <c r="AU68" s="1230"/>
      <c r="AV68" s="1230"/>
      <c r="AW68" s="1230"/>
      <c r="AX68" s="1230"/>
      <c r="AY68" s="1230"/>
      <c r="AZ68" s="1230"/>
      <c r="BA68" s="1230"/>
      <c r="BB68" s="1230"/>
      <c r="BC68" s="1230"/>
      <c r="BD68" s="1230"/>
      <c r="BE68" s="1230"/>
      <c r="BF68" s="1230"/>
      <c r="BG68" s="1230"/>
      <c r="BH68" s="1230"/>
    </row>
    <row r="69" spans="1:60" ht="21" customHeight="1" x14ac:dyDescent="0.25">
      <c r="A69" s="1225" t="str">
        <f t="shared" si="0"/>
        <v/>
      </c>
      <c r="B69" s="1225"/>
      <c r="C69" s="1225"/>
      <c r="D69" s="1225"/>
      <c r="E69" s="1225"/>
      <c r="F69" s="1225"/>
      <c r="G69" s="1225"/>
      <c r="H69" s="1225"/>
      <c r="I69" s="1225"/>
      <c r="J69" s="1225"/>
      <c r="K69" s="1225"/>
      <c r="L69" s="1225"/>
      <c r="M69" s="1225"/>
      <c r="N69" s="1225"/>
      <c r="O69" s="1225"/>
      <c r="P69" s="1226" t="str">
        <f>IF(PYS!M38="","",PYS!M38)</f>
        <v/>
      </c>
      <c r="Q69" s="1227"/>
      <c r="R69" s="1227"/>
      <c r="S69" s="1227"/>
      <c r="T69" s="1227"/>
      <c r="U69" s="1227"/>
      <c r="V69" s="1227"/>
      <c r="W69" s="1227"/>
      <c r="X69" s="1227"/>
      <c r="Y69" s="1227"/>
      <c r="Z69" s="1227"/>
      <c r="AA69" s="1227"/>
      <c r="AB69" s="1227"/>
      <c r="AC69" s="1227"/>
      <c r="AD69" s="1228"/>
      <c r="AE69" s="1229" t="str">
        <f>IF(ISBLANK(PYS!O38),"",PYS!O38)</f>
        <v/>
      </c>
      <c r="AF69" s="1229"/>
      <c r="AG69" s="1229"/>
      <c r="AH69" s="1229"/>
      <c r="AI69" s="1229"/>
      <c r="AJ69" s="1229"/>
      <c r="AK69" s="1229"/>
      <c r="AL69" s="1229"/>
      <c r="AM69" s="1229"/>
      <c r="AN69" s="1229"/>
      <c r="AO69" s="1229"/>
      <c r="AP69" s="1229"/>
      <c r="AQ69" s="1229"/>
      <c r="AR69" s="1229"/>
      <c r="AS69" s="1230" t="str">
        <f>IF(ISBLANK(PYS!P38),"",PYS!P38)</f>
        <v/>
      </c>
      <c r="AT69" s="1230"/>
      <c r="AU69" s="1230"/>
      <c r="AV69" s="1230"/>
      <c r="AW69" s="1230"/>
      <c r="AX69" s="1230"/>
      <c r="AY69" s="1230"/>
      <c r="AZ69" s="1230"/>
      <c r="BA69" s="1230"/>
      <c r="BB69" s="1230"/>
      <c r="BC69" s="1230"/>
      <c r="BD69" s="1230"/>
      <c r="BE69" s="1230"/>
      <c r="BF69" s="1230"/>
      <c r="BG69" s="1230"/>
      <c r="BH69" s="1230"/>
    </row>
    <row r="70" spans="1:60" ht="21" customHeight="1" x14ac:dyDescent="0.25">
      <c r="A70" s="1225" t="str">
        <f t="shared" si="0"/>
        <v/>
      </c>
      <c r="B70" s="1225"/>
      <c r="C70" s="1225"/>
      <c r="D70" s="1225"/>
      <c r="E70" s="1225"/>
      <c r="F70" s="1225"/>
      <c r="G70" s="1225"/>
      <c r="H70" s="1225"/>
      <c r="I70" s="1225"/>
      <c r="J70" s="1225"/>
      <c r="K70" s="1225"/>
      <c r="L70" s="1225"/>
      <c r="M70" s="1225"/>
      <c r="N70" s="1225"/>
      <c r="O70" s="1225"/>
      <c r="P70" s="1226" t="str">
        <f>IF(PYS!M39="","",PYS!M39)</f>
        <v/>
      </c>
      <c r="Q70" s="1227"/>
      <c r="R70" s="1227"/>
      <c r="S70" s="1227"/>
      <c r="T70" s="1227"/>
      <c r="U70" s="1227"/>
      <c r="V70" s="1227"/>
      <c r="W70" s="1227"/>
      <c r="X70" s="1227"/>
      <c r="Y70" s="1227"/>
      <c r="Z70" s="1227"/>
      <c r="AA70" s="1227"/>
      <c r="AB70" s="1227"/>
      <c r="AC70" s="1227"/>
      <c r="AD70" s="1228"/>
      <c r="AE70" s="1229" t="str">
        <f>IF(ISBLANK(PYS!O39),"",PYS!O39)</f>
        <v/>
      </c>
      <c r="AF70" s="1229"/>
      <c r="AG70" s="1229"/>
      <c r="AH70" s="1229"/>
      <c r="AI70" s="1229"/>
      <c r="AJ70" s="1229"/>
      <c r="AK70" s="1229"/>
      <c r="AL70" s="1229"/>
      <c r="AM70" s="1229"/>
      <c r="AN70" s="1229"/>
      <c r="AO70" s="1229"/>
      <c r="AP70" s="1229"/>
      <c r="AQ70" s="1229"/>
      <c r="AR70" s="1229"/>
      <c r="AS70" s="1230" t="str">
        <f>IF(ISBLANK(PYS!P39),"",PYS!P39)</f>
        <v/>
      </c>
      <c r="AT70" s="1230"/>
      <c r="AU70" s="1230"/>
      <c r="AV70" s="1230"/>
      <c r="AW70" s="1230"/>
      <c r="AX70" s="1230"/>
      <c r="AY70" s="1230"/>
      <c r="AZ70" s="1230"/>
      <c r="BA70" s="1230"/>
      <c r="BB70" s="1230"/>
      <c r="BC70" s="1230"/>
      <c r="BD70" s="1230"/>
      <c r="BE70" s="1230"/>
      <c r="BF70" s="1230"/>
      <c r="BG70" s="1230"/>
      <c r="BH70" s="1230"/>
    </row>
    <row r="71" spans="1:60" ht="21" customHeight="1" x14ac:dyDescent="0.25">
      <c r="A71" s="1270" t="str">
        <f t="shared" si="0"/>
        <v/>
      </c>
      <c r="B71" s="1271"/>
      <c r="C71" s="1271"/>
      <c r="D71" s="1271"/>
      <c r="E71" s="1271"/>
      <c r="F71" s="1271"/>
      <c r="G71" s="1271"/>
      <c r="H71" s="1271"/>
      <c r="I71" s="1271"/>
      <c r="J71" s="1271"/>
      <c r="K71" s="1271"/>
      <c r="L71" s="1271"/>
      <c r="M71" s="1271"/>
      <c r="N71" s="1271"/>
      <c r="O71" s="1272"/>
      <c r="P71" s="1226" t="str">
        <f>IF(PYS!M40="","",PYS!M40)</f>
        <v/>
      </c>
      <c r="Q71" s="1227"/>
      <c r="R71" s="1227"/>
      <c r="S71" s="1227"/>
      <c r="T71" s="1227"/>
      <c r="U71" s="1227"/>
      <c r="V71" s="1227"/>
      <c r="W71" s="1227"/>
      <c r="X71" s="1227"/>
      <c r="Y71" s="1227"/>
      <c r="Z71" s="1227"/>
      <c r="AA71" s="1227"/>
      <c r="AB71" s="1227"/>
      <c r="AC71" s="1227"/>
      <c r="AD71" s="1228"/>
      <c r="AE71" s="1229" t="str">
        <f>IF(ISBLANK(PYS!O40),"",PYS!O40)</f>
        <v/>
      </c>
      <c r="AF71" s="1229"/>
      <c r="AG71" s="1229"/>
      <c r="AH71" s="1229"/>
      <c r="AI71" s="1229"/>
      <c r="AJ71" s="1229"/>
      <c r="AK71" s="1229"/>
      <c r="AL71" s="1229"/>
      <c r="AM71" s="1229"/>
      <c r="AN71" s="1229"/>
      <c r="AO71" s="1229"/>
      <c r="AP71" s="1229"/>
      <c r="AQ71" s="1229"/>
      <c r="AR71" s="1229"/>
      <c r="AS71" s="1230" t="str">
        <f>IF(ISBLANK(PYS!P40),"",PYS!P40)</f>
        <v/>
      </c>
      <c r="AT71" s="1230"/>
      <c r="AU71" s="1230"/>
      <c r="AV71" s="1230"/>
      <c r="AW71" s="1230"/>
      <c r="AX71" s="1230"/>
      <c r="AY71" s="1230"/>
      <c r="AZ71" s="1230"/>
      <c r="BA71" s="1230"/>
      <c r="BB71" s="1230"/>
      <c r="BC71" s="1230"/>
      <c r="BD71" s="1230"/>
      <c r="BE71" s="1230"/>
      <c r="BF71" s="1230"/>
      <c r="BG71" s="1230"/>
      <c r="BH71" s="1230"/>
    </row>
    <row r="72" spans="1:60" ht="21" customHeight="1" x14ac:dyDescent="0.25">
      <c r="A72" s="1225" t="str">
        <f t="shared" si="0"/>
        <v/>
      </c>
      <c r="B72" s="1225"/>
      <c r="C72" s="1225"/>
      <c r="D72" s="1225"/>
      <c r="E72" s="1225"/>
      <c r="F72" s="1225"/>
      <c r="G72" s="1225"/>
      <c r="H72" s="1225"/>
      <c r="I72" s="1225"/>
      <c r="J72" s="1225"/>
      <c r="K72" s="1225"/>
      <c r="L72" s="1225"/>
      <c r="M72" s="1225"/>
      <c r="N72" s="1225"/>
      <c r="O72" s="1225"/>
      <c r="P72" s="1226" t="str">
        <f>IF(PYS!M41="","",PYS!M41)</f>
        <v/>
      </c>
      <c r="Q72" s="1227"/>
      <c r="R72" s="1227"/>
      <c r="S72" s="1227"/>
      <c r="T72" s="1227"/>
      <c r="U72" s="1227"/>
      <c r="V72" s="1227"/>
      <c r="W72" s="1227"/>
      <c r="X72" s="1227"/>
      <c r="Y72" s="1227"/>
      <c r="Z72" s="1227"/>
      <c r="AA72" s="1227"/>
      <c r="AB72" s="1227"/>
      <c r="AC72" s="1227"/>
      <c r="AD72" s="1228"/>
      <c r="AE72" s="1229" t="str">
        <f>IF(ISBLANK(PYS!O41),"",PYS!O41)</f>
        <v/>
      </c>
      <c r="AF72" s="1229"/>
      <c r="AG72" s="1229"/>
      <c r="AH72" s="1229"/>
      <c r="AI72" s="1229"/>
      <c r="AJ72" s="1229"/>
      <c r="AK72" s="1229"/>
      <c r="AL72" s="1229"/>
      <c r="AM72" s="1229"/>
      <c r="AN72" s="1229"/>
      <c r="AO72" s="1229"/>
      <c r="AP72" s="1229"/>
      <c r="AQ72" s="1229"/>
      <c r="AR72" s="1229"/>
      <c r="AS72" s="1230" t="str">
        <f>IF(ISBLANK(PYS!P41),"",PYS!P41)</f>
        <v/>
      </c>
      <c r="AT72" s="1230"/>
      <c r="AU72" s="1230"/>
      <c r="AV72" s="1230"/>
      <c r="AW72" s="1230"/>
      <c r="AX72" s="1230"/>
      <c r="AY72" s="1230"/>
      <c r="AZ72" s="1230"/>
      <c r="BA72" s="1230"/>
      <c r="BB72" s="1230"/>
      <c r="BC72" s="1230"/>
      <c r="BD72" s="1230"/>
      <c r="BE72" s="1230"/>
      <c r="BF72" s="1230"/>
      <c r="BG72" s="1230"/>
      <c r="BH72" s="1230"/>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69" t="s">
        <v>8190</v>
      </c>
      <c r="B74" s="1269"/>
      <c r="C74" s="1269"/>
      <c r="D74" s="1269"/>
      <c r="E74" s="1269"/>
      <c r="F74" s="1269"/>
      <c r="G74" s="1269"/>
      <c r="H74" s="1269"/>
      <c r="I74" s="1269"/>
      <c r="J74" s="1269"/>
      <c r="K74" s="1269"/>
      <c r="L74" s="1269"/>
      <c r="M74" s="1269"/>
      <c r="N74" s="1269"/>
      <c r="O74" s="1269"/>
      <c r="P74" s="1269"/>
      <c r="Q74" s="1269"/>
      <c r="R74" s="1269"/>
      <c r="S74" s="1269"/>
      <c r="T74" s="1269"/>
      <c r="U74" s="1269"/>
      <c r="V74" s="1269"/>
      <c r="W74" s="1269"/>
      <c r="X74" s="1269"/>
      <c r="Y74" s="1269"/>
      <c r="Z74" s="1269"/>
      <c r="AA74" s="1269"/>
      <c r="AB74" s="1269"/>
      <c r="AC74" s="1269"/>
      <c r="AD74" s="1269"/>
      <c r="AE74" s="1269"/>
      <c r="AF74" s="1269"/>
      <c r="AG74" s="1269"/>
      <c r="AH74" s="1269"/>
      <c r="AI74" s="1269"/>
      <c r="AJ74" s="1269"/>
      <c r="AK74" s="1269"/>
      <c r="AL74" s="1269"/>
      <c r="AM74" s="1269"/>
      <c r="AN74" s="1269"/>
      <c r="AO74" s="1269"/>
      <c r="AP74" s="1269"/>
      <c r="AQ74" s="1269"/>
      <c r="AR74" s="1269"/>
      <c r="AS74" s="1269"/>
      <c r="AT74" s="1269"/>
      <c r="AU74" s="1269"/>
      <c r="AV74" s="1269"/>
      <c r="AW74" s="1269"/>
      <c r="AX74" s="1269"/>
      <c r="AY74" s="1269"/>
      <c r="AZ74" s="1269"/>
      <c r="BA74" s="1269"/>
      <c r="BB74" s="1269"/>
      <c r="BC74" s="1269"/>
      <c r="BD74" s="1269"/>
      <c r="BE74" s="1269"/>
      <c r="BF74" s="1269"/>
      <c r="BG74" s="1269"/>
      <c r="BH74" s="1269"/>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31" t="s">
        <v>7873</v>
      </c>
      <c r="B76" s="1231"/>
      <c r="C76" s="1231"/>
      <c r="D76" s="1231"/>
      <c r="E76" s="1231"/>
      <c r="F76" s="1231"/>
      <c r="G76" s="1231"/>
      <c r="H76" s="1231"/>
      <c r="I76" s="1231"/>
      <c r="J76" s="1231"/>
      <c r="K76" s="1231"/>
      <c r="L76" s="1231"/>
      <c r="M76" s="1231"/>
      <c r="N76" s="1231"/>
      <c r="O76" s="1231"/>
      <c r="P76" s="1231"/>
      <c r="Q76" s="1231"/>
      <c r="R76" s="1231"/>
      <c r="S76" s="1231"/>
      <c r="T76" s="1231"/>
      <c r="U76" s="1231"/>
      <c r="V76" s="1231"/>
      <c r="W76" s="1231"/>
      <c r="X76" s="1231"/>
      <c r="Y76" s="1231"/>
      <c r="Z76" s="1231"/>
      <c r="AA76" s="1231"/>
      <c r="AB76" s="1231"/>
      <c r="AC76" s="1231"/>
      <c r="AD76" s="1231"/>
      <c r="AE76" s="1231" t="str">
        <f ca="1">OFFSET(AT16,COUNTA(AT16:BA141)-1,0)</f>
        <v/>
      </c>
      <c r="AF76" s="1231"/>
      <c r="AG76" s="1231"/>
      <c r="AH76" s="1231"/>
      <c r="AI76" s="1231"/>
      <c r="AJ76" s="1231"/>
      <c r="AK76" s="1231"/>
      <c r="AL76" s="1231"/>
      <c r="AM76" s="1231"/>
      <c r="AN76" s="1231"/>
      <c r="AO76" s="1231"/>
      <c r="AP76" s="1231"/>
      <c r="AQ76" s="1231"/>
      <c r="AR76" s="1231"/>
      <c r="AS76" s="1231"/>
      <c r="AT76" s="1231"/>
      <c r="AU76" s="1231"/>
      <c r="AV76" s="1231"/>
      <c r="AW76" s="1231"/>
      <c r="AX76" s="1231"/>
      <c r="AY76" s="1231"/>
      <c r="AZ76" s="1231"/>
      <c r="BA76" s="1231"/>
      <c r="BB76" s="1231"/>
      <c r="BC76" s="1231"/>
      <c r="BD76" s="1231"/>
      <c r="BE76" s="1231"/>
      <c r="BF76" s="1231"/>
      <c r="BG76" s="1231"/>
      <c r="BH76" s="1231"/>
    </row>
    <row r="77" spans="1:60" ht="87.75" customHeight="1" x14ac:dyDescent="0.25">
      <c r="A77" s="1207" t="str">
        <f>CONCATENATE(PYS!Y26,CHAR(10)," ",PYS!Z26)</f>
        <v>0
 0</v>
      </c>
      <c r="B77" s="1208"/>
      <c r="C77" s="1208"/>
      <c r="D77" s="1208"/>
      <c r="E77" s="1208"/>
      <c r="F77" s="1208"/>
      <c r="G77" s="1208"/>
      <c r="H77" s="1208"/>
      <c r="I77" s="1208"/>
      <c r="J77" s="1208"/>
      <c r="K77" s="1208"/>
      <c r="L77" s="1208"/>
      <c r="M77" s="1208"/>
      <c r="N77" s="1208"/>
      <c r="O77" s="1209"/>
      <c r="P77" s="1213" t="s">
        <v>8016</v>
      </c>
      <c r="Q77" s="1214"/>
      <c r="R77" s="1214"/>
      <c r="S77" s="1214"/>
      <c r="T77" s="1214"/>
      <c r="U77" s="1214"/>
      <c r="V77" s="1214"/>
      <c r="W77" s="1214"/>
      <c r="X77" s="1214"/>
      <c r="Y77" s="1214"/>
      <c r="Z77" s="1214"/>
      <c r="AA77" s="1214"/>
      <c r="AB77" s="1214"/>
      <c r="AC77" s="1214"/>
      <c r="AD77" s="1215"/>
      <c r="AE77" s="1213" t="str">
        <f ca="1">PYS!AB26</f>
        <v>FECHA DE EXPEDICIÓN: 31-08-2026</v>
      </c>
      <c r="AF77" s="1214"/>
      <c r="AG77" s="1214"/>
      <c r="AH77" s="1214"/>
      <c r="AI77" s="1214"/>
      <c r="AJ77" s="1214"/>
      <c r="AK77" s="1214"/>
      <c r="AL77" s="1214"/>
      <c r="AM77" s="1214"/>
      <c r="AN77" s="1214"/>
      <c r="AO77" s="1214"/>
      <c r="AP77" s="1214"/>
      <c r="AQ77" s="1214"/>
      <c r="AR77" s="1215"/>
      <c r="AS77" s="1219" t="s">
        <v>7874</v>
      </c>
      <c r="AT77" s="1220"/>
      <c r="AU77" s="1220"/>
      <c r="AV77" s="1220"/>
      <c r="AW77" s="1220"/>
      <c r="AX77" s="1220"/>
      <c r="AY77" s="1220"/>
      <c r="AZ77" s="1220"/>
      <c r="BA77" s="1220"/>
      <c r="BB77" s="1220"/>
      <c r="BC77" s="1220"/>
      <c r="BD77" s="1220"/>
      <c r="BE77" s="1220"/>
      <c r="BF77" s="1220"/>
      <c r="BG77" s="1220"/>
      <c r="BH77" s="1221"/>
    </row>
    <row r="78" spans="1:60" ht="12.75" customHeight="1" x14ac:dyDescent="0.25">
      <c r="A78" s="1210"/>
      <c r="B78" s="1211"/>
      <c r="C78" s="1211"/>
      <c r="D78" s="1211"/>
      <c r="E78" s="1211"/>
      <c r="F78" s="1211"/>
      <c r="G78" s="1211"/>
      <c r="H78" s="1211"/>
      <c r="I78" s="1211"/>
      <c r="J78" s="1211"/>
      <c r="K78" s="1211"/>
      <c r="L78" s="1211"/>
      <c r="M78" s="1211"/>
      <c r="N78" s="1211"/>
      <c r="O78" s="1212"/>
      <c r="P78" s="1216"/>
      <c r="Q78" s="1217"/>
      <c r="R78" s="1217"/>
      <c r="S78" s="1217"/>
      <c r="T78" s="1217"/>
      <c r="U78" s="1217"/>
      <c r="V78" s="1217"/>
      <c r="W78" s="1217"/>
      <c r="X78" s="1217"/>
      <c r="Y78" s="1217"/>
      <c r="Z78" s="1217"/>
      <c r="AA78" s="1217"/>
      <c r="AB78" s="1217"/>
      <c r="AC78" s="1217"/>
      <c r="AD78" s="1218"/>
      <c r="AE78" s="1216"/>
      <c r="AF78" s="1217"/>
      <c r="AG78" s="1217"/>
      <c r="AH78" s="1217"/>
      <c r="AI78" s="1217"/>
      <c r="AJ78" s="1217"/>
      <c r="AK78" s="1217"/>
      <c r="AL78" s="1217"/>
      <c r="AM78" s="1217"/>
      <c r="AN78" s="1217"/>
      <c r="AO78" s="1217"/>
      <c r="AP78" s="1217"/>
      <c r="AQ78" s="1217"/>
      <c r="AR78" s="1218"/>
      <c r="AS78" s="1222" t="s">
        <v>7875</v>
      </c>
      <c r="AT78" s="1223"/>
      <c r="AU78" s="1223"/>
      <c r="AV78" s="1223"/>
      <c r="AW78" s="1223"/>
      <c r="AX78" s="1223"/>
      <c r="AY78" s="1223"/>
      <c r="AZ78" s="1223"/>
      <c r="BA78" s="1223"/>
      <c r="BB78" s="1223"/>
      <c r="BC78" s="1223"/>
      <c r="BD78" s="1223"/>
      <c r="BE78" s="1223"/>
      <c r="BF78" s="1223"/>
      <c r="BG78" s="1223"/>
      <c r="BH78" s="1224"/>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76">
        <v>46023</v>
      </c>
      <c r="C1" s="1276"/>
      <c r="D1" s="1276"/>
      <c r="E1" s="1276"/>
      <c r="F1" s="1276"/>
      <c r="G1" s="1276"/>
      <c r="H1" s="1276"/>
      <c r="I1" s="1276"/>
      <c r="J1" s="1276"/>
      <c r="K1" s="1276"/>
      <c r="L1" s="1276"/>
      <c r="M1" s="1276"/>
      <c r="N1" s="1276"/>
      <c r="O1" s="1276"/>
      <c r="P1" s="1276"/>
      <c r="Q1" s="1276"/>
      <c r="R1" s="1276"/>
      <c r="S1" s="1276"/>
      <c r="T1" s="1276"/>
      <c r="U1" s="1276"/>
      <c r="V1" s="1276"/>
      <c r="W1" s="1276"/>
      <c r="X1" s="1276"/>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73">
        <v>46023</v>
      </c>
      <c r="C3" s="1274"/>
      <c r="D3" s="1274"/>
      <c r="E3" s="1274"/>
      <c r="F3" s="1274"/>
      <c r="G3" s="1274"/>
      <c r="H3" s="1275"/>
      <c r="I3" s="868"/>
      <c r="J3" s="1273">
        <v>46054</v>
      </c>
      <c r="K3" s="1274"/>
      <c r="L3" s="1274"/>
      <c r="M3" s="1274"/>
      <c r="N3" s="1274"/>
      <c r="O3" s="1274"/>
      <c r="P3" s="1275"/>
      <c r="Q3" s="868"/>
      <c r="R3" s="1273">
        <v>46082</v>
      </c>
      <c r="S3" s="1274"/>
      <c r="T3" s="1274"/>
      <c r="U3" s="1274"/>
      <c r="V3" s="1274"/>
      <c r="W3" s="1274"/>
      <c r="X3" s="1275"/>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73">
        <v>46113</v>
      </c>
      <c r="C12" s="1274"/>
      <c r="D12" s="1274"/>
      <c r="E12" s="1274"/>
      <c r="F12" s="1274"/>
      <c r="G12" s="1274"/>
      <c r="H12" s="1275"/>
      <c r="I12" s="868"/>
      <c r="J12" s="1273">
        <v>46143</v>
      </c>
      <c r="K12" s="1274"/>
      <c r="L12" s="1274"/>
      <c r="M12" s="1274"/>
      <c r="N12" s="1274"/>
      <c r="O12" s="1274"/>
      <c r="P12" s="1275"/>
      <c r="Q12" s="868"/>
      <c r="R12" s="1273">
        <v>46174</v>
      </c>
      <c r="S12" s="1274"/>
      <c r="T12" s="1274"/>
      <c r="U12" s="1274"/>
      <c r="V12" s="1274"/>
      <c r="W12" s="1274"/>
      <c r="X12" s="1275"/>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73">
        <v>46204</v>
      </c>
      <c r="C21" s="1274"/>
      <c r="D21" s="1274"/>
      <c r="E21" s="1274"/>
      <c r="F21" s="1274"/>
      <c r="G21" s="1274"/>
      <c r="H21" s="1275"/>
      <c r="I21" s="868"/>
      <c r="J21" s="1273">
        <v>46235</v>
      </c>
      <c r="K21" s="1274"/>
      <c r="L21" s="1274"/>
      <c r="M21" s="1274"/>
      <c r="N21" s="1274"/>
      <c r="O21" s="1274"/>
      <c r="P21" s="1275"/>
      <c r="Q21" s="868"/>
      <c r="R21" s="1273">
        <v>46266</v>
      </c>
      <c r="S21" s="1274"/>
      <c r="T21" s="1274"/>
      <c r="U21" s="1274"/>
      <c r="V21" s="1274"/>
      <c r="W21" s="1274"/>
      <c r="X21" s="1275"/>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73">
        <v>46296</v>
      </c>
      <c r="C30" s="1274"/>
      <c r="D30" s="1274"/>
      <c r="E30" s="1274"/>
      <c r="F30" s="1274"/>
      <c r="G30" s="1274"/>
      <c r="H30" s="1275"/>
      <c r="I30" s="868"/>
      <c r="J30" s="1273">
        <v>46327</v>
      </c>
      <c r="K30" s="1274"/>
      <c r="L30" s="1274"/>
      <c r="M30" s="1274"/>
      <c r="N30" s="1274"/>
      <c r="O30" s="1274"/>
      <c r="P30" s="1275"/>
      <c r="Q30" s="868"/>
      <c r="R30" s="1273">
        <v>46357</v>
      </c>
      <c r="S30" s="1274"/>
      <c r="T30" s="1274"/>
      <c r="U30" s="1274"/>
      <c r="V30" s="1274"/>
      <c r="W30" s="1274"/>
      <c r="X30" s="1275"/>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78" t="s">
        <v>7878</v>
      </c>
      <c r="B1" s="1278"/>
      <c r="C1" s="1278"/>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77" t="s">
        <v>7845</v>
      </c>
      <c r="BA12" s="1277"/>
      <c r="BB12" s="1277"/>
      <c r="BC12" s="1277"/>
      <c r="BD12" s="1277"/>
      <c r="BE12" s="1277"/>
      <c r="BF12" s="1277"/>
      <c r="BG12" s="1277"/>
      <c r="BH12" s="1277"/>
      <c r="BI12" s="1277"/>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77"/>
      <c r="B33" s="1277"/>
      <c r="C33" s="1277"/>
      <c r="D33" s="1277"/>
      <c r="E33" s="1277"/>
      <c r="F33" s="1277"/>
      <c r="G33" s="1277"/>
      <c r="H33" s="1277"/>
      <c r="I33" s="1277"/>
      <c r="J33" s="1277"/>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79"/>
      <c r="B63" s="1279"/>
      <c r="C63" s="1279"/>
      <c r="D63" s="1279"/>
      <c r="E63" s="1279"/>
      <c r="F63" s="1279"/>
      <c r="G63" s="1279"/>
      <c r="H63" s="1279"/>
      <c r="I63" s="1279"/>
      <c r="J63" s="1279"/>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80" t="s">
        <v>6496</v>
      </c>
      <c r="C2" s="1281"/>
      <c r="D2" s="491"/>
      <c r="E2" s="491"/>
      <c r="F2" s="1280" t="s">
        <v>6496</v>
      </c>
      <c r="G2" s="1281"/>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80" t="s">
        <v>6497</v>
      </c>
      <c r="C14" s="1281"/>
      <c r="D14" s="491"/>
      <c r="E14" s="491"/>
      <c r="F14" s="1280" t="s">
        <v>6497</v>
      </c>
      <c r="G14" s="1281"/>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80" t="s">
        <v>6496</v>
      </c>
      <c r="C30" s="1281"/>
      <c r="D30" s="491"/>
      <c r="E30" s="491"/>
      <c r="F30" s="1280" t="s">
        <v>6496</v>
      </c>
      <c r="G30" s="1281"/>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80" t="s">
        <v>6497</v>
      </c>
      <c r="C41" s="1281"/>
      <c r="D41" s="491"/>
      <c r="E41" s="491"/>
      <c r="F41" s="1280" t="s">
        <v>6497</v>
      </c>
      <c r="G41" s="1281"/>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3" t="s">
        <v>356</v>
      </c>
      <c r="D1" s="591" t="s">
        <v>8464</v>
      </c>
    </row>
    <row r="2" spans="1:27" x14ac:dyDescent="0.25">
      <c r="A2" s="1193"/>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82" t="s">
        <v>7515</v>
      </c>
      <c r="C16" s="1282"/>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82" t="s">
        <v>8145</v>
      </c>
      <c r="C19" s="1282"/>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82" t="s">
        <v>7514</v>
      </c>
      <c r="C21" s="1282"/>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6"/>
      <c r="D10" s="1286"/>
      <c r="E10" s="1286"/>
      <c r="F10" s="1286"/>
      <c r="G10" s="1286"/>
      <c r="H10" s="1286"/>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3" t="s">
        <v>8272</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84" t="s">
        <v>8273</v>
      </c>
      <c r="B21" s="1284"/>
      <c r="C21" s="1284"/>
      <c r="D21" s="834" t="str">
        <f>FORMATOS!E11</f>
        <v>EHZ459</v>
      </c>
      <c r="E21" s="1283" t="s">
        <v>8274</v>
      </c>
      <c r="F21" s="1283"/>
      <c r="G21" s="1283"/>
      <c r="H21" s="1283"/>
    </row>
    <row r="22" spans="1:8" ht="15" customHeight="1" x14ac:dyDescent="0.25">
      <c r="A22" s="1283" t="s">
        <v>8275</v>
      </c>
      <c r="B22" s="1283"/>
      <c r="C22" s="1283"/>
      <c r="D22" s="1283"/>
      <c r="E22" s="1283"/>
      <c r="F22" s="1283"/>
      <c r="G22" s="1283"/>
      <c r="H22" s="1283"/>
    </row>
    <row r="23" spans="1:8" ht="15" customHeight="1" x14ac:dyDescent="0.25">
      <c r="A23" s="1283"/>
      <c r="B23" s="1283"/>
      <c r="C23" s="1283"/>
      <c r="D23" s="1283"/>
      <c r="E23" s="1283"/>
      <c r="F23" s="1283"/>
      <c r="G23" s="1283"/>
      <c r="H23" s="1283"/>
    </row>
    <row r="24" spans="1:8" ht="15" customHeight="1" x14ac:dyDescent="0.25">
      <c r="A24" s="1283"/>
      <c r="B24" s="1283"/>
      <c r="C24" s="1283"/>
      <c r="D24" s="1283"/>
      <c r="E24" s="1283"/>
      <c r="F24" s="1283"/>
      <c r="G24" s="1283"/>
      <c r="H24" s="1283"/>
    </row>
    <row r="25" spans="1:8" ht="24.7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3"/>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283"/>
      <c r="B31" s="1283"/>
      <c r="C31" s="1283"/>
      <c r="D31" s="1283"/>
      <c r="E31" s="1283"/>
      <c r="F31" s="1283"/>
      <c r="G31" s="1283"/>
      <c r="H31" s="1283"/>
    </row>
    <row r="32" spans="1:8" ht="15" customHeight="1" x14ac:dyDescent="0.25">
      <c r="A32" s="1283"/>
      <c r="B32" s="1283"/>
      <c r="C32" s="1283"/>
      <c r="D32" s="1283"/>
      <c r="E32" s="1283"/>
      <c r="F32" s="1283"/>
      <c r="G32" s="1283"/>
      <c r="H32" s="1283"/>
    </row>
    <row r="33" spans="1:8" ht="15" customHeight="1" x14ac:dyDescent="0.25">
      <c r="A33" s="1283"/>
      <c r="B33" s="1283"/>
      <c r="C33" s="1283"/>
      <c r="D33" s="1283"/>
      <c r="E33" s="1283"/>
      <c r="F33" s="1283"/>
      <c r="G33" s="1283"/>
      <c r="H33" s="1283"/>
    </row>
    <row r="34" spans="1:8" ht="15" customHeight="1" x14ac:dyDescent="0.25">
      <c r="A34" s="1283"/>
      <c r="B34" s="1283"/>
      <c r="C34" s="1283"/>
      <c r="D34" s="1283"/>
      <c r="E34" s="1283"/>
      <c r="F34" s="1283"/>
      <c r="G34" s="1283"/>
      <c r="H34" s="1283"/>
    </row>
    <row r="35" spans="1:8" ht="15" customHeight="1" x14ac:dyDescent="0.25">
      <c r="A35" s="1283" t="s">
        <v>8276</v>
      </c>
      <c r="B35" s="1283"/>
      <c r="C35" s="1283"/>
      <c r="D35" s="1283"/>
      <c r="E35" s="1283"/>
      <c r="F35" s="1283"/>
      <c r="G35" s="1283"/>
      <c r="H35" s="1283"/>
    </row>
    <row r="36" spans="1:8" ht="15" customHeight="1" x14ac:dyDescent="0.25">
      <c r="A36" s="1283"/>
      <c r="B36" s="1283"/>
      <c r="C36" s="1283"/>
      <c r="D36" s="1283"/>
      <c r="E36" s="1283"/>
      <c r="F36" s="1283"/>
      <c r="G36" s="1283"/>
      <c r="H36" s="1283"/>
    </row>
    <row r="37" spans="1:8" ht="15" customHeight="1" x14ac:dyDescent="0.25">
      <c r="A37" s="1283"/>
      <c r="B37" s="1283"/>
      <c r="C37" s="1283"/>
      <c r="D37" s="1283"/>
      <c r="E37" s="1283"/>
      <c r="F37" s="1283"/>
      <c r="G37" s="1283"/>
      <c r="H37" s="1283"/>
    </row>
    <row r="38" spans="1:8" ht="15" customHeight="1" x14ac:dyDescent="0.25">
      <c r="A38" s="1283"/>
      <c r="B38" s="1283"/>
      <c r="C38" s="1283"/>
      <c r="D38" s="1283"/>
      <c r="E38" s="1283"/>
      <c r="F38" s="1283"/>
      <c r="G38" s="1283"/>
      <c r="H38" s="1283"/>
    </row>
    <row r="39" spans="1:8" ht="15" customHeight="1" x14ac:dyDescent="0.25">
      <c r="A39" s="1283"/>
      <c r="B39" s="1283"/>
      <c r="C39" s="1283"/>
      <c r="D39" s="1283"/>
      <c r="E39" s="1283"/>
      <c r="F39" s="1283"/>
      <c r="G39" s="1283"/>
      <c r="H39" s="1283"/>
    </row>
    <row r="40" spans="1:8" ht="15" customHeight="1" x14ac:dyDescent="0.25">
      <c r="A40" s="1283"/>
      <c r="B40" s="1283"/>
      <c r="C40" s="1283"/>
      <c r="D40" s="1283"/>
      <c r="E40" s="1283"/>
      <c r="F40" s="1283"/>
      <c r="G40" s="1283"/>
      <c r="H40" s="1283"/>
    </row>
    <row r="41" spans="1:8" ht="15" customHeight="1" x14ac:dyDescent="0.25">
      <c r="A41" s="831"/>
      <c r="B41" s="831"/>
      <c r="C41" s="831"/>
      <c r="D41" s="831"/>
      <c r="E41" s="831"/>
      <c r="F41" s="831"/>
      <c r="G41" s="831"/>
      <c r="H41" s="831"/>
    </row>
    <row r="42" spans="1:8" ht="15" customHeight="1" x14ac:dyDescent="0.25">
      <c r="A42" s="1283" t="s">
        <v>7470</v>
      </c>
      <c r="B42" s="1283"/>
      <c r="C42" s="1283"/>
      <c r="D42" s="1283"/>
      <c r="E42" s="1283"/>
      <c r="F42" s="1283"/>
      <c r="G42" s="1283"/>
      <c r="H42" s="1283"/>
    </row>
    <row r="43" spans="1:8" ht="15" customHeight="1" x14ac:dyDescent="0.25">
      <c r="A43" s="1283"/>
      <c r="B43" s="1283"/>
      <c r="C43" s="1283"/>
      <c r="D43" s="1283"/>
      <c r="E43" s="1283"/>
      <c r="F43" s="1283"/>
      <c r="G43" s="1283"/>
      <c r="H43" s="1283"/>
    </row>
    <row r="44" spans="1:8" ht="23.25" customHeight="1" x14ac:dyDescent="0.25">
      <c r="A44" s="1283"/>
      <c r="B44" s="1283"/>
      <c r="C44" s="1283"/>
      <c r="D44" s="1283"/>
      <c r="E44" s="1283"/>
      <c r="F44" s="1283"/>
      <c r="G44" s="1283"/>
      <c r="H44" s="1283"/>
    </row>
    <row r="45" spans="1:8" ht="16.5" customHeight="1" x14ac:dyDescent="0.25">
      <c r="A45" s="1283"/>
      <c r="B45" s="1283"/>
      <c r="C45" s="1283"/>
      <c r="D45" s="1283"/>
      <c r="E45" s="1283"/>
      <c r="F45" s="1283"/>
      <c r="G45" s="1283"/>
      <c r="H45" s="1283"/>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3" t="s">
        <v>8142</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5" customHeight="1" x14ac:dyDescent="0.25">
      <c r="A20" s="1283"/>
      <c r="B20" s="1283"/>
      <c r="C20" s="1283"/>
      <c r="D20" s="1283"/>
      <c r="E20" s="1283"/>
      <c r="F20" s="1283"/>
      <c r="G20" s="1283"/>
      <c r="H20" s="1283"/>
    </row>
    <row r="21" spans="1:8" ht="15" customHeight="1" x14ac:dyDescent="0.25">
      <c r="A21" s="1283"/>
      <c r="B21" s="1283"/>
      <c r="C21" s="1283"/>
      <c r="D21" s="1283"/>
      <c r="E21" s="1283"/>
      <c r="F21" s="1283"/>
      <c r="G21" s="1283"/>
      <c r="H21" s="1283"/>
    </row>
    <row r="22" spans="1:8" ht="15" customHeight="1" x14ac:dyDescent="0.25">
      <c r="A22" s="1283"/>
      <c r="B22" s="1283"/>
      <c r="C22" s="1283"/>
      <c r="D22" s="1283"/>
      <c r="E22" s="1283"/>
      <c r="F22" s="1283"/>
      <c r="G22" s="1283"/>
      <c r="H22" s="1283"/>
    </row>
    <row r="23" spans="1:8" ht="15" customHeight="1" x14ac:dyDescent="0.25">
      <c r="A23" s="1283"/>
      <c r="B23" s="1283"/>
      <c r="C23" s="1283"/>
      <c r="D23" s="1283"/>
      <c r="E23" s="1283"/>
      <c r="F23" s="1283"/>
      <c r="G23" s="1283"/>
      <c r="H23" s="1283"/>
    </row>
    <row r="24" spans="1:8" ht="15" customHeight="1" x14ac:dyDescent="0.25">
      <c r="A24" s="1283"/>
      <c r="B24" s="1283"/>
      <c r="C24" s="1283"/>
      <c r="D24" s="1283"/>
      <c r="E24" s="1283"/>
      <c r="F24" s="1283"/>
      <c r="G24" s="1283"/>
      <c r="H24" s="1283"/>
    </row>
    <row r="25" spans="1:8" ht="1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7" t="s">
        <v>7033</v>
      </c>
      <c r="B27" s="1287"/>
      <c r="C27" s="1287"/>
      <c r="D27" s="1287"/>
      <c r="E27" s="1287"/>
      <c r="F27" s="1287"/>
      <c r="G27" s="1287"/>
      <c r="H27" s="1287"/>
    </row>
    <row r="28" spans="1:8" x14ac:dyDescent="0.25">
      <c r="A28" s="1287"/>
      <c r="B28" s="1287"/>
      <c r="C28" s="1287"/>
      <c r="D28" s="1287"/>
      <c r="E28" s="1287"/>
      <c r="F28" s="1287"/>
      <c r="G28" s="1287"/>
      <c r="H28" s="1287"/>
    </row>
    <row r="29" spans="1:8" x14ac:dyDescent="0.25">
      <c r="A29" s="564"/>
      <c r="B29" s="564"/>
      <c r="C29" s="564"/>
      <c r="D29" s="564"/>
      <c r="E29" s="564"/>
      <c r="F29" s="564"/>
      <c r="G29" s="564"/>
      <c r="H29" s="564"/>
    </row>
    <row r="30" spans="1:8" x14ac:dyDescent="0.25">
      <c r="A30" s="1283" t="s">
        <v>8143</v>
      </c>
      <c r="B30" s="1283"/>
      <c r="C30" s="1283"/>
      <c r="D30" s="1283"/>
      <c r="E30" s="1283"/>
      <c r="F30" s="1283"/>
      <c r="G30" s="1283"/>
      <c r="H30" s="1283"/>
    </row>
    <row r="31" spans="1:8" x14ac:dyDescent="0.25">
      <c r="A31" s="1283"/>
      <c r="B31" s="1283"/>
      <c r="C31" s="1283"/>
      <c r="D31" s="1283"/>
      <c r="E31" s="1283"/>
      <c r="F31" s="1283"/>
      <c r="G31" s="1283"/>
      <c r="H31" s="1283"/>
    </row>
    <row r="32" spans="1:8" ht="15" customHeight="1" x14ac:dyDescent="0.25">
      <c r="A32" s="1283" t="s">
        <v>8141</v>
      </c>
      <c r="B32" s="1283"/>
      <c r="C32" s="1283"/>
      <c r="D32" s="1283"/>
      <c r="E32" s="1283"/>
      <c r="F32" s="1283"/>
      <c r="G32" s="1283"/>
      <c r="H32" s="1283"/>
    </row>
    <row r="33" spans="1:8" ht="15" customHeight="1" x14ac:dyDescent="0.25">
      <c r="A33" s="1283"/>
      <c r="B33" s="1283"/>
      <c r="C33" s="1283"/>
      <c r="D33" s="1283"/>
      <c r="E33" s="1283"/>
      <c r="F33" s="1283"/>
      <c r="G33" s="1283"/>
      <c r="H33" s="1283"/>
    </row>
    <row r="34" spans="1:8" ht="26.25" customHeight="1" x14ac:dyDescent="0.25">
      <c r="A34" s="1283"/>
      <c r="B34" s="1283"/>
      <c r="C34" s="1283"/>
      <c r="D34" s="1283"/>
      <c r="E34" s="1283"/>
      <c r="F34" s="1283"/>
      <c r="G34" s="1283"/>
      <c r="H34" s="1283"/>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83" t="s">
        <v>8741</v>
      </c>
      <c r="B16" s="1283"/>
      <c r="C16" s="1283"/>
      <c r="D16" s="1283"/>
      <c r="E16" s="1283"/>
      <c r="F16" s="1283"/>
      <c r="G16" s="1283"/>
      <c r="H16" s="1283"/>
    </row>
    <row r="17" spans="1:9" ht="16.5" customHeight="1" x14ac:dyDescent="0.25">
      <c r="A17" s="1283"/>
      <c r="B17" s="1283"/>
      <c r="C17" s="1283"/>
      <c r="D17" s="1283"/>
      <c r="E17" s="1283"/>
      <c r="F17" s="1283"/>
      <c r="G17" s="1283"/>
      <c r="H17" s="1283"/>
    </row>
    <row r="18" spans="1:9" ht="16.5" customHeight="1" x14ac:dyDescent="0.25">
      <c r="A18" s="1283"/>
      <c r="B18" s="1283"/>
      <c r="C18" s="1283"/>
      <c r="D18" s="1283"/>
      <c r="E18" s="1283"/>
      <c r="F18" s="1283"/>
      <c r="G18" s="1283"/>
      <c r="H18" s="1283"/>
    </row>
    <row r="19" spans="1:9" ht="16.5" customHeight="1" x14ac:dyDescent="0.25">
      <c r="A19" s="1283"/>
      <c r="B19" s="1283"/>
      <c r="C19" s="1283"/>
      <c r="D19" s="1283"/>
      <c r="E19" s="1283"/>
      <c r="F19" s="1283"/>
      <c r="G19" s="1283"/>
      <c r="H19" s="1283"/>
    </row>
    <row r="20" spans="1:9" ht="15" customHeight="1" x14ac:dyDescent="0.25">
      <c r="A20" s="1283"/>
      <c r="B20" s="1283"/>
      <c r="C20" s="1283"/>
      <c r="D20" s="1283"/>
      <c r="E20" s="1283"/>
      <c r="F20" s="1283"/>
      <c r="G20" s="1283"/>
      <c r="H20" s="1283"/>
    </row>
    <row r="21" spans="1:9" ht="15" customHeight="1" x14ac:dyDescent="0.25">
      <c r="A21" s="1288" t="s">
        <v>7076</v>
      </c>
      <c r="B21" s="1288"/>
      <c r="C21" s="1288"/>
      <c r="D21" s="1288"/>
      <c r="E21" s="1288"/>
      <c r="F21" s="1288"/>
      <c r="G21" s="1288"/>
      <c r="H21" s="1288"/>
    </row>
    <row r="22" spans="1:9" ht="15" customHeight="1" x14ac:dyDescent="0.25">
      <c r="A22" s="563"/>
      <c r="B22" s="563"/>
      <c r="C22" s="563"/>
      <c r="D22" s="563"/>
      <c r="E22" s="563"/>
      <c r="F22" s="563"/>
      <c r="G22" s="563"/>
      <c r="H22" s="563"/>
    </row>
    <row r="23" spans="1:9" ht="15" customHeight="1" x14ac:dyDescent="0.25">
      <c r="A23" s="1289" t="s">
        <v>8933</v>
      </c>
      <c r="B23" s="1289"/>
      <c r="C23" s="1289"/>
      <c r="D23" s="1289"/>
      <c r="E23" s="1289"/>
      <c r="F23" s="1289"/>
      <c r="G23" s="1289"/>
      <c r="H23" s="1289"/>
      <c r="I23" s="1289"/>
    </row>
    <row r="24" spans="1:9" ht="15" customHeight="1" x14ac:dyDescent="0.25">
      <c r="A24" s="1289"/>
      <c r="B24" s="1289"/>
      <c r="C24" s="1289"/>
      <c r="D24" s="1289"/>
      <c r="E24" s="1289"/>
      <c r="F24" s="1289"/>
      <c r="G24" s="1289"/>
      <c r="H24" s="1289"/>
      <c r="I24" s="1289"/>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83" t="s">
        <v>8935</v>
      </c>
      <c r="B26" s="1283"/>
      <c r="C26" s="1283"/>
      <c r="D26" s="1283"/>
      <c r="E26" s="1283"/>
      <c r="F26" s="1283"/>
      <c r="G26" s="1283"/>
      <c r="H26" s="1283"/>
      <c r="I26" s="1283"/>
    </row>
    <row r="27" spans="1:9" ht="15" customHeight="1" x14ac:dyDescent="0.25">
      <c r="A27" s="1283"/>
      <c r="B27" s="1283"/>
      <c r="C27" s="1283"/>
      <c r="D27" s="1283"/>
      <c r="E27" s="1283"/>
      <c r="F27" s="1283"/>
      <c r="G27" s="1283"/>
      <c r="H27" s="1283"/>
      <c r="I27" s="1283"/>
    </row>
    <row r="28" spans="1:9" ht="15" customHeight="1" x14ac:dyDescent="0.25">
      <c r="A28" s="1283"/>
      <c r="B28" s="1283"/>
      <c r="C28" s="1283"/>
      <c r="D28" s="1283"/>
      <c r="E28" s="1283"/>
      <c r="F28" s="1283"/>
      <c r="G28" s="1283"/>
      <c r="H28" s="1283"/>
      <c r="I28" s="1283"/>
    </row>
    <row r="29" spans="1:9" ht="15" customHeight="1" x14ac:dyDescent="0.25">
      <c r="A29" s="1283"/>
      <c r="B29" s="1283"/>
      <c r="C29" s="1283"/>
      <c r="D29" s="1283"/>
      <c r="E29" s="1283"/>
      <c r="F29" s="1283"/>
      <c r="G29" s="1283"/>
      <c r="H29" s="1283"/>
      <c r="I29" s="1283"/>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87" t="s">
        <v>7033</v>
      </c>
      <c r="B33" s="1287"/>
      <c r="C33" s="1287"/>
      <c r="D33" s="1287"/>
      <c r="E33" s="1287"/>
      <c r="F33" s="1287"/>
      <c r="G33" s="1287"/>
      <c r="H33" s="1287"/>
    </row>
    <row r="34" spans="1:8" x14ac:dyDescent="0.25">
      <c r="A34" s="1287"/>
      <c r="B34" s="1287"/>
      <c r="C34" s="1287"/>
      <c r="D34" s="1287"/>
      <c r="E34" s="1287"/>
      <c r="F34" s="1287"/>
      <c r="G34" s="1287"/>
      <c r="H34" s="1287"/>
    </row>
    <row r="35" spans="1:8" x14ac:dyDescent="0.25">
      <c r="A35" s="564"/>
      <c r="B35" s="564"/>
      <c r="C35" s="564"/>
      <c r="D35" s="564"/>
      <c r="E35" s="564"/>
      <c r="F35" s="564"/>
      <c r="G35" s="564"/>
      <c r="H35" s="564"/>
    </row>
    <row r="36" spans="1:8" x14ac:dyDescent="0.25">
      <c r="A36" s="1283" t="s">
        <v>8742</v>
      </c>
      <c r="B36" s="1283"/>
      <c r="C36" s="1283"/>
      <c r="D36" s="1283"/>
      <c r="E36" s="1283"/>
      <c r="F36" s="1283"/>
      <c r="G36" s="1283"/>
      <c r="H36" s="1283"/>
    </row>
    <row r="37" spans="1:8" x14ac:dyDescent="0.25">
      <c r="A37" s="1283"/>
      <c r="B37" s="1283"/>
      <c r="C37" s="1283"/>
      <c r="D37" s="1283"/>
      <c r="E37" s="1283"/>
      <c r="F37" s="1283"/>
      <c r="G37" s="1283"/>
      <c r="H37" s="1283"/>
    </row>
    <row r="38" spans="1:8" ht="16.5" x14ac:dyDescent="0.25">
      <c r="A38" s="930"/>
      <c r="B38" s="930"/>
      <c r="C38" s="930"/>
      <c r="D38" s="930"/>
      <c r="E38" s="930"/>
      <c r="F38" s="930"/>
      <c r="G38" s="930"/>
      <c r="H38" s="930"/>
    </row>
    <row r="39" spans="1:8" x14ac:dyDescent="0.25">
      <c r="A39" s="1283" t="s">
        <v>8743</v>
      </c>
      <c r="B39" s="1283"/>
      <c r="C39" s="1283"/>
      <c r="D39" s="1283"/>
      <c r="E39" s="1283"/>
      <c r="F39" s="1283"/>
      <c r="G39" s="1283"/>
      <c r="H39" s="1283"/>
    </row>
    <row r="40" spans="1:8" x14ac:dyDescent="0.25">
      <c r="A40" s="1283"/>
      <c r="B40" s="1283"/>
      <c r="C40" s="1283"/>
      <c r="D40" s="1283"/>
      <c r="E40" s="1283"/>
      <c r="F40" s="1283"/>
      <c r="G40" s="1283"/>
      <c r="H40" s="1283"/>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85">
        <f ca="1">TODAY()</f>
        <v>46265</v>
      </c>
      <c r="B1" s="1285"/>
      <c r="C1" s="1285"/>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86" t="str">
        <f>FORMATOS!E8</f>
        <v>05079000000018730341</v>
      </c>
      <c r="D10" s="1286"/>
      <c r="E10" s="1286"/>
      <c r="F10" s="1286"/>
      <c r="G10" s="1286"/>
      <c r="H10" s="1286"/>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83" t="s">
        <v>7082</v>
      </c>
      <c r="B16" s="1283"/>
      <c r="C16" s="1283"/>
      <c r="D16" s="1283"/>
      <c r="E16" s="1283"/>
      <c r="F16" s="1283"/>
      <c r="G16" s="1283"/>
      <c r="H16" s="1283"/>
      <c r="I16" s="1283"/>
    </row>
    <row r="17" spans="1:9" ht="16.5" customHeight="1" x14ac:dyDescent="0.25">
      <c r="A17" s="1283"/>
      <c r="B17" s="1283"/>
      <c r="C17" s="1283"/>
      <c r="D17" s="1283"/>
      <c r="E17" s="1283"/>
      <c r="F17" s="1283"/>
      <c r="G17" s="1283"/>
      <c r="H17" s="1283"/>
      <c r="I17" s="1283"/>
    </row>
    <row r="18" spans="1:9" ht="16.5" customHeight="1" x14ac:dyDescent="0.25">
      <c r="A18" s="1283"/>
      <c r="B18" s="1283"/>
      <c r="C18" s="1283"/>
      <c r="D18" s="1283"/>
      <c r="E18" s="1283"/>
      <c r="F18" s="1283"/>
      <c r="G18" s="1283"/>
      <c r="H18" s="1283"/>
      <c r="I18" s="1283"/>
    </row>
    <row r="19" spans="1:9" ht="16.5" customHeight="1" x14ac:dyDescent="0.25">
      <c r="A19" s="1283"/>
      <c r="B19" s="1283"/>
      <c r="C19" s="1283"/>
      <c r="D19" s="1283"/>
      <c r="E19" s="1283"/>
      <c r="F19" s="1283"/>
      <c r="G19" s="1283"/>
      <c r="H19" s="1283"/>
      <c r="I19" s="1283"/>
    </row>
    <row r="20" spans="1:9" ht="15" customHeight="1" x14ac:dyDescent="0.25">
      <c r="A20" s="1283"/>
      <c r="B20" s="1283"/>
      <c r="C20" s="1283"/>
      <c r="D20" s="1283"/>
      <c r="E20" s="1283"/>
      <c r="F20" s="1283"/>
      <c r="G20" s="1283"/>
      <c r="H20" s="1283"/>
      <c r="I20" s="1283"/>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83" t="s">
        <v>8966</v>
      </c>
      <c r="B23" s="1283"/>
      <c r="C23" s="1283"/>
      <c r="D23" s="1283"/>
      <c r="E23" s="1283"/>
      <c r="F23" s="1283"/>
      <c r="G23" s="1283"/>
      <c r="H23" s="1283"/>
      <c r="I23" s="1283"/>
    </row>
    <row r="24" spans="1:9" ht="15" customHeight="1" x14ac:dyDescent="0.25">
      <c r="A24" s="1283"/>
      <c r="B24" s="1283"/>
      <c r="C24" s="1283"/>
      <c r="D24" s="1283"/>
      <c r="E24" s="1283"/>
      <c r="F24" s="1283"/>
      <c r="G24" s="1283"/>
      <c r="H24" s="1283"/>
      <c r="I24" s="1283"/>
    </row>
    <row r="25" spans="1:9" ht="15" customHeight="1" x14ac:dyDescent="0.25">
      <c r="A25" s="1283"/>
      <c r="B25" s="1283"/>
      <c r="C25" s="1283"/>
      <c r="D25" s="1283"/>
      <c r="E25" s="1283"/>
      <c r="F25" s="1283"/>
      <c r="G25" s="1283"/>
      <c r="H25" s="1283"/>
      <c r="I25" s="1283"/>
    </row>
    <row r="26" spans="1:9" ht="15" customHeight="1" x14ac:dyDescent="0.25">
      <c r="A26" s="1283"/>
      <c r="B26" s="1283"/>
      <c r="C26" s="1283"/>
      <c r="D26" s="1283"/>
      <c r="E26" s="1283"/>
      <c r="F26" s="1283"/>
      <c r="G26" s="1283"/>
      <c r="H26" s="1283"/>
      <c r="I26" s="1283"/>
    </row>
    <row r="27" spans="1:9" ht="15" customHeight="1" x14ac:dyDescent="0.25">
      <c r="A27" s="1283"/>
      <c r="B27" s="1283"/>
      <c r="C27" s="1283"/>
      <c r="D27" s="1283"/>
      <c r="E27" s="1283"/>
      <c r="F27" s="1283"/>
      <c r="G27" s="1283"/>
      <c r="H27" s="1283"/>
      <c r="I27" s="1283"/>
    </row>
    <row r="28" spans="1:9" ht="15" customHeight="1" x14ac:dyDescent="0.25">
      <c r="A28" s="1283"/>
      <c r="B28" s="1283"/>
      <c r="C28" s="1283"/>
      <c r="D28" s="1283"/>
      <c r="E28" s="1283"/>
      <c r="F28" s="1283"/>
      <c r="G28" s="1283"/>
      <c r="H28" s="1283"/>
      <c r="I28" s="1283"/>
    </row>
    <row r="29" spans="1:9" ht="15" customHeight="1" x14ac:dyDescent="0.25">
      <c r="A29" s="1283"/>
      <c r="B29" s="1283"/>
      <c r="C29" s="1283"/>
      <c r="D29" s="1283"/>
      <c r="E29" s="1283"/>
      <c r="F29" s="1283"/>
      <c r="G29" s="1283"/>
      <c r="H29" s="1283"/>
      <c r="I29" s="1283"/>
    </row>
    <row r="30" spans="1:9" ht="15" customHeight="1" x14ac:dyDescent="0.25">
      <c r="A30" s="1283"/>
      <c r="B30" s="1283"/>
      <c r="C30" s="1283"/>
      <c r="D30" s="1283"/>
      <c r="E30" s="1283"/>
      <c r="F30" s="1283"/>
      <c r="G30" s="1283"/>
      <c r="H30" s="1283"/>
      <c r="I30" s="1283"/>
    </row>
    <row r="31" spans="1:9" ht="15" customHeight="1" x14ac:dyDescent="0.25">
      <c r="A31" s="1283"/>
      <c r="B31" s="1283"/>
      <c r="C31" s="1283"/>
      <c r="D31" s="1283"/>
      <c r="E31" s="1283"/>
      <c r="F31" s="1283"/>
      <c r="G31" s="1283"/>
      <c r="H31" s="1283"/>
      <c r="I31" s="1283"/>
    </row>
    <row r="32" spans="1:9" ht="15" customHeight="1" x14ac:dyDescent="0.25">
      <c r="A32" s="1283"/>
      <c r="B32" s="1283"/>
      <c r="C32" s="1283"/>
      <c r="D32" s="1283"/>
      <c r="E32" s="1283"/>
      <c r="F32" s="1283"/>
      <c r="G32" s="1283"/>
      <c r="H32" s="1283"/>
      <c r="I32" s="1283"/>
    </row>
    <row r="33" spans="1:9" ht="15" customHeight="1" x14ac:dyDescent="0.25">
      <c r="A33" s="1283"/>
      <c r="B33" s="1283"/>
      <c r="C33" s="1283"/>
      <c r="D33" s="1283"/>
      <c r="E33" s="1283"/>
      <c r="F33" s="1283"/>
      <c r="G33" s="1283"/>
      <c r="H33" s="1283"/>
      <c r="I33" s="1283"/>
    </row>
    <row r="34" spans="1:9" ht="15" customHeight="1" x14ac:dyDescent="0.25">
      <c r="A34" s="1283"/>
      <c r="B34" s="1283"/>
      <c r="C34" s="1283"/>
      <c r="D34" s="1283"/>
      <c r="E34" s="1283"/>
      <c r="F34" s="1283"/>
      <c r="G34" s="1283"/>
      <c r="H34" s="1283"/>
      <c r="I34" s="1283"/>
    </row>
    <row r="35" spans="1:9" ht="15" customHeight="1" x14ac:dyDescent="0.25">
      <c r="A35" s="1283"/>
      <c r="B35" s="1283"/>
      <c r="C35" s="1283"/>
      <c r="D35" s="1283"/>
      <c r="E35" s="1283"/>
      <c r="F35" s="1283"/>
      <c r="G35" s="1283"/>
      <c r="H35" s="1283"/>
      <c r="I35" s="1283"/>
    </row>
    <row r="36" spans="1:9" ht="15" customHeight="1" x14ac:dyDescent="0.25">
      <c r="A36" s="1283"/>
      <c r="B36" s="1283"/>
      <c r="C36" s="1283"/>
      <c r="D36" s="1283"/>
      <c r="E36" s="1283"/>
      <c r="F36" s="1283"/>
      <c r="G36" s="1283"/>
      <c r="H36" s="1283"/>
      <c r="I36" s="1283"/>
    </row>
    <row r="37" spans="1:9" ht="15" customHeight="1" x14ac:dyDescent="0.25">
      <c r="A37" s="1283"/>
      <c r="B37" s="1283"/>
      <c r="C37" s="1283"/>
      <c r="D37" s="1283"/>
      <c r="E37" s="1283"/>
      <c r="F37" s="1283"/>
      <c r="G37" s="1283"/>
      <c r="H37" s="1283"/>
      <c r="I37" s="1283"/>
    </row>
    <row r="38" spans="1:9" ht="15" customHeight="1" x14ac:dyDescent="0.25">
      <c r="A38" s="1283"/>
      <c r="B38" s="1283"/>
      <c r="C38" s="1283"/>
      <c r="D38" s="1283"/>
      <c r="E38" s="1283"/>
      <c r="F38" s="1283"/>
      <c r="G38" s="1283"/>
      <c r="H38" s="1283"/>
      <c r="I38" s="1283"/>
    </row>
    <row r="39" spans="1:9" ht="15" customHeight="1" x14ac:dyDescent="0.25">
      <c r="A39" s="1283"/>
      <c r="B39" s="1283"/>
      <c r="C39" s="1283"/>
      <c r="D39" s="1283"/>
      <c r="E39" s="1283"/>
      <c r="F39" s="1283"/>
      <c r="G39" s="1283"/>
      <c r="H39" s="1283"/>
      <c r="I39" s="1283"/>
    </row>
    <row r="40" spans="1:9" ht="15" customHeight="1" x14ac:dyDescent="0.25">
      <c r="A40" s="1283"/>
      <c r="B40" s="1283"/>
      <c r="C40" s="1283"/>
      <c r="D40" s="1283"/>
      <c r="E40" s="1283"/>
      <c r="F40" s="1283"/>
      <c r="G40" s="1283"/>
      <c r="H40" s="1283"/>
      <c r="I40" s="1283"/>
    </row>
    <row r="41" spans="1:9" ht="15" customHeight="1" x14ac:dyDescent="0.25">
      <c r="A41" s="1283"/>
      <c r="B41" s="1283"/>
      <c r="C41" s="1283"/>
      <c r="D41" s="1283"/>
      <c r="E41" s="1283"/>
      <c r="F41" s="1283"/>
      <c r="G41" s="1283"/>
      <c r="H41" s="1283"/>
      <c r="I41" s="1283"/>
    </row>
    <row r="42" spans="1:9" ht="15" customHeight="1" x14ac:dyDescent="0.25">
      <c r="A42" s="1283"/>
      <c r="B42" s="1283"/>
      <c r="C42" s="1283"/>
      <c r="D42" s="1283"/>
      <c r="E42" s="1283"/>
      <c r="F42" s="1283"/>
      <c r="G42" s="1283"/>
      <c r="H42" s="1283"/>
      <c r="I42" s="1283"/>
    </row>
    <row r="43" spans="1:9" ht="15" customHeight="1" x14ac:dyDescent="0.25">
      <c r="A43" s="1283"/>
      <c r="B43" s="1283"/>
      <c r="C43" s="1283"/>
      <c r="D43" s="1283"/>
      <c r="E43" s="1283"/>
      <c r="F43" s="1283"/>
      <c r="G43" s="1283"/>
      <c r="H43" s="1283"/>
      <c r="I43" s="1283"/>
    </row>
    <row r="44" spans="1:9" ht="15" customHeight="1" x14ac:dyDescent="0.25">
      <c r="A44" s="1283"/>
      <c r="B44" s="1283"/>
      <c r="C44" s="1283"/>
      <c r="D44" s="1283"/>
      <c r="E44" s="1283"/>
      <c r="F44" s="1283"/>
      <c r="G44" s="1283"/>
      <c r="H44" s="1283"/>
      <c r="I44" s="1283"/>
    </row>
    <row r="45" spans="1:9" ht="15" customHeight="1" x14ac:dyDescent="0.25">
      <c r="A45" s="1283"/>
      <c r="B45" s="1283"/>
      <c r="C45" s="1283"/>
      <c r="D45" s="1283"/>
      <c r="E45" s="1283"/>
      <c r="F45" s="1283"/>
      <c r="G45" s="1283"/>
      <c r="H45" s="1283"/>
      <c r="I45" s="1283"/>
    </row>
    <row r="46" spans="1:9" ht="15" customHeight="1" x14ac:dyDescent="0.25">
      <c r="A46" s="1283" t="s">
        <v>7080</v>
      </c>
      <c r="B46" s="1283"/>
      <c r="C46" s="1283"/>
      <c r="D46" s="1283"/>
      <c r="E46" s="1283"/>
      <c r="F46" s="1283"/>
      <c r="G46" s="1283"/>
      <c r="H46" s="1283"/>
      <c r="I46" s="1283"/>
    </row>
    <row r="47" spans="1:9" ht="15" customHeight="1" x14ac:dyDescent="0.25">
      <c r="A47" s="1283"/>
      <c r="B47" s="1283"/>
      <c r="C47" s="1283"/>
      <c r="D47" s="1283"/>
      <c r="E47" s="1283"/>
      <c r="F47" s="1283"/>
      <c r="G47" s="1283"/>
      <c r="H47" s="1283"/>
      <c r="I47" s="1283"/>
    </row>
    <row r="48" spans="1:9" ht="15" customHeight="1" x14ac:dyDescent="0.25">
      <c r="A48" s="1283"/>
      <c r="B48" s="1283"/>
      <c r="C48" s="1283"/>
      <c r="D48" s="1283"/>
      <c r="E48" s="1283"/>
      <c r="F48" s="1283"/>
      <c r="G48" s="1283"/>
      <c r="H48" s="1283"/>
      <c r="I48" s="1283"/>
    </row>
    <row r="49" spans="1:9" ht="15" customHeight="1" x14ac:dyDescent="0.25">
      <c r="A49" s="1283"/>
      <c r="B49" s="1283"/>
      <c r="C49" s="1283"/>
      <c r="D49" s="1283"/>
      <c r="E49" s="1283"/>
      <c r="F49" s="1283"/>
      <c r="G49" s="1283"/>
      <c r="H49" s="1283"/>
      <c r="I49" s="1283"/>
    </row>
    <row r="50" spans="1:9" ht="15" customHeight="1" x14ac:dyDescent="0.25">
      <c r="A50" s="1283"/>
      <c r="B50" s="1283"/>
      <c r="C50" s="1283"/>
      <c r="D50" s="1283"/>
      <c r="E50" s="1283"/>
      <c r="F50" s="1283"/>
      <c r="G50" s="1283"/>
      <c r="H50" s="1283"/>
      <c r="I50" s="1283"/>
    </row>
    <row r="51" spans="1:9" ht="15" customHeight="1" x14ac:dyDescent="0.25">
      <c r="A51" s="1283"/>
      <c r="B51" s="1283"/>
      <c r="C51" s="1283"/>
      <c r="D51" s="1283"/>
      <c r="E51" s="1283"/>
      <c r="F51" s="1283"/>
      <c r="G51" s="1283"/>
      <c r="H51" s="1283"/>
      <c r="I51" s="1283"/>
    </row>
    <row r="52" spans="1:9" ht="15" customHeight="1" x14ac:dyDescent="0.25">
      <c r="A52" s="1283"/>
      <c r="B52" s="1283"/>
      <c r="C52" s="1283"/>
      <c r="D52" s="1283"/>
      <c r="E52" s="1283"/>
      <c r="F52" s="1283"/>
      <c r="G52" s="1283"/>
      <c r="H52" s="1283"/>
      <c r="I52" s="1283"/>
    </row>
    <row r="53" spans="1:9" ht="15" customHeight="1" x14ac:dyDescent="0.25">
      <c r="A53" s="1283"/>
      <c r="B53" s="1283"/>
      <c r="C53" s="1283"/>
      <c r="D53" s="1283"/>
      <c r="E53" s="1283"/>
      <c r="F53" s="1283"/>
      <c r="G53" s="1283"/>
      <c r="H53" s="1283"/>
      <c r="I53" s="1283"/>
    </row>
    <row r="54" spans="1:9" ht="15" customHeight="1" x14ac:dyDescent="0.25">
      <c r="A54" s="1283"/>
      <c r="B54" s="1283"/>
      <c r="C54" s="1283"/>
      <c r="D54" s="1283"/>
      <c r="E54" s="1283"/>
      <c r="F54" s="1283"/>
      <c r="G54" s="1283"/>
      <c r="H54" s="1283"/>
      <c r="I54" s="1283"/>
    </row>
    <row r="55" spans="1:9" ht="15" customHeight="1" x14ac:dyDescent="0.25">
      <c r="A55" s="1283"/>
      <c r="B55" s="1283"/>
      <c r="C55" s="1283"/>
      <c r="D55" s="1283"/>
      <c r="E55" s="1283"/>
      <c r="F55" s="1283"/>
      <c r="G55" s="1283"/>
      <c r="H55" s="1283"/>
      <c r="I55" s="1283"/>
    </row>
    <row r="56" spans="1:9" ht="15" customHeight="1" x14ac:dyDescent="0.25">
      <c r="A56" s="1283"/>
      <c r="B56" s="1283"/>
      <c r="C56" s="1283"/>
      <c r="D56" s="1283"/>
      <c r="E56" s="1283"/>
      <c r="F56" s="1283"/>
      <c r="G56" s="1283"/>
      <c r="H56" s="1283"/>
      <c r="I56" s="1283"/>
    </row>
    <row r="57" spans="1:9" ht="15" customHeight="1" x14ac:dyDescent="0.25">
      <c r="A57" s="1283"/>
      <c r="B57" s="1283"/>
      <c r="C57" s="1283"/>
      <c r="D57" s="1283"/>
      <c r="E57" s="1283"/>
      <c r="F57" s="1283"/>
      <c r="G57" s="1283"/>
      <c r="H57" s="1283"/>
      <c r="I57" s="1283"/>
    </row>
    <row r="58" spans="1:9" ht="15" customHeight="1" x14ac:dyDescent="0.25">
      <c r="A58" s="1283"/>
      <c r="B58" s="1283"/>
      <c r="C58" s="1283"/>
      <c r="D58" s="1283"/>
      <c r="E58" s="1283"/>
      <c r="F58" s="1283"/>
      <c r="G58" s="1283"/>
      <c r="H58" s="1283"/>
      <c r="I58" s="1283"/>
    </row>
    <row r="59" spans="1:9" ht="15" customHeight="1" x14ac:dyDescent="0.25">
      <c r="A59" s="1283"/>
      <c r="B59" s="1283"/>
      <c r="C59" s="1283"/>
      <c r="D59" s="1283"/>
      <c r="E59" s="1283"/>
      <c r="F59" s="1283"/>
      <c r="G59" s="1283"/>
      <c r="H59" s="1283"/>
      <c r="I59" s="1283"/>
    </row>
    <row r="60" spans="1:9" ht="15" customHeight="1" x14ac:dyDescent="0.25">
      <c r="A60" s="1283"/>
      <c r="B60" s="1283"/>
      <c r="C60" s="1283"/>
      <c r="D60" s="1283"/>
      <c r="E60" s="1283"/>
      <c r="F60" s="1283"/>
      <c r="G60" s="1283"/>
      <c r="H60" s="1283"/>
      <c r="I60" s="1283"/>
    </row>
    <row r="61" spans="1:9" ht="15" customHeight="1" x14ac:dyDescent="0.25">
      <c r="A61" s="1283"/>
      <c r="B61" s="1283"/>
      <c r="C61" s="1283"/>
      <c r="D61" s="1283"/>
      <c r="E61" s="1283"/>
      <c r="F61" s="1283"/>
      <c r="G61" s="1283"/>
      <c r="H61" s="1283"/>
      <c r="I61" s="1283"/>
    </row>
    <row r="62" spans="1:9" ht="15" customHeight="1" x14ac:dyDescent="0.25">
      <c r="A62" s="1283"/>
      <c r="B62" s="1283"/>
      <c r="C62" s="1283"/>
      <c r="D62" s="1283"/>
      <c r="E62" s="1283"/>
      <c r="F62" s="1283"/>
      <c r="G62" s="1283"/>
      <c r="H62" s="1283"/>
      <c r="I62" s="1283"/>
    </row>
    <row r="63" spans="1:9" ht="15" customHeight="1" x14ac:dyDescent="0.25">
      <c r="A63" s="1283"/>
      <c r="B63" s="1283"/>
      <c r="C63" s="1283"/>
      <c r="D63" s="1283"/>
      <c r="E63" s="1283"/>
      <c r="F63" s="1283"/>
      <c r="G63" s="1283"/>
      <c r="H63" s="1283"/>
      <c r="I63" s="1283"/>
    </row>
    <row r="64" spans="1:9" ht="15" customHeight="1" x14ac:dyDescent="0.25">
      <c r="A64" s="1283"/>
      <c r="B64" s="1283"/>
      <c r="C64" s="1283"/>
      <c r="D64" s="1283"/>
      <c r="E64" s="1283"/>
      <c r="F64" s="1283"/>
      <c r="G64" s="1283"/>
      <c r="H64" s="1283"/>
      <c r="I64" s="1283"/>
    </row>
    <row r="65" spans="1:9" ht="15" customHeight="1" x14ac:dyDescent="0.25">
      <c r="A65" s="1283"/>
      <c r="B65" s="1283"/>
      <c r="C65" s="1283"/>
      <c r="D65" s="1283"/>
      <c r="E65" s="1283"/>
      <c r="F65" s="1283"/>
      <c r="G65" s="1283"/>
      <c r="H65" s="1283"/>
      <c r="I65" s="1283"/>
    </row>
    <row r="66" spans="1:9" ht="15" customHeight="1" x14ac:dyDescent="0.25">
      <c r="A66" s="1283"/>
      <c r="B66" s="1283"/>
      <c r="C66" s="1283"/>
      <c r="D66" s="1283"/>
      <c r="E66" s="1283"/>
      <c r="F66" s="1283"/>
      <c r="G66" s="1283"/>
      <c r="H66" s="1283"/>
      <c r="I66" s="1283"/>
    </row>
    <row r="67" spans="1:9" ht="15" customHeight="1" x14ac:dyDescent="0.25">
      <c r="A67" s="1283"/>
      <c r="B67" s="1283"/>
      <c r="C67" s="1283"/>
      <c r="D67" s="1283"/>
      <c r="E67" s="1283"/>
      <c r="F67" s="1283"/>
      <c r="G67" s="1283"/>
      <c r="H67" s="1283"/>
      <c r="I67" s="1283"/>
    </row>
    <row r="68" spans="1:9" ht="15" customHeight="1" x14ac:dyDescent="0.25">
      <c r="A68" s="1283"/>
      <c r="B68" s="1283"/>
      <c r="C68" s="1283"/>
      <c r="D68" s="1283"/>
      <c r="E68" s="1283"/>
      <c r="F68" s="1283"/>
      <c r="G68" s="1283"/>
      <c r="H68" s="1283"/>
      <c r="I68" s="1283"/>
    </row>
    <row r="69" spans="1:9" ht="15" customHeight="1" x14ac:dyDescent="0.25">
      <c r="A69" s="1283"/>
      <c r="B69" s="1283"/>
      <c r="C69" s="1283"/>
      <c r="D69" s="1283"/>
      <c r="E69" s="1283"/>
      <c r="F69" s="1283"/>
      <c r="G69" s="1283"/>
      <c r="H69" s="1283"/>
      <c r="I69" s="1283"/>
    </row>
    <row r="70" spans="1:9" ht="15" customHeight="1" x14ac:dyDescent="0.25">
      <c r="A70" s="1283"/>
      <c r="B70" s="1283"/>
      <c r="C70" s="1283"/>
      <c r="D70" s="1283"/>
      <c r="E70" s="1283"/>
      <c r="F70" s="1283"/>
      <c r="G70" s="1283"/>
      <c r="H70" s="1283"/>
      <c r="I70" s="1283"/>
    </row>
    <row r="71" spans="1:9" ht="15" customHeight="1" x14ac:dyDescent="0.25">
      <c r="A71" s="1283"/>
      <c r="B71" s="1283"/>
      <c r="C71" s="1283"/>
      <c r="D71" s="1283"/>
      <c r="E71" s="1283"/>
      <c r="F71" s="1283"/>
      <c r="G71" s="1283"/>
      <c r="H71" s="1283"/>
      <c r="I71" s="1283"/>
    </row>
    <row r="72" spans="1:9" ht="15" customHeight="1" x14ac:dyDescent="0.25">
      <c r="A72" s="1283"/>
      <c r="B72" s="1283"/>
      <c r="C72" s="1283"/>
      <c r="D72" s="1283"/>
      <c r="E72" s="1283"/>
      <c r="F72" s="1283"/>
      <c r="G72" s="1283"/>
      <c r="H72" s="1283"/>
      <c r="I72" s="1283"/>
    </row>
    <row r="73" spans="1:9" ht="15" customHeight="1" x14ac:dyDescent="0.25">
      <c r="A73" s="1283"/>
      <c r="B73" s="1283"/>
      <c r="C73" s="1283"/>
      <c r="D73" s="1283"/>
      <c r="E73" s="1283"/>
      <c r="F73" s="1283"/>
      <c r="G73" s="1283"/>
      <c r="H73" s="1283"/>
      <c r="I73" s="1283"/>
    </row>
    <row r="74" spans="1:9" ht="15" customHeight="1" x14ac:dyDescent="0.25">
      <c r="A74" s="1283"/>
      <c r="B74" s="1283"/>
      <c r="C74" s="1283"/>
      <c r="D74" s="1283"/>
      <c r="E74" s="1283"/>
      <c r="F74" s="1283"/>
      <c r="G74" s="1283"/>
      <c r="H74" s="1283"/>
      <c r="I74" s="1283"/>
    </row>
    <row r="75" spans="1:9" ht="15" customHeight="1" x14ac:dyDescent="0.25">
      <c r="A75" s="1283"/>
      <c r="B75" s="1283"/>
      <c r="C75" s="1283"/>
      <c r="D75" s="1283"/>
      <c r="E75" s="1283"/>
      <c r="F75" s="1283"/>
      <c r="G75" s="1283"/>
      <c r="H75" s="1283"/>
      <c r="I75" s="1283"/>
    </row>
    <row r="76" spans="1:9" ht="15" customHeight="1" x14ac:dyDescent="0.25">
      <c r="A76" s="1283"/>
      <c r="B76" s="1283"/>
      <c r="C76" s="1283"/>
      <c r="D76" s="1283"/>
      <c r="E76" s="1283"/>
      <c r="F76" s="1283"/>
      <c r="G76" s="1283"/>
      <c r="H76" s="1283"/>
      <c r="I76" s="1283"/>
    </row>
    <row r="77" spans="1:9" ht="15" customHeight="1" x14ac:dyDescent="0.25">
      <c r="A77" s="1283"/>
      <c r="B77" s="1283"/>
      <c r="C77" s="1283"/>
      <c r="D77" s="1283"/>
      <c r="E77" s="1283"/>
      <c r="F77" s="1283"/>
      <c r="G77" s="1283"/>
      <c r="H77" s="1283"/>
      <c r="I77" s="1283"/>
    </row>
    <row r="78" spans="1:9" ht="15" customHeight="1" x14ac:dyDescent="0.25">
      <c r="A78" s="1283"/>
      <c r="B78" s="1283"/>
      <c r="C78" s="1283"/>
      <c r="D78" s="1283"/>
      <c r="E78" s="1283"/>
      <c r="F78" s="1283"/>
      <c r="G78" s="1283"/>
      <c r="H78" s="1283"/>
      <c r="I78" s="1283"/>
    </row>
    <row r="79" spans="1:9" ht="15" customHeight="1" x14ac:dyDescent="0.25">
      <c r="A79" s="1283"/>
      <c r="B79" s="1283"/>
      <c r="C79" s="1283"/>
      <c r="D79" s="1283"/>
      <c r="E79" s="1283"/>
      <c r="F79" s="1283"/>
      <c r="G79" s="1283"/>
      <c r="H79" s="1283"/>
      <c r="I79" s="1283"/>
    </row>
    <row r="80" spans="1:9" ht="15" customHeight="1" x14ac:dyDescent="0.25">
      <c r="A80" s="1283"/>
      <c r="B80" s="1283"/>
      <c r="C80" s="1283"/>
      <c r="D80" s="1283"/>
      <c r="E80" s="1283"/>
      <c r="F80" s="1283"/>
      <c r="G80" s="1283"/>
      <c r="H80" s="1283"/>
      <c r="I80" s="1283"/>
    </row>
    <row r="81" spans="1:9" ht="15" customHeight="1" x14ac:dyDescent="0.25">
      <c r="A81" s="1283"/>
      <c r="B81" s="1283"/>
      <c r="C81" s="1283"/>
      <c r="D81" s="1283"/>
      <c r="E81" s="1283"/>
      <c r="F81" s="1283"/>
      <c r="G81" s="1283"/>
      <c r="H81" s="1283"/>
      <c r="I81" s="1283"/>
    </row>
    <row r="82" spans="1:9" ht="15" customHeight="1" x14ac:dyDescent="0.25">
      <c r="A82" s="1283"/>
      <c r="B82" s="1283"/>
      <c r="C82" s="1283"/>
      <c r="D82" s="1283"/>
      <c r="E82" s="1283"/>
      <c r="F82" s="1283"/>
      <c r="G82" s="1283"/>
      <c r="H82" s="1283"/>
      <c r="I82" s="1283"/>
    </row>
    <row r="83" spans="1:9" ht="15" customHeight="1" x14ac:dyDescent="0.25">
      <c r="A83" s="1283"/>
      <c r="B83" s="1283"/>
      <c r="C83" s="1283"/>
      <c r="D83" s="1283"/>
      <c r="E83" s="1283"/>
      <c r="F83" s="1283"/>
      <c r="G83" s="1283"/>
      <c r="H83" s="1283"/>
      <c r="I83" s="1283"/>
    </row>
    <row r="84" spans="1:9" ht="15" customHeight="1" x14ac:dyDescent="0.25">
      <c r="A84" s="1283"/>
      <c r="B84" s="1283"/>
      <c r="C84" s="1283"/>
      <c r="D84" s="1283"/>
      <c r="E84" s="1283"/>
      <c r="F84" s="1283"/>
      <c r="G84" s="1283"/>
      <c r="H84" s="1283"/>
      <c r="I84" s="1283"/>
    </row>
    <row r="85" spans="1:9" ht="15" customHeight="1" x14ac:dyDescent="0.25">
      <c r="A85" s="1283"/>
      <c r="B85" s="1283"/>
      <c r="C85" s="1283"/>
      <c r="D85" s="1283"/>
      <c r="E85" s="1283"/>
      <c r="F85" s="1283"/>
      <c r="G85" s="1283"/>
      <c r="H85" s="1283"/>
      <c r="I85" s="1283"/>
    </row>
    <row r="86" spans="1:9" ht="15" customHeight="1" x14ac:dyDescent="0.25">
      <c r="A86" s="1283"/>
      <c r="B86" s="1283"/>
      <c r="C86" s="1283"/>
      <c r="D86" s="1283"/>
      <c r="E86" s="1283"/>
      <c r="F86" s="1283"/>
      <c r="G86" s="1283"/>
      <c r="H86" s="1283"/>
      <c r="I86" s="1283"/>
    </row>
    <row r="87" spans="1:9" ht="15" customHeight="1" x14ac:dyDescent="0.25">
      <c r="A87" s="1283"/>
      <c r="B87" s="1283"/>
      <c r="C87" s="1283"/>
      <c r="D87" s="1283"/>
      <c r="E87" s="1283"/>
      <c r="F87" s="1283"/>
      <c r="G87" s="1283"/>
      <c r="H87" s="1283"/>
      <c r="I87" s="1283"/>
    </row>
    <row r="88" spans="1:9" ht="15" customHeight="1" x14ac:dyDescent="0.25">
      <c r="A88" s="1283"/>
      <c r="B88" s="1283"/>
      <c r="C88" s="1283"/>
      <c r="D88" s="1283"/>
      <c r="E88" s="1283"/>
      <c r="F88" s="1283"/>
      <c r="G88" s="1283"/>
      <c r="H88" s="1283"/>
      <c r="I88" s="1283"/>
    </row>
    <row r="89" spans="1:9" ht="15" customHeight="1" x14ac:dyDescent="0.25">
      <c r="A89" s="1283"/>
      <c r="B89" s="1283"/>
      <c r="C89" s="1283"/>
      <c r="D89" s="1283"/>
      <c r="E89" s="1283"/>
      <c r="F89" s="1283"/>
      <c r="G89" s="1283"/>
      <c r="H89" s="1283"/>
      <c r="I89" s="1283"/>
    </row>
    <row r="90" spans="1:9" ht="15" customHeight="1" x14ac:dyDescent="0.25">
      <c r="A90" s="1283"/>
      <c r="B90" s="1283"/>
      <c r="C90" s="1283"/>
      <c r="D90" s="1283"/>
      <c r="E90" s="1283"/>
      <c r="F90" s="1283"/>
      <c r="G90" s="1283"/>
      <c r="H90" s="1283"/>
      <c r="I90" s="1283"/>
    </row>
    <row r="91" spans="1:9" ht="15" customHeight="1" x14ac:dyDescent="0.25">
      <c r="A91" s="1283"/>
      <c r="B91" s="1283"/>
      <c r="C91" s="1283"/>
      <c r="D91" s="1283"/>
      <c r="E91" s="1283"/>
      <c r="F91" s="1283"/>
      <c r="G91" s="1283"/>
      <c r="H91" s="1283"/>
      <c r="I91" s="1283"/>
    </row>
    <row r="92" spans="1:9" ht="15" customHeight="1" x14ac:dyDescent="0.25">
      <c r="A92" s="1283"/>
      <c r="B92" s="1283"/>
      <c r="C92" s="1283"/>
      <c r="D92" s="1283"/>
      <c r="E92" s="1283"/>
      <c r="F92" s="1283"/>
      <c r="G92" s="1283"/>
      <c r="H92" s="1283"/>
      <c r="I92" s="1283"/>
    </row>
    <row r="93" spans="1:9" ht="15" customHeight="1" x14ac:dyDescent="0.25">
      <c r="A93" s="1283" t="s">
        <v>7081</v>
      </c>
      <c r="B93" s="1283"/>
      <c r="C93" s="1283"/>
      <c r="D93" s="1283"/>
      <c r="E93" s="1283"/>
      <c r="F93" s="1283"/>
      <c r="G93" s="1283"/>
      <c r="H93" s="1283"/>
      <c r="I93" s="1283"/>
    </row>
    <row r="94" spans="1:9" ht="15" customHeight="1" x14ac:dyDescent="0.25">
      <c r="A94" s="1283"/>
      <c r="B94" s="1283"/>
      <c r="C94" s="1283"/>
      <c r="D94" s="1283"/>
      <c r="E94" s="1283"/>
      <c r="F94" s="1283"/>
      <c r="G94" s="1283"/>
      <c r="H94" s="1283"/>
      <c r="I94" s="1283"/>
    </row>
    <row r="95" spans="1:9" ht="15" customHeight="1" x14ac:dyDescent="0.25">
      <c r="A95" s="1283"/>
      <c r="B95" s="1283"/>
      <c r="C95" s="1283"/>
      <c r="D95" s="1283"/>
      <c r="E95" s="1283"/>
      <c r="F95" s="1283"/>
      <c r="G95" s="1283"/>
      <c r="H95" s="1283"/>
      <c r="I95" s="1283"/>
    </row>
    <row r="96" spans="1:9" ht="15" customHeight="1" x14ac:dyDescent="0.25">
      <c r="A96" s="1283"/>
      <c r="B96" s="1283"/>
      <c r="C96" s="1283"/>
      <c r="D96" s="1283"/>
      <c r="E96" s="1283"/>
      <c r="F96" s="1283"/>
      <c r="G96" s="1283"/>
      <c r="H96" s="1283"/>
      <c r="I96" s="1283"/>
    </row>
    <row r="97" spans="1:9" ht="15" customHeight="1" x14ac:dyDescent="0.25">
      <c r="A97" s="1283"/>
      <c r="B97" s="1283"/>
      <c r="C97" s="1283"/>
      <c r="D97" s="1283"/>
      <c r="E97" s="1283"/>
      <c r="F97" s="1283"/>
      <c r="G97" s="1283"/>
      <c r="H97" s="1283"/>
      <c r="I97" s="1283"/>
    </row>
    <row r="98" spans="1:9" ht="15" customHeight="1" x14ac:dyDescent="0.25">
      <c r="A98" s="1283"/>
      <c r="B98" s="1283"/>
      <c r="C98" s="1283"/>
      <c r="D98" s="1283"/>
      <c r="E98" s="1283"/>
      <c r="F98" s="1283"/>
      <c r="G98" s="1283"/>
      <c r="H98" s="1283"/>
      <c r="I98" s="1283"/>
    </row>
    <row r="99" spans="1:9" ht="15" customHeight="1" x14ac:dyDescent="0.25">
      <c r="A99" s="1283"/>
      <c r="B99" s="1283"/>
      <c r="C99" s="1283"/>
      <c r="D99" s="1283"/>
      <c r="E99" s="1283"/>
      <c r="F99" s="1283"/>
      <c r="G99" s="1283"/>
      <c r="H99" s="1283"/>
      <c r="I99" s="1283"/>
    </row>
    <row r="100" spans="1:9" ht="15" customHeight="1" x14ac:dyDescent="0.25">
      <c r="A100" s="1283"/>
      <c r="B100" s="1283"/>
      <c r="C100" s="1283"/>
      <c r="D100" s="1283"/>
      <c r="E100" s="1283"/>
      <c r="F100" s="1283"/>
      <c r="G100" s="1283"/>
      <c r="H100" s="1283"/>
      <c r="I100" s="1283"/>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3" t="s">
        <v>7085</v>
      </c>
      <c r="B103" s="1283"/>
      <c r="C103" s="1283"/>
      <c r="D103" s="1283"/>
      <c r="E103" s="1283"/>
      <c r="F103" s="1283"/>
      <c r="G103" s="1283"/>
      <c r="H103" s="1283"/>
      <c r="I103" s="1283"/>
    </row>
    <row r="104" spans="1:9" ht="15" customHeight="1" x14ac:dyDescent="0.25">
      <c r="A104" s="1283"/>
      <c r="B104" s="1283"/>
      <c r="C104" s="1283"/>
      <c r="D104" s="1283"/>
      <c r="E104" s="1283"/>
      <c r="F104" s="1283"/>
      <c r="G104" s="1283"/>
      <c r="H104" s="1283"/>
      <c r="I104" s="1283"/>
    </row>
    <row r="105" spans="1:9" ht="15" customHeight="1" x14ac:dyDescent="0.25">
      <c r="A105" s="1283"/>
      <c r="B105" s="1283"/>
      <c r="C105" s="1283"/>
      <c r="D105" s="1283"/>
      <c r="E105" s="1283"/>
      <c r="F105" s="1283"/>
      <c r="G105" s="1283"/>
      <c r="H105" s="1283"/>
      <c r="I105" s="1283"/>
    </row>
    <row r="106" spans="1:9" ht="15" customHeight="1" x14ac:dyDescent="0.25">
      <c r="A106" s="1283"/>
      <c r="B106" s="1283"/>
      <c r="C106" s="1283"/>
      <c r="D106" s="1283"/>
      <c r="E106" s="1283"/>
      <c r="F106" s="1283"/>
      <c r="G106" s="1283"/>
      <c r="H106" s="1283"/>
      <c r="I106" s="1283"/>
    </row>
    <row r="107" spans="1:9" ht="15" customHeight="1" x14ac:dyDescent="0.25">
      <c r="A107" s="1283"/>
      <c r="B107" s="1283"/>
      <c r="C107" s="1283"/>
      <c r="D107" s="1283"/>
      <c r="E107" s="1283"/>
      <c r="F107" s="1283"/>
      <c r="G107" s="1283"/>
      <c r="H107" s="1283"/>
      <c r="I107" s="1283"/>
    </row>
    <row r="108" spans="1:9" ht="15" customHeight="1" x14ac:dyDescent="0.25">
      <c r="A108" s="1283"/>
      <c r="B108" s="1283"/>
      <c r="C108" s="1283"/>
      <c r="D108" s="1283"/>
      <c r="E108" s="1283"/>
      <c r="F108" s="1283"/>
      <c r="G108" s="1283"/>
      <c r="H108" s="1283"/>
      <c r="I108" s="1283"/>
    </row>
    <row r="109" spans="1:9" ht="15" customHeight="1" x14ac:dyDescent="0.25">
      <c r="A109" s="1283"/>
      <c r="B109" s="1283"/>
      <c r="C109" s="1283"/>
      <c r="D109" s="1283"/>
      <c r="E109" s="1283"/>
      <c r="F109" s="1283"/>
      <c r="G109" s="1283"/>
      <c r="H109" s="1283"/>
      <c r="I109" s="1283"/>
    </row>
    <row r="110" spans="1:9" ht="15" customHeight="1" x14ac:dyDescent="0.25">
      <c r="A110" s="1283"/>
      <c r="B110" s="1283"/>
      <c r="C110" s="1283"/>
      <c r="D110" s="1283"/>
      <c r="E110" s="1283"/>
      <c r="F110" s="1283"/>
      <c r="G110" s="1283"/>
      <c r="H110" s="1283"/>
      <c r="I110" s="1283"/>
    </row>
    <row r="111" spans="1:9" ht="15" customHeight="1" x14ac:dyDescent="0.25">
      <c r="A111" s="1283"/>
      <c r="B111" s="1283"/>
      <c r="C111" s="1283"/>
      <c r="D111" s="1283"/>
      <c r="E111" s="1283"/>
      <c r="F111" s="1283"/>
      <c r="G111" s="1283"/>
      <c r="H111" s="1283"/>
      <c r="I111" s="1283"/>
    </row>
    <row r="112" spans="1:9" ht="15" customHeight="1" x14ac:dyDescent="0.25">
      <c r="A112" s="1283"/>
      <c r="B112" s="1283"/>
      <c r="C112" s="1283"/>
      <c r="D112" s="1283"/>
      <c r="E112" s="1283"/>
      <c r="F112" s="1283"/>
      <c r="G112" s="1283"/>
      <c r="H112" s="1283"/>
      <c r="I112" s="1283"/>
    </row>
    <row r="113" spans="1:9" ht="15" customHeight="1" x14ac:dyDescent="0.25">
      <c r="A113" s="1283"/>
      <c r="B113" s="1283"/>
      <c r="C113" s="1283"/>
      <c r="D113" s="1283"/>
      <c r="E113" s="1283"/>
      <c r="F113" s="1283"/>
      <c r="G113" s="1283"/>
      <c r="H113" s="1283"/>
      <c r="I113" s="1283"/>
    </row>
    <row r="114" spans="1:9" ht="15" customHeight="1" x14ac:dyDescent="0.25">
      <c r="A114" s="1283"/>
      <c r="B114" s="1283"/>
      <c r="C114" s="1283"/>
      <c r="D114" s="1283"/>
      <c r="E114" s="1283"/>
      <c r="F114" s="1283"/>
      <c r="G114" s="1283"/>
      <c r="H114" s="1283"/>
      <c r="I114" s="1283"/>
    </row>
    <row r="115" spans="1:9" ht="15" customHeight="1" x14ac:dyDescent="0.25">
      <c r="A115" s="1283"/>
      <c r="B115" s="1283"/>
      <c r="C115" s="1283"/>
      <c r="D115" s="1283"/>
      <c r="E115" s="1283"/>
      <c r="F115" s="1283"/>
      <c r="G115" s="1283"/>
      <c r="H115" s="1283"/>
      <c r="I115" s="1283"/>
    </row>
    <row r="116" spans="1:9" ht="15" customHeight="1" x14ac:dyDescent="0.25">
      <c r="A116" s="1283"/>
      <c r="B116" s="1283"/>
      <c r="C116" s="1283"/>
      <c r="D116" s="1283"/>
      <c r="E116" s="1283"/>
      <c r="F116" s="1283"/>
      <c r="G116" s="1283"/>
      <c r="H116" s="1283"/>
      <c r="I116" s="1283"/>
    </row>
    <row r="117" spans="1:9" ht="15" customHeight="1" x14ac:dyDescent="0.25">
      <c r="A117" s="1283"/>
      <c r="B117" s="1283"/>
      <c r="C117" s="1283"/>
      <c r="D117" s="1283"/>
      <c r="E117" s="1283"/>
      <c r="F117" s="1283"/>
      <c r="G117" s="1283"/>
      <c r="H117" s="1283"/>
      <c r="I117" s="1283"/>
    </row>
    <row r="118" spans="1:9" ht="15" customHeight="1" x14ac:dyDescent="0.25">
      <c r="A118" s="1283"/>
      <c r="B118" s="1283"/>
      <c r="C118" s="1283"/>
      <c r="D118" s="1283"/>
      <c r="E118" s="1283"/>
      <c r="F118" s="1283"/>
      <c r="G118" s="1283"/>
      <c r="H118" s="1283"/>
      <c r="I118" s="1283"/>
    </row>
    <row r="119" spans="1:9" ht="15" customHeight="1" x14ac:dyDescent="0.25">
      <c r="A119" s="1283"/>
      <c r="B119" s="1283"/>
      <c r="C119" s="1283"/>
      <c r="D119" s="1283"/>
      <c r="E119" s="1283"/>
      <c r="F119" s="1283"/>
      <c r="G119" s="1283"/>
      <c r="H119" s="1283"/>
      <c r="I119" s="1283"/>
    </row>
    <row r="120" spans="1:9" ht="15" customHeight="1" x14ac:dyDescent="0.25">
      <c r="A120" s="1283"/>
      <c r="B120" s="1283"/>
      <c r="C120" s="1283"/>
      <c r="D120" s="1283"/>
      <c r="E120" s="1283"/>
      <c r="F120" s="1283"/>
      <c r="G120" s="1283"/>
      <c r="H120" s="1283"/>
      <c r="I120" s="1283"/>
    </row>
    <row r="121" spans="1:9" ht="15" customHeight="1" x14ac:dyDescent="0.25">
      <c r="A121" s="1283"/>
      <c r="B121" s="1283"/>
      <c r="C121" s="1283"/>
      <c r="D121" s="1283"/>
      <c r="E121" s="1283"/>
      <c r="F121" s="1283"/>
      <c r="G121" s="1283"/>
      <c r="H121" s="1283"/>
      <c r="I121" s="1283"/>
    </row>
    <row r="122" spans="1:9" ht="15" customHeight="1" x14ac:dyDescent="0.25">
      <c r="A122" s="1283"/>
      <c r="B122" s="1283"/>
      <c r="C122" s="1283"/>
      <c r="D122" s="1283"/>
      <c r="E122" s="1283"/>
      <c r="F122" s="1283"/>
      <c r="G122" s="1283"/>
      <c r="H122" s="1283"/>
      <c r="I122" s="1283"/>
    </row>
    <row r="123" spans="1:9" ht="15" customHeight="1" x14ac:dyDescent="0.25">
      <c r="A123" s="1283"/>
      <c r="B123" s="1283"/>
      <c r="C123" s="1283"/>
      <c r="D123" s="1283"/>
      <c r="E123" s="1283"/>
      <c r="F123" s="1283"/>
      <c r="G123" s="1283"/>
      <c r="H123" s="1283"/>
      <c r="I123" s="1283"/>
    </row>
    <row r="124" spans="1:9" ht="15" customHeight="1" x14ac:dyDescent="0.25">
      <c r="A124" s="1283"/>
      <c r="B124" s="1283"/>
      <c r="C124" s="1283"/>
      <c r="D124" s="1283"/>
      <c r="E124" s="1283"/>
      <c r="F124" s="1283"/>
      <c r="G124" s="1283"/>
      <c r="H124" s="1283"/>
      <c r="I124" s="1283"/>
    </row>
    <row r="125" spans="1:9" ht="15" customHeight="1" x14ac:dyDescent="0.25">
      <c r="A125" s="1283"/>
      <c r="B125" s="1283"/>
      <c r="C125" s="1283"/>
      <c r="D125" s="1283"/>
      <c r="E125" s="1283"/>
      <c r="F125" s="1283"/>
      <c r="G125" s="1283"/>
      <c r="H125" s="1283"/>
      <c r="I125" s="1283"/>
    </row>
    <row r="126" spans="1:9" ht="15" customHeight="1" x14ac:dyDescent="0.25">
      <c r="A126" s="1283"/>
      <c r="B126" s="1283"/>
      <c r="C126" s="1283"/>
      <c r="D126" s="1283"/>
      <c r="E126" s="1283"/>
      <c r="F126" s="1283"/>
      <c r="G126" s="1283"/>
      <c r="H126" s="1283"/>
      <c r="I126" s="1283"/>
    </row>
    <row r="127" spans="1:9" ht="15" customHeight="1" x14ac:dyDescent="0.25">
      <c r="A127" s="1283"/>
      <c r="B127" s="1283"/>
      <c r="C127" s="1283"/>
      <c r="D127" s="1283"/>
      <c r="E127" s="1283"/>
      <c r="F127" s="1283"/>
      <c r="G127" s="1283"/>
      <c r="H127" s="1283"/>
      <c r="I127" s="1283"/>
    </row>
    <row r="128" spans="1:9" ht="15" customHeight="1" x14ac:dyDescent="0.25">
      <c r="A128" s="1283"/>
      <c r="B128" s="1283"/>
      <c r="C128" s="1283"/>
      <c r="D128" s="1283"/>
      <c r="E128" s="1283"/>
      <c r="F128" s="1283"/>
      <c r="G128" s="1283"/>
      <c r="H128" s="1283"/>
      <c r="I128" s="1283"/>
    </row>
    <row r="129" spans="1:9" ht="15" customHeight="1" x14ac:dyDescent="0.25">
      <c r="A129" s="1283"/>
      <c r="B129" s="1283"/>
      <c r="C129" s="1283"/>
      <c r="D129" s="1283"/>
      <c r="E129" s="1283"/>
      <c r="F129" s="1283"/>
      <c r="G129" s="1283"/>
      <c r="H129" s="1283"/>
      <c r="I129" s="1283"/>
    </row>
    <row r="130" spans="1:9" ht="16.5" customHeight="1" x14ac:dyDescent="0.25">
      <c r="A130" s="1283"/>
      <c r="B130" s="1283"/>
      <c r="C130" s="1283"/>
      <c r="D130" s="1283"/>
      <c r="E130" s="1283"/>
      <c r="F130" s="1283"/>
      <c r="G130" s="1283"/>
      <c r="H130" s="1283"/>
      <c r="I130" s="1283"/>
    </row>
    <row r="131" spans="1:9" ht="16.5" customHeight="1" x14ac:dyDescent="0.25">
      <c r="A131" s="1283"/>
      <c r="B131" s="1283"/>
      <c r="C131" s="1283"/>
      <c r="D131" s="1283"/>
      <c r="E131" s="1283"/>
      <c r="F131" s="1283"/>
      <c r="G131" s="1283"/>
      <c r="H131" s="1283"/>
      <c r="I131" s="1283"/>
    </row>
    <row r="132" spans="1:9" ht="16.5" customHeight="1" x14ac:dyDescent="0.25">
      <c r="A132" s="1283"/>
      <c r="B132" s="1283"/>
      <c r="C132" s="1283"/>
      <c r="D132" s="1283"/>
      <c r="E132" s="1283"/>
      <c r="F132" s="1283"/>
      <c r="G132" s="1283"/>
      <c r="H132" s="1283"/>
      <c r="I132" s="1283"/>
    </row>
    <row r="133" spans="1:9" ht="16.5" customHeight="1" x14ac:dyDescent="0.25">
      <c r="A133" s="1283"/>
      <c r="B133" s="1283"/>
      <c r="C133" s="1283"/>
      <c r="D133" s="1283"/>
      <c r="E133" s="1283"/>
      <c r="F133" s="1283"/>
      <c r="G133" s="1283"/>
      <c r="H133" s="1283"/>
      <c r="I133" s="1283"/>
    </row>
    <row r="134" spans="1:9" ht="16.5" customHeight="1" x14ac:dyDescent="0.25">
      <c r="A134" s="1283"/>
      <c r="B134" s="1283"/>
      <c r="C134" s="1283"/>
      <c r="D134" s="1283"/>
      <c r="E134" s="1283"/>
      <c r="F134" s="1283"/>
      <c r="G134" s="1283"/>
      <c r="H134" s="1283"/>
      <c r="I134" s="1283"/>
    </row>
    <row r="135" spans="1:9" ht="16.5" customHeight="1" x14ac:dyDescent="0.25">
      <c r="A135" s="1283"/>
      <c r="B135" s="1283"/>
      <c r="C135" s="1283"/>
      <c r="D135" s="1283"/>
      <c r="E135" s="1283"/>
      <c r="F135" s="1283"/>
      <c r="G135" s="1283"/>
      <c r="H135" s="1283"/>
      <c r="I135" s="1283"/>
    </row>
    <row r="136" spans="1:9" ht="16.5" customHeight="1" x14ac:dyDescent="0.25">
      <c r="A136" s="1283"/>
      <c r="B136" s="1283"/>
      <c r="C136" s="1283"/>
      <c r="D136" s="1283"/>
      <c r="E136" s="1283"/>
      <c r="F136" s="1283"/>
      <c r="G136" s="1283"/>
      <c r="H136" s="1283"/>
      <c r="I136" s="1283"/>
    </row>
    <row r="137" spans="1:9" ht="16.5" customHeight="1" x14ac:dyDescent="0.25">
      <c r="A137" s="1283"/>
      <c r="B137" s="1283"/>
      <c r="C137" s="1283"/>
      <c r="D137" s="1283"/>
      <c r="E137" s="1283"/>
      <c r="F137" s="1283"/>
      <c r="G137" s="1283"/>
      <c r="H137" s="1283"/>
      <c r="I137" s="1283"/>
    </row>
    <row r="138" spans="1:9" ht="16.5" customHeight="1" x14ac:dyDescent="0.25">
      <c r="A138" s="1283"/>
      <c r="B138" s="1283"/>
      <c r="C138" s="1283"/>
      <c r="D138" s="1283"/>
      <c r="E138" s="1283"/>
      <c r="F138" s="1283"/>
      <c r="G138" s="1283"/>
      <c r="H138" s="1283"/>
      <c r="I138" s="1283"/>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93" t="s">
        <v>7308</v>
      </c>
      <c r="B14" s="1293"/>
      <c r="C14" s="1293"/>
      <c r="D14" s="1293"/>
      <c r="E14" s="1293"/>
      <c r="F14" s="1293"/>
      <c r="G14" s="1293"/>
      <c r="H14" s="594"/>
    </row>
    <row r="15" spans="1:8" ht="16.5" customHeight="1" x14ac:dyDescent="0.25">
      <c r="A15" s="1293"/>
      <c r="B15" s="1293"/>
      <c r="C15" s="1293"/>
      <c r="D15" s="1293"/>
      <c r="E15" s="1293"/>
      <c r="F15" s="1293"/>
      <c r="G15" s="1293"/>
      <c r="H15" s="594"/>
    </row>
    <row r="16" spans="1:8" ht="16.5" customHeight="1" x14ac:dyDescent="0.25">
      <c r="A16" s="1293"/>
      <c r="B16" s="1293"/>
      <c r="C16" s="1293"/>
      <c r="D16" s="1293"/>
      <c r="E16" s="1293"/>
      <c r="F16" s="1293"/>
      <c r="G16" s="1293"/>
      <c r="H16" s="683"/>
    </row>
    <row r="17" spans="1:8" ht="16.5" customHeight="1" x14ac:dyDescent="0.3">
      <c r="A17" s="1293"/>
      <c r="B17" s="1293"/>
      <c r="C17" s="1293"/>
      <c r="D17" s="1293"/>
      <c r="E17" s="1293"/>
      <c r="F17" s="1293"/>
      <c r="G17" s="1293"/>
      <c r="H17" s="559"/>
    </row>
    <row r="18" spans="1:8" ht="16.5" customHeight="1" x14ac:dyDescent="0.3">
      <c r="A18" s="1293"/>
      <c r="B18" s="1293"/>
      <c r="C18" s="1293"/>
      <c r="D18" s="1293"/>
      <c r="E18" s="1293"/>
      <c r="F18" s="1293"/>
      <c r="G18" s="1293"/>
      <c r="H18" s="559"/>
    </row>
    <row r="19" spans="1:8" ht="16.5" customHeight="1" x14ac:dyDescent="0.3">
      <c r="A19" s="1293"/>
      <c r="B19" s="1293"/>
      <c r="C19" s="1293"/>
      <c r="D19" s="1293"/>
      <c r="E19" s="1293"/>
      <c r="F19" s="1293"/>
      <c r="G19" s="1293"/>
      <c r="H19" s="559"/>
    </row>
    <row r="20" spans="1:8" ht="24" customHeight="1" x14ac:dyDescent="0.3">
      <c r="A20" s="1293"/>
      <c r="B20" s="1293"/>
      <c r="C20" s="1293"/>
      <c r="D20" s="1293"/>
      <c r="E20" s="1293"/>
      <c r="F20" s="1293"/>
      <c r="G20" s="1293"/>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98">
        <f>FORMATOS!E16</f>
        <v>46175</v>
      </c>
      <c r="D24" s="1298"/>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99" t="str">
        <f>FORMATOS!E13</f>
        <v>OOFICIO SMTTV-003693</v>
      </c>
      <c r="B28" s="1299"/>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98">
        <f>FORMATOS!E15</f>
        <v>46158</v>
      </c>
      <c r="D30" s="1298"/>
      <c r="E30" s="854" t="s">
        <v>8320</v>
      </c>
      <c r="F30" s="852"/>
      <c r="G30" s="852"/>
      <c r="H30" s="850"/>
    </row>
    <row r="31" spans="1:8" ht="15" customHeight="1" x14ac:dyDescent="0.25">
      <c r="A31" s="1296" t="s">
        <v>8321</v>
      </c>
      <c r="B31" s="1296"/>
      <c r="C31" s="1296"/>
      <c r="D31" s="1296"/>
      <c r="E31" s="1296"/>
      <c r="F31" s="1296"/>
      <c r="G31" s="852"/>
      <c r="H31" s="850"/>
    </row>
    <row r="32" spans="1:8" ht="19.5" customHeight="1" x14ac:dyDescent="0.25">
      <c r="A32" s="1296"/>
      <c r="B32" s="1296"/>
      <c r="C32" s="1296"/>
      <c r="D32" s="1296"/>
      <c r="E32" s="1296"/>
      <c r="F32" s="1296"/>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95" t="s">
        <v>7316</v>
      </c>
      <c r="B38" s="1295"/>
      <c r="C38" s="1295"/>
      <c r="D38" s="1295"/>
      <c r="E38" s="1295"/>
      <c r="F38" s="1295"/>
      <c r="G38" s="852"/>
      <c r="H38" s="850"/>
    </row>
    <row r="39" spans="1:8" ht="15" customHeight="1" x14ac:dyDescent="0.25">
      <c r="A39" s="1295"/>
      <c r="B39" s="1295"/>
      <c r="C39" s="1295"/>
      <c r="D39" s="1295"/>
      <c r="E39" s="1295"/>
      <c r="F39" s="1295"/>
      <c r="G39" s="852"/>
      <c r="H39" s="850"/>
    </row>
    <row r="40" spans="1:8" ht="15" customHeight="1" x14ac:dyDescent="0.25">
      <c r="A40" s="1295"/>
      <c r="B40" s="1295"/>
      <c r="C40" s="1295"/>
      <c r="D40" s="1295"/>
      <c r="E40" s="1295"/>
      <c r="F40" s="1295"/>
      <c r="G40" s="852"/>
      <c r="H40" s="850"/>
    </row>
    <row r="41" spans="1:8" ht="15" customHeight="1" x14ac:dyDescent="0.25">
      <c r="A41" s="1295"/>
      <c r="B41" s="1295"/>
      <c r="C41" s="1295"/>
      <c r="D41" s="1295"/>
      <c r="E41" s="1295"/>
      <c r="F41" s="1295"/>
      <c r="G41" s="852"/>
      <c r="H41" s="850"/>
    </row>
    <row r="42" spans="1:8" ht="15" customHeight="1" x14ac:dyDescent="0.25">
      <c r="A42" s="1295"/>
      <c r="B42" s="1295"/>
      <c r="C42" s="1295"/>
      <c r="D42" s="1295"/>
      <c r="E42" s="1295"/>
      <c r="F42" s="1295"/>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93" t="s">
        <v>7318</v>
      </c>
      <c r="B46" s="1293"/>
      <c r="C46" s="1293"/>
      <c r="D46" s="1293"/>
      <c r="E46" s="1293"/>
      <c r="F46" s="1293"/>
      <c r="G46" s="853"/>
      <c r="H46" s="850"/>
    </row>
    <row r="47" spans="1:8" ht="15" customHeight="1" x14ac:dyDescent="0.25">
      <c r="A47" s="1293"/>
      <c r="B47" s="1293"/>
      <c r="C47" s="1293"/>
      <c r="D47" s="1293"/>
      <c r="E47" s="1293"/>
      <c r="F47" s="1293"/>
      <c r="G47" s="852"/>
      <c r="H47" s="850"/>
    </row>
    <row r="48" spans="1:8" ht="15" customHeight="1" x14ac:dyDescent="0.25">
      <c r="A48" s="1293"/>
      <c r="B48" s="1293"/>
      <c r="C48" s="1293"/>
      <c r="D48" s="1293"/>
      <c r="E48" s="1293"/>
      <c r="F48" s="1293"/>
      <c r="G48" s="852"/>
      <c r="H48" s="850"/>
    </row>
    <row r="49" spans="1:8" ht="15" customHeight="1" x14ac:dyDescent="0.25">
      <c r="A49" s="1293"/>
      <c r="B49" s="1293"/>
      <c r="C49" s="1293"/>
      <c r="D49" s="1293"/>
      <c r="E49" s="1293"/>
      <c r="F49" s="1293"/>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93" t="s">
        <v>7344</v>
      </c>
      <c r="B52" s="1293"/>
      <c r="C52" s="1293"/>
      <c r="D52" s="1293"/>
      <c r="E52" s="1293"/>
      <c r="F52" s="1293"/>
      <c r="G52" s="852"/>
      <c r="H52" s="850"/>
    </row>
    <row r="53" spans="1:8" ht="15" customHeight="1" x14ac:dyDescent="0.25">
      <c r="A53" s="1293"/>
      <c r="B53" s="1293"/>
      <c r="C53" s="1293"/>
      <c r="D53" s="1293"/>
      <c r="E53" s="1293"/>
      <c r="F53" s="1293"/>
      <c r="G53" s="852"/>
      <c r="H53" s="850"/>
    </row>
    <row r="54" spans="1:8" ht="15" customHeight="1" x14ac:dyDescent="0.25">
      <c r="A54" s="1293"/>
      <c r="B54" s="1293"/>
      <c r="C54" s="1293"/>
      <c r="D54" s="1293"/>
      <c r="E54" s="1293"/>
      <c r="F54" s="1293"/>
      <c r="G54" s="852"/>
      <c r="H54" s="850"/>
    </row>
    <row r="55" spans="1:8" ht="15" customHeight="1" x14ac:dyDescent="0.25">
      <c r="A55" s="1293"/>
      <c r="B55" s="1293"/>
      <c r="C55" s="1293"/>
      <c r="D55" s="1293"/>
      <c r="E55" s="1293"/>
      <c r="F55" s="1293"/>
      <c r="G55" s="852"/>
      <c r="H55" s="850"/>
    </row>
    <row r="56" spans="1:8" ht="8.25" customHeight="1" x14ac:dyDescent="0.25">
      <c r="A56" s="1293"/>
      <c r="B56" s="1293"/>
      <c r="C56" s="1293"/>
      <c r="D56" s="1293"/>
      <c r="E56" s="1293"/>
      <c r="F56" s="1293"/>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93" t="s">
        <v>8324</v>
      </c>
      <c r="B58" s="1293"/>
      <c r="C58" s="1293"/>
      <c r="D58" s="1293"/>
      <c r="E58" s="1293"/>
      <c r="F58" s="1293"/>
      <c r="G58" s="1293"/>
      <c r="H58" s="1293"/>
    </row>
    <row r="59" spans="1:8" ht="15" customHeight="1" x14ac:dyDescent="0.25">
      <c r="A59" s="1293"/>
      <c r="B59" s="1293"/>
      <c r="C59" s="1293"/>
      <c r="D59" s="1293"/>
      <c r="E59" s="1293"/>
      <c r="F59" s="1293"/>
      <c r="G59" s="1293"/>
      <c r="H59" s="1293"/>
    </row>
    <row r="60" spans="1:8" ht="15" customHeight="1" x14ac:dyDescent="0.25">
      <c r="A60" s="852"/>
      <c r="B60" s="852"/>
      <c r="C60" s="852"/>
      <c r="D60" s="852"/>
      <c r="E60" s="852"/>
      <c r="F60" s="852"/>
      <c r="G60" s="852"/>
      <c r="H60" s="850"/>
    </row>
    <row r="61" spans="1:8" ht="15" customHeight="1" x14ac:dyDescent="0.25">
      <c r="A61" s="1293" t="s">
        <v>8322</v>
      </c>
      <c r="B61" s="1293"/>
      <c r="C61" s="1293"/>
      <c r="D61" s="1293"/>
      <c r="E61" s="1293"/>
      <c r="F61" s="1293"/>
      <c r="G61" s="1293"/>
      <c r="H61" s="1293"/>
    </row>
    <row r="62" spans="1:8" ht="15" customHeight="1" x14ac:dyDescent="0.25">
      <c r="A62" s="1293"/>
      <c r="B62" s="1293"/>
      <c r="C62" s="1293"/>
      <c r="D62" s="1293"/>
      <c r="E62" s="1293"/>
      <c r="F62" s="1293"/>
      <c r="G62" s="1293"/>
      <c r="H62" s="1293"/>
    </row>
    <row r="63" spans="1:8" ht="15" customHeight="1" x14ac:dyDescent="0.25">
      <c r="A63" s="1293"/>
      <c r="B63" s="1293"/>
      <c r="C63" s="1293"/>
      <c r="D63" s="1293"/>
      <c r="E63" s="1293"/>
      <c r="F63" s="1293"/>
      <c r="G63" s="1293"/>
      <c r="H63" s="1293"/>
    </row>
    <row r="64" spans="1:8" ht="15" customHeight="1" x14ac:dyDescent="0.25">
      <c r="A64" s="1293"/>
      <c r="B64" s="1293"/>
      <c r="C64" s="1293"/>
      <c r="D64" s="1293"/>
      <c r="E64" s="1293"/>
      <c r="F64" s="1293"/>
      <c r="G64" s="1293"/>
      <c r="H64" s="1293"/>
    </row>
    <row r="65" spans="1:8" ht="15" customHeight="1" x14ac:dyDescent="0.25">
      <c r="A65" s="1293"/>
      <c r="B65" s="1293"/>
      <c r="C65" s="1293"/>
      <c r="D65" s="1293"/>
      <c r="E65" s="1293"/>
      <c r="F65" s="1293"/>
      <c r="G65" s="1293"/>
      <c r="H65" s="1293"/>
    </row>
    <row r="66" spans="1:8" ht="15" customHeight="1" x14ac:dyDescent="0.25">
      <c r="A66" s="1293"/>
      <c r="B66" s="1293"/>
      <c r="C66" s="1293"/>
      <c r="D66" s="1293"/>
      <c r="E66" s="1293"/>
      <c r="F66" s="1293"/>
      <c r="G66" s="1293"/>
      <c r="H66" s="1293"/>
    </row>
    <row r="67" spans="1:8" ht="15" customHeight="1" x14ac:dyDescent="0.25">
      <c r="A67" s="1293"/>
      <c r="B67" s="1293"/>
      <c r="C67" s="1293"/>
      <c r="D67" s="1293"/>
      <c r="E67" s="1293"/>
      <c r="F67" s="1293"/>
      <c r="G67" s="1293"/>
      <c r="H67" s="1293"/>
    </row>
    <row r="68" spans="1:8" ht="15" customHeight="1" x14ac:dyDescent="0.25">
      <c r="A68" s="1293"/>
      <c r="B68" s="1293"/>
      <c r="C68" s="1293"/>
      <c r="D68" s="1293"/>
      <c r="E68" s="1293"/>
      <c r="F68" s="1293"/>
      <c r="G68" s="1293"/>
      <c r="H68" s="1293"/>
    </row>
    <row r="69" spans="1:8" ht="15" customHeight="1" x14ac:dyDescent="0.25">
      <c r="A69" s="1293"/>
      <c r="B69" s="1293"/>
      <c r="C69" s="1293"/>
      <c r="D69" s="1293"/>
      <c r="E69" s="1293"/>
      <c r="F69" s="1293"/>
      <c r="G69" s="1293"/>
      <c r="H69" s="1293"/>
    </row>
    <row r="70" spans="1:8" ht="18" customHeight="1" x14ac:dyDescent="0.25">
      <c r="A70" s="1293"/>
      <c r="B70" s="1293"/>
      <c r="C70" s="1293"/>
      <c r="D70" s="1293"/>
      <c r="E70" s="1293"/>
      <c r="F70" s="1293"/>
      <c r="G70" s="1293"/>
      <c r="H70" s="1293"/>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93" t="s">
        <v>7322</v>
      </c>
      <c r="B75" s="1293"/>
      <c r="C75" s="1293"/>
      <c r="D75" s="1293"/>
      <c r="E75" s="1293"/>
      <c r="F75" s="1293"/>
      <c r="G75" s="852"/>
      <c r="H75" s="850"/>
    </row>
    <row r="76" spans="1:8" ht="15" customHeight="1" x14ac:dyDescent="0.25">
      <c r="A76" s="1293"/>
      <c r="B76" s="1293"/>
      <c r="C76" s="1293"/>
      <c r="D76" s="1293"/>
      <c r="E76" s="1293"/>
      <c r="F76" s="1293"/>
      <c r="G76" s="852"/>
      <c r="H76" s="850"/>
    </row>
    <row r="77" spans="1:8" ht="21.75" customHeight="1" x14ac:dyDescent="0.25">
      <c r="A77" s="1293"/>
      <c r="B77" s="1293"/>
      <c r="C77" s="1293"/>
      <c r="D77" s="1293"/>
      <c r="E77" s="1293"/>
      <c r="F77" s="1293"/>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91">
        <f>FORMATOS!E10</f>
        <v>1140908897</v>
      </c>
      <c r="C93" s="1291"/>
      <c r="D93" s="852"/>
      <c r="E93" s="852"/>
      <c r="F93" s="852"/>
      <c r="G93" s="852"/>
      <c r="H93" s="850"/>
    </row>
    <row r="94" spans="1:8" ht="15" customHeight="1" x14ac:dyDescent="0.25">
      <c r="A94" s="636" t="s">
        <v>7429</v>
      </c>
      <c r="B94" s="1294" t="s">
        <v>7333</v>
      </c>
      <c r="C94" s="1294"/>
      <c r="D94" s="852"/>
      <c r="E94" s="852"/>
      <c r="F94" s="852"/>
      <c r="G94" s="852"/>
      <c r="H94" s="850"/>
    </row>
    <row r="95" spans="1:8" ht="15" customHeight="1" x14ac:dyDescent="0.25">
      <c r="A95" s="636" t="s">
        <v>3894</v>
      </c>
      <c r="B95" s="1290">
        <v>3136668894</v>
      </c>
      <c r="C95" s="1290"/>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91">
        <f>IFERROR(VLOOKUP(B$101,Tabla27[#All],3,FALSE),"")</f>
        <v>6043394000</v>
      </c>
      <c r="C103" s="1291"/>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90" t="str">
        <f>IFERROR(VLOOKUP(B$101,Tabla27[#All],5,FALSE),"")</f>
        <v>890907106-5</v>
      </c>
      <c r="C105" s="1290"/>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2">
        <f>FORMATOS!E10</f>
        <v>1140908897</v>
      </c>
      <c r="B112" s="1292"/>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93" t="s">
        <v>7308</v>
      </c>
      <c r="B14" s="1293"/>
      <c r="C14" s="1293"/>
      <c r="D14" s="1293"/>
      <c r="E14" s="1293"/>
      <c r="F14" s="1293"/>
      <c r="G14" s="1293"/>
      <c r="H14" s="594"/>
    </row>
    <row r="15" spans="1:8" ht="16.5" customHeight="1" x14ac:dyDescent="0.25">
      <c r="A15" s="1293"/>
      <c r="B15" s="1293"/>
      <c r="C15" s="1293"/>
      <c r="D15" s="1293"/>
      <c r="E15" s="1293"/>
      <c r="F15" s="1293"/>
      <c r="G15" s="1293"/>
      <c r="H15" s="594"/>
    </row>
    <row r="16" spans="1:8" ht="16.5" customHeight="1" x14ac:dyDescent="0.25">
      <c r="A16" s="1293"/>
      <c r="B16" s="1293"/>
      <c r="C16" s="1293"/>
      <c r="D16" s="1293"/>
      <c r="E16" s="1293"/>
      <c r="F16" s="1293"/>
      <c r="G16" s="1293"/>
      <c r="H16" s="619"/>
    </row>
    <row r="17" spans="1:8" ht="16.5" customHeight="1" x14ac:dyDescent="0.3">
      <c r="A17" s="1293"/>
      <c r="B17" s="1293"/>
      <c r="C17" s="1293"/>
      <c r="D17" s="1293"/>
      <c r="E17" s="1293"/>
      <c r="F17" s="1293"/>
      <c r="G17" s="1293"/>
      <c r="H17" s="559"/>
    </row>
    <row r="18" spans="1:8" ht="16.5" customHeight="1" x14ac:dyDescent="0.3">
      <c r="A18" s="1293"/>
      <c r="B18" s="1293"/>
      <c r="C18" s="1293"/>
      <c r="D18" s="1293"/>
      <c r="E18" s="1293"/>
      <c r="F18" s="1293"/>
      <c r="G18" s="1293"/>
      <c r="H18" s="559"/>
    </row>
    <row r="19" spans="1:8" ht="16.5" customHeight="1" x14ac:dyDescent="0.3">
      <c r="A19" s="1293"/>
      <c r="B19" s="1293"/>
      <c r="C19" s="1293"/>
      <c r="D19" s="1293"/>
      <c r="E19" s="1293"/>
      <c r="F19" s="1293"/>
      <c r="G19" s="1293"/>
      <c r="H19" s="559"/>
    </row>
    <row r="20" spans="1:8" ht="31.5" customHeight="1" x14ac:dyDescent="0.3">
      <c r="A20" s="1293"/>
      <c r="B20" s="1293"/>
      <c r="C20" s="1293"/>
      <c r="D20" s="1293"/>
      <c r="E20" s="1293"/>
      <c r="F20" s="1293"/>
      <c r="G20" s="1293"/>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98">
        <f>FORMATOS!E16</f>
        <v>46175</v>
      </c>
      <c r="D24" s="1298"/>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99" t="str">
        <f>FORMATOS!E13</f>
        <v>OOFICIO SMTTV-003693</v>
      </c>
      <c r="B28" s="1299"/>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98">
        <f ca="1">FORMATOS!E3</f>
        <v>46265</v>
      </c>
      <c r="D30" s="1298"/>
      <c r="E30" s="639" t="s">
        <v>7343</v>
      </c>
      <c r="F30" s="629"/>
      <c r="G30" s="629"/>
      <c r="H30" s="618"/>
    </row>
    <row r="31" spans="1:8" ht="15" customHeight="1" x14ac:dyDescent="0.25">
      <c r="A31" s="1296" t="s">
        <v>7311</v>
      </c>
      <c r="B31" s="1296"/>
      <c r="C31" s="1296"/>
      <c r="D31" s="1296"/>
      <c r="E31" s="1296"/>
      <c r="F31" s="1296"/>
      <c r="G31" s="629"/>
      <c r="H31" s="618"/>
    </row>
    <row r="32" spans="1:8" ht="19.5" customHeight="1" x14ac:dyDescent="0.25">
      <c r="A32" s="1296"/>
      <c r="B32" s="1296"/>
      <c r="C32" s="1296"/>
      <c r="D32" s="1296"/>
      <c r="E32" s="1296"/>
      <c r="F32" s="1296"/>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95" t="s">
        <v>7316</v>
      </c>
      <c r="B38" s="1295"/>
      <c r="C38" s="1295"/>
      <c r="D38" s="1295"/>
      <c r="E38" s="1295"/>
      <c r="F38" s="1295"/>
      <c r="G38" s="629"/>
      <c r="H38" s="618"/>
    </row>
    <row r="39" spans="1:8" ht="15" customHeight="1" x14ac:dyDescent="0.25">
      <c r="A39" s="1295"/>
      <c r="B39" s="1295"/>
      <c r="C39" s="1295"/>
      <c r="D39" s="1295"/>
      <c r="E39" s="1295"/>
      <c r="F39" s="1295"/>
      <c r="G39" s="629"/>
      <c r="H39" s="618"/>
    </row>
    <row r="40" spans="1:8" ht="15" customHeight="1" x14ac:dyDescent="0.25">
      <c r="A40" s="1295"/>
      <c r="B40" s="1295"/>
      <c r="C40" s="1295"/>
      <c r="D40" s="1295"/>
      <c r="E40" s="1295"/>
      <c r="F40" s="1295"/>
      <c r="G40" s="629"/>
      <c r="H40" s="618"/>
    </row>
    <row r="41" spans="1:8" ht="15" customHeight="1" x14ac:dyDescent="0.25">
      <c r="A41" s="1295"/>
      <c r="B41" s="1295"/>
      <c r="C41" s="1295"/>
      <c r="D41" s="1295"/>
      <c r="E41" s="1295"/>
      <c r="F41" s="1295"/>
      <c r="G41" s="629"/>
      <c r="H41" s="618"/>
    </row>
    <row r="42" spans="1:8" ht="15" customHeight="1" x14ac:dyDescent="0.25">
      <c r="A42" s="1295"/>
      <c r="B42" s="1295"/>
      <c r="C42" s="1295"/>
      <c r="D42" s="1295"/>
      <c r="E42" s="1295"/>
      <c r="F42" s="1295"/>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93" t="s">
        <v>7318</v>
      </c>
      <c r="B46" s="1293"/>
      <c r="C46" s="1293"/>
      <c r="D46" s="1293"/>
      <c r="E46" s="1293"/>
      <c r="F46" s="1293"/>
      <c r="G46" s="630"/>
      <c r="H46" s="618"/>
    </row>
    <row r="47" spans="1:8" ht="15" customHeight="1" x14ac:dyDescent="0.25">
      <c r="A47" s="1293"/>
      <c r="B47" s="1293"/>
      <c r="C47" s="1293"/>
      <c r="D47" s="1293"/>
      <c r="E47" s="1293"/>
      <c r="F47" s="1293"/>
      <c r="G47" s="629"/>
      <c r="H47" s="618"/>
    </row>
    <row r="48" spans="1:8" ht="15" customHeight="1" x14ac:dyDescent="0.25">
      <c r="A48" s="1293"/>
      <c r="B48" s="1293"/>
      <c r="C48" s="1293"/>
      <c r="D48" s="1293"/>
      <c r="E48" s="1293"/>
      <c r="F48" s="1293"/>
      <c r="G48" s="629"/>
      <c r="H48" s="618"/>
    </row>
    <row r="49" spans="1:8" ht="15" customHeight="1" x14ac:dyDescent="0.25">
      <c r="A49" s="1293"/>
      <c r="B49" s="1293"/>
      <c r="C49" s="1293"/>
      <c r="D49" s="1293"/>
      <c r="E49" s="1293"/>
      <c r="F49" s="1293"/>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93" t="s">
        <v>7344</v>
      </c>
      <c r="B52" s="1293"/>
      <c r="C52" s="1293"/>
      <c r="D52" s="1293"/>
      <c r="E52" s="1293"/>
      <c r="F52" s="1293"/>
      <c r="G52" s="629"/>
      <c r="H52" s="618"/>
    </row>
    <row r="53" spans="1:8" ht="15" customHeight="1" x14ac:dyDescent="0.25">
      <c r="A53" s="1293"/>
      <c r="B53" s="1293"/>
      <c r="C53" s="1293"/>
      <c r="D53" s="1293"/>
      <c r="E53" s="1293"/>
      <c r="F53" s="1293"/>
      <c r="G53" s="629"/>
      <c r="H53" s="618"/>
    </row>
    <row r="54" spans="1:8" ht="15" customHeight="1" x14ac:dyDescent="0.25">
      <c r="A54" s="1293"/>
      <c r="B54" s="1293"/>
      <c r="C54" s="1293"/>
      <c r="D54" s="1293"/>
      <c r="E54" s="1293"/>
      <c r="F54" s="1293"/>
      <c r="G54" s="629"/>
      <c r="H54" s="618"/>
    </row>
    <row r="55" spans="1:8" ht="15" customHeight="1" x14ac:dyDescent="0.25">
      <c r="A55" s="1293"/>
      <c r="B55" s="1293"/>
      <c r="C55" s="1293"/>
      <c r="D55" s="1293"/>
      <c r="E55" s="1293"/>
      <c r="F55" s="1293"/>
      <c r="G55" s="629"/>
      <c r="H55" s="618"/>
    </row>
    <row r="56" spans="1:8" ht="30" customHeight="1" x14ac:dyDescent="0.25">
      <c r="A56" s="1293"/>
      <c r="B56" s="1293"/>
      <c r="C56" s="1293"/>
      <c r="D56" s="1293"/>
      <c r="E56" s="1293"/>
      <c r="F56" s="1293"/>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93" t="s">
        <v>7322</v>
      </c>
      <c r="B62" s="1293"/>
      <c r="C62" s="1293"/>
      <c r="D62" s="1293"/>
      <c r="E62" s="1293"/>
      <c r="F62" s="1293"/>
      <c r="G62" s="629"/>
      <c r="H62" s="618"/>
    </row>
    <row r="63" spans="1:8" ht="15" customHeight="1" x14ac:dyDescent="0.25">
      <c r="A63" s="1293"/>
      <c r="B63" s="1293"/>
      <c r="C63" s="1293"/>
      <c r="D63" s="1293"/>
      <c r="E63" s="1293"/>
      <c r="F63" s="1293"/>
      <c r="G63" s="629"/>
      <c r="H63" s="618"/>
    </row>
    <row r="64" spans="1:8" ht="21.75" customHeight="1" x14ac:dyDescent="0.25">
      <c r="A64" s="1293"/>
      <c r="B64" s="1293"/>
      <c r="C64" s="1293"/>
      <c r="D64" s="1293"/>
      <c r="E64" s="1293"/>
      <c r="F64" s="1293"/>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91">
        <f>FORMATOS!E10</f>
        <v>1140908897</v>
      </c>
      <c r="C77" s="1291"/>
      <c r="D77" s="662"/>
      <c r="E77" s="662"/>
      <c r="F77" s="662"/>
      <c r="G77" s="662"/>
      <c r="H77" s="661"/>
    </row>
    <row r="78" spans="1:8" ht="15" customHeight="1" x14ac:dyDescent="0.25">
      <c r="A78" s="636" t="s">
        <v>7429</v>
      </c>
      <c r="B78" s="1294" t="s">
        <v>7333</v>
      </c>
      <c r="C78" s="1294"/>
      <c r="D78" s="629"/>
      <c r="E78" s="629"/>
      <c r="F78" s="629"/>
      <c r="G78" s="629"/>
      <c r="H78" s="618"/>
    </row>
    <row r="79" spans="1:8" ht="15" customHeight="1" x14ac:dyDescent="0.25">
      <c r="A79" s="636" t="s">
        <v>3894</v>
      </c>
      <c r="B79" s="1290">
        <v>3136668894</v>
      </c>
      <c r="C79" s="1290"/>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91">
        <f>IFERROR(VLOOKUP(B$85,Tabla27[#All],3,FALSE),"")</f>
        <v>6043394000</v>
      </c>
      <c r="C87" s="1291"/>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90" t="str">
        <f>IFERROR(VLOOKUP(B$85,Tabla27[#All],5,FALSE),"")</f>
        <v>890907106-5</v>
      </c>
      <c r="C89" s="1290"/>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2">
        <f>FORMATOS!E10</f>
        <v>1140908897</v>
      </c>
      <c r="B96" s="1292"/>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300" t="str">
        <f>FORMATOS!E8</f>
        <v>05079000000018730341</v>
      </c>
      <c r="D10" s="1300"/>
      <c r="E10" s="1300"/>
      <c r="F10" s="1300"/>
      <c r="G10" s="1300"/>
      <c r="H10" s="594"/>
    </row>
    <row r="11" spans="1:8" ht="16.5" x14ac:dyDescent="0.3">
      <c r="A11" s="559"/>
      <c r="B11" s="559"/>
      <c r="C11" s="1300"/>
      <c r="D11" s="1300"/>
      <c r="E11" s="1300"/>
      <c r="F11" s="1300"/>
      <c r="G11" s="1300"/>
      <c r="H11" s="594"/>
    </row>
    <row r="12" spans="1:8" ht="16.5" x14ac:dyDescent="0.3">
      <c r="A12" s="559"/>
      <c r="B12" s="559"/>
      <c r="C12" s="1300"/>
      <c r="D12" s="1300"/>
      <c r="E12" s="1300"/>
      <c r="F12" s="1300"/>
      <c r="G12" s="1300"/>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83" t="s">
        <v>7173</v>
      </c>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6.5" customHeight="1" x14ac:dyDescent="0.25">
      <c r="A20" s="1283"/>
      <c r="B20" s="1283"/>
      <c r="C20" s="1283"/>
      <c r="D20" s="1283"/>
      <c r="E20" s="1283"/>
      <c r="F20" s="1283"/>
      <c r="G20" s="1283"/>
      <c r="H20" s="1283"/>
    </row>
    <row r="21" spans="1:8" ht="15" customHeight="1" x14ac:dyDescent="0.25">
      <c r="A21" s="1283"/>
      <c r="B21" s="1283"/>
      <c r="C21" s="1283"/>
      <c r="D21" s="1283"/>
      <c r="E21" s="1283"/>
      <c r="F21" s="1283"/>
      <c r="G21" s="1283"/>
      <c r="H21" s="1283"/>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83" t="s">
        <v>7083</v>
      </c>
      <c r="B24" s="1283"/>
      <c r="C24" s="1283"/>
      <c r="D24" s="1283"/>
      <c r="E24" s="1283"/>
      <c r="F24" s="1283"/>
      <c r="G24" s="1283"/>
      <c r="H24" s="1283"/>
    </row>
    <row r="25" spans="1:8" ht="15" customHeight="1" x14ac:dyDescent="0.25">
      <c r="A25" s="1283"/>
      <c r="B25" s="1283"/>
      <c r="C25" s="1283"/>
      <c r="D25" s="1283"/>
      <c r="E25" s="1283"/>
      <c r="F25" s="1283"/>
      <c r="G25" s="1283"/>
      <c r="H25" s="1283"/>
    </row>
    <row r="26" spans="1:8" ht="15" customHeight="1" x14ac:dyDescent="0.25">
      <c r="A26" s="1283"/>
      <c r="B26" s="1283"/>
      <c r="C26" s="1283"/>
      <c r="D26" s="1283"/>
      <c r="E26" s="1283"/>
      <c r="F26" s="1283"/>
      <c r="G26" s="1283"/>
      <c r="H26" s="1283"/>
    </row>
    <row r="27" spans="1:8" ht="15" customHeight="1" x14ac:dyDescent="0.25">
      <c r="A27" s="1283"/>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283"/>
      <c r="B31" s="1283"/>
      <c r="C31" s="1283"/>
      <c r="D31" s="1283"/>
      <c r="E31" s="1283"/>
      <c r="F31" s="1283"/>
      <c r="G31" s="1283"/>
      <c r="H31" s="1283"/>
    </row>
    <row r="32" spans="1:8" ht="15" customHeight="1" x14ac:dyDescent="0.25">
      <c r="A32" s="1283"/>
      <c r="B32" s="1283"/>
      <c r="C32" s="1283"/>
      <c r="D32" s="1283"/>
      <c r="E32" s="1283"/>
      <c r="F32" s="1283"/>
      <c r="G32" s="1283"/>
      <c r="H32" s="1283"/>
    </row>
    <row r="33" spans="1:8" ht="15" customHeight="1" x14ac:dyDescent="0.25">
      <c r="A33" s="1283"/>
      <c r="B33" s="1283"/>
      <c r="C33" s="1283"/>
      <c r="D33" s="1283"/>
      <c r="E33" s="1283"/>
      <c r="F33" s="1283"/>
      <c r="G33" s="1283"/>
      <c r="H33" s="1283"/>
    </row>
    <row r="34" spans="1:8" ht="15" customHeight="1" x14ac:dyDescent="0.25">
      <c r="A34" s="1283"/>
      <c r="B34" s="1283"/>
      <c r="C34" s="1283"/>
      <c r="D34" s="1283"/>
      <c r="E34" s="1283"/>
      <c r="F34" s="1283"/>
      <c r="G34" s="1283"/>
      <c r="H34" s="1283"/>
    </row>
    <row r="35" spans="1:8" ht="15" customHeight="1" x14ac:dyDescent="0.25">
      <c r="A35" s="1283"/>
      <c r="B35" s="1283"/>
      <c r="C35" s="1283"/>
      <c r="D35" s="1283"/>
      <c r="E35" s="1283"/>
      <c r="F35" s="1283"/>
      <c r="G35" s="1283"/>
      <c r="H35" s="1283"/>
    </row>
    <row r="36" spans="1:8" ht="15" customHeight="1" x14ac:dyDescent="0.25">
      <c r="A36" s="1283"/>
      <c r="B36" s="1283"/>
      <c r="C36" s="1283"/>
      <c r="D36" s="1283"/>
      <c r="E36" s="1283"/>
      <c r="F36" s="1283"/>
      <c r="G36" s="1283"/>
      <c r="H36" s="1283"/>
    </row>
    <row r="37" spans="1:8" ht="15" customHeight="1" x14ac:dyDescent="0.25">
      <c r="A37" s="1283"/>
      <c r="B37" s="1283"/>
      <c r="C37" s="1283"/>
      <c r="D37" s="1283"/>
      <c r="E37" s="1283"/>
      <c r="F37" s="1283"/>
      <c r="G37" s="1283"/>
      <c r="H37" s="1283"/>
    </row>
    <row r="38" spans="1:8" ht="15" customHeight="1" x14ac:dyDescent="0.25">
      <c r="A38" s="1283"/>
      <c r="B38" s="1283"/>
      <c r="C38" s="1283"/>
      <c r="D38" s="1283"/>
      <c r="E38" s="1283"/>
      <c r="F38" s="1283"/>
      <c r="G38" s="1283"/>
      <c r="H38" s="1283"/>
    </row>
    <row r="39" spans="1:8" ht="15" customHeight="1" x14ac:dyDescent="0.25">
      <c r="A39" s="1283"/>
      <c r="B39" s="1283"/>
      <c r="C39" s="1283"/>
      <c r="D39" s="1283"/>
      <c r="E39" s="1283"/>
      <c r="F39" s="1283"/>
      <c r="G39" s="1283"/>
      <c r="H39" s="1283"/>
    </row>
    <row r="40" spans="1:8" ht="15" customHeight="1" x14ac:dyDescent="0.25">
      <c r="A40" s="1283"/>
      <c r="B40" s="1283"/>
      <c r="C40" s="1283"/>
      <c r="D40" s="1283"/>
      <c r="E40" s="1283"/>
      <c r="F40" s="1283"/>
      <c r="G40" s="1283"/>
      <c r="H40" s="1283"/>
    </row>
    <row r="41" spans="1:8" ht="15" customHeight="1" x14ac:dyDescent="0.25">
      <c r="A41" s="1283"/>
      <c r="B41" s="1283"/>
      <c r="C41" s="1283"/>
      <c r="D41" s="1283"/>
      <c r="E41" s="1283"/>
      <c r="F41" s="1283"/>
      <c r="G41" s="1283"/>
      <c r="H41" s="1283"/>
    </row>
    <row r="42" spans="1:8" ht="15" customHeight="1" x14ac:dyDescent="0.25">
      <c r="A42" s="1283"/>
      <c r="B42" s="1283"/>
      <c r="C42" s="1283"/>
      <c r="D42" s="1283"/>
      <c r="E42" s="1283"/>
      <c r="F42" s="1283"/>
      <c r="G42" s="1283"/>
      <c r="H42" s="1283"/>
    </row>
    <row r="43" spans="1:8" ht="15" customHeight="1" x14ac:dyDescent="0.25">
      <c r="A43" s="1283"/>
      <c r="B43" s="1283"/>
      <c r="C43" s="1283"/>
      <c r="D43" s="1283"/>
      <c r="E43" s="1283"/>
      <c r="F43" s="1283"/>
      <c r="G43" s="1283"/>
      <c r="H43" s="1283"/>
    </row>
    <row r="44" spans="1:8" ht="15" customHeight="1" x14ac:dyDescent="0.25">
      <c r="A44" s="1283"/>
      <c r="B44" s="1283"/>
      <c r="C44" s="1283"/>
      <c r="D44" s="1283"/>
      <c r="E44" s="1283"/>
      <c r="F44" s="1283"/>
      <c r="G44" s="1283"/>
      <c r="H44" s="1283"/>
    </row>
    <row r="45" spans="1:8" ht="15" customHeight="1" x14ac:dyDescent="0.25">
      <c r="A45" s="1283"/>
      <c r="B45" s="1283"/>
      <c r="C45" s="1283"/>
      <c r="D45" s="1283"/>
      <c r="E45" s="1283"/>
      <c r="F45" s="1283"/>
      <c r="G45" s="1283"/>
      <c r="H45" s="1283"/>
    </row>
    <row r="46" spans="1:8" ht="15" customHeight="1" x14ac:dyDescent="0.25">
      <c r="A46" s="563"/>
      <c r="B46" s="563"/>
      <c r="C46" s="563"/>
      <c r="D46" s="563"/>
      <c r="E46" s="563"/>
      <c r="F46" s="563"/>
      <c r="G46" s="563"/>
      <c r="H46" s="563"/>
    </row>
    <row r="47" spans="1:8" ht="15" customHeight="1" x14ac:dyDescent="0.25">
      <c r="A47" s="1283" t="s">
        <v>7084</v>
      </c>
      <c r="B47" s="1283"/>
      <c r="C47" s="1283"/>
      <c r="D47" s="1283"/>
      <c r="E47" s="1283"/>
      <c r="F47" s="1283"/>
      <c r="G47" s="1283"/>
      <c r="H47" s="1283"/>
    </row>
    <row r="48" spans="1:8" ht="15" customHeight="1" x14ac:dyDescent="0.25">
      <c r="A48" s="1283"/>
      <c r="B48" s="1283"/>
      <c r="C48" s="1283"/>
      <c r="D48" s="1283"/>
      <c r="E48" s="1283"/>
      <c r="F48" s="1283"/>
      <c r="G48" s="1283"/>
      <c r="H48" s="1283"/>
    </row>
    <row r="49" spans="1:8" ht="15" customHeight="1" x14ac:dyDescent="0.25">
      <c r="A49" s="1283"/>
      <c r="B49" s="1283"/>
      <c r="C49" s="1283"/>
      <c r="D49" s="1283"/>
      <c r="E49" s="1283"/>
      <c r="F49" s="1283"/>
      <c r="G49" s="1283"/>
      <c r="H49" s="1283"/>
    </row>
    <row r="50" spans="1:8" ht="15" customHeight="1" x14ac:dyDescent="0.25">
      <c r="A50" s="1283"/>
      <c r="B50" s="1283"/>
      <c r="C50" s="1283"/>
      <c r="D50" s="1283"/>
      <c r="E50" s="1283"/>
      <c r="F50" s="1283"/>
      <c r="G50" s="1283"/>
      <c r="H50" s="1283"/>
    </row>
    <row r="51" spans="1:8" ht="15" customHeight="1" x14ac:dyDescent="0.25">
      <c r="A51" s="1283"/>
      <c r="B51" s="1283"/>
      <c r="C51" s="1283"/>
      <c r="D51" s="1283"/>
      <c r="E51" s="1283"/>
      <c r="F51" s="1283"/>
      <c r="G51" s="1283"/>
      <c r="H51" s="1283"/>
    </row>
    <row r="52" spans="1:8" ht="15" customHeight="1" x14ac:dyDescent="0.25">
      <c r="A52" s="1283"/>
      <c r="B52" s="1283"/>
      <c r="C52" s="1283"/>
      <c r="D52" s="1283"/>
      <c r="E52" s="1283"/>
      <c r="F52" s="1283"/>
      <c r="G52" s="1283"/>
      <c r="H52" s="1283"/>
    </row>
    <row r="53" spans="1:8" ht="15" customHeight="1" x14ac:dyDescent="0.25">
      <c r="A53" s="1283"/>
      <c r="B53" s="1283"/>
      <c r="C53" s="1283"/>
      <c r="D53" s="1283"/>
      <c r="E53" s="1283"/>
      <c r="F53" s="1283"/>
      <c r="G53" s="1283"/>
      <c r="H53" s="1283"/>
    </row>
    <row r="54" spans="1:8" ht="15" customHeight="1" x14ac:dyDescent="0.25">
      <c r="A54" s="1283"/>
      <c r="B54" s="1283"/>
      <c r="C54" s="1283"/>
      <c r="D54" s="1283"/>
      <c r="E54" s="1283"/>
      <c r="F54" s="1283"/>
      <c r="G54" s="1283"/>
      <c r="H54" s="1283"/>
    </row>
    <row r="55" spans="1:8" ht="15" customHeight="1" x14ac:dyDescent="0.25">
      <c r="A55" s="1283"/>
      <c r="B55" s="1283"/>
      <c r="C55" s="1283"/>
      <c r="D55" s="1283"/>
      <c r="E55" s="1283"/>
      <c r="F55" s="1283"/>
      <c r="G55" s="1283"/>
      <c r="H55" s="1283"/>
    </row>
    <row r="56" spans="1:8" ht="15" customHeight="1" x14ac:dyDescent="0.25">
      <c r="A56" s="1283"/>
      <c r="B56" s="1283"/>
      <c r="C56" s="1283"/>
      <c r="D56" s="1283"/>
      <c r="E56" s="1283"/>
      <c r="F56" s="1283"/>
      <c r="G56" s="1283"/>
      <c r="H56" s="1283"/>
    </row>
    <row r="57" spans="1:8" ht="15" customHeight="1" x14ac:dyDescent="0.25">
      <c r="A57" s="1283"/>
      <c r="B57" s="1283"/>
      <c r="C57" s="1283"/>
      <c r="D57" s="1283"/>
      <c r="E57" s="1283"/>
      <c r="F57" s="1283"/>
      <c r="G57" s="1283"/>
      <c r="H57" s="1283"/>
    </row>
    <row r="58" spans="1:8" ht="15" customHeight="1" x14ac:dyDescent="0.25">
      <c r="A58" s="1283"/>
      <c r="B58" s="1283"/>
      <c r="C58" s="1283"/>
      <c r="D58" s="1283"/>
      <c r="E58" s="1283"/>
      <c r="F58" s="1283"/>
      <c r="G58" s="1283"/>
      <c r="H58" s="1283"/>
    </row>
    <row r="59" spans="1:8" ht="15" customHeight="1" x14ac:dyDescent="0.25">
      <c r="A59" s="1283"/>
      <c r="B59" s="1283"/>
      <c r="C59" s="1283"/>
      <c r="D59" s="1283"/>
      <c r="E59" s="1283"/>
      <c r="F59" s="1283"/>
      <c r="G59" s="1283"/>
      <c r="H59" s="1283"/>
    </row>
    <row r="60" spans="1:8" ht="15" customHeight="1" x14ac:dyDescent="0.25">
      <c r="A60" s="1283"/>
      <c r="B60" s="1283"/>
      <c r="C60" s="1283"/>
      <c r="D60" s="1283"/>
      <c r="E60" s="1283"/>
      <c r="F60" s="1283"/>
      <c r="G60" s="1283"/>
      <c r="H60" s="1283"/>
    </row>
    <row r="61" spans="1:8" ht="15" customHeight="1" x14ac:dyDescent="0.25">
      <c r="A61" s="1283"/>
      <c r="B61" s="1283"/>
      <c r="C61" s="1283"/>
      <c r="D61" s="1283"/>
      <c r="E61" s="1283"/>
      <c r="F61" s="1283"/>
      <c r="G61" s="1283"/>
      <c r="H61" s="1283"/>
    </row>
    <row r="62" spans="1:8" ht="15" customHeight="1" x14ac:dyDescent="0.25">
      <c r="A62" s="1283"/>
      <c r="B62" s="1283"/>
      <c r="C62" s="1283"/>
      <c r="D62" s="1283"/>
      <c r="E62" s="1283"/>
      <c r="F62" s="1283"/>
      <c r="G62" s="1283"/>
      <c r="H62" s="1283"/>
    </row>
    <row r="63" spans="1:8" ht="15" customHeight="1" x14ac:dyDescent="0.25">
      <c r="A63" s="1283"/>
      <c r="B63" s="1283"/>
      <c r="C63" s="1283"/>
      <c r="D63" s="1283"/>
      <c r="E63" s="1283"/>
      <c r="F63" s="1283"/>
      <c r="G63" s="1283"/>
      <c r="H63" s="1283"/>
    </row>
    <row r="64" spans="1:8" ht="15" customHeight="1" x14ac:dyDescent="0.25">
      <c r="A64" s="1283"/>
      <c r="B64" s="1283"/>
      <c r="C64" s="1283"/>
      <c r="D64" s="1283"/>
      <c r="E64" s="1283"/>
      <c r="F64" s="1283"/>
      <c r="G64" s="1283"/>
      <c r="H64" s="1283"/>
    </row>
    <row r="65" spans="1:8" ht="15" customHeight="1" x14ac:dyDescent="0.25">
      <c r="A65" s="1283"/>
      <c r="B65" s="1283"/>
      <c r="C65" s="1283"/>
      <c r="D65" s="1283"/>
      <c r="E65" s="1283"/>
      <c r="F65" s="1283"/>
      <c r="G65" s="1283"/>
      <c r="H65" s="1283"/>
    </row>
    <row r="66" spans="1:8" ht="15" customHeight="1" x14ac:dyDescent="0.25">
      <c r="A66" s="1283"/>
      <c r="B66" s="1283"/>
      <c r="C66" s="1283"/>
      <c r="D66" s="1283"/>
      <c r="E66" s="1283"/>
      <c r="F66" s="1283"/>
      <c r="G66" s="1283"/>
      <c r="H66" s="1283"/>
    </row>
    <row r="67" spans="1:8" ht="15" customHeight="1" x14ac:dyDescent="0.25">
      <c r="A67" s="1283"/>
      <c r="B67" s="1283"/>
      <c r="C67" s="1283"/>
      <c r="D67" s="1283"/>
      <c r="E67" s="1283"/>
      <c r="F67" s="1283"/>
      <c r="G67" s="1283"/>
      <c r="H67" s="1283"/>
    </row>
    <row r="68" spans="1:8" ht="15" customHeight="1" x14ac:dyDescent="0.25">
      <c r="A68" s="1283"/>
      <c r="B68" s="1283"/>
      <c r="C68" s="1283"/>
      <c r="D68" s="1283"/>
      <c r="E68" s="1283"/>
      <c r="F68" s="1283"/>
      <c r="G68" s="1283"/>
      <c r="H68" s="1283"/>
    </row>
    <row r="69" spans="1:8" ht="15" customHeight="1" x14ac:dyDescent="0.25">
      <c r="A69" s="1283"/>
      <c r="B69" s="1283"/>
      <c r="C69" s="1283"/>
      <c r="D69" s="1283"/>
      <c r="E69" s="1283"/>
      <c r="F69" s="1283"/>
      <c r="G69" s="1283"/>
      <c r="H69" s="1283"/>
    </row>
    <row r="70" spans="1:8" ht="15" customHeight="1" x14ac:dyDescent="0.25">
      <c r="A70" s="1283"/>
      <c r="B70" s="1283"/>
      <c r="C70" s="1283"/>
      <c r="D70" s="1283"/>
      <c r="E70" s="1283"/>
      <c r="F70" s="1283"/>
      <c r="G70" s="1283"/>
      <c r="H70" s="1283"/>
    </row>
    <row r="71" spans="1:8" ht="15" customHeight="1" x14ac:dyDescent="0.25">
      <c r="A71" s="1283"/>
      <c r="B71" s="1283"/>
      <c r="C71" s="1283"/>
      <c r="D71" s="1283"/>
      <c r="E71" s="1283"/>
      <c r="F71" s="1283"/>
      <c r="G71" s="1283"/>
      <c r="H71" s="1283"/>
    </row>
    <row r="72" spans="1:8" ht="15" customHeight="1" x14ac:dyDescent="0.25">
      <c r="A72" s="1283"/>
      <c r="B72" s="1283"/>
      <c r="C72" s="1283"/>
      <c r="D72" s="1283"/>
      <c r="E72" s="1283"/>
      <c r="F72" s="1283"/>
      <c r="G72" s="1283"/>
      <c r="H72" s="1283"/>
    </row>
    <row r="73" spans="1:8" ht="15" customHeight="1" x14ac:dyDescent="0.25">
      <c r="A73" s="1283"/>
      <c r="B73" s="1283"/>
      <c r="C73" s="1283"/>
      <c r="D73" s="1283"/>
      <c r="E73" s="1283"/>
      <c r="F73" s="1283"/>
      <c r="G73" s="1283"/>
      <c r="H73" s="1283"/>
    </row>
    <row r="74" spans="1:8" ht="15" customHeight="1" x14ac:dyDescent="0.25">
      <c r="A74" s="1283"/>
      <c r="B74" s="1283"/>
      <c r="C74" s="1283"/>
      <c r="D74" s="1283"/>
      <c r="E74" s="1283"/>
      <c r="F74" s="1283"/>
      <c r="G74" s="1283"/>
      <c r="H74" s="1283"/>
    </row>
    <row r="75" spans="1:8" ht="15" customHeight="1" x14ac:dyDescent="0.25">
      <c r="A75" s="1283"/>
      <c r="B75" s="1283"/>
      <c r="C75" s="1283"/>
      <c r="D75" s="1283"/>
      <c r="E75" s="1283"/>
      <c r="F75" s="1283"/>
      <c r="G75" s="1283"/>
      <c r="H75" s="1283"/>
    </row>
    <row r="76" spans="1:8" ht="15" customHeight="1" x14ac:dyDescent="0.25">
      <c r="A76" s="1283"/>
      <c r="B76" s="1283"/>
      <c r="C76" s="1283"/>
      <c r="D76" s="1283"/>
      <c r="E76" s="1283"/>
      <c r="F76" s="1283"/>
      <c r="G76" s="1283"/>
      <c r="H76" s="1283"/>
    </row>
    <row r="77" spans="1:8" ht="15" customHeight="1" x14ac:dyDescent="0.25">
      <c r="A77" s="1283"/>
      <c r="B77" s="1283"/>
      <c r="C77" s="1283"/>
      <c r="D77" s="1283"/>
      <c r="E77" s="1283"/>
      <c r="F77" s="1283"/>
      <c r="G77" s="1283"/>
      <c r="H77" s="1283"/>
    </row>
    <row r="78" spans="1:8" ht="15" customHeight="1" x14ac:dyDescent="0.25">
      <c r="A78" s="1283"/>
      <c r="B78" s="1283"/>
      <c r="C78" s="1283"/>
      <c r="D78" s="1283"/>
      <c r="E78" s="1283"/>
      <c r="F78" s="1283"/>
      <c r="G78" s="1283"/>
      <c r="H78" s="1283"/>
    </row>
    <row r="79" spans="1:8" ht="15" customHeight="1" x14ac:dyDescent="0.25">
      <c r="A79" s="1283"/>
      <c r="B79" s="1283"/>
      <c r="C79" s="1283"/>
      <c r="D79" s="1283"/>
      <c r="E79" s="1283"/>
      <c r="F79" s="1283"/>
      <c r="G79" s="1283"/>
      <c r="H79" s="1283"/>
    </row>
    <row r="80" spans="1:8" ht="15" customHeight="1" x14ac:dyDescent="0.25">
      <c r="A80" s="1283"/>
      <c r="B80" s="1283"/>
      <c r="C80" s="1283"/>
      <c r="D80" s="1283"/>
      <c r="E80" s="1283"/>
      <c r="F80" s="1283"/>
      <c r="G80" s="1283"/>
      <c r="H80" s="1283"/>
    </row>
    <row r="81" spans="1:8" ht="15" customHeight="1" x14ac:dyDescent="0.25">
      <c r="A81" s="1283"/>
      <c r="B81" s="1283"/>
      <c r="C81" s="1283"/>
      <c r="D81" s="1283"/>
      <c r="E81" s="1283"/>
      <c r="F81" s="1283"/>
      <c r="G81" s="1283"/>
      <c r="H81" s="1283"/>
    </row>
    <row r="82" spans="1:8" ht="15" customHeight="1" x14ac:dyDescent="0.25">
      <c r="A82" s="1283"/>
      <c r="B82" s="1283"/>
      <c r="C82" s="1283"/>
      <c r="D82" s="1283"/>
      <c r="E82" s="1283"/>
      <c r="F82" s="1283"/>
      <c r="G82" s="1283"/>
      <c r="H82" s="1283"/>
    </row>
    <row r="83" spans="1:8" ht="15" customHeight="1" x14ac:dyDescent="0.25">
      <c r="A83" s="1283"/>
      <c r="B83" s="1283"/>
      <c r="C83" s="1283"/>
      <c r="D83" s="1283"/>
      <c r="E83" s="1283"/>
      <c r="F83" s="1283"/>
      <c r="G83" s="1283"/>
      <c r="H83" s="1283"/>
    </row>
    <row r="84" spans="1:8" ht="15" customHeight="1" x14ac:dyDescent="0.25">
      <c r="A84" s="1283"/>
      <c r="B84" s="1283"/>
      <c r="C84" s="1283"/>
      <c r="D84" s="1283"/>
      <c r="E84" s="1283"/>
      <c r="F84" s="1283"/>
      <c r="G84" s="1283"/>
      <c r="H84" s="1283"/>
    </row>
    <row r="85" spans="1:8" ht="15" customHeight="1" x14ac:dyDescent="0.25">
      <c r="A85" s="1283"/>
      <c r="B85" s="1283"/>
      <c r="C85" s="1283"/>
      <c r="D85" s="1283"/>
      <c r="E85" s="1283"/>
      <c r="F85" s="1283"/>
      <c r="G85" s="1283"/>
      <c r="H85" s="1283"/>
    </row>
    <row r="86" spans="1:8" ht="15" customHeight="1" x14ac:dyDescent="0.25">
      <c r="A86" s="1283"/>
      <c r="B86" s="1283"/>
      <c r="C86" s="1283"/>
      <c r="D86" s="1283"/>
      <c r="E86" s="1283"/>
      <c r="F86" s="1283"/>
      <c r="G86" s="1283"/>
      <c r="H86" s="1283"/>
    </row>
    <row r="87" spans="1:8" ht="15" customHeight="1" x14ac:dyDescent="0.25">
      <c r="A87" s="1283"/>
      <c r="B87" s="1283"/>
      <c r="C87" s="1283"/>
      <c r="D87" s="1283"/>
      <c r="E87" s="1283"/>
      <c r="F87" s="1283"/>
      <c r="G87" s="1283"/>
      <c r="H87" s="1283"/>
    </row>
    <row r="88" spans="1:8" ht="15" customHeight="1" x14ac:dyDescent="0.25">
      <c r="A88" s="1283"/>
      <c r="B88" s="1283"/>
      <c r="C88" s="1283"/>
      <c r="D88" s="1283"/>
      <c r="E88" s="1283"/>
      <c r="F88" s="1283"/>
      <c r="G88" s="1283"/>
      <c r="H88" s="1283"/>
    </row>
    <row r="89" spans="1:8" ht="15" customHeight="1" x14ac:dyDescent="0.25">
      <c r="A89" s="1283"/>
      <c r="B89" s="1283"/>
      <c r="C89" s="1283"/>
      <c r="D89" s="1283"/>
      <c r="E89" s="1283"/>
      <c r="F89" s="1283"/>
      <c r="G89" s="1283"/>
      <c r="H89" s="1283"/>
    </row>
    <row r="90" spans="1:8" ht="15" customHeight="1" x14ac:dyDescent="0.25">
      <c r="A90" s="1283"/>
      <c r="B90" s="1283"/>
      <c r="C90" s="1283"/>
      <c r="D90" s="1283"/>
      <c r="E90" s="1283"/>
      <c r="F90" s="1283"/>
      <c r="G90" s="1283"/>
      <c r="H90" s="1283"/>
    </row>
    <row r="91" spans="1:8" ht="15" customHeight="1" x14ac:dyDescent="0.25">
      <c r="A91" s="1283"/>
      <c r="B91" s="1283"/>
      <c r="C91" s="1283"/>
      <c r="D91" s="1283"/>
      <c r="E91" s="1283"/>
      <c r="F91" s="1283"/>
      <c r="G91" s="1283"/>
      <c r="H91" s="1283"/>
    </row>
    <row r="92" spans="1:8" ht="15" customHeight="1" x14ac:dyDescent="0.25">
      <c r="A92" s="1283"/>
      <c r="B92" s="1283"/>
      <c r="C92" s="1283"/>
      <c r="D92" s="1283"/>
      <c r="E92" s="1283"/>
      <c r="F92" s="1283"/>
      <c r="G92" s="1283"/>
      <c r="H92" s="1283"/>
    </row>
    <row r="93" spans="1:8" ht="15" customHeight="1" x14ac:dyDescent="0.25">
      <c r="A93" s="1283"/>
      <c r="B93" s="1283"/>
      <c r="C93" s="1283"/>
      <c r="D93" s="1283"/>
      <c r="E93" s="1283"/>
      <c r="F93" s="1283"/>
      <c r="G93" s="1283"/>
      <c r="H93" s="1283"/>
    </row>
    <row r="94" spans="1:8" ht="15" customHeight="1" x14ac:dyDescent="0.25">
      <c r="A94" s="1283" t="s">
        <v>7079</v>
      </c>
      <c r="B94" s="1283"/>
      <c r="C94" s="1283"/>
      <c r="D94" s="1283"/>
      <c r="E94" s="1283"/>
      <c r="F94" s="1283"/>
      <c r="G94" s="1283"/>
      <c r="H94" s="1283"/>
    </row>
    <row r="95" spans="1:8" ht="15" customHeight="1" x14ac:dyDescent="0.25">
      <c r="A95" s="1283"/>
      <c r="B95" s="1283"/>
      <c r="C95" s="1283"/>
      <c r="D95" s="1283"/>
      <c r="E95" s="1283"/>
      <c r="F95" s="1283"/>
      <c r="G95" s="1283"/>
      <c r="H95" s="1283"/>
    </row>
    <row r="96" spans="1:8" ht="15" customHeight="1" x14ac:dyDescent="0.25">
      <c r="A96" s="1283"/>
      <c r="B96" s="1283"/>
      <c r="C96" s="1283"/>
      <c r="D96" s="1283"/>
      <c r="E96" s="1283"/>
      <c r="F96" s="1283"/>
      <c r="G96" s="1283"/>
      <c r="H96" s="1283"/>
    </row>
    <row r="97" spans="1:8" ht="15" customHeight="1" x14ac:dyDescent="0.25">
      <c r="A97" s="1283"/>
      <c r="B97" s="1283"/>
      <c r="C97" s="1283"/>
      <c r="D97" s="1283"/>
      <c r="E97" s="1283"/>
      <c r="F97" s="1283"/>
      <c r="G97" s="1283"/>
      <c r="H97" s="1283"/>
    </row>
    <row r="98" spans="1:8" ht="15" customHeight="1" x14ac:dyDescent="0.25">
      <c r="A98" s="1283"/>
      <c r="B98" s="1283"/>
      <c r="C98" s="1283"/>
      <c r="D98" s="1283"/>
      <c r="E98" s="1283"/>
      <c r="F98" s="1283"/>
      <c r="G98" s="1283"/>
      <c r="H98" s="1283"/>
    </row>
    <row r="99" spans="1:8" ht="15" customHeight="1" x14ac:dyDescent="0.25">
      <c r="A99" s="1283"/>
      <c r="B99" s="1283"/>
      <c r="C99" s="1283"/>
      <c r="D99" s="1283"/>
      <c r="E99" s="1283"/>
      <c r="F99" s="1283"/>
      <c r="G99" s="1283"/>
      <c r="H99" s="1283"/>
    </row>
    <row r="100" spans="1:8" ht="15" customHeight="1" x14ac:dyDescent="0.25">
      <c r="A100" s="1283"/>
      <c r="B100" s="1283"/>
      <c r="C100" s="1283"/>
      <c r="D100" s="1283"/>
      <c r="E100" s="1283"/>
      <c r="F100" s="1283"/>
      <c r="G100" s="1283"/>
      <c r="H100" s="1283"/>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3" t="s">
        <v>7169</v>
      </c>
      <c r="B103" s="1283"/>
      <c r="C103" s="1283"/>
      <c r="D103" s="1283"/>
      <c r="E103" s="1283"/>
      <c r="F103" s="1283"/>
      <c r="G103" s="1283"/>
      <c r="H103" s="1283"/>
    </row>
    <row r="104" spans="1:8" ht="15" customHeight="1" x14ac:dyDescent="0.25">
      <c r="A104" s="1283"/>
      <c r="B104" s="1283"/>
      <c r="C104" s="1283"/>
      <c r="D104" s="1283"/>
      <c r="E104" s="1283"/>
      <c r="F104" s="1283"/>
      <c r="G104" s="1283"/>
      <c r="H104" s="1283"/>
    </row>
    <row r="105" spans="1:8" ht="15" customHeight="1" x14ac:dyDescent="0.25">
      <c r="A105" s="1283"/>
      <c r="B105" s="1283"/>
      <c r="C105" s="1283"/>
      <c r="D105" s="1283"/>
      <c r="E105" s="1283"/>
      <c r="F105" s="1283"/>
      <c r="G105" s="1283"/>
      <c r="H105" s="1283"/>
    </row>
    <row r="106" spans="1:8" ht="15" customHeight="1" x14ac:dyDescent="0.25">
      <c r="A106" s="1283"/>
      <c r="B106" s="1283"/>
      <c r="C106" s="1283"/>
      <c r="D106" s="1283"/>
      <c r="E106" s="1283"/>
      <c r="F106" s="1283"/>
      <c r="G106" s="1283"/>
      <c r="H106" s="1283"/>
    </row>
    <row r="107" spans="1:8" ht="15" customHeight="1" x14ac:dyDescent="0.25">
      <c r="A107" s="1283"/>
      <c r="B107" s="1283"/>
      <c r="C107" s="1283"/>
      <c r="D107" s="1283"/>
      <c r="E107" s="1283"/>
      <c r="F107" s="1283"/>
      <c r="G107" s="1283"/>
      <c r="H107" s="1283"/>
    </row>
    <row r="108" spans="1:8" ht="15" customHeight="1" x14ac:dyDescent="0.25">
      <c r="A108" s="1283"/>
      <c r="B108" s="1283"/>
      <c r="C108" s="1283"/>
      <c r="D108" s="1283"/>
      <c r="E108" s="1283"/>
      <c r="F108" s="1283"/>
      <c r="G108" s="1283"/>
      <c r="H108" s="1283"/>
    </row>
    <row r="109" spans="1:8" ht="15" customHeight="1" x14ac:dyDescent="0.25">
      <c r="A109" s="1283"/>
      <c r="B109" s="1283"/>
      <c r="C109" s="1283"/>
      <c r="D109" s="1283"/>
      <c r="E109" s="1283"/>
      <c r="F109" s="1283"/>
      <c r="G109" s="1283"/>
      <c r="H109" s="1283"/>
    </row>
    <row r="110" spans="1:8" ht="15" customHeight="1" x14ac:dyDescent="0.25">
      <c r="A110" s="1283"/>
      <c r="B110" s="1283"/>
      <c r="C110" s="1283"/>
      <c r="D110" s="1283"/>
      <c r="E110" s="1283"/>
      <c r="F110" s="1283"/>
      <c r="G110" s="1283"/>
      <c r="H110" s="1283"/>
    </row>
    <row r="111" spans="1:8" ht="15" customHeight="1" x14ac:dyDescent="0.25">
      <c r="A111" s="1283"/>
      <c r="B111" s="1283"/>
      <c r="C111" s="1283"/>
      <c r="D111" s="1283"/>
      <c r="E111" s="1283"/>
      <c r="F111" s="1283"/>
      <c r="G111" s="1283"/>
      <c r="H111" s="1283"/>
    </row>
    <row r="112" spans="1:8" ht="15" customHeight="1" x14ac:dyDescent="0.25">
      <c r="A112" s="1283"/>
      <c r="B112" s="1283"/>
      <c r="C112" s="1283"/>
      <c r="D112" s="1283"/>
      <c r="E112" s="1283"/>
      <c r="F112" s="1283"/>
      <c r="G112" s="1283"/>
      <c r="H112" s="1283"/>
    </row>
    <row r="113" spans="1:8" ht="15" customHeight="1" x14ac:dyDescent="0.25">
      <c r="A113" s="1283"/>
      <c r="B113" s="1283"/>
      <c r="C113" s="1283"/>
      <c r="D113" s="1283"/>
      <c r="E113" s="1283"/>
      <c r="F113" s="1283"/>
      <c r="G113" s="1283"/>
      <c r="H113" s="1283"/>
    </row>
    <row r="114" spans="1:8" ht="15" customHeight="1" x14ac:dyDescent="0.25">
      <c r="A114" s="1283"/>
      <c r="B114" s="1283"/>
      <c r="C114" s="1283"/>
      <c r="D114" s="1283"/>
      <c r="E114" s="1283"/>
      <c r="F114" s="1283"/>
      <c r="G114" s="1283"/>
      <c r="H114" s="1283"/>
    </row>
    <row r="115" spans="1:8" ht="15" customHeight="1" x14ac:dyDescent="0.25">
      <c r="A115" s="1283"/>
      <c r="B115" s="1283"/>
      <c r="C115" s="1283"/>
      <c r="D115" s="1283"/>
      <c r="E115" s="1283"/>
      <c r="F115" s="1283"/>
      <c r="G115" s="1283"/>
      <c r="H115" s="1283"/>
    </row>
    <row r="116" spans="1:8" ht="15" customHeight="1" x14ac:dyDescent="0.25">
      <c r="A116" s="1283"/>
      <c r="B116" s="1283"/>
      <c r="C116" s="1283"/>
      <c r="D116" s="1283"/>
      <c r="E116" s="1283"/>
      <c r="F116" s="1283"/>
      <c r="G116" s="1283"/>
      <c r="H116" s="1283"/>
    </row>
    <row r="117" spans="1:8" ht="15" customHeight="1" x14ac:dyDescent="0.25">
      <c r="A117" s="1283"/>
      <c r="B117" s="1283"/>
      <c r="C117" s="1283"/>
      <c r="D117" s="1283"/>
      <c r="E117" s="1283"/>
      <c r="F117" s="1283"/>
      <c r="G117" s="1283"/>
      <c r="H117" s="1283"/>
    </row>
    <row r="118" spans="1:8" ht="15" customHeight="1" x14ac:dyDescent="0.25">
      <c r="A118" s="1283"/>
      <c r="B118" s="1283"/>
      <c r="C118" s="1283"/>
      <c r="D118" s="1283"/>
      <c r="E118" s="1283"/>
      <c r="F118" s="1283"/>
      <c r="G118" s="1283"/>
      <c r="H118" s="1283"/>
    </row>
    <row r="119" spans="1:8" ht="15" customHeight="1" x14ac:dyDescent="0.25">
      <c r="A119" s="1283"/>
      <c r="B119" s="1283"/>
      <c r="C119" s="1283"/>
      <c r="D119" s="1283"/>
      <c r="E119" s="1283"/>
      <c r="F119" s="1283"/>
      <c r="G119" s="1283"/>
      <c r="H119" s="1283"/>
    </row>
    <row r="120" spans="1:8" ht="15" customHeight="1" x14ac:dyDescent="0.25">
      <c r="A120" s="1283"/>
      <c r="B120" s="1283"/>
      <c r="C120" s="1283"/>
      <c r="D120" s="1283"/>
      <c r="E120" s="1283"/>
      <c r="F120" s="1283"/>
      <c r="G120" s="1283"/>
      <c r="H120" s="1283"/>
    </row>
    <row r="121" spans="1:8" ht="15" customHeight="1" x14ac:dyDescent="0.25">
      <c r="A121" s="1283"/>
      <c r="B121" s="1283"/>
      <c r="C121" s="1283"/>
      <c r="D121" s="1283"/>
      <c r="E121" s="1283"/>
      <c r="F121" s="1283"/>
      <c r="G121" s="1283"/>
      <c r="H121" s="1283"/>
    </row>
    <row r="122" spans="1:8" ht="15" customHeight="1" x14ac:dyDescent="0.25">
      <c r="A122" s="1283"/>
      <c r="B122" s="1283"/>
      <c r="C122" s="1283"/>
      <c r="D122" s="1283"/>
      <c r="E122" s="1283"/>
      <c r="F122" s="1283"/>
      <c r="G122" s="1283"/>
      <c r="H122" s="1283"/>
    </row>
    <row r="123" spans="1:8" ht="15" customHeight="1" x14ac:dyDescent="0.25">
      <c r="A123" s="1283"/>
      <c r="B123" s="1283"/>
      <c r="C123" s="1283"/>
      <c r="D123" s="1283"/>
      <c r="E123" s="1283"/>
      <c r="F123" s="1283"/>
      <c r="G123" s="1283"/>
      <c r="H123" s="1283"/>
    </row>
    <row r="124" spans="1:8" ht="15" customHeight="1" x14ac:dyDescent="0.25">
      <c r="A124" s="1283"/>
      <c r="B124" s="1283"/>
      <c r="C124" s="1283"/>
      <c r="D124" s="1283"/>
      <c r="E124" s="1283"/>
      <c r="F124" s="1283"/>
      <c r="G124" s="1283"/>
      <c r="H124" s="1283"/>
    </row>
    <row r="125" spans="1:8" ht="15" customHeight="1" x14ac:dyDescent="0.25">
      <c r="A125" s="1283"/>
      <c r="B125" s="1283"/>
      <c r="C125" s="1283"/>
      <c r="D125" s="1283"/>
      <c r="E125" s="1283"/>
      <c r="F125" s="1283"/>
      <c r="G125" s="1283"/>
      <c r="H125" s="1283"/>
    </row>
    <row r="126" spans="1:8" ht="15" customHeight="1" x14ac:dyDescent="0.25">
      <c r="A126" s="1283"/>
      <c r="B126" s="1283"/>
      <c r="C126" s="1283"/>
      <c r="D126" s="1283"/>
      <c r="E126" s="1283"/>
      <c r="F126" s="1283"/>
      <c r="G126" s="1283"/>
      <c r="H126" s="1283"/>
    </row>
    <row r="127" spans="1:8" ht="15" customHeight="1" x14ac:dyDescent="0.25">
      <c r="A127" s="1283"/>
      <c r="B127" s="1283"/>
      <c r="C127" s="1283"/>
      <c r="D127" s="1283"/>
      <c r="E127" s="1283"/>
      <c r="F127" s="1283"/>
      <c r="G127" s="1283"/>
      <c r="H127" s="1283"/>
    </row>
    <row r="128" spans="1:8" ht="15" customHeight="1" x14ac:dyDescent="0.25">
      <c r="A128" s="1283"/>
      <c r="B128" s="1283"/>
      <c r="C128" s="1283"/>
      <c r="D128" s="1283"/>
      <c r="E128" s="1283"/>
      <c r="F128" s="1283"/>
      <c r="G128" s="1283"/>
      <c r="H128" s="1283"/>
    </row>
    <row r="129" spans="1:8" ht="15" customHeight="1" x14ac:dyDescent="0.25">
      <c r="A129" s="1283"/>
      <c r="B129" s="1283"/>
      <c r="C129" s="1283"/>
      <c r="D129" s="1283"/>
      <c r="E129" s="1283"/>
      <c r="F129" s="1283"/>
      <c r="G129" s="1283"/>
      <c r="H129" s="1283"/>
    </row>
    <row r="130" spans="1:8" ht="16.5" customHeight="1" x14ac:dyDescent="0.25">
      <c r="A130" s="1283"/>
      <c r="B130" s="1283"/>
      <c r="C130" s="1283"/>
      <c r="D130" s="1283"/>
      <c r="E130" s="1283"/>
      <c r="F130" s="1283"/>
      <c r="G130" s="1283"/>
      <c r="H130" s="1283"/>
    </row>
    <row r="131" spans="1:8" ht="16.5" customHeight="1" x14ac:dyDescent="0.25">
      <c r="A131" s="1283"/>
      <c r="B131" s="1283"/>
      <c r="C131" s="1283"/>
      <c r="D131" s="1283"/>
      <c r="E131" s="1283"/>
      <c r="F131" s="1283"/>
      <c r="G131" s="1283"/>
      <c r="H131" s="1283"/>
    </row>
    <row r="132" spans="1:8" ht="16.5" customHeight="1" x14ac:dyDescent="0.25">
      <c r="A132" s="1283"/>
      <c r="B132" s="1283"/>
      <c r="C132" s="1283"/>
      <c r="D132" s="1283"/>
      <c r="E132" s="1283"/>
      <c r="F132" s="1283"/>
      <c r="G132" s="1283"/>
      <c r="H132" s="1283"/>
    </row>
    <row r="133" spans="1:8" ht="16.5" customHeight="1" x14ac:dyDescent="0.25">
      <c r="A133" s="1283"/>
      <c r="B133" s="1283"/>
      <c r="C133" s="1283"/>
      <c r="D133" s="1283"/>
      <c r="E133" s="1283"/>
      <c r="F133" s="1283"/>
      <c r="G133" s="1283"/>
      <c r="H133" s="1283"/>
    </row>
    <row r="134" spans="1:8" ht="16.5" customHeight="1" x14ac:dyDescent="0.25">
      <c r="A134" s="1283"/>
      <c r="B134" s="1283"/>
      <c r="C134" s="1283"/>
      <c r="D134" s="1283"/>
      <c r="E134" s="1283"/>
      <c r="F134" s="1283"/>
      <c r="G134" s="1283"/>
      <c r="H134" s="1283"/>
    </row>
    <row r="135" spans="1:8" ht="16.5" customHeight="1" x14ac:dyDescent="0.25">
      <c r="A135" s="1283"/>
      <c r="B135" s="1283"/>
      <c r="C135" s="1283"/>
      <c r="D135" s="1283"/>
      <c r="E135" s="1283"/>
      <c r="F135" s="1283"/>
      <c r="G135" s="1283"/>
      <c r="H135" s="1283"/>
    </row>
    <row r="136" spans="1:8" ht="16.5" customHeight="1" x14ac:dyDescent="0.25">
      <c r="A136" s="1283"/>
      <c r="B136" s="1283"/>
      <c r="C136" s="1283"/>
      <c r="D136" s="1283"/>
      <c r="E136" s="1283"/>
      <c r="F136" s="1283"/>
      <c r="G136" s="1283"/>
      <c r="H136" s="1283"/>
    </row>
    <row r="137" spans="1:8" ht="16.5" customHeight="1" x14ac:dyDescent="0.25">
      <c r="A137" s="1283"/>
      <c r="B137" s="1283"/>
      <c r="C137" s="1283"/>
      <c r="D137" s="1283"/>
      <c r="E137" s="1283"/>
      <c r="F137" s="1283"/>
      <c r="G137" s="1283"/>
      <c r="H137" s="1283"/>
    </row>
    <row r="138" spans="1:8" ht="16.5" customHeight="1" x14ac:dyDescent="0.25">
      <c r="A138" s="1283"/>
      <c r="B138" s="1283"/>
      <c r="C138" s="1283"/>
      <c r="D138" s="1283"/>
      <c r="E138" s="1283"/>
      <c r="F138" s="1283"/>
      <c r="G138" s="1283"/>
      <c r="H138" s="1283"/>
    </row>
    <row r="139" spans="1:8" x14ac:dyDescent="0.25">
      <c r="A139" s="1283" t="s">
        <v>7170</v>
      </c>
      <c r="B139" s="1283"/>
      <c r="C139" s="1283"/>
      <c r="D139" s="1283"/>
      <c r="E139" s="1283"/>
      <c r="F139" s="1283"/>
      <c r="G139" s="1283"/>
      <c r="H139" s="1283"/>
    </row>
    <row r="140" spans="1:8" x14ac:dyDescent="0.25">
      <c r="A140" s="1283"/>
      <c r="B140" s="1283"/>
      <c r="C140" s="1283"/>
      <c r="D140" s="1283"/>
      <c r="E140" s="1283"/>
      <c r="F140" s="1283"/>
      <c r="G140" s="1283"/>
      <c r="H140" s="1283"/>
    </row>
    <row r="141" spans="1:8" x14ac:dyDescent="0.25">
      <c r="A141" s="1283"/>
      <c r="B141" s="1283"/>
      <c r="C141" s="1283"/>
      <c r="D141" s="1283"/>
      <c r="E141" s="1283"/>
      <c r="F141" s="1283"/>
      <c r="G141" s="1283"/>
      <c r="H141" s="1283"/>
    </row>
    <row r="142" spans="1:8" x14ac:dyDescent="0.25">
      <c r="A142" s="1283"/>
      <c r="B142" s="1283"/>
      <c r="C142" s="1283"/>
      <c r="D142" s="1283"/>
      <c r="E142" s="1283"/>
      <c r="F142" s="1283"/>
      <c r="G142" s="1283"/>
      <c r="H142" s="1283"/>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97">
        <f ca="1">TODAY()</f>
        <v>46265</v>
      </c>
      <c r="B1" s="1297"/>
      <c r="C1" s="1297"/>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93" t="s">
        <v>7545</v>
      </c>
      <c r="B14" s="1293"/>
      <c r="C14" s="1293"/>
      <c r="D14" s="1293"/>
      <c r="E14" s="1293"/>
      <c r="F14" s="1293"/>
      <c r="G14" s="1293"/>
      <c r="H14" s="594"/>
    </row>
    <row r="15" spans="1:8" ht="16.5" customHeight="1" x14ac:dyDescent="0.25">
      <c r="A15" s="1293"/>
      <c r="B15" s="1293"/>
      <c r="C15" s="1293"/>
      <c r="D15" s="1293"/>
      <c r="E15" s="1293"/>
      <c r="F15" s="1293"/>
      <c r="G15" s="1293"/>
      <c r="H15" s="594"/>
    </row>
    <row r="16" spans="1:8" ht="16.5" customHeight="1" x14ac:dyDescent="0.25">
      <c r="A16" s="1293"/>
      <c r="B16" s="1293"/>
      <c r="C16" s="1293"/>
      <c r="D16" s="1293"/>
      <c r="E16" s="1293"/>
      <c r="F16" s="1293"/>
      <c r="G16" s="1293"/>
      <c r="H16" s="683"/>
    </row>
    <row r="17" spans="1:8" ht="16.5" customHeight="1" x14ac:dyDescent="0.3">
      <c r="A17" s="1293"/>
      <c r="B17" s="1293"/>
      <c r="C17" s="1293"/>
      <c r="D17" s="1293"/>
      <c r="E17" s="1293"/>
      <c r="F17" s="1293"/>
      <c r="G17" s="1293"/>
      <c r="H17" s="559"/>
    </row>
    <row r="18" spans="1:8" ht="16.5" customHeight="1" x14ac:dyDescent="0.3">
      <c r="A18" s="1293"/>
      <c r="B18" s="1293"/>
      <c r="C18" s="1293"/>
      <c r="D18" s="1293"/>
      <c r="E18" s="1293"/>
      <c r="F18" s="1293"/>
      <c r="G18" s="1293"/>
      <c r="H18" s="559"/>
    </row>
    <row r="19" spans="1:8" ht="16.5" customHeight="1" x14ac:dyDescent="0.3">
      <c r="A19" s="1293"/>
      <c r="B19" s="1293"/>
      <c r="C19" s="1293"/>
      <c r="D19" s="1293"/>
      <c r="E19" s="1293"/>
      <c r="F19" s="1293"/>
      <c r="G19" s="1293"/>
      <c r="H19" s="559"/>
    </row>
    <row r="20" spans="1:8" ht="35.25" customHeight="1" x14ac:dyDescent="0.3">
      <c r="A20" s="1293"/>
      <c r="B20" s="1293"/>
      <c r="C20" s="1293"/>
      <c r="D20" s="1293"/>
      <c r="E20" s="1293"/>
      <c r="F20" s="1293"/>
      <c r="G20" s="1293"/>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98">
        <f>FORMATOS!E15</f>
        <v>46158</v>
      </c>
      <c r="D24" s="1298"/>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98">
        <f>FORMATOS!E16</f>
        <v>46175</v>
      </c>
      <c r="B29" s="1298"/>
      <c r="C29" s="1298"/>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98">
        <f ca="1">FORMATOS!E3</f>
        <v>46265</v>
      </c>
      <c r="D31" s="1298"/>
      <c r="E31" s="688" t="s">
        <v>7546</v>
      </c>
      <c r="F31" s="686"/>
      <c r="G31" s="686"/>
      <c r="H31" s="682"/>
    </row>
    <row r="32" spans="1:8" ht="15" customHeight="1" x14ac:dyDescent="0.25">
      <c r="A32" s="1296" t="s">
        <v>9129</v>
      </c>
      <c r="B32" s="1296"/>
      <c r="C32" s="1296"/>
      <c r="D32" s="1296"/>
      <c r="E32" s="1296"/>
      <c r="F32" s="1296"/>
      <c r="G32" s="686"/>
      <c r="H32" s="682"/>
    </row>
    <row r="33" spans="1:8" ht="19.5" customHeight="1" x14ac:dyDescent="0.25">
      <c r="A33" s="1296"/>
      <c r="B33" s="1296"/>
      <c r="C33" s="1296"/>
      <c r="D33" s="1296"/>
      <c r="E33" s="1296"/>
      <c r="F33" s="1296"/>
      <c r="G33" s="686"/>
      <c r="H33" s="682"/>
    </row>
    <row r="34" spans="1:8" ht="18" customHeight="1" x14ac:dyDescent="0.25">
      <c r="A34" s="1296"/>
      <c r="B34" s="1296"/>
      <c r="C34" s="1296"/>
      <c r="D34" s="1296"/>
      <c r="E34" s="1296"/>
      <c r="F34" s="1296"/>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93" t="s">
        <v>7555</v>
      </c>
      <c r="B39" s="1293"/>
      <c r="C39" s="1293"/>
      <c r="D39" s="1293"/>
      <c r="E39" s="1293"/>
      <c r="F39" s="1293"/>
      <c r="G39" s="1293"/>
      <c r="H39" s="682"/>
    </row>
    <row r="40" spans="1:8" ht="15" customHeight="1" x14ac:dyDescent="0.25">
      <c r="A40" s="1293"/>
      <c r="B40" s="1293"/>
      <c r="C40" s="1293"/>
      <c r="D40" s="1293"/>
      <c r="E40" s="1293"/>
      <c r="F40" s="1293"/>
      <c r="G40" s="1293"/>
      <c r="H40" s="682"/>
    </row>
    <row r="41" spans="1:8" ht="15" customHeight="1" x14ac:dyDescent="0.25">
      <c r="A41" s="1293"/>
      <c r="B41" s="1293"/>
      <c r="C41" s="1293"/>
      <c r="D41" s="1293"/>
      <c r="E41" s="1293"/>
      <c r="F41" s="1293"/>
      <c r="G41" s="1293"/>
      <c r="H41" s="682"/>
    </row>
    <row r="42" spans="1:8" ht="15" customHeight="1" x14ac:dyDescent="0.25">
      <c r="A42" s="1293"/>
      <c r="B42" s="1293"/>
      <c r="C42" s="1293"/>
      <c r="D42" s="1293"/>
      <c r="E42" s="1293"/>
      <c r="F42" s="1293"/>
      <c r="G42" s="1293"/>
      <c r="H42" s="682"/>
    </row>
    <row r="43" spans="1:8" ht="20.25" customHeight="1" x14ac:dyDescent="0.25">
      <c r="A43" s="1293" t="s">
        <v>7554</v>
      </c>
      <c r="B43" s="1293"/>
      <c r="C43" s="1293"/>
      <c r="D43" s="1293"/>
      <c r="E43" s="1293"/>
      <c r="F43" s="1293"/>
      <c r="G43" s="1293"/>
      <c r="H43" s="1293"/>
    </row>
    <row r="44" spans="1:8" ht="20.25" customHeight="1" x14ac:dyDescent="0.25">
      <c r="A44" s="1293"/>
      <c r="B44" s="1293"/>
      <c r="C44" s="1293"/>
      <c r="D44" s="1293"/>
      <c r="E44" s="1293"/>
      <c r="F44" s="1293"/>
      <c r="G44" s="1293"/>
      <c r="H44" s="1293"/>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93" t="s">
        <v>7318</v>
      </c>
      <c r="B47" s="1293"/>
      <c r="C47" s="1293"/>
      <c r="D47" s="1293"/>
      <c r="E47" s="1293"/>
      <c r="F47" s="1293"/>
      <c r="G47" s="687"/>
      <c r="H47" s="682"/>
    </row>
    <row r="48" spans="1:8" ht="15" customHeight="1" x14ac:dyDescent="0.25">
      <c r="A48" s="1293"/>
      <c r="B48" s="1293"/>
      <c r="C48" s="1293"/>
      <c r="D48" s="1293"/>
      <c r="E48" s="1293"/>
      <c r="F48" s="1293"/>
      <c r="G48" s="686"/>
      <c r="H48" s="682"/>
    </row>
    <row r="49" spans="1:8" ht="15" customHeight="1" x14ac:dyDescent="0.25">
      <c r="A49" s="1293"/>
      <c r="B49" s="1293"/>
      <c r="C49" s="1293"/>
      <c r="D49" s="1293"/>
      <c r="E49" s="1293"/>
      <c r="F49" s="1293"/>
      <c r="G49" s="686"/>
      <c r="H49" s="682"/>
    </row>
    <row r="50" spans="1:8" ht="15" customHeight="1" x14ac:dyDescent="0.25">
      <c r="A50" s="1293"/>
      <c r="B50" s="1293"/>
      <c r="C50" s="1293"/>
      <c r="D50" s="1293"/>
      <c r="E50" s="1293"/>
      <c r="F50" s="1293"/>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93" t="s">
        <v>7548</v>
      </c>
      <c r="B53" s="1293"/>
      <c r="C53" s="1293"/>
      <c r="D53" s="1293"/>
      <c r="E53" s="1293"/>
      <c r="F53" s="1293"/>
      <c r="G53" s="686"/>
      <c r="H53" s="682"/>
    </row>
    <row r="54" spans="1:8" ht="22.5" customHeight="1" x14ac:dyDescent="0.25">
      <c r="A54" s="1293"/>
      <c r="B54" s="1293"/>
      <c r="C54" s="1293"/>
      <c r="D54" s="1293"/>
      <c r="E54" s="1293"/>
      <c r="F54" s="1293"/>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93" t="s">
        <v>7550</v>
      </c>
      <c r="B56" s="1293"/>
      <c r="C56" s="1293"/>
      <c r="D56" s="1293"/>
      <c r="E56" s="1293"/>
      <c r="F56" s="1293"/>
      <c r="G56" s="686"/>
      <c r="H56" s="682"/>
    </row>
    <row r="57" spans="1:8" ht="15.75" customHeight="1" x14ac:dyDescent="0.25">
      <c r="A57" s="1293"/>
      <c r="B57" s="1293"/>
      <c r="C57" s="1293"/>
      <c r="D57" s="1293"/>
      <c r="E57" s="1293"/>
      <c r="F57" s="1293"/>
      <c r="G57" s="686"/>
      <c r="H57" s="682"/>
    </row>
    <row r="58" spans="1:8" ht="20.25" customHeight="1" x14ac:dyDescent="0.25">
      <c r="A58" s="1293"/>
      <c r="B58" s="1293"/>
      <c r="C58" s="1293"/>
      <c r="D58" s="1293"/>
      <c r="E58" s="1293"/>
      <c r="F58" s="1293"/>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93" t="s">
        <v>7322</v>
      </c>
      <c r="B62" s="1293"/>
      <c r="C62" s="1293"/>
      <c r="D62" s="1293"/>
      <c r="E62" s="1293"/>
      <c r="F62" s="1293"/>
      <c r="G62" s="686"/>
      <c r="H62" s="682"/>
    </row>
    <row r="63" spans="1:8" ht="15" customHeight="1" x14ac:dyDescent="0.25">
      <c r="A63" s="1293"/>
      <c r="B63" s="1293"/>
      <c r="C63" s="1293"/>
      <c r="D63" s="1293"/>
      <c r="E63" s="1293"/>
      <c r="F63" s="1293"/>
      <c r="G63" s="686"/>
      <c r="H63" s="682"/>
    </row>
    <row r="64" spans="1:8" ht="21.75" customHeight="1" x14ac:dyDescent="0.25">
      <c r="A64" s="1293"/>
      <c r="B64" s="1293"/>
      <c r="C64" s="1293"/>
      <c r="D64" s="1293"/>
      <c r="E64" s="1293"/>
      <c r="F64" s="1293"/>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301" t="s">
        <v>7551</v>
      </c>
      <c r="B68" s="1301"/>
      <c r="C68" s="1301"/>
      <c r="D68" s="1301"/>
      <c r="E68" s="1301"/>
      <c r="F68" s="1301"/>
      <c r="G68" s="1301"/>
      <c r="H68" s="1301"/>
    </row>
    <row r="69" spans="1:8" ht="15" customHeight="1" x14ac:dyDescent="0.25">
      <c r="A69" s="1301"/>
      <c r="B69" s="1301"/>
      <c r="C69" s="1301"/>
      <c r="D69" s="1301"/>
      <c r="E69" s="1301"/>
      <c r="F69" s="1301"/>
      <c r="G69" s="1301"/>
      <c r="H69" s="1301"/>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91">
        <f>FORMATOS!E10</f>
        <v>1140908897</v>
      </c>
      <c r="C74" s="1291"/>
      <c r="D74" s="686"/>
      <c r="E74" s="686"/>
      <c r="F74" s="686"/>
      <c r="G74" s="686"/>
      <c r="H74" s="682"/>
    </row>
    <row r="75" spans="1:8" ht="15" customHeight="1" x14ac:dyDescent="0.25">
      <c r="A75" s="636" t="s">
        <v>7429</v>
      </c>
      <c r="B75" s="1294" t="s">
        <v>7333</v>
      </c>
      <c r="C75" s="1294"/>
      <c r="D75" s="686"/>
      <c r="E75" s="686"/>
      <c r="F75" s="686"/>
      <c r="G75" s="686"/>
      <c r="H75" s="682"/>
    </row>
    <row r="76" spans="1:8" ht="15" customHeight="1" x14ac:dyDescent="0.25">
      <c r="A76" s="636" t="s">
        <v>3894</v>
      </c>
      <c r="B76" s="1290">
        <v>3136668894</v>
      </c>
      <c r="C76" s="1290"/>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91">
        <f>IFERROR(VLOOKUP(B$81,Tabla27[#All],3,FALSE),"")</f>
        <v>6043394000</v>
      </c>
      <c r="C83" s="1291"/>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90" t="str">
        <f>IFERROR(VLOOKUP(B$81,Tabla27[#All],5,FALSE),"")</f>
        <v>890907106-5</v>
      </c>
      <c r="C85" s="1290"/>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2">
        <f>FORMATOS!E10</f>
        <v>1140908897</v>
      </c>
      <c r="B92" s="1292"/>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85">
        <f ca="1">TODAY()</f>
        <v>46265</v>
      </c>
      <c r="B1" s="1285"/>
      <c r="C1" s="1285"/>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86"/>
      <c r="D10" s="1286"/>
      <c r="E10" s="1286"/>
      <c r="F10" s="1286"/>
      <c r="G10" s="1286"/>
      <c r="H10" s="1286"/>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83" t="s">
        <v>7469</v>
      </c>
      <c r="B16" s="1283"/>
      <c r="C16" s="1283"/>
      <c r="D16" s="1283"/>
      <c r="E16" s="1283"/>
      <c r="F16" s="1283"/>
      <c r="G16" s="1283"/>
      <c r="H16" s="1283"/>
    </row>
    <row r="17" spans="1:8" ht="16.5" customHeight="1" x14ac:dyDescent="0.25">
      <c r="A17" s="1283"/>
      <c r="B17" s="1283"/>
      <c r="C17" s="1283"/>
      <c r="D17" s="1283"/>
      <c r="E17" s="1283"/>
      <c r="F17" s="1283"/>
      <c r="G17" s="1283"/>
      <c r="H17" s="1283"/>
    </row>
    <row r="18" spans="1:8" ht="16.5" customHeight="1" x14ac:dyDescent="0.25">
      <c r="A18" s="1283"/>
      <c r="B18" s="1283"/>
      <c r="C18" s="1283"/>
      <c r="D18" s="1283"/>
      <c r="E18" s="1283"/>
      <c r="F18" s="1283"/>
      <c r="G18" s="1283"/>
      <c r="H18" s="1283"/>
    </row>
    <row r="19" spans="1:8" ht="16.5" customHeight="1" x14ac:dyDescent="0.25">
      <c r="A19" s="1283"/>
      <c r="B19" s="1283"/>
      <c r="C19" s="1283"/>
      <c r="D19" s="1283"/>
      <c r="E19" s="1283"/>
      <c r="F19" s="1283"/>
      <c r="G19" s="1283"/>
      <c r="H19" s="1283"/>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83" t="s">
        <v>9145</v>
      </c>
      <c r="B22" s="1283"/>
      <c r="C22" s="1283"/>
      <c r="D22" s="1283"/>
      <c r="E22" s="1283"/>
      <c r="F22" s="1283"/>
      <c r="G22" s="1283"/>
      <c r="H22" s="1283"/>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3" t="s">
        <v>7470</v>
      </c>
      <c r="B27" s="1283"/>
      <c r="C27" s="1283"/>
      <c r="D27" s="1283"/>
      <c r="E27" s="1283"/>
      <c r="F27" s="1283"/>
      <c r="G27" s="1283"/>
      <c r="H27" s="1283"/>
    </row>
    <row r="28" spans="1:8" ht="15" customHeight="1" x14ac:dyDescent="0.25">
      <c r="A28" s="1283"/>
      <c r="B28" s="1283"/>
      <c r="C28" s="1283"/>
      <c r="D28" s="1283"/>
      <c r="E28" s="1283"/>
      <c r="F28" s="1283"/>
      <c r="G28" s="1283"/>
      <c r="H28" s="1283"/>
    </row>
    <row r="29" spans="1:8" ht="15" customHeight="1" x14ac:dyDescent="0.25">
      <c r="A29" s="1283"/>
      <c r="B29" s="1283"/>
      <c r="C29" s="1283"/>
      <c r="D29" s="1283"/>
      <c r="E29" s="1283"/>
      <c r="F29" s="1283"/>
      <c r="G29" s="1283"/>
      <c r="H29" s="1283"/>
    </row>
    <row r="30" spans="1:8" ht="15" customHeight="1" x14ac:dyDescent="0.25">
      <c r="A30" s="1283"/>
      <c r="B30" s="1283"/>
      <c r="C30" s="1283"/>
      <c r="D30" s="1283"/>
      <c r="E30" s="1283"/>
      <c r="F30" s="1283"/>
      <c r="G30" s="1283"/>
      <c r="H30" s="1283"/>
    </row>
    <row r="31" spans="1:8" ht="15" customHeight="1" x14ac:dyDescent="0.25">
      <c r="A31" s="1302" t="s">
        <v>8146</v>
      </c>
      <c r="B31" s="1302"/>
      <c r="C31" s="1302"/>
      <c r="D31" s="1302"/>
      <c r="E31" s="1302"/>
      <c r="F31" s="1302"/>
      <c r="G31" s="1302"/>
      <c r="H31" s="1302"/>
    </row>
    <row r="32" spans="1:8" ht="16.5" customHeight="1" x14ac:dyDescent="0.25">
      <c r="A32" s="1302"/>
      <c r="B32" s="1302"/>
      <c r="C32" s="1302"/>
      <c r="D32" s="1302"/>
      <c r="E32" s="1302"/>
      <c r="F32" s="1302"/>
      <c r="G32" s="1302"/>
      <c r="H32" s="1302"/>
    </row>
    <row r="33" spans="1:8" ht="16.5" x14ac:dyDescent="0.25">
      <c r="A33" s="782"/>
      <c r="B33" s="782"/>
      <c r="C33" s="782"/>
      <c r="D33" s="782"/>
      <c r="E33" s="782"/>
      <c r="F33" s="782"/>
      <c r="G33" s="782"/>
      <c r="H33" s="782"/>
    </row>
    <row r="34" spans="1:8" ht="16.5" customHeight="1" x14ac:dyDescent="0.25">
      <c r="A34" s="1283" t="s">
        <v>8147</v>
      </c>
      <c r="B34" s="1283"/>
      <c r="C34" s="1283"/>
      <c r="D34" s="1283"/>
      <c r="E34" s="1283"/>
      <c r="F34" s="1283"/>
      <c r="G34" s="1283"/>
      <c r="H34" s="1283"/>
    </row>
    <row r="35" spans="1:8" ht="16.5" customHeight="1" x14ac:dyDescent="0.25">
      <c r="A35" s="1283"/>
      <c r="B35" s="1283"/>
      <c r="C35" s="1283"/>
      <c r="D35" s="1283"/>
      <c r="E35" s="1283"/>
      <c r="F35" s="1283"/>
      <c r="G35" s="1283"/>
      <c r="H35" s="1283"/>
    </row>
    <row r="36" spans="1:8" ht="16.5" customHeight="1" x14ac:dyDescent="0.25">
      <c r="A36" s="1283"/>
      <c r="B36" s="1283"/>
      <c r="C36" s="1283"/>
      <c r="D36" s="1283"/>
      <c r="E36" s="1283"/>
      <c r="F36" s="1283"/>
      <c r="G36" s="1283"/>
      <c r="H36" s="1283"/>
    </row>
    <row r="37" spans="1:8" ht="16.5" customHeight="1" x14ac:dyDescent="0.25">
      <c r="A37" s="1283"/>
      <c r="B37" s="1283"/>
      <c r="C37" s="1283"/>
      <c r="D37" s="1283"/>
      <c r="E37" s="1283"/>
      <c r="F37" s="1283"/>
      <c r="G37" s="1283"/>
      <c r="H37" s="1283"/>
    </row>
    <row r="38" spans="1:8" ht="16.5" customHeight="1" x14ac:dyDescent="0.25">
      <c r="A38" s="1283"/>
      <c r="B38" s="1283"/>
      <c r="C38" s="1283"/>
      <c r="D38" s="1283"/>
      <c r="E38" s="1283"/>
      <c r="F38" s="1283"/>
      <c r="G38" s="1283"/>
      <c r="H38" s="1283"/>
    </row>
    <row r="39" spans="1:8" ht="16.5" customHeight="1" x14ac:dyDescent="0.25">
      <c r="A39" s="1283"/>
      <c r="B39" s="1283"/>
      <c r="C39" s="1283"/>
      <c r="D39" s="1283"/>
      <c r="E39" s="1283"/>
      <c r="F39" s="1283"/>
      <c r="G39" s="1283"/>
      <c r="H39" s="1283"/>
    </row>
    <row r="40" spans="1:8" ht="16.5" customHeight="1" x14ac:dyDescent="0.25">
      <c r="A40" s="1283"/>
      <c r="B40" s="1283"/>
      <c r="C40" s="1283"/>
      <c r="D40" s="1283"/>
      <c r="E40" s="1283"/>
      <c r="F40" s="1283"/>
      <c r="G40" s="1283"/>
      <c r="H40" s="1283"/>
    </row>
    <row r="41" spans="1:8" ht="16.5" customHeight="1" x14ac:dyDescent="0.25">
      <c r="A41" s="1283"/>
      <c r="B41" s="1283"/>
      <c r="C41" s="1283"/>
      <c r="D41" s="1283"/>
      <c r="E41" s="1283"/>
      <c r="F41" s="1283"/>
      <c r="G41" s="1283"/>
      <c r="H41" s="1283"/>
    </row>
    <row r="42" spans="1:8" ht="16.5" customHeight="1" x14ac:dyDescent="0.25">
      <c r="A42" s="1283"/>
      <c r="B42" s="1283"/>
      <c r="C42" s="1283"/>
      <c r="D42" s="1283"/>
      <c r="E42" s="1283"/>
      <c r="F42" s="1283"/>
      <c r="G42" s="1283"/>
      <c r="H42" s="1283"/>
    </row>
    <row r="43" spans="1:8" ht="16.5" customHeight="1" x14ac:dyDescent="0.25">
      <c r="A43" s="1283"/>
      <c r="B43" s="1283"/>
      <c r="C43" s="1283"/>
      <c r="D43" s="1283"/>
      <c r="E43" s="1283"/>
      <c r="F43" s="1283"/>
      <c r="G43" s="1283"/>
      <c r="H43" s="1283"/>
    </row>
    <row r="44" spans="1:8" ht="16.5" customHeight="1" x14ac:dyDescent="0.25">
      <c r="A44" s="1283" t="s">
        <v>8148</v>
      </c>
      <c r="B44" s="1283"/>
      <c r="C44" s="1283"/>
      <c r="D44" s="1283"/>
      <c r="E44" s="1283"/>
      <c r="F44" s="1283"/>
      <c r="G44" s="1283"/>
      <c r="H44" s="1283"/>
    </row>
    <row r="45" spans="1:8" ht="16.5" customHeight="1" x14ac:dyDescent="0.25">
      <c r="A45" s="1283"/>
      <c r="B45" s="1283"/>
      <c r="C45" s="1283"/>
      <c r="D45" s="1283"/>
      <c r="E45" s="1283"/>
      <c r="F45" s="1283"/>
      <c r="G45" s="1283"/>
      <c r="H45" s="1283"/>
    </row>
    <row r="46" spans="1:8" ht="16.5" customHeight="1" x14ac:dyDescent="0.25">
      <c r="A46" s="1283"/>
      <c r="B46" s="1283"/>
      <c r="C46" s="1283"/>
      <c r="D46" s="1283"/>
      <c r="E46" s="1283"/>
      <c r="F46" s="1283"/>
      <c r="G46" s="1283"/>
      <c r="H46" s="1283"/>
    </row>
    <row r="47" spans="1:8" ht="16.5" customHeight="1" x14ac:dyDescent="0.25">
      <c r="A47" s="1283"/>
      <c r="B47" s="1283"/>
      <c r="C47" s="1283"/>
      <c r="D47" s="1283"/>
      <c r="E47" s="1283"/>
      <c r="F47" s="1283"/>
      <c r="G47" s="1283"/>
      <c r="H47" s="1283"/>
    </row>
    <row r="48" spans="1:8" ht="16.5" customHeight="1" x14ac:dyDescent="0.25">
      <c r="A48" s="1283"/>
      <c r="B48" s="1283"/>
      <c r="C48" s="1283"/>
      <c r="D48" s="1283"/>
      <c r="E48" s="1283"/>
      <c r="F48" s="1283"/>
      <c r="G48" s="1283"/>
      <c r="H48" s="1283"/>
    </row>
    <row r="49" spans="1:8" ht="16.5" customHeight="1" x14ac:dyDescent="0.25">
      <c r="A49" s="1283"/>
      <c r="B49" s="1283"/>
      <c r="C49" s="1283"/>
      <c r="D49" s="1283"/>
      <c r="E49" s="1283"/>
      <c r="F49" s="1283"/>
      <c r="G49" s="1283"/>
      <c r="H49" s="1283"/>
    </row>
    <row r="50" spans="1:8" ht="16.5" customHeight="1" x14ac:dyDescent="0.25">
      <c r="A50" s="1283"/>
      <c r="B50" s="1283"/>
      <c r="C50" s="1283"/>
      <c r="D50" s="1283"/>
      <c r="E50" s="1283"/>
      <c r="F50" s="1283"/>
      <c r="G50" s="1283"/>
      <c r="H50" s="1283"/>
    </row>
    <row r="51" spans="1:8" ht="16.5" customHeight="1" x14ac:dyDescent="0.25">
      <c r="A51" s="1283"/>
      <c r="B51" s="1283"/>
      <c r="C51" s="1283"/>
      <c r="D51" s="1283"/>
      <c r="E51" s="1283"/>
      <c r="F51" s="1283"/>
      <c r="G51" s="1283"/>
      <c r="H51" s="1283"/>
    </row>
    <row r="52" spans="1:8" ht="16.5" customHeight="1" x14ac:dyDescent="0.25">
      <c r="A52" s="1283"/>
      <c r="B52" s="1283"/>
      <c r="C52" s="1283"/>
      <c r="D52" s="1283"/>
      <c r="E52" s="1283"/>
      <c r="F52" s="1283"/>
      <c r="G52" s="1283"/>
      <c r="H52" s="1283"/>
    </row>
    <row r="53" spans="1:8" ht="16.5" customHeight="1" x14ac:dyDescent="0.25">
      <c r="A53" s="1283"/>
      <c r="B53" s="1283"/>
      <c r="C53" s="1283"/>
      <c r="D53" s="1283"/>
      <c r="E53" s="1283"/>
      <c r="F53" s="1283"/>
      <c r="G53" s="1283"/>
      <c r="H53" s="1283"/>
    </row>
    <row r="54" spans="1:8" ht="16.5" customHeight="1" x14ac:dyDescent="0.25">
      <c r="A54" s="1283"/>
      <c r="B54" s="1283"/>
      <c r="C54" s="1283"/>
      <c r="D54" s="1283"/>
      <c r="E54" s="1283"/>
      <c r="F54" s="1283"/>
      <c r="G54" s="1283"/>
      <c r="H54" s="1283"/>
    </row>
    <row r="55" spans="1:8" ht="16.5" customHeight="1" x14ac:dyDescent="0.25">
      <c r="A55" s="563"/>
      <c r="B55" s="563"/>
      <c r="C55" s="563"/>
      <c r="D55" s="563"/>
      <c r="E55" s="563"/>
      <c r="F55" s="563"/>
      <c r="G55" s="563"/>
      <c r="H55" s="563"/>
    </row>
    <row r="56" spans="1:8" ht="16.5" customHeight="1" x14ac:dyDescent="0.25">
      <c r="A56" s="1283" t="s">
        <v>9147</v>
      </c>
      <c r="B56" s="1283"/>
      <c r="C56" s="1283"/>
      <c r="D56" s="1283"/>
      <c r="E56" s="1283"/>
      <c r="F56" s="1283"/>
      <c r="G56" s="1283"/>
      <c r="H56" s="1283"/>
    </row>
    <row r="57" spans="1:8" ht="16.5" customHeight="1" x14ac:dyDescent="0.25">
      <c r="A57" s="1283"/>
      <c r="B57" s="1283"/>
      <c r="C57" s="1283"/>
      <c r="D57" s="1283"/>
      <c r="E57" s="1283"/>
      <c r="F57" s="1283"/>
      <c r="G57" s="1283"/>
      <c r="H57" s="1283"/>
    </row>
    <row r="58" spans="1:8" ht="16.5" customHeight="1" x14ac:dyDescent="0.25">
      <c r="A58" s="1283"/>
      <c r="B58" s="1283"/>
      <c r="C58" s="1283"/>
      <c r="D58" s="1283"/>
      <c r="E58" s="1283"/>
      <c r="F58" s="1283"/>
      <c r="G58" s="1283"/>
      <c r="H58" s="1283"/>
    </row>
    <row r="59" spans="1:8" ht="16.5" customHeight="1" x14ac:dyDescent="0.25">
      <c r="A59" s="1283"/>
      <c r="B59" s="1283"/>
      <c r="C59" s="1283"/>
      <c r="D59" s="1283"/>
      <c r="E59" s="1283"/>
      <c r="F59" s="1283"/>
      <c r="G59" s="1283"/>
      <c r="H59" s="1283"/>
    </row>
    <row r="60" spans="1:8" ht="16.5" customHeight="1" x14ac:dyDescent="0.25">
      <c r="A60" s="1283"/>
      <c r="B60" s="1283"/>
      <c r="C60" s="1283"/>
      <c r="D60" s="1283"/>
      <c r="E60" s="1283"/>
      <c r="F60" s="1283"/>
      <c r="G60" s="1283"/>
      <c r="H60" s="1283"/>
    </row>
    <row r="61" spans="1:8" ht="16.5" customHeight="1" x14ac:dyDescent="0.25">
      <c r="A61" s="1283"/>
      <c r="B61" s="1283"/>
      <c r="C61" s="1283"/>
      <c r="D61" s="1283"/>
      <c r="E61" s="1283"/>
      <c r="F61" s="1283"/>
      <c r="G61" s="1283"/>
      <c r="H61" s="1283"/>
    </row>
    <row r="62" spans="1:8" ht="16.5" customHeight="1" x14ac:dyDescent="0.25">
      <c r="A62" s="1283"/>
      <c r="B62" s="1283"/>
      <c r="C62" s="1283"/>
      <c r="D62" s="1283"/>
      <c r="E62" s="1283"/>
      <c r="F62" s="1283"/>
      <c r="G62" s="1283"/>
      <c r="H62" s="1283"/>
    </row>
    <row r="63" spans="1:8" ht="16.5" customHeight="1" x14ac:dyDescent="0.25">
      <c r="A63" s="1283"/>
      <c r="B63" s="1283"/>
      <c r="C63" s="1283"/>
      <c r="D63" s="1283"/>
      <c r="E63" s="1283"/>
      <c r="F63" s="1283"/>
      <c r="G63" s="1283"/>
      <c r="H63" s="1283"/>
    </row>
    <row r="64" spans="1:8" ht="16.5" customHeight="1" x14ac:dyDescent="0.25">
      <c r="A64" s="1283"/>
      <c r="B64" s="1283"/>
      <c r="C64" s="1283"/>
      <c r="D64" s="1283"/>
      <c r="E64" s="1283"/>
      <c r="F64" s="1283"/>
      <c r="G64" s="1283"/>
      <c r="H64" s="1283"/>
    </row>
    <row r="65" spans="1:8" ht="16.5" customHeight="1" x14ac:dyDescent="0.25">
      <c r="A65" s="1283"/>
      <c r="B65" s="1283"/>
      <c r="C65" s="1283"/>
      <c r="D65" s="1283"/>
      <c r="E65" s="1283"/>
      <c r="F65" s="1283"/>
      <c r="G65" s="1283"/>
      <c r="H65" s="1283"/>
    </row>
    <row r="66" spans="1:8" ht="16.5" customHeight="1" x14ac:dyDescent="0.25">
      <c r="A66" s="1283"/>
      <c r="B66" s="1283"/>
      <c r="C66" s="1283"/>
      <c r="D66" s="1283"/>
      <c r="E66" s="1283"/>
      <c r="F66" s="1283"/>
      <c r="G66" s="1283"/>
      <c r="H66" s="1283"/>
    </row>
    <row r="67" spans="1:8" ht="16.5" customHeight="1" x14ac:dyDescent="0.25">
      <c r="A67" s="1283"/>
      <c r="B67" s="1283"/>
      <c r="C67" s="1283"/>
      <c r="D67" s="1283"/>
      <c r="E67" s="1283"/>
      <c r="F67" s="1283"/>
      <c r="G67" s="1283"/>
      <c r="H67" s="1283"/>
    </row>
    <row r="68" spans="1:8" ht="16.5" customHeight="1" x14ac:dyDescent="0.25">
      <c r="A68" s="1283"/>
      <c r="B68" s="1283"/>
      <c r="C68" s="1283"/>
      <c r="D68" s="1283"/>
      <c r="E68" s="1283"/>
      <c r="F68" s="1283"/>
      <c r="G68" s="1283"/>
      <c r="H68" s="1283"/>
    </row>
    <row r="69" spans="1:8" ht="16.5" customHeight="1" x14ac:dyDescent="0.25">
      <c r="A69" s="1283"/>
      <c r="B69" s="1283"/>
      <c r="C69" s="1283"/>
      <c r="D69" s="1283"/>
      <c r="E69" s="1283"/>
      <c r="F69" s="1283"/>
      <c r="G69" s="1283"/>
      <c r="H69" s="1283"/>
    </row>
    <row r="70" spans="1:8" ht="16.5" customHeight="1" x14ac:dyDescent="0.25">
      <c r="A70" s="1283"/>
      <c r="B70" s="1283"/>
      <c r="C70" s="1283"/>
      <c r="D70" s="1283"/>
      <c r="E70" s="1283"/>
      <c r="F70" s="1283"/>
      <c r="G70" s="1283"/>
      <c r="H70" s="1283"/>
    </row>
    <row r="71" spans="1:8" ht="16.5" customHeight="1" x14ac:dyDescent="0.25">
      <c r="A71" s="1283"/>
      <c r="B71" s="1283"/>
      <c r="C71" s="1283"/>
      <c r="D71" s="1283"/>
      <c r="E71" s="1283"/>
      <c r="F71" s="1283"/>
      <c r="G71" s="1283"/>
      <c r="H71" s="1283"/>
    </row>
    <row r="72" spans="1:8" ht="16.5" customHeight="1" x14ac:dyDescent="0.25">
      <c r="A72" s="1283"/>
      <c r="B72" s="1283"/>
      <c r="C72" s="1283"/>
      <c r="D72" s="1283"/>
      <c r="E72" s="1283"/>
      <c r="F72" s="1283"/>
      <c r="G72" s="1283"/>
      <c r="H72" s="1283"/>
    </row>
    <row r="73" spans="1:8" ht="16.5" customHeight="1" x14ac:dyDescent="0.25">
      <c r="A73" s="1283"/>
      <c r="B73" s="1283"/>
      <c r="C73" s="1283"/>
      <c r="D73" s="1283"/>
      <c r="E73" s="1283"/>
      <c r="F73" s="1283"/>
      <c r="G73" s="1283"/>
      <c r="H73" s="1283"/>
    </row>
    <row r="74" spans="1:8" ht="16.5" customHeight="1" x14ac:dyDescent="0.25">
      <c r="A74" s="1283"/>
      <c r="B74" s="1283"/>
      <c r="C74" s="1283"/>
      <c r="D74" s="1283"/>
      <c r="E74" s="1283"/>
      <c r="F74" s="1283"/>
      <c r="G74" s="1283"/>
      <c r="H74" s="1283"/>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3" t="s">
        <v>356</v>
      </c>
      <c r="B1" s="1304" t="s">
        <v>195</v>
      </c>
      <c r="C1" s="1304"/>
      <c r="D1" s="1304"/>
      <c r="E1" s="1304"/>
      <c r="F1" s="1304"/>
      <c r="G1" s="1304"/>
      <c r="H1" s="1304"/>
      <c r="I1" s="1304"/>
      <c r="J1" s="1304"/>
      <c r="K1" s="141"/>
    </row>
    <row r="2" spans="1:11" ht="15" customHeight="1" x14ac:dyDescent="0.25">
      <c r="A2" s="1303"/>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24" t="s">
        <v>604</v>
      </c>
      <c r="B12" s="1325"/>
      <c r="C12" s="1325"/>
      <c r="D12" s="1325" t="s">
        <v>3899</v>
      </c>
      <c r="E12" s="1325"/>
      <c r="F12" s="1325"/>
      <c r="G12" s="1325"/>
      <c r="H12" s="344" t="s">
        <v>3900</v>
      </c>
    </row>
    <row r="13" spans="1:8" ht="18" customHeight="1" x14ac:dyDescent="0.2">
      <c r="A13" s="1326" t="s">
        <v>561</v>
      </c>
      <c r="B13" s="1327"/>
      <c r="C13" s="1328"/>
      <c r="D13" s="1329" t="s">
        <v>3901</v>
      </c>
      <c r="E13" s="1330"/>
      <c r="F13" s="1330"/>
      <c r="G13" s="1331"/>
      <c r="H13" s="345">
        <v>262000</v>
      </c>
    </row>
    <row r="14" spans="1:8" ht="18" customHeight="1" x14ac:dyDescent="0.2">
      <c r="A14" s="1318" t="s">
        <v>3902</v>
      </c>
      <c r="B14" s="1319"/>
      <c r="C14" s="1320"/>
      <c r="D14" s="1321" t="s">
        <v>3903</v>
      </c>
      <c r="E14" s="1322"/>
      <c r="F14" s="1322"/>
      <c r="G14" s="1323"/>
      <c r="H14" s="346">
        <v>93700</v>
      </c>
    </row>
    <row r="15" spans="1:8" ht="18" customHeight="1" x14ac:dyDescent="0.2">
      <c r="A15" s="1312" t="s">
        <v>3904</v>
      </c>
      <c r="B15" s="1313"/>
      <c r="C15" s="1314"/>
      <c r="D15" s="1315"/>
      <c r="E15" s="1316"/>
      <c r="F15" s="1316"/>
      <c r="G15" s="1317"/>
      <c r="H15" s="347">
        <v>170350</v>
      </c>
    </row>
    <row r="16" spans="1:8" ht="18" customHeight="1" x14ac:dyDescent="0.2">
      <c r="A16" s="1318" t="s">
        <v>3905</v>
      </c>
      <c r="B16" s="1319"/>
      <c r="C16" s="1320"/>
      <c r="D16" s="1321"/>
      <c r="E16" s="1322"/>
      <c r="F16" s="1322"/>
      <c r="G16" s="1323"/>
      <c r="H16" s="346">
        <v>156150</v>
      </c>
    </row>
    <row r="17" spans="1:8" ht="18" customHeight="1" x14ac:dyDescent="0.2">
      <c r="A17" s="348" t="s">
        <v>3906</v>
      </c>
      <c r="B17" s="349"/>
      <c r="C17" s="350"/>
      <c r="D17" s="351" t="s">
        <v>3907</v>
      </c>
      <c r="E17" s="352"/>
      <c r="F17" s="352"/>
      <c r="G17" s="353"/>
      <c r="H17" s="347">
        <v>24000</v>
      </c>
    </row>
    <row r="18" spans="1:8" ht="18" customHeight="1" x14ac:dyDescent="0.2">
      <c r="A18" s="1318" t="s">
        <v>3908</v>
      </c>
      <c r="B18" s="1319"/>
      <c r="C18" s="1320"/>
      <c r="D18" s="1321" t="s">
        <v>3909</v>
      </c>
      <c r="E18" s="1322"/>
      <c r="F18" s="1322"/>
      <c r="G18" s="1323"/>
      <c r="H18" s="346">
        <v>280000</v>
      </c>
    </row>
    <row r="19" spans="1:8" ht="22.5" customHeight="1" x14ac:dyDescent="0.2">
      <c r="A19" s="1305" t="s">
        <v>3910</v>
      </c>
      <c r="B19" s="1306"/>
      <c r="C19" s="1307"/>
      <c r="D19" s="1308" t="s">
        <v>3911</v>
      </c>
      <c r="E19" s="1309"/>
      <c r="F19" s="1309"/>
      <c r="G19" s="1310"/>
      <c r="H19" s="354">
        <v>343800</v>
      </c>
    </row>
    <row r="20" spans="1:8" ht="17.25" customHeight="1" x14ac:dyDescent="0.2">
      <c r="A20" s="1311"/>
      <c r="B20" s="1311"/>
      <c r="C20" s="1311"/>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2" t="s">
        <v>8385</v>
      </c>
      <c r="C17" s="1332"/>
      <c r="D17" s="1332"/>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3" t="s">
        <v>356</v>
      </c>
      <c r="C1" s="238">
        <f>SUM(D1+F1)</f>
        <v>639</v>
      </c>
      <c r="F1" s="238" t="str">
        <f>RIGHT(F3,3)</f>
        <v>639</v>
      </c>
    </row>
    <row r="2" spans="1:15" ht="16.5" customHeight="1" x14ac:dyDescent="0.25">
      <c r="A2" s="1303"/>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33" t="s">
        <v>7714</v>
      </c>
      <c r="L17" s="1334"/>
      <c r="M17" s="1335"/>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3" t="s">
        <v>356</v>
      </c>
      <c r="B1"/>
      <c r="W1" s="502" t="s">
        <v>6528</v>
      </c>
    </row>
    <row r="2" spans="1:31" ht="15" customHeight="1" x14ac:dyDescent="0.25">
      <c r="A2" s="1303"/>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36" t="s">
        <v>1509</v>
      </c>
      <c r="D48" s="1336"/>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36" t="s">
        <v>1513</v>
      </c>
      <c r="D79" s="1336"/>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36" t="s">
        <v>1521</v>
      </c>
      <c r="D103" s="1336"/>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37" t="s">
        <v>356</v>
      </c>
      <c r="C1" s="107" t="s">
        <v>97</v>
      </c>
      <c r="D1" s="107" t="s">
        <v>191</v>
      </c>
      <c r="E1" s="108" t="s">
        <v>96</v>
      </c>
      <c r="F1" s="122" t="s">
        <v>0</v>
      </c>
      <c r="G1" s="122" t="s">
        <v>3</v>
      </c>
      <c r="H1" s="140" t="s">
        <v>1</v>
      </c>
      <c r="I1" s="140" t="s">
        <v>9258</v>
      </c>
      <c r="J1" s="140" t="s">
        <v>2</v>
      </c>
      <c r="Y1" s="54" t="s">
        <v>179</v>
      </c>
    </row>
    <row r="2" spans="1:25" ht="15" customHeight="1" x14ac:dyDescent="0.25">
      <c r="A2" s="1337"/>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37" t="s">
        <v>356</v>
      </c>
      <c r="B1" s="33"/>
    </row>
    <row r="2" spans="1:21" s="33" customFormat="1" ht="15" customHeight="1" x14ac:dyDescent="0.25">
      <c r="A2" s="1337"/>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05" t="s">
        <v>26</v>
      </c>
      <c r="B1" s="1340"/>
      <c r="C1" s="1340"/>
      <c r="D1" s="1340"/>
      <c r="E1" s="1340"/>
      <c r="F1" s="1340"/>
      <c r="G1" s="1340"/>
      <c r="H1" s="1340"/>
      <c r="I1" s="1340"/>
      <c r="J1" s="1340"/>
      <c r="K1" s="1340"/>
      <c r="L1" s="1340"/>
      <c r="M1" s="1340"/>
      <c r="N1" s="1340"/>
      <c r="O1" s="1340"/>
      <c r="P1" s="1340"/>
      <c r="Q1" s="1340"/>
      <c r="R1" s="1340"/>
      <c r="S1" s="1406"/>
      <c r="T1" s="1367" t="s">
        <v>27</v>
      </c>
      <c r="U1" s="1368"/>
      <c r="V1" s="1368"/>
      <c r="W1" s="1368"/>
      <c r="X1" s="1368"/>
      <c r="Y1" s="1369"/>
      <c r="Z1" s="1061"/>
      <c r="AA1" s="1407" t="s">
        <v>28</v>
      </c>
      <c r="AB1" s="1408"/>
      <c r="AC1" s="1408"/>
      <c r="AD1" s="1408"/>
      <c r="AE1" s="1408"/>
      <c r="AF1" s="1408"/>
      <c r="AG1" s="1408"/>
      <c r="AH1" s="1409"/>
      <c r="AJ1" s="1432" t="s">
        <v>29</v>
      </c>
      <c r="AK1" s="1418"/>
    </row>
    <row r="2" spans="1:51" ht="9" customHeight="1" x14ac:dyDescent="0.25">
      <c r="A2" s="1383"/>
      <c r="B2" s="1384"/>
      <c r="C2" s="1384"/>
      <c r="D2" s="1384"/>
      <c r="E2" s="1384"/>
      <c r="F2" s="1384"/>
      <c r="G2" s="1384"/>
      <c r="H2" s="1384"/>
      <c r="I2" s="1384"/>
      <c r="J2" s="1384"/>
      <c r="K2" s="1384"/>
      <c r="L2" s="1384"/>
      <c r="M2" s="1384"/>
      <c r="N2" s="1384"/>
      <c r="O2" s="1384"/>
      <c r="P2" s="1384"/>
      <c r="Q2" s="1384"/>
      <c r="R2" s="1384"/>
      <c r="S2" s="1385"/>
      <c r="T2" s="1370"/>
      <c r="U2" s="1371"/>
      <c r="V2" s="1371"/>
      <c r="W2" s="1371"/>
      <c r="X2" s="1371"/>
      <c r="Y2" s="1372"/>
      <c r="Z2" s="1060"/>
      <c r="AA2" s="1592" t="s">
        <v>30</v>
      </c>
      <c r="AB2" s="1593"/>
      <c r="AC2" s="1594"/>
      <c r="AD2" s="1594"/>
      <c r="AE2" s="1594"/>
      <c r="AF2" s="1594"/>
      <c r="AG2" s="1594"/>
      <c r="AH2" s="1595"/>
      <c r="AI2" s="3"/>
      <c r="AJ2" s="1379" t="s">
        <v>31</v>
      </c>
      <c r="AK2" s="1381" t="s">
        <v>32</v>
      </c>
    </row>
    <row r="3" spans="1:51" ht="9" customHeight="1" x14ac:dyDescent="0.25">
      <c r="A3" s="1383"/>
      <c r="B3" s="1384"/>
      <c r="C3" s="1384"/>
      <c r="D3" s="1384"/>
      <c r="E3" s="1384"/>
      <c r="F3" s="1384"/>
      <c r="G3" s="1384"/>
      <c r="H3" s="1384"/>
      <c r="I3" s="1384"/>
      <c r="J3" s="1384"/>
      <c r="K3" s="1384"/>
      <c r="L3" s="1384"/>
      <c r="M3" s="1384"/>
      <c r="N3" s="1384"/>
      <c r="O3" s="1384"/>
      <c r="P3" s="1384"/>
      <c r="Q3" s="1384"/>
      <c r="R3" s="1384"/>
      <c r="S3" s="1385"/>
      <c r="T3" s="1370"/>
      <c r="U3" s="1371"/>
      <c r="V3" s="1371"/>
      <c r="W3" s="1371"/>
      <c r="X3" s="1371"/>
      <c r="Y3" s="1372"/>
      <c r="Z3" s="1060"/>
      <c r="AA3" s="1376" t="s">
        <v>1489</v>
      </c>
      <c r="AB3" s="1377"/>
      <c r="AC3" s="1377"/>
      <c r="AD3" s="1377"/>
      <c r="AE3" s="1377"/>
      <c r="AF3" s="1377"/>
      <c r="AG3" s="1377"/>
      <c r="AH3" s="1378"/>
      <c r="AI3" s="3"/>
      <c r="AJ3" s="1380"/>
      <c r="AK3" s="1382"/>
    </row>
    <row r="4" spans="1:51" ht="9.75" customHeight="1" x14ac:dyDescent="0.25">
      <c r="A4" s="1383"/>
      <c r="B4" s="1384"/>
      <c r="C4" s="1384"/>
      <c r="D4" s="1384"/>
      <c r="E4" s="1384"/>
      <c r="F4" s="1384"/>
      <c r="G4" s="1384"/>
      <c r="H4" s="1384"/>
      <c r="I4" s="1384"/>
      <c r="J4" s="1384"/>
      <c r="K4" s="1384"/>
      <c r="L4" s="1384"/>
      <c r="M4" s="1384"/>
      <c r="N4" s="1384"/>
      <c r="O4" s="1384"/>
      <c r="P4" s="1384"/>
      <c r="Q4" s="1384"/>
      <c r="R4" s="1384"/>
      <c r="S4" s="1385"/>
      <c r="T4" s="1370"/>
      <c r="U4" s="1371"/>
      <c r="V4" s="1371"/>
      <c r="W4" s="1371"/>
      <c r="X4" s="1371"/>
      <c r="Y4" s="1372"/>
      <c r="Z4" s="1062"/>
      <c r="AA4" s="1389" t="s">
        <v>2</v>
      </c>
      <c r="AB4" s="1390"/>
      <c r="AC4" s="1391" t="s">
        <v>33</v>
      </c>
      <c r="AD4" s="1392"/>
      <c r="AE4" s="1393"/>
      <c r="AF4" s="1394" t="s">
        <v>34</v>
      </c>
      <c r="AG4" s="1394"/>
      <c r="AH4" s="1394"/>
      <c r="AI4" s="3"/>
      <c r="AJ4" s="1395">
        <f>EXPORTAR!D27</f>
        <v>0</v>
      </c>
      <c r="AK4" s="1396"/>
    </row>
    <row r="5" spans="1:51" ht="16.5" customHeight="1" x14ac:dyDescent="0.25">
      <c r="A5" s="1386"/>
      <c r="B5" s="1387"/>
      <c r="C5" s="1387"/>
      <c r="D5" s="1387"/>
      <c r="E5" s="1387"/>
      <c r="F5" s="1387"/>
      <c r="G5" s="1387"/>
      <c r="H5" s="1387"/>
      <c r="I5" s="1387"/>
      <c r="J5" s="1387"/>
      <c r="K5" s="1387"/>
      <c r="L5" s="1387"/>
      <c r="M5" s="1387"/>
      <c r="N5" s="1387"/>
      <c r="O5" s="1387"/>
      <c r="P5" s="1387"/>
      <c r="Q5" s="1387"/>
      <c r="R5" s="1387"/>
      <c r="S5" s="1388"/>
      <c r="T5" s="1373"/>
      <c r="U5" s="1374"/>
      <c r="V5" s="1374"/>
      <c r="W5" s="1374"/>
      <c r="X5" s="1374"/>
      <c r="Y5" s="1375"/>
      <c r="Z5" s="1063"/>
      <c r="AA5" s="1399"/>
      <c r="AB5" s="1400"/>
      <c r="AC5" s="1401"/>
      <c r="AD5" s="1402"/>
      <c r="AE5" s="1403"/>
      <c r="AF5" s="5" t="s">
        <v>35</v>
      </c>
      <c r="AG5" s="5" t="s">
        <v>36</v>
      </c>
      <c r="AH5" s="5" t="s">
        <v>37</v>
      </c>
      <c r="AI5" s="3"/>
      <c r="AJ5" s="1397"/>
      <c r="AK5" s="139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38" t="s">
        <v>38</v>
      </c>
      <c r="B7" s="1339"/>
      <c r="C7" s="1339"/>
      <c r="D7" s="1339"/>
      <c r="E7" s="1339"/>
      <c r="F7" s="1339"/>
      <c r="G7" s="1339"/>
      <c r="H7" s="1339"/>
      <c r="I7" s="1339"/>
      <c r="J7" s="1339"/>
      <c r="K7" s="1339"/>
      <c r="L7" s="1339"/>
      <c r="M7" s="1339"/>
      <c r="N7" s="1339"/>
      <c r="O7" s="1339"/>
      <c r="P7" s="1340"/>
      <c r="Q7" s="1339"/>
      <c r="R7" s="1339"/>
      <c r="S7" s="1340"/>
      <c r="T7" s="1339"/>
      <c r="U7" s="1341"/>
      <c r="V7" s="3"/>
      <c r="W7" s="1342" t="s">
        <v>39</v>
      </c>
      <c r="X7" s="1342"/>
      <c r="Y7" s="1342"/>
      <c r="Z7" s="6" t="s">
        <v>40</v>
      </c>
      <c r="AA7" s="7"/>
      <c r="AB7" s="7"/>
      <c r="AC7" s="1343" t="s">
        <v>41</v>
      </c>
      <c r="AD7" s="1343"/>
      <c r="AE7" s="1343"/>
      <c r="AF7" s="1343"/>
      <c r="AG7" s="1343"/>
      <c r="AH7" s="1343"/>
      <c r="AI7" s="1343"/>
      <c r="AJ7" s="1343"/>
      <c r="AK7" s="1343"/>
    </row>
    <row r="8" spans="1:51" ht="10.5" customHeight="1" x14ac:dyDescent="0.25">
      <c r="A8" s="1344">
        <v>1</v>
      </c>
      <c r="B8" s="1344" t="s">
        <v>162</v>
      </c>
      <c r="C8" s="1344"/>
      <c r="D8" s="1345"/>
      <c r="E8" s="1344">
        <v>2</v>
      </c>
      <c r="F8" s="1347" t="s">
        <v>25</v>
      </c>
      <c r="G8" s="1347"/>
      <c r="H8" s="1345"/>
      <c r="I8" s="1344">
        <v>3</v>
      </c>
      <c r="J8" s="1444" t="s">
        <v>42</v>
      </c>
      <c r="K8" s="1444"/>
      <c r="L8" s="1444"/>
      <c r="M8" s="1445"/>
      <c r="N8" s="1347">
        <v>4</v>
      </c>
      <c r="O8" s="1347" t="s">
        <v>43</v>
      </c>
      <c r="P8" s="1366"/>
      <c r="Q8" s="1347">
        <v>5</v>
      </c>
      <c r="R8" s="1347" t="s">
        <v>44</v>
      </c>
      <c r="S8" s="1366"/>
      <c r="T8" s="1347">
        <v>6</v>
      </c>
      <c r="U8" s="1347" t="s">
        <v>45</v>
      </c>
      <c r="V8" s="3"/>
      <c r="W8" s="1363" t="str">
        <f>EXPORTAR!D30</f>
        <v/>
      </c>
      <c r="X8" s="1363"/>
      <c r="Y8" s="1363"/>
      <c r="Z8" s="1433" t="str">
        <f>EXPORTAR!D31</f>
        <v/>
      </c>
      <c r="AA8" s="1434"/>
      <c r="AB8" s="1435"/>
      <c r="AC8" s="1439" t="s">
        <v>21</v>
      </c>
      <c r="AD8" s="1440"/>
      <c r="AE8" s="8" t="s">
        <v>46</v>
      </c>
      <c r="AF8" s="8" t="s">
        <v>47</v>
      </c>
      <c r="AG8" s="8" t="s">
        <v>48</v>
      </c>
      <c r="AH8" s="8" t="s">
        <v>49</v>
      </c>
      <c r="AI8" s="8" t="s">
        <v>50</v>
      </c>
      <c r="AJ8" s="8" t="s">
        <v>51</v>
      </c>
      <c r="AK8" s="8" t="s">
        <v>52</v>
      </c>
    </row>
    <row r="9" spans="1:51" ht="16.5" customHeight="1" x14ac:dyDescent="0.25">
      <c r="A9" s="1344"/>
      <c r="B9" s="1344"/>
      <c r="C9" s="1344"/>
      <c r="D9" s="1346"/>
      <c r="E9" s="1344"/>
      <c r="F9" s="1347"/>
      <c r="G9" s="1347"/>
      <c r="H9" s="1346"/>
      <c r="I9" s="1344"/>
      <c r="J9" s="1444"/>
      <c r="K9" s="1444"/>
      <c r="L9" s="1444"/>
      <c r="M9" s="1446"/>
      <c r="N9" s="1347"/>
      <c r="O9" s="1347"/>
      <c r="P9" s="1366"/>
      <c r="Q9" s="1347"/>
      <c r="R9" s="1347"/>
      <c r="S9" s="1366"/>
      <c r="T9" s="1347"/>
      <c r="U9" s="1347"/>
      <c r="V9" s="3"/>
      <c r="W9" s="1363"/>
      <c r="X9" s="1363"/>
      <c r="Y9" s="1363"/>
      <c r="Z9" s="1436"/>
      <c r="AA9" s="1437"/>
      <c r="AB9" s="1438"/>
      <c r="AC9" s="1441">
        <v>1</v>
      </c>
      <c r="AD9" s="1441"/>
      <c r="AE9" s="9">
        <v>2</v>
      </c>
      <c r="AF9" s="9">
        <v>3</v>
      </c>
      <c r="AG9" s="9">
        <v>4</v>
      </c>
      <c r="AH9" s="9">
        <v>5</v>
      </c>
      <c r="AI9" s="9">
        <v>6</v>
      </c>
      <c r="AJ9" s="9">
        <v>7</v>
      </c>
      <c r="AK9" s="9">
        <v>8</v>
      </c>
      <c r="AU9" s="10"/>
      <c r="AV9" s="10"/>
      <c r="AW9" s="10"/>
      <c r="AX9" s="10"/>
      <c r="AY9" s="10"/>
    </row>
    <row r="10" spans="1:51" ht="9.75" customHeight="1" x14ac:dyDescent="0.25">
      <c r="A10" s="1348">
        <v>7</v>
      </c>
      <c r="B10" s="1351" t="s">
        <v>53</v>
      </c>
      <c r="C10" s="1352"/>
      <c r="D10" s="1346"/>
      <c r="E10" s="1348">
        <v>8</v>
      </c>
      <c r="F10" s="1351" t="s">
        <v>54</v>
      </c>
      <c r="G10" s="1352"/>
      <c r="H10" s="1346"/>
      <c r="I10" s="1348">
        <v>9</v>
      </c>
      <c r="J10" s="1351" t="s">
        <v>55</v>
      </c>
      <c r="K10" s="1428"/>
      <c r="L10" s="1352"/>
      <c r="M10" s="1446"/>
      <c r="N10" s="1426">
        <v>10</v>
      </c>
      <c r="O10" s="1347" t="s">
        <v>56</v>
      </c>
      <c r="P10" s="1366"/>
      <c r="Q10" s="1347">
        <v>11</v>
      </c>
      <c r="R10" s="1347" t="s">
        <v>57</v>
      </c>
      <c r="S10" s="1366"/>
      <c r="T10" s="1347">
        <v>12</v>
      </c>
      <c r="U10" s="1347" t="s">
        <v>58</v>
      </c>
      <c r="V10" s="3"/>
      <c r="W10" s="6" t="s">
        <v>59</v>
      </c>
      <c r="X10" s="7"/>
      <c r="Y10" s="7"/>
      <c r="Z10" s="7"/>
      <c r="AA10" s="7"/>
      <c r="AB10" s="7"/>
      <c r="AC10" s="7"/>
      <c r="AD10" s="7"/>
      <c r="AE10" s="7"/>
      <c r="AF10" s="7"/>
      <c r="AG10" s="1343" t="s">
        <v>60</v>
      </c>
      <c r="AH10" s="1343"/>
      <c r="AI10" s="1447" t="s">
        <v>61</v>
      </c>
      <c r="AJ10" s="1448"/>
      <c r="AK10" s="1449"/>
    </row>
    <row r="11" spans="1:51" ht="9" customHeight="1" x14ac:dyDescent="0.25">
      <c r="A11" s="1349"/>
      <c r="B11" s="1353"/>
      <c r="C11" s="1354"/>
      <c r="D11" s="1346"/>
      <c r="E11" s="1349"/>
      <c r="F11" s="1353"/>
      <c r="G11" s="1354"/>
      <c r="H11" s="1346"/>
      <c r="I11" s="1349"/>
      <c r="J11" s="1353"/>
      <c r="K11" s="1429"/>
      <c r="L11" s="1354"/>
      <c r="M11" s="1446"/>
      <c r="N11" s="1431"/>
      <c r="O11" s="1347"/>
      <c r="P11" s="1366"/>
      <c r="Q11" s="1347"/>
      <c r="R11" s="1347"/>
      <c r="S11" s="1366"/>
      <c r="T11" s="1347"/>
      <c r="U11" s="1347"/>
      <c r="V11" s="3"/>
      <c r="W11" s="1357" t="str">
        <f>EXPORTAR!D33</f>
        <v/>
      </c>
      <c r="X11" s="1358"/>
      <c r="Y11" s="1358"/>
      <c r="Z11" s="1358"/>
      <c r="AA11" s="1358"/>
      <c r="AB11" s="1358"/>
      <c r="AC11" s="1358"/>
      <c r="AD11" s="1358"/>
      <c r="AE11" s="1358"/>
      <c r="AF11" s="1359"/>
      <c r="AG11" s="1410" t="str">
        <f>EXPORTAR!D32</f>
        <v/>
      </c>
      <c r="AH11" s="1410"/>
      <c r="AI11" s="1410" t="str">
        <f>EXPORTAR!D37</f>
        <v/>
      </c>
      <c r="AJ11" s="1410"/>
      <c r="AK11" s="1410"/>
    </row>
    <row r="12" spans="1:51" ht="9" customHeight="1" x14ac:dyDescent="0.25">
      <c r="A12" s="1350"/>
      <c r="B12" s="1355"/>
      <c r="C12" s="1356"/>
      <c r="D12" s="1346"/>
      <c r="E12" s="1350"/>
      <c r="F12" s="1355"/>
      <c r="G12" s="1356"/>
      <c r="H12" s="1346"/>
      <c r="I12" s="1350"/>
      <c r="J12" s="1355"/>
      <c r="K12" s="1430"/>
      <c r="L12" s="1356"/>
      <c r="M12" s="1446"/>
      <c r="N12" s="1427"/>
      <c r="O12" s="1347"/>
      <c r="P12" s="1366"/>
      <c r="Q12" s="1347"/>
      <c r="R12" s="1347"/>
      <c r="S12" s="1366"/>
      <c r="T12" s="1347"/>
      <c r="U12" s="1347"/>
      <c r="V12" s="3"/>
      <c r="W12" s="1360"/>
      <c r="X12" s="1361"/>
      <c r="Y12" s="1361"/>
      <c r="Z12" s="1361"/>
      <c r="AA12" s="1361"/>
      <c r="AB12" s="1361"/>
      <c r="AC12" s="1361"/>
      <c r="AD12" s="1361"/>
      <c r="AE12" s="1361"/>
      <c r="AF12" s="1362"/>
      <c r="AG12" s="1410"/>
      <c r="AH12" s="1410"/>
      <c r="AI12" s="1410"/>
      <c r="AJ12" s="1410"/>
      <c r="AK12" s="1410"/>
    </row>
    <row r="13" spans="1:51" ht="12" customHeight="1" x14ac:dyDescent="0.25">
      <c r="A13" s="1442">
        <v>13</v>
      </c>
      <c r="B13" s="1351" t="s">
        <v>62</v>
      </c>
      <c r="C13" s="1352"/>
      <c r="D13" s="1346"/>
      <c r="E13" s="1348">
        <v>14</v>
      </c>
      <c r="F13" s="1351" t="s">
        <v>63</v>
      </c>
      <c r="G13" s="1352"/>
      <c r="H13" s="1346"/>
      <c r="I13" s="1348">
        <v>15</v>
      </c>
      <c r="J13" s="1351" t="s">
        <v>64</v>
      </c>
      <c r="K13" s="1428"/>
      <c r="L13" s="1352"/>
      <c r="M13" s="1446"/>
      <c r="N13" s="1426">
        <v>16</v>
      </c>
      <c r="O13" s="1347" t="s">
        <v>65</v>
      </c>
      <c r="P13" s="44"/>
      <c r="Q13" s="1426">
        <v>17</v>
      </c>
      <c r="R13" s="1347" t="s">
        <v>66</v>
      </c>
      <c r="S13" s="44"/>
      <c r="T13" s="1426">
        <v>18</v>
      </c>
      <c r="U13" s="1364" t="s">
        <v>67</v>
      </c>
      <c r="V13" s="3"/>
      <c r="W13" s="1432" t="s">
        <v>68</v>
      </c>
      <c r="X13" s="1417"/>
      <c r="Y13" s="1418"/>
      <c r="Z13" s="1338" t="s">
        <v>163</v>
      </c>
      <c r="AA13" s="1339"/>
      <c r="AB13" s="1339"/>
      <c r="AC13" s="1339"/>
      <c r="AD13" s="1341"/>
      <c r="AE13" s="1338" t="s">
        <v>164</v>
      </c>
      <c r="AF13" s="1339"/>
      <c r="AG13" s="1339"/>
      <c r="AH13" s="1341"/>
      <c r="AI13" s="1414" t="s">
        <v>69</v>
      </c>
      <c r="AJ13" s="1414"/>
      <c r="AK13" s="1414"/>
    </row>
    <row r="14" spans="1:51" ht="19.5" customHeight="1" x14ac:dyDescent="0.25">
      <c r="A14" s="1443"/>
      <c r="B14" s="1355"/>
      <c r="C14" s="1356"/>
      <c r="D14" s="1346"/>
      <c r="E14" s="1350"/>
      <c r="F14" s="1355"/>
      <c r="G14" s="1356"/>
      <c r="H14" s="1346"/>
      <c r="I14" s="1350"/>
      <c r="J14" s="1355"/>
      <c r="K14" s="1430"/>
      <c r="L14" s="1356"/>
      <c r="M14" s="1446"/>
      <c r="N14" s="1427"/>
      <c r="O14" s="1347"/>
      <c r="P14" s="45"/>
      <c r="Q14" s="1427"/>
      <c r="R14" s="1347"/>
      <c r="S14" s="45"/>
      <c r="T14" s="1427"/>
      <c r="U14" s="1365"/>
      <c r="V14" s="3"/>
      <c r="W14" s="1450" t="str">
        <f>EXPORTAR!D41</f>
        <v/>
      </c>
      <c r="X14" s="1450"/>
      <c r="Y14" s="1450"/>
      <c r="Z14" s="1451" t="s">
        <v>70</v>
      </c>
      <c r="AA14" s="1452"/>
      <c r="AB14" s="1452"/>
      <c r="AC14" s="1452"/>
      <c r="AD14" s="1453"/>
      <c r="AE14" s="1451" t="s">
        <v>70</v>
      </c>
      <c r="AF14" s="1452"/>
      <c r="AG14" s="1452"/>
      <c r="AH14" s="1453"/>
      <c r="AI14" s="1454"/>
      <c r="AJ14" s="1454"/>
      <c r="AK14" s="145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1" t="s">
        <v>71</v>
      </c>
      <c r="B16" s="1412"/>
      <c r="C16" s="1412"/>
      <c r="D16" s="1412"/>
      <c r="E16" s="1412"/>
      <c r="F16" s="1412"/>
      <c r="G16" s="1412"/>
      <c r="H16" s="1412"/>
      <c r="I16" s="1412"/>
      <c r="J16" s="1412"/>
      <c r="K16" s="1412"/>
      <c r="L16" s="1412"/>
      <c r="M16" s="1412"/>
      <c r="N16" s="1412"/>
      <c r="O16" s="1412"/>
      <c r="P16" s="1412"/>
      <c r="Q16" s="1412"/>
      <c r="R16" s="1412"/>
      <c r="S16" s="1412"/>
      <c r="T16" s="1412"/>
      <c r="U16" s="1413"/>
      <c r="V16" s="3"/>
      <c r="W16" s="1414" t="s">
        <v>72</v>
      </c>
      <c r="X16" s="1414"/>
      <c r="Y16" s="1414"/>
      <c r="Z16" s="1414"/>
      <c r="AA16" s="1414"/>
      <c r="AB16" s="1414"/>
      <c r="AC16" s="1414"/>
      <c r="AD16" s="12"/>
      <c r="AE16" s="1415" t="s">
        <v>73</v>
      </c>
      <c r="AF16" s="1416"/>
      <c r="AG16" s="1416"/>
      <c r="AH16" s="1416"/>
      <c r="AI16" s="1416"/>
      <c r="AJ16" s="1417"/>
      <c r="AK16" s="1418"/>
    </row>
    <row r="17" spans="1:37" ht="9" customHeight="1" x14ac:dyDescent="0.25">
      <c r="A17" s="1419" t="s">
        <v>74</v>
      </c>
      <c r="B17" s="1419"/>
      <c r="C17" s="1419"/>
      <c r="D17" s="1419" t="s">
        <v>75</v>
      </c>
      <c r="E17" s="1419"/>
      <c r="F17" s="1419"/>
      <c r="G17" s="1419"/>
      <c r="H17" s="1419" t="s">
        <v>76</v>
      </c>
      <c r="I17" s="1419"/>
      <c r="J17" s="1419"/>
      <c r="K17" s="1419"/>
      <c r="L17" s="1419" t="s">
        <v>77</v>
      </c>
      <c r="M17" s="1419"/>
      <c r="N17" s="1419"/>
      <c r="O17" s="13" t="s">
        <v>78</v>
      </c>
      <c r="P17" s="1419" t="s">
        <v>79</v>
      </c>
      <c r="Q17" s="1419"/>
      <c r="R17" s="1419"/>
      <c r="S17" s="1419" t="s">
        <v>80</v>
      </c>
      <c r="T17" s="1419"/>
      <c r="U17" s="1419"/>
      <c r="V17" s="3"/>
      <c r="W17" s="1420" t="s">
        <v>33</v>
      </c>
      <c r="X17" s="1420"/>
      <c r="Y17" s="1420"/>
      <c r="Z17" s="1420"/>
      <c r="AA17" s="1420"/>
      <c r="AB17" s="1420"/>
      <c r="AC17" s="1420"/>
      <c r="AD17" s="3"/>
      <c r="AE17" s="1421" t="s">
        <v>81</v>
      </c>
      <c r="AF17" s="1422"/>
      <c r="AG17" s="1422"/>
      <c r="AH17" s="1422"/>
      <c r="AI17" s="1423"/>
      <c r="AJ17" s="1424" t="s">
        <v>82</v>
      </c>
      <c r="AK17" s="1425"/>
    </row>
    <row r="18" spans="1:37" ht="15" customHeight="1" x14ac:dyDescent="0.25">
      <c r="A18" s="1344"/>
      <c r="B18" s="1344"/>
      <c r="C18" s="1344"/>
      <c r="D18" s="1344"/>
      <c r="E18" s="1344"/>
      <c r="F18" s="1344"/>
      <c r="G18" s="1344"/>
      <c r="H18" s="1344"/>
      <c r="I18" s="1344"/>
      <c r="J18" s="1344"/>
      <c r="K18" s="1344"/>
      <c r="L18" s="1344"/>
      <c r="M18" s="1344"/>
      <c r="N18" s="1344"/>
      <c r="O18" s="13"/>
      <c r="P18" s="1419"/>
      <c r="Q18" s="1419"/>
      <c r="R18" s="1419"/>
      <c r="S18" s="1419"/>
      <c r="T18" s="1419"/>
      <c r="U18" s="1419"/>
      <c r="V18" s="3"/>
      <c r="W18" s="1441"/>
      <c r="X18" s="1441"/>
      <c r="Y18" s="1441"/>
      <c r="Z18" s="1441"/>
      <c r="AA18" s="1441"/>
      <c r="AB18" s="1441"/>
      <c r="AC18" s="1441"/>
      <c r="AD18" s="3"/>
      <c r="AE18" s="1455" t="str">
        <f>EXPORTAR!D35</f>
        <v/>
      </c>
      <c r="AF18" s="1456"/>
      <c r="AG18" s="1456"/>
      <c r="AH18" s="1456"/>
      <c r="AI18" s="1457"/>
      <c r="AJ18" s="1451" t="s">
        <v>165</v>
      </c>
      <c r="AK18" s="1458"/>
    </row>
    <row r="19" spans="1:37" ht="9" customHeight="1" x14ac:dyDescent="0.25">
      <c r="A19" s="1344" t="s">
        <v>83</v>
      </c>
      <c r="B19" s="1344"/>
      <c r="C19" s="1344"/>
      <c r="D19" s="1344" t="s">
        <v>10</v>
      </c>
      <c r="E19" s="1344"/>
      <c r="F19" s="1344"/>
      <c r="G19" s="1344"/>
      <c r="H19" s="1459" t="s">
        <v>84</v>
      </c>
      <c r="I19" s="1460"/>
      <c r="J19" s="1460"/>
      <c r="K19" s="1461"/>
      <c r="L19" s="1462" t="s">
        <v>85</v>
      </c>
      <c r="M19" s="1462"/>
      <c r="N19" s="1462"/>
      <c r="O19" s="13" t="s">
        <v>86</v>
      </c>
      <c r="P19" s="1419" t="s">
        <v>87</v>
      </c>
      <c r="Q19" s="1419"/>
      <c r="R19" s="1419"/>
      <c r="S19" s="1419" t="s">
        <v>88</v>
      </c>
      <c r="T19" s="1419"/>
      <c r="U19" s="1419"/>
      <c r="V19" s="3"/>
      <c r="W19" s="1463" t="s">
        <v>89</v>
      </c>
      <c r="X19" s="1464"/>
      <c r="Y19" s="1464"/>
      <c r="Z19" s="1464"/>
      <c r="AA19" s="1464"/>
      <c r="AB19" s="1464"/>
      <c r="AC19" s="1465"/>
      <c r="AD19" s="3"/>
      <c r="AE19" s="1466" t="s">
        <v>90</v>
      </c>
      <c r="AF19" s="1467"/>
      <c r="AG19" s="1467"/>
      <c r="AH19" s="1467"/>
      <c r="AI19" s="1468"/>
      <c r="AJ19" s="1424" t="s">
        <v>82</v>
      </c>
      <c r="AK19" s="1425"/>
    </row>
    <row r="20" spans="1:37" ht="10.5" customHeight="1" x14ac:dyDescent="0.25">
      <c r="A20" s="1488"/>
      <c r="B20" s="1489"/>
      <c r="C20" s="1490"/>
      <c r="D20" s="1488"/>
      <c r="E20" s="1489"/>
      <c r="F20" s="1489"/>
      <c r="G20" s="1490"/>
      <c r="H20" s="1488"/>
      <c r="I20" s="1489"/>
      <c r="J20" s="1489"/>
      <c r="K20" s="1490"/>
      <c r="L20" s="1488"/>
      <c r="M20" s="1489"/>
      <c r="N20" s="1490"/>
      <c r="O20" s="13"/>
      <c r="P20" s="1488"/>
      <c r="Q20" s="1489"/>
      <c r="R20" s="1490"/>
      <c r="S20" s="1488"/>
      <c r="T20" s="1489"/>
      <c r="U20" s="1490"/>
      <c r="V20" s="3"/>
      <c r="W20" s="1469" t="str">
        <f>EXPORTAR!D38</f>
        <v/>
      </c>
      <c r="X20" s="1470"/>
      <c r="Y20" s="1470"/>
      <c r="Z20" s="1470"/>
      <c r="AA20" s="1470"/>
      <c r="AB20" s="1470"/>
      <c r="AC20" s="1471"/>
      <c r="AD20" s="3"/>
      <c r="AE20" s="1475" t="str">
        <f>EXPORTAR!D36</f>
        <v/>
      </c>
      <c r="AF20" s="1476"/>
      <c r="AG20" s="1476"/>
      <c r="AH20" s="1476"/>
      <c r="AI20" s="1477"/>
      <c r="AJ20" s="1481" t="s">
        <v>94</v>
      </c>
      <c r="AK20" s="1482"/>
    </row>
    <row r="21" spans="1:37" ht="12.75" customHeight="1" x14ac:dyDescent="0.25">
      <c r="A21" s="1485"/>
      <c r="B21" s="1485"/>
      <c r="C21" s="1485"/>
      <c r="D21" s="1485"/>
      <c r="E21" s="1485"/>
      <c r="F21" s="1485"/>
      <c r="G21" s="1485"/>
      <c r="H21" s="1486"/>
      <c r="I21" s="1486"/>
      <c r="J21" s="1486"/>
      <c r="K21" s="1486"/>
      <c r="L21" s="1487"/>
      <c r="M21" s="1487"/>
      <c r="N21" s="1487"/>
      <c r="O21" s="1487"/>
      <c r="P21" s="1487"/>
      <c r="Q21" s="1487"/>
      <c r="R21" s="1487"/>
      <c r="S21" s="1487"/>
      <c r="T21" s="1487"/>
      <c r="U21" s="1487"/>
      <c r="V21" s="3"/>
      <c r="W21" s="1472"/>
      <c r="X21" s="1473"/>
      <c r="Y21" s="1473"/>
      <c r="Z21" s="1473"/>
      <c r="AA21" s="1473"/>
      <c r="AB21" s="1473"/>
      <c r="AC21" s="1474"/>
      <c r="AD21" s="3"/>
      <c r="AE21" s="1478"/>
      <c r="AF21" s="1479"/>
      <c r="AG21" s="1479"/>
      <c r="AH21" s="1479"/>
      <c r="AI21" s="1480"/>
      <c r="AJ21" s="1483"/>
      <c r="AK21" s="1484"/>
    </row>
    <row r="22" spans="1:37" ht="9.75" customHeight="1" x14ac:dyDescent="0.25">
      <c r="A22" s="1495" t="s">
        <v>91</v>
      </c>
      <c r="B22" s="1495"/>
      <c r="C22" s="1495"/>
      <c r="D22" s="1495"/>
      <c r="E22" s="1495"/>
      <c r="F22" s="1495"/>
      <c r="G22" s="1495"/>
      <c r="H22" s="1495"/>
      <c r="I22" s="1495"/>
      <c r="J22" s="1495"/>
      <c r="K22" s="1495"/>
      <c r="L22" s="1495"/>
      <c r="M22" s="1495"/>
      <c r="N22" s="1495"/>
      <c r="O22" s="1495"/>
      <c r="P22" s="1495"/>
      <c r="Q22" s="1495"/>
      <c r="R22" s="1495"/>
      <c r="S22" s="1495"/>
      <c r="T22" s="1495"/>
      <c r="U22" s="1495"/>
      <c r="V22" s="3"/>
      <c r="W22" s="14"/>
      <c r="X22" s="14"/>
      <c r="Y22" s="14"/>
      <c r="Z22" s="14"/>
      <c r="AA22" s="14"/>
      <c r="AB22" s="14"/>
      <c r="AC22" s="3"/>
      <c r="AD22" s="3"/>
      <c r="AE22" s="1496" t="s">
        <v>92</v>
      </c>
      <c r="AF22" s="1497"/>
      <c r="AG22" s="1497"/>
      <c r="AH22" s="1497"/>
      <c r="AI22" s="1497"/>
      <c r="AJ22" s="1424" t="s">
        <v>82</v>
      </c>
      <c r="AK22" s="1425"/>
    </row>
    <row r="23" spans="1:37" ht="18" customHeight="1" x14ac:dyDescent="0.25">
      <c r="A23" s="1495"/>
      <c r="B23" s="1495"/>
      <c r="C23" s="1495"/>
      <c r="D23" s="1495"/>
      <c r="E23" s="1495"/>
      <c r="F23" s="1495"/>
      <c r="G23" s="1495"/>
      <c r="H23" s="1495"/>
      <c r="I23" s="1495"/>
      <c r="J23" s="1495"/>
      <c r="K23" s="1495"/>
      <c r="L23" s="1495"/>
      <c r="M23" s="1495"/>
      <c r="N23" s="1495"/>
      <c r="O23" s="1495"/>
      <c r="P23" s="1495"/>
      <c r="Q23" s="1495"/>
      <c r="R23" s="1495"/>
      <c r="S23" s="1495"/>
      <c r="T23" s="1495"/>
      <c r="U23" s="1495"/>
      <c r="V23" s="3"/>
      <c r="W23" s="1447" t="s">
        <v>93</v>
      </c>
      <c r="X23" s="1448"/>
      <c r="Y23" s="1448"/>
      <c r="Z23" s="1448"/>
      <c r="AA23" s="1448"/>
      <c r="AB23" s="1448"/>
      <c r="AC23" s="1449"/>
      <c r="AD23" s="3"/>
      <c r="AE23" s="1455" t="str">
        <f>EXPORTAR!D34</f>
        <v/>
      </c>
      <c r="AF23" s="1456"/>
      <c r="AG23" s="1456"/>
      <c r="AH23" s="1456"/>
      <c r="AI23" s="1457"/>
      <c r="AJ23" s="1451" t="s">
        <v>165</v>
      </c>
      <c r="AK23" s="1458"/>
    </row>
    <row r="24" spans="1:37" ht="10.5" customHeight="1" x14ac:dyDescent="0.25">
      <c r="A24" s="1459" t="s">
        <v>95</v>
      </c>
      <c r="B24" s="1460"/>
      <c r="C24" s="1460"/>
      <c r="D24" s="1460"/>
      <c r="E24" s="1460"/>
      <c r="F24" s="1460"/>
      <c r="G24" s="1460"/>
      <c r="H24" s="1461"/>
      <c r="I24" s="1459" t="s">
        <v>96</v>
      </c>
      <c r="J24" s="1460"/>
      <c r="K24" s="1460"/>
      <c r="L24" s="1460"/>
      <c r="M24" s="1460"/>
      <c r="N24" s="1460"/>
      <c r="O24" s="1461"/>
      <c r="P24" s="1459" t="s">
        <v>97</v>
      </c>
      <c r="Q24" s="1460"/>
      <c r="R24" s="1460"/>
      <c r="S24" s="1460"/>
      <c r="T24" s="1460"/>
      <c r="U24" s="1461"/>
      <c r="V24" s="3"/>
      <c r="W24" s="1491" t="s">
        <v>98</v>
      </c>
      <c r="X24" s="1491"/>
      <c r="Y24" s="1492" t="s">
        <v>99</v>
      </c>
      <c r="Z24" s="1493"/>
      <c r="AA24" s="1493"/>
      <c r="AB24" s="1493"/>
      <c r="AC24" s="1494"/>
      <c r="AD24" s="3"/>
      <c r="AE24" s="1421" t="s">
        <v>100</v>
      </c>
      <c r="AF24" s="1422"/>
      <c r="AG24" s="1422"/>
      <c r="AH24" s="1422"/>
      <c r="AI24" s="1422"/>
      <c r="AJ24" s="1422"/>
      <c r="AK24" s="1423"/>
    </row>
    <row r="25" spans="1:37" ht="24" customHeight="1" x14ac:dyDescent="0.25">
      <c r="A25" s="1504" t="str">
        <f>EXPORTAR!D9</f>
        <v/>
      </c>
      <c r="B25" s="1505"/>
      <c r="C25" s="1505"/>
      <c r="D25" s="1505"/>
      <c r="E25" s="1505"/>
      <c r="F25" s="1505"/>
      <c r="G25" s="1505"/>
      <c r="H25" s="49"/>
      <c r="I25" s="1504" t="str">
        <f>EXPORTAR!D10</f>
        <v/>
      </c>
      <c r="J25" s="1505"/>
      <c r="K25" s="1505"/>
      <c r="L25" s="1505"/>
      <c r="M25" s="1505"/>
      <c r="N25" s="1505"/>
      <c r="O25" s="1505"/>
      <c r="P25" s="1504">
        <f>EXPORTAR!D8</f>
        <v>0</v>
      </c>
      <c r="Q25" s="1505"/>
      <c r="R25" s="1505"/>
      <c r="S25" s="1505"/>
      <c r="T25" s="1505"/>
      <c r="U25" s="1506"/>
      <c r="V25" s="3"/>
      <c r="W25" s="1507" t="s">
        <v>101</v>
      </c>
      <c r="X25" s="1507" t="s">
        <v>102</v>
      </c>
      <c r="Y25" s="1507" t="s">
        <v>103</v>
      </c>
      <c r="Z25" s="1507" t="s">
        <v>104</v>
      </c>
      <c r="AA25" s="1517" t="s">
        <v>105</v>
      </c>
      <c r="AB25" s="1507" t="s">
        <v>106</v>
      </c>
      <c r="AC25" s="1508"/>
      <c r="AD25" s="15"/>
      <c r="AE25" s="1498" t="str">
        <f>IF(OR(ISBLANK(EXPORTAR!D42),EXPORTAR!D42=""),"",EXPORTAR!D42)</f>
        <v/>
      </c>
      <c r="AF25" s="1499"/>
      <c r="AG25" s="1499"/>
      <c r="AH25" s="1499"/>
      <c r="AI25" s="1499"/>
      <c r="AJ25" s="1499"/>
      <c r="AK25" s="1500"/>
    </row>
    <row r="26" spans="1:37" ht="9" customHeight="1" x14ac:dyDescent="0.25">
      <c r="A26" s="1389" t="s">
        <v>107</v>
      </c>
      <c r="B26" s="1390"/>
      <c r="C26" s="16" t="s">
        <v>108</v>
      </c>
      <c r="D26" s="1391" t="s">
        <v>109</v>
      </c>
      <c r="E26" s="1392"/>
      <c r="F26" s="1393"/>
      <c r="G26" s="1391" t="s">
        <v>110</v>
      </c>
      <c r="H26" s="1391"/>
      <c r="I26" s="1391"/>
      <c r="J26" s="1391" t="s">
        <v>111</v>
      </c>
      <c r="K26" s="1393"/>
      <c r="L26" s="1391" t="s">
        <v>112</v>
      </c>
      <c r="M26" s="1392"/>
      <c r="N26" s="1393"/>
      <c r="O26" s="17" t="s">
        <v>113</v>
      </c>
      <c r="P26" s="1391" t="s">
        <v>114</v>
      </c>
      <c r="Q26" s="1392"/>
      <c r="R26" s="1393"/>
      <c r="S26" s="1391" t="s">
        <v>115</v>
      </c>
      <c r="T26" s="1392"/>
      <c r="U26" s="1393"/>
      <c r="V26" s="3"/>
      <c r="W26" s="1507"/>
      <c r="X26" s="1508"/>
      <c r="Y26" s="1508"/>
      <c r="Z26" s="1507"/>
      <c r="AA26" s="1518"/>
      <c r="AB26" s="1508"/>
      <c r="AC26" s="1508"/>
      <c r="AD26" s="18"/>
      <c r="AE26" s="1501"/>
      <c r="AF26" s="1502"/>
      <c r="AG26" s="1502"/>
      <c r="AH26" s="1502"/>
      <c r="AI26" s="1502"/>
      <c r="AJ26" s="1502"/>
      <c r="AK26" s="1503"/>
    </row>
    <row r="27" spans="1:37" ht="9" customHeight="1" x14ac:dyDescent="0.25">
      <c r="A27" s="1509" t="s">
        <v>116</v>
      </c>
      <c r="B27" s="1510"/>
      <c r="C27" s="1513" t="s">
        <v>117</v>
      </c>
      <c r="D27" s="1509" t="s">
        <v>118</v>
      </c>
      <c r="E27" s="1515"/>
      <c r="F27" s="1510"/>
      <c r="G27" s="1509" t="s">
        <v>119</v>
      </c>
      <c r="H27" s="1509"/>
      <c r="I27" s="1509"/>
      <c r="J27" s="1509" t="s">
        <v>120</v>
      </c>
      <c r="K27" s="1510"/>
      <c r="L27" s="1509" t="s">
        <v>121</v>
      </c>
      <c r="M27" s="1515"/>
      <c r="N27" s="1510"/>
      <c r="O27" s="1513" t="s">
        <v>122</v>
      </c>
      <c r="P27" s="1509" t="s">
        <v>123</v>
      </c>
      <c r="Q27" s="1515"/>
      <c r="R27" s="1510"/>
      <c r="S27" s="1520" t="str">
        <f>EXPORTAR!D11</f>
        <v/>
      </c>
      <c r="T27" s="1521"/>
      <c r="U27" s="1522"/>
      <c r="V27" s="3"/>
      <c r="W27" s="1526" t="s">
        <v>115</v>
      </c>
      <c r="X27" s="1526"/>
      <c r="Y27" s="1526"/>
      <c r="Z27" s="1491" t="s">
        <v>124</v>
      </c>
      <c r="AA27" s="1491"/>
      <c r="AB27" s="1491"/>
      <c r="AC27" s="1491"/>
      <c r="AD27" s="19"/>
      <c r="AE27" s="1527"/>
      <c r="AF27" s="1527"/>
      <c r="AG27" s="1527"/>
      <c r="AH27" s="1527"/>
      <c r="AI27" s="1527"/>
      <c r="AJ27" s="1527"/>
      <c r="AK27" s="1527"/>
    </row>
    <row r="28" spans="1:37" ht="10.5" customHeight="1" x14ac:dyDescent="0.25">
      <c r="A28" s="1511"/>
      <c r="B28" s="1512"/>
      <c r="C28" s="1514"/>
      <c r="D28" s="1511"/>
      <c r="E28" s="1516"/>
      <c r="F28" s="1512"/>
      <c r="G28" s="1509"/>
      <c r="H28" s="1509"/>
      <c r="I28" s="1509"/>
      <c r="J28" s="1511"/>
      <c r="K28" s="1512"/>
      <c r="L28" s="1511"/>
      <c r="M28" s="1516"/>
      <c r="N28" s="1512"/>
      <c r="O28" s="1514"/>
      <c r="P28" s="1511"/>
      <c r="Q28" s="1516"/>
      <c r="R28" s="1512"/>
      <c r="S28" s="1523"/>
      <c r="T28" s="1524"/>
      <c r="U28" s="1525"/>
      <c r="V28" s="3"/>
      <c r="W28" s="1528"/>
      <c r="X28" s="1529"/>
      <c r="Y28" s="1530"/>
      <c r="Z28" s="20" t="s">
        <v>35</v>
      </c>
      <c r="AA28" s="20" t="s">
        <v>36</v>
      </c>
      <c r="AB28" s="1492" t="s">
        <v>37</v>
      </c>
      <c r="AC28" s="1494"/>
      <c r="AD28" s="19"/>
      <c r="AE28" s="1432" t="s">
        <v>125</v>
      </c>
      <c r="AF28" s="1417"/>
      <c r="AG28" s="1417"/>
      <c r="AH28" s="1417"/>
      <c r="AI28" s="1417"/>
      <c r="AJ28" s="1417"/>
      <c r="AK28" s="1418"/>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531"/>
      <c r="X29" s="1532"/>
      <c r="Y29" s="1533"/>
      <c r="Z29" s="1537"/>
      <c r="AA29" s="1537"/>
      <c r="AB29" s="1528"/>
      <c r="AC29" s="1530"/>
      <c r="AD29" s="24"/>
      <c r="AE29" s="25" t="s">
        <v>167</v>
      </c>
      <c r="AF29" s="25" t="s">
        <v>168</v>
      </c>
      <c r="AG29" s="52" t="s">
        <v>169</v>
      </c>
      <c r="AH29" s="25" t="s">
        <v>170</v>
      </c>
      <c r="AI29" s="25" t="s">
        <v>171</v>
      </c>
      <c r="AJ29" s="1565" t="s">
        <v>67</v>
      </c>
      <c r="AK29" s="1566"/>
    </row>
    <row r="30" spans="1:37" ht="19.5" customHeight="1" x14ac:dyDescent="0.25">
      <c r="A30" s="1567" t="str">
        <f>EXPORTAR!D12</f>
        <v/>
      </c>
      <c r="B30" s="1568"/>
      <c r="C30" s="1568"/>
      <c r="D30" s="1568"/>
      <c r="E30" s="1568"/>
      <c r="F30" s="1568"/>
      <c r="G30" s="1568"/>
      <c r="H30" s="1568"/>
      <c r="I30" s="1568"/>
      <c r="J30" s="1568"/>
      <c r="K30" s="1568"/>
      <c r="L30" s="1569"/>
      <c r="M30" s="1567" t="str">
        <f>EXPORTAR!D13</f>
        <v/>
      </c>
      <c r="N30" s="1570"/>
      <c r="O30" s="1570"/>
      <c r="P30" s="1570"/>
      <c r="Q30" s="1570"/>
      <c r="R30" s="1569"/>
      <c r="S30" s="1571" t="str">
        <f>EXPORTAR!D14</f>
        <v/>
      </c>
      <c r="T30" s="1572"/>
      <c r="U30" s="1425"/>
      <c r="V30" s="3"/>
      <c r="W30" s="1534"/>
      <c r="X30" s="1535"/>
      <c r="Y30" s="1536"/>
      <c r="Z30" s="1538"/>
      <c r="AA30" s="1538"/>
      <c r="AB30" s="1534"/>
      <c r="AC30" s="1536"/>
      <c r="AD30" s="19"/>
      <c r="AE30" s="1519" t="s">
        <v>126</v>
      </c>
      <c r="AF30" s="1519" t="s">
        <v>127</v>
      </c>
      <c r="AG30" s="1519" t="s">
        <v>128</v>
      </c>
      <c r="AH30" s="1519" t="s">
        <v>129</v>
      </c>
      <c r="AI30" s="1519" t="s">
        <v>130</v>
      </c>
      <c r="AJ30" s="1548" t="s">
        <v>131</v>
      </c>
      <c r="AK30" s="1530"/>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91"/>
      <c r="AF31" s="1491"/>
      <c r="AG31" s="1491"/>
      <c r="AH31" s="1491"/>
      <c r="AI31" s="1491"/>
      <c r="AJ31" s="1534"/>
      <c r="AK31" s="1536"/>
    </row>
    <row r="32" spans="1:37" ht="9" customHeight="1" x14ac:dyDescent="0.25">
      <c r="A32" s="1379"/>
      <c r="B32" s="1549"/>
      <c r="C32" s="1549"/>
      <c r="D32" s="1549"/>
      <c r="E32" s="1549"/>
      <c r="F32" s="1549"/>
      <c r="G32" s="1549"/>
      <c r="H32" s="1549"/>
      <c r="I32" s="1549"/>
      <c r="J32" s="1549"/>
      <c r="K32" s="1549"/>
      <c r="L32" s="1549"/>
      <c r="M32" s="1549"/>
      <c r="N32" s="1549"/>
      <c r="O32" s="1549"/>
      <c r="P32" s="1549"/>
      <c r="Q32" s="1549"/>
      <c r="R32" s="1549"/>
      <c r="S32" s="1549"/>
      <c r="T32" s="1549"/>
      <c r="U32" s="1381"/>
      <c r="V32" s="3"/>
      <c r="W32" s="1447" t="s">
        <v>133</v>
      </c>
      <c r="X32" s="1448"/>
      <c r="Y32" s="1448"/>
      <c r="Z32" s="1448"/>
      <c r="AA32" s="1448"/>
      <c r="AB32" s="1448"/>
      <c r="AC32" s="1449"/>
      <c r="AD32" s="19"/>
      <c r="AE32" s="1447" t="s">
        <v>134</v>
      </c>
      <c r="AF32" s="1448"/>
      <c r="AG32" s="1448"/>
      <c r="AH32" s="1448"/>
      <c r="AI32" s="1448"/>
      <c r="AJ32" s="1448"/>
      <c r="AK32" s="1449"/>
    </row>
    <row r="33" spans="1:37" ht="9.75" customHeight="1" thickBot="1" x14ac:dyDescent="0.3">
      <c r="A33" s="1550"/>
      <c r="B33" s="1551"/>
      <c r="C33" s="1551"/>
      <c r="D33" s="1551"/>
      <c r="E33" s="1551"/>
      <c r="F33" s="1551"/>
      <c r="G33" s="1551"/>
      <c r="H33" s="1551"/>
      <c r="I33" s="1551"/>
      <c r="J33" s="1551"/>
      <c r="K33" s="1551"/>
      <c r="L33" s="1551"/>
      <c r="M33" s="1551"/>
      <c r="N33" s="1551"/>
      <c r="O33" s="1551"/>
      <c r="P33" s="1551"/>
      <c r="Q33" s="1551"/>
      <c r="R33" s="1551"/>
      <c r="S33" s="1551"/>
      <c r="T33" s="1551"/>
      <c r="U33" s="1552"/>
      <c r="V33" s="3"/>
      <c r="W33" s="1553" t="s">
        <v>135</v>
      </c>
      <c r="X33" s="1556" t="s">
        <v>136</v>
      </c>
      <c r="Y33" s="1557"/>
      <c r="Z33" s="1553" t="s">
        <v>137</v>
      </c>
      <c r="AA33" s="1553" t="s">
        <v>138</v>
      </c>
      <c r="AB33" s="1548" t="s">
        <v>139</v>
      </c>
      <c r="AC33" s="1562"/>
      <c r="AD33" s="30"/>
      <c r="AE33" s="31" t="s">
        <v>30</v>
      </c>
      <c r="AF33" s="32"/>
      <c r="AG33" s="32"/>
      <c r="AH33" s="32"/>
      <c r="AI33" s="32"/>
      <c r="AJ33" s="1539" t="s">
        <v>108</v>
      </c>
      <c r="AK33" s="1540"/>
    </row>
    <row r="34" spans="1:37" ht="9.75" customHeight="1" x14ac:dyDescent="0.25">
      <c r="A34" s="1486"/>
      <c r="B34" s="1486"/>
      <c r="C34" s="1486"/>
      <c r="D34" s="1486"/>
      <c r="E34" s="1486"/>
      <c r="F34" s="1486"/>
      <c r="G34" s="1486"/>
      <c r="H34" s="1486"/>
      <c r="I34" s="1486"/>
      <c r="J34" s="1486"/>
      <c r="K34" s="1486"/>
      <c r="L34" s="1486"/>
      <c r="M34" s="1486"/>
      <c r="N34" s="1486"/>
      <c r="O34" s="1486"/>
      <c r="P34" s="1486"/>
      <c r="Q34" s="1486"/>
      <c r="R34" s="1486"/>
      <c r="S34" s="1486"/>
      <c r="T34" s="1486"/>
      <c r="U34" s="1486"/>
      <c r="V34" s="3"/>
      <c r="W34" s="1554"/>
      <c r="X34" s="1558"/>
      <c r="Y34" s="1559"/>
      <c r="Z34" s="1554"/>
      <c r="AA34" s="1554"/>
      <c r="AB34" s="1531"/>
      <c r="AC34" s="1533"/>
      <c r="AD34" s="33"/>
      <c r="AE34" s="34"/>
      <c r="AF34" s="35"/>
      <c r="AG34" s="35"/>
      <c r="AH34" s="35"/>
      <c r="AI34" s="35"/>
      <c r="AJ34" s="1541"/>
      <c r="AK34" s="1542"/>
    </row>
    <row r="35" spans="1:37" ht="9.75" customHeight="1" x14ac:dyDescent="0.25">
      <c r="A35" s="1545" t="s">
        <v>140</v>
      </c>
      <c r="B35" s="1545"/>
      <c r="C35" s="1545"/>
      <c r="D35" s="1545"/>
      <c r="E35" s="1545"/>
      <c r="F35" s="1545"/>
      <c r="G35" s="1545"/>
      <c r="H35" s="1545"/>
      <c r="I35" s="1545"/>
      <c r="J35" s="1545"/>
      <c r="K35" s="1545"/>
      <c r="L35" s="1545"/>
      <c r="M35" s="1545"/>
      <c r="N35" s="1545"/>
      <c r="O35" s="1545"/>
      <c r="P35" s="1545"/>
      <c r="Q35" s="1545"/>
      <c r="R35" s="1545"/>
      <c r="S35" s="1545"/>
      <c r="T35" s="1545"/>
      <c r="U35" s="1545"/>
      <c r="V35" s="3"/>
      <c r="W35" s="1554"/>
      <c r="X35" s="1558"/>
      <c r="Y35" s="1559"/>
      <c r="Z35" s="1554"/>
      <c r="AA35" s="1554"/>
      <c r="AB35" s="1531"/>
      <c r="AC35" s="1533"/>
      <c r="AD35" s="33"/>
      <c r="AE35" s="34"/>
      <c r="AF35" s="35"/>
      <c r="AG35" s="35"/>
      <c r="AH35" s="35"/>
      <c r="AI35" s="35"/>
      <c r="AJ35" s="1541"/>
      <c r="AK35" s="1542"/>
    </row>
    <row r="36" spans="1:37" ht="9.75" customHeight="1" x14ac:dyDescent="0.25">
      <c r="A36" s="1546"/>
      <c r="B36" s="1546"/>
      <c r="C36" s="1546"/>
      <c r="D36" s="1546"/>
      <c r="E36" s="1546"/>
      <c r="F36" s="1546"/>
      <c r="G36" s="1546"/>
      <c r="H36" s="1546"/>
      <c r="I36" s="1546"/>
      <c r="J36" s="1546"/>
      <c r="K36" s="1546"/>
      <c r="L36" s="1546"/>
      <c r="M36" s="1546"/>
      <c r="N36" s="1546"/>
      <c r="O36" s="1546"/>
      <c r="P36" s="1546"/>
      <c r="Q36" s="1546"/>
      <c r="R36" s="1546"/>
      <c r="S36" s="1546"/>
      <c r="T36" s="1546"/>
      <c r="U36" s="1546"/>
      <c r="V36" s="3"/>
      <c r="W36" s="1555"/>
      <c r="X36" s="1560"/>
      <c r="Y36" s="1561"/>
      <c r="Z36" s="1555"/>
      <c r="AA36" s="1555"/>
      <c r="AB36" s="1563"/>
      <c r="AC36" s="1564"/>
      <c r="AD36" s="35"/>
      <c r="AE36" s="36"/>
      <c r="AF36" s="37"/>
      <c r="AG36" s="37"/>
      <c r="AH36" s="37"/>
      <c r="AI36" s="37"/>
      <c r="AJ36" s="1543"/>
      <c r="AK36" s="1544"/>
    </row>
    <row r="37" spans="1:37" ht="9.75" customHeight="1" x14ac:dyDescent="0.25">
      <c r="A37" s="1459" t="s">
        <v>95</v>
      </c>
      <c r="B37" s="1460"/>
      <c r="C37" s="1460"/>
      <c r="D37" s="1460"/>
      <c r="E37" s="1460"/>
      <c r="F37" s="1460"/>
      <c r="G37" s="1460"/>
      <c r="H37" s="1461"/>
      <c r="I37" s="1459" t="s">
        <v>96</v>
      </c>
      <c r="J37" s="1460"/>
      <c r="K37" s="1460"/>
      <c r="L37" s="1460"/>
      <c r="M37" s="1460"/>
      <c r="N37" s="1460"/>
      <c r="O37" s="1461"/>
      <c r="P37" s="1459" t="s">
        <v>97</v>
      </c>
      <c r="Q37" s="1460"/>
      <c r="R37" s="1460"/>
      <c r="S37" s="1460"/>
      <c r="T37" s="1460"/>
      <c r="U37" s="1461"/>
      <c r="V37" s="3"/>
      <c r="W37" s="1547"/>
      <c r="X37" s="1547"/>
      <c r="Y37" s="1547"/>
      <c r="Z37" s="1547"/>
      <c r="AA37" s="1547"/>
      <c r="AB37" s="1547"/>
      <c r="AC37" s="1547"/>
      <c r="AD37" s="1547"/>
      <c r="AE37" s="1547"/>
      <c r="AF37" s="1547"/>
      <c r="AG37" s="1547"/>
      <c r="AH37" s="1547"/>
      <c r="AI37" s="1547"/>
      <c r="AJ37" s="1547"/>
      <c r="AK37" s="1547"/>
    </row>
    <row r="38" spans="1:37" ht="12" customHeight="1" x14ac:dyDescent="0.25">
      <c r="A38" s="1598" t="str">
        <f>EXPORTAR!D17</f>
        <v/>
      </c>
      <c r="B38" s="1599"/>
      <c r="C38" s="1599"/>
      <c r="D38" s="1599"/>
      <c r="E38" s="1599"/>
      <c r="F38" s="1599"/>
      <c r="G38" s="1599"/>
      <c r="H38" s="1600"/>
      <c r="I38" s="1598" t="str">
        <f>EXPORTAR!D18</f>
        <v/>
      </c>
      <c r="J38" s="1599"/>
      <c r="K38" s="1599"/>
      <c r="L38" s="1599"/>
      <c r="M38" s="1599"/>
      <c r="N38" s="1599"/>
      <c r="O38" s="1600"/>
      <c r="P38" s="1598">
        <f>EXPORTAR!D16</f>
        <v>0</v>
      </c>
      <c r="Q38" s="1599"/>
      <c r="R38" s="1599"/>
      <c r="S38" s="1599"/>
      <c r="T38" s="1599"/>
      <c r="U38" s="1600"/>
      <c r="V38" s="3"/>
      <c r="W38" s="1343" t="s">
        <v>141</v>
      </c>
      <c r="X38" s="1343"/>
      <c r="Y38" s="1343"/>
      <c r="Z38" s="1343"/>
      <c r="AA38" s="1343"/>
      <c r="AB38" s="1343"/>
      <c r="AC38" s="1343"/>
      <c r="AD38" s="1343"/>
      <c r="AE38" s="1343"/>
      <c r="AF38" s="1343"/>
      <c r="AG38" s="1343"/>
      <c r="AH38" s="1343"/>
      <c r="AI38" s="1343"/>
      <c r="AJ38" s="1343"/>
      <c r="AK38" s="1343"/>
    </row>
    <row r="39" spans="1:37" ht="5.25" customHeight="1" x14ac:dyDescent="0.25">
      <c r="A39" s="1601"/>
      <c r="B39" s="1602"/>
      <c r="C39" s="1602"/>
      <c r="D39" s="1602"/>
      <c r="E39" s="1602"/>
      <c r="F39" s="1602"/>
      <c r="G39" s="1602"/>
      <c r="H39" s="1603"/>
      <c r="I39" s="1601"/>
      <c r="J39" s="1602"/>
      <c r="K39" s="1602"/>
      <c r="L39" s="1602"/>
      <c r="M39" s="1602"/>
      <c r="N39" s="1602"/>
      <c r="O39" s="1603"/>
      <c r="P39" s="1601"/>
      <c r="Q39" s="1602"/>
      <c r="R39" s="1602"/>
      <c r="S39" s="1602"/>
      <c r="T39" s="1602"/>
      <c r="U39" s="1603"/>
      <c r="V39" s="3"/>
      <c r="W39" s="1573" t="s">
        <v>142</v>
      </c>
      <c r="X39" s="1574"/>
      <c r="Y39" s="1574"/>
      <c r="Z39" s="1574"/>
      <c r="AA39" s="1574"/>
      <c r="AB39" s="1574"/>
      <c r="AC39" s="1574"/>
      <c r="AD39" s="1574"/>
      <c r="AE39" s="1574"/>
      <c r="AF39" s="1574"/>
      <c r="AG39" s="1574"/>
      <c r="AH39" s="1574"/>
      <c r="AI39" s="1574"/>
      <c r="AJ39" s="1574"/>
      <c r="AK39" s="1575"/>
    </row>
    <row r="40" spans="1:37" ht="3" customHeight="1" x14ac:dyDescent="0.25">
      <c r="A40" s="1604"/>
      <c r="B40" s="1605"/>
      <c r="C40" s="1605"/>
      <c r="D40" s="1605"/>
      <c r="E40" s="1605"/>
      <c r="F40" s="1605"/>
      <c r="G40" s="1605"/>
      <c r="H40" s="1606"/>
      <c r="I40" s="1604"/>
      <c r="J40" s="1605"/>
      <c r="K40" s="1605"/>
      <c r="L40" s="1605"/>
      <c r="M40" s="1605"/>
      <c r="N40" s="1605"/>
      <c r="O40" s="1606"/>
      <c r="P40" s="1604"/>
      <c r="Q40" s="1605"/>
      <c r="R40" s="1605"/>
      <c r="S40" s="1605"/>
      <c r="T40" s="1605"/>
      <c r="U40" s="1606"/>
      <c r="V40" s="3"/>
      <c r="W40" s="1573"/>
      <c r="X40" s="1574"/>
      <c r="Y40" s="1574"/>
      <c r="Z40" s="1574"/>
      <c r="AA40" s="1574"/>
      <c r="AB40" s="1574"/>
      <c r="AC40" s="1574"/>
      <c r="AD40" s="1574"/>
      <c r="AE40" s="1574"/>
      <c r="AF40" s="1574"/>
      <c r="AG40" s="1574"/>
      <c r="AH40" s="1574"/>
      <c r="AI40" s="1574"/>
      <c r="AJ40" s="1574"/>
      <c r="AK40" s="1575"/>
    </row>
    <row r="41" spans="1:37" ht="9.75" customHeight="1" x14ac:dyDescent="0.25">
      <c r="A41" s="1389" t="s">
        <v>107</v>
      </c>
      <c r="B41" s="1390"/>
      <c r="C41" s="16" t="s">
        <v>108</v>
      </c>
      <c r="D41" s="1391" t="s">
        <v>109</v>
      </c>
      <c r="E41" s="1392"/>
      <c r="F41" s="1393"/>
      <c r="G41" s="1391" t="s">
        <v>110</v>
      </c>
      <c r="H41" s="1392"/>
      <c r="I41" s="1393"/>
      <c r="J41" s="1391" t="s">
        <v>111</v>
      </c>
      <c r="K41" s="1393"/>
      <c r="L41" s="1391" t="s">
        <v>112</v>
      </c>
      <c r="M41" s="1392"/>
      <c r="N41" s="1393"/>
      <c r="O41" s="17" t="s">
        <v>113</v>
      </c>
      <c r="P41" s="1391" t="s">
        <v>114</v>
      </c>
      <c r="Q41" s="1392"/>
      <c r="R41" s="1393"/>
      <c r="S41" s="1391" t="s">
        <v>115</v>
      </c>
      <c r="T41" s="1392"/>
      <c r="U41" s="1393"/>
      <c r="V41" s="3"/>
      <c r="W41" s="1573"/>
      <c r="X41" s="1574"/>
      <c r="Y41" s="1574"/>
      <c r="Z41" s="1574"/>
      <c r="AA41" s="1574"/>
      <c r="AB41" s="1574"/>
      <c r="AC41" s="1574"/>
      <c r="AD41" s="1574"/>
      <c r="AE41" s="1574"/>
      <c r="AF41" s="1574"/>
      <c r="AG41" s="1574"/>
      <c r="AH41" s="1574"/>
      <c r="AI41" s="1574"/>
      <c r="AJ41" s="1574"/>
      <c r="AK41" s="1575"/>
    </row>
    <row r="42" spans="1:37" ht="9.75" customHeight="1" x14ac:dyDescent="0.25">
      <c r="A42" s="1509" t="s">
        <v>116</v>
      </c>
      <c r="B42" s="1510"/>
      <c r="C42" s="1513" t="s">
        <v>117</v>
      </c>
      <c r="D42" s="1509" t="s">
        <v>118</v>
      </c>
      <c r="E42" s="1515"/>
      <c r="F42" s="1510"/>
      <c r="G42" s="1509" t="s">
        <v>119</v>
      </c>
      <c r="H42" s="1515"/>
      <c r="I42" s="1510"/>
      <c r="J42" s="1509" t="s">
        <v>120</v>
      </c>
      <c r="K42" s="1510"/>
      <c r="L42" s="1509" t="s">
        <v>121</v>
      </c>
      <c r="M42" s="1515"/>
      <c r="N42" s="1510"/>
      <c r="O42" s="1513" t="s">
        <v>122</v>
      </c>
      <c r="P42" s="1509" t="s">
        <v>123</v>
      </c>
      <c r="Q42" s="1515"/>
      <c r="R42" s="1510"/>
      <c r="S42" s="1520" t="str">
        <f>EXPORTAR!D19</f>
        <v/>
      </c>
      <c r="T42" s="1521"/>
      <c r="U42" s="1522"/>
      <c r="V42" s="3"/>
      <c r="W42" s="1582" t="str">
        <f>IF(EXPORTAR!D51="","","Traslado de Cuenta Hacia la Secretaria de Transito de")</f>
        <v/>
      </c>
      <c r="X42" s="1583"/>
      <c r="Y42" s="1583"/>
      <c r="Z42" s="1583"/>
      <c r="AA42" s="1583"/>
      <c r="AB42" s="1583"/>
      <c r="AC42" s="1583"/>
      <c r="AD42" s="1583"/>
      <c r="AE42" s="1583"/>
      <c r="AF42" s="1583"/>
      <c r="AG42" s="1583"/>
      <c r="AH42" s="1583"/>
      <c r="AI42" s="1583"/>
      <c r="AJ42" s="1583"/>
      <c r="AK42" s="1584"/>
    </row>
    <row r="43" spans="1:37" ht="3.75" customHeight="1" x14ac:dyDescent="0.25">
      <c r="A43" s="1511"/>
      <c r="B43" s="1512"/>
      <c r="C43" s="1514"/>
      <c r="D43" s="1511"/>
      <c r="E43" s="1516"/>
      <c r="F43" s="1512"/>
      <c r="G43" s="1511"/>
      <c r="H43" s="1516"/>
      <c r="I43" s="1512"/>
      <c r="J43" s="1511"/>
      <c r="K43" s="1512"/>
      <c r="L43" s="1511"/>
      <c r="M43" s="1516"/>
      <c r="N43" s="1512"/>
      <c r="O43" s="1514"/>
      <c r="P43" s="1511"/>
      <c r="Q43" s="1516"/>
      <c r="R43" s="1512"/>
      <c r="S43" s="1523"/>
      <c r="T43" s="1524"/>
      <c r="U43" s="1525"/>
      <c r="V43" s="3"/>
      <c r="W43" s="1585"/>
      <c r="X43" s="1586"/>
      <c r="Y43" s="1586"/>
      <c r="Z43" s="1586"/>
      <c r="AA43" s="1586"/>
      <c r="AB43" s="1586"/>
      <c r="AC43" s="1586"/>
      <c r="AD43" s="1586"/>
      <c r="AE43" s="1586"/>
      <c r="AF43" s="1586"/>
      <c r="AG43" s="1586"/>
      <c r="AH43" s="1586"/>
      <c r="AI43" s="1586"/>
      <c r="AJ43" s="1586"/>
      <c r="AK43" s="1587"/>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588"/>
      <c r="X44" s="1589"/>
      <c r="Y44" s="1589"/>
      <c r="Z44" s="1589"/>
      <c r="AA44" s="1589"/>
      <c r="AB44" s="1589"/>
      <c r="AC44" s="1589"/>
      <c r="AD44" s="1589"/>
      <c r="AE44" s="1589"/>
      <c r="AF44" s="1589"/>
      <c r="AG44" s="1589"/>
      <c r="AH44" s="1589"/>
      <c r="AI44" s="1589"/>
      <c r="AJ44" s="1589"/>
      <c r="AK44" s="1590"/>
    </row>
    <row r="45" spans="1:37" ht="19.5" customHeight="1" x14ac:dyDescent="0.25">
      <c r="A45" s="1567" t="str">
        <f>EXPORTAR!D20</f>
        <v/>
      </c>
      <c r="B45" s="1568"/>
      <c r="C45" s="1568"/>
      <c r="D45" s="1568"/>
      <c r="E45" s="1568"/>
      <c r="F45" s="1568"/>
      <c r="G45" s="1568"/>
      <c r="H45" s="1568"/>
      <c r="I45" s="1568"/>
      <c r="J45" s="1568"/>
      <c r="K45" s="1568"/>
      <c r="L45" s="1569"/>
      <c r="M45" s="1567" t="str">
        <f>EXPORTAR!D21</f>
        <v/>
      </c>
      <c r="N45" s="1570"/>
      <c r="O45" s="1570"/>
      <c r="P45" s="1570"/>
      <c r="Q45" s="1570"/>
      <c r="R45" s="1569"/>
      <c r="S45" s="1571" t="str">
        <f>EXPORTAR!D22</f>
        <v/>
      </c>
      <c r="T45" s="1572"/>
      <c r="U45" s="1425"/>
      <c r="V45" s="3"/>
      <c r="W45" s="1432" t="s">
        <v>143</v>
      </c>
      <c r="X45" s="1417"/>
      <c r="Y45" s="1417"/>
      <c r="Z45" s="1417"/>
      <c r="AA45" s="1417"/>
      <c r="AB45" s="1417"/>
      <c r="AC45" s="1417"/>
      <c r="AD45" s="1417"/>
      <c r="AE45" s="1417"/>
      <c r="AF45" s="1417"/>
      <c r="AG45" s="1417"/>
      <c r="AH45" s="1417"/>
      <c r="AI45" s="1417"/>
      <c r="AJ45" s="1417"/>
      <c r="AK45" s="1418"/>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576" t="s">
        <v>144</v>
      </c>
      <c r="X46" s="1577"/>
      <c r="Y46" s="1577"/>
      <c r="Z46" s="1577"/>
      <c r="AA46" s="1577"/>
      <c r="AB46" s="1577"/>
      <c r="AC46" s="1577"/>
      <c r="AD46" s="1577"/>
      <c r="AE46" s="1577"/>
      <c r="AF46" s="1577"/>
      <c r="AG46" s="1577"/>
      <c r="AH46" s="1577"/>
      <c r="AI46" s="1577"/>
      <c r="AJ46" s="1577"/>
      <c r="AK46" s="1578"/>
    </row>
    <row r="47" spans="1:37" x14ac:dyDescent="0.25">
      <c r="A47" s="1379"/>
      <c r="B47" s="1549"/>
      <c r="C47" s="1549"/>
      <c r="D47" s="1549"/>
      <c r="E47" s="1549"/>
      <c r="F47" s="1549"/>
      <c r="G47" s="1549"/>
      <c r="H47" s="1549"/>
      <c r="I47" s="1549"/>
      <c r="J47" s="1549"/>
      <c r="K47" s="1549"/>
      <c r="L47" s="1549"/>
      <c r="M47" s="1549"/>
      <c r="N47" s="1549"/>
      <c r="O47" s="1549"/>
      <c r="P47" s="1549"/>
      <c r="Q47" s="1549"/>
      <c r="R47" s="1549"/>
      <c r="S47" s="1549"/>
      <c r="T47" s="1549"/>
      <c r="U47" s="1381"/>
      <c r="V47" s="3"/>
      <c r="W47" s="1576"/>
      <c r="X47" s="1577"/>
      <c r="Y47" s="1577"/>
      <c r="Z47" s="1577"/>
      <c r="AA47" s="1577"/>
      <c r="AB47" s="1577"/>
      <c r="AC47" s="1577"/>
      <c r="AD47" s="1577"/>
      <c r="AE47" s="1577"/>
      <c r="AF47" s="1577"/>
      <c r="AG47" s="1577"/>
      <c r="AH47" s="1577"/>
      <c r="AI47" s="1577"/>
      <c r="AJ47" s="1577"/>
      <c r="AK47" s="1578"/>
    </row>
    <row r="48" spans="1:37" ht="2.25" customHeight="1" thickBot="1" x14ac:dyDescent="0.3">
      <c r="A48" s="1550"/>
      <c r="B48" s="1551"/>
      <c r="C48" s="1551"/>
      <c r="D48" s="1551"/>
      <c r="E48" s="1551"/>
      <c r="F48" s="1551"/>
      <c r="G48" s="1551"/>
      <c r="H48" s="1551"/>
      <c r="I48" s="1551"/>
      <c r="J48" s="1551"/>
      <c r="K48" s="1551"/>
      <c r="L48" s="1551"/>
      <c r="M48" s="1551"/>
      <c r="N48" s="1551"/>
      <c r="O48" s="1551"/>
      <c r="P48" s="1551"/>
      <c r="Q48" s="1551"/>
      <c r="R48" s="1551"/>
      <c r="S48" s="1551"/>
      <c r="T48" s="1551"/>
      <c r="U48" s="1552"/>
      <c r="V48" s="3"/>
      <c r="W48" s="1576"/>
      <c r="X48" s="1577"/>
      <c r="Y48" s="1577"/>
      <c r="Z48" s="1577"/>
      <c r="AA48" s="1577"/>
      <c r="AB48" s="1577"/>
      <c r="AC48" s="1577"/>
      <c r="AD48" s="1577"/>
      <c r="AE48" s="1577"/>
      <c r="AF48" s="1577"/>
      <c r="AG48" s="1577"/>
      <c r="AH48" s="1577"/>
      <c r="AI48" s="1577"/>
      <c r="AJ48" s="1577"/>
      <c r="AK48" s="1578"/>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579"/>
      <c r="X49" s="1580"/>
      <c r="Y49" s="1580"/>
      <c r="Z49" s="1580"/>
      <c r="AA49" s="1580"/>
      <c r="AB49" s="1580"/>
      <c r="AC49" s="1580"/>
      <c r="AD49" s="1580"/>
      <c r="AE49" s="1580"/>
      <c r="AF49" s="1580"/>
      <c r="AG49" s="1580"/>
      <c r="AH49" s="1580"/>
      <c r="AI49" s="1580"/>
      <c r="AJ49" s="1580"/>
      <c r="AK49" s="1581"/>
    </row>
    <row r="50" spans="1:37" ht="3.75" customHeight="1" x14ac:dyDescent="0.25">
      <c r="A50" s="1596"/>
      <c r="B50" s="1596"/>
      <c r="C50" s="1596"/>
      <c r="D50" s="1596"/>
      <c r="E50" s="1596"/>
      <c r="F50" s="1596"/>
      <c r="G50" s="1596"/>
      <c r="H50" s="1596"/>
      <c r="I50" s="1596"/>
      <c r="J50" s="1596"/>
      <c r="K50" s="1596"/>
      <c r="L50" s="1596"/>
      <c r="M50" s="1596"/>
      <c r="N50" s="1596"/>
      <c r="O50" s="1596"/>
      <c r="P50" s="1596"/>
      <c r="Q50" s="1596"/>
      <c r="R50" s="1596"/>
      <c r="S50" s="1596"/>
      <c r="T50" s="1596"/>
      <c r="U50" s="1596"/>
      <c r="V50" s="3"/>
      <c r="W50" s="1597"/>
      <c r="X50" s="1597"/>
      <c r="Y50" s="1597"/>
      <c r="Z50" s="1597"/>
      <c r="AA50" s="1597"/>
      <c r="AB50" s="1597"/>
      <c r="AC50" s="1597"/>
      <c r="AD50" s="1597"/>
      <c r="AE50" s="1597"/>
      <c r="AF50" s="1597"/>
      <c r="AG50" s="1597"/>
      <c r="AH50" s="1597"/>
      <c r="AI50" s="1597"/>
      <c r="AJ50" s="1597"/>
      <c r="AK50" s="1597"/>
    </row>
    <row r="51" spans="1:37" ht="15" customHeight="1" x14ac:dyDescent="0.25">
      <c r="C51" s="1591"/>
      <c r="D51" s="1591"/>
      <c r="E51" s="1591"/>
      <c r="F51" s="1591"/>
      <c r="G51" s="1591"/>
      <c r="H51" s="1591"/>
      <c r="I51" s="1591"/>
      <c r="J51" s="1591"/>
      <c r="K51" s="1591"/>
      <c r="L51" s="1591"/>
      <c r="M51" s="1591"/>
      <c r="N51" s="1591"/>
      <c r="O51" s="1591"/>
      <c r="P51" s="1591"/>
      <c r="Q51" s="1591"/>
      <c r="R51" s="1591"/>
      <c r="AB51" s="1056" t="s">
        <v>10526</v>
      </c>
      <c r="AC51" s="1167"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8" t="s">
        <v>10524</v>
      </c>
      <c r="AE52" s="267"/>
    </row>
    <row r="53" spans="1:37" x14ac:dyDescent="0.25">
      <c r="A53" s="88"/>
      <c r="E53" s="1404"/>
      <c r="F53" s="1404"/>
      <c r="G53" s="1404"/>
      <c r="H53" s="1404"/>
      <c r="I53" s="1404"/>
      <c r="J53" s="1404"/>
      <c r="K53" s="1404"/>
      <c r="L53" s="1404"/>
      <c r="M53" s="1404"/>
      <c r="N53" s="1404"/>
      <c r="O53" s="1404"/>
      <c r="P53" s="1404"/>
      <c r="Q53" s="1404"/>
      <c r="R53" s="1404"/>
      <c r="S53" s="1404"/>
      <c r="T53" s="1404"/>
      <c r="U53" s="1404"/>
      <c r="V53" s="1404"/>
      <c r="W53" s="1404"/>
      <c r="X53" s="1404"/>
    </row>
    <row r="54" spans="1:37" ht="18" x14ac:dyDescent="0.25">
      <c r="A54" s="1052" t="str">
        <f>IF(OR(ISBLANK(DATOS!W2),DATOS!W2=""),"",DATOS!W2)</f>
        <v>TRAMY.APP TRAMITES DE TRANSITO CRA 69A 93 - 82 APTO (201) - MEDELLIN - 313666 88 94 HOLA@TRAMY.COM</v>
      </c>
    </row>
  </sheetData>
  <mergeCells count="224">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T1:Y5"/>
    <mergeCell ref="AA3:AH3"/>
    <mergeCell ref="AJ2:AJ3"/>
    <mergeCell ref="AK2:AK3"/>
    <mergeCell ref="A2:S5"/>
    <mergeCell ref="AA4:AB4"/>
    <mergeCell ref="AC4:AE4"/>
    <mergeCell ref="AF4:AH4"/>
    <mergeCell ref="AJ4:AK5"/>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3" t="s">
        <v>356</v>
      </c>
      <c r="B1" s="1609">
        <f>CONTABILIDAD!XDA1048500</f>
        <v>0</v>
      </c>
      <c r="C1" s="1609"/>
      <c r="D1" s="1609"/>
      <c r="E1" s="1609"/>
      <c r="F1" s="1609"/>
      <c r="G1" s="1609"/>
      <c r="H1" s="1609"/>
      <c r="I1" s="1609"/>
      <c r="J1" s="1609"/>
      <c r="K1" s="153"/>
    </row>
    <row r="2" spans="1:70" ht="15" customHeight="1" x14ac:dyDescent="0.25">
      <c r="A2" s="1303"/>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10" t="s">
        <v>196</v>
      </c>
      <c r="G27" s="1610"/>
      <c r="H27" s="1610"/>
      <c r="I27" s="1610"/>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07" t="s">
        <v>197</v>
      </c>
      <c r="G29" s="1608"/>
      <c r="H29" s="166"/>
      <c r="I29" s="166"/>
    </row>
    <row r="30" spans="1:11" ht="28.5" customHeight="1" x14ac:dyDescent="0.3">
      <c r="A30" s="144"/>
      <c r="B30" s="154"/>
      <c r="C30" s="163" t="s">
        <v>11</v>
      </c>
      <c r="D30" s="179" t="str">
        <f>IFERROR(VLOOKUP(D$27,BDPLACAS[#All],4,FALSE),"")</f>
        <v/>
      </c>
      <c r="E30" s="154"/>
      <c r="F30" s="1607" t="s">
        <v>202</v>
      </c>
      <c r="G30" s="1608"/>
      <c r="H30" s="166"/>
      <c r="I30" s="166"/>
    </row>
    <row r="31" spans="1:11" ht="28.5" customHeight="1" x14ac:dyDescent="0.3">
      <c r="A31" s="144"/>
      <c r="B31" s="154"/>
      <c r="C31" s="163" t="s">
        <v>12</v>
      </c>
      <c r="D31" s="179" t="str">
        <f>IFERROR(VLOOKUP(D$27,BDPLACAS[#All],5,FALSE),"")</f>
        <v/>
      </c>
      <c r="E31" s="154"/>
      <c r="F31" s="1607" t="s">
        <v>203</v>
      </c>
      <c r="G31" s="1608"/>
      <c r="H31" s="166"/>
      <c r="I31" s="166"/>
    </row>
    <row r="32" spans="1:11" ht="28.5" customHeight="1" x14ac:dyDescent="0.3">
      <c r="A32" s="144"/>
      <c r="B32" s="154"/>
      <c r="C32" s="163" t="s">
        <v>13</v>
      </c>
      <c r="D32" s="179" t="str">
        <f>IFERROR(VLOOKUP(D$27,BDPLACAS[#All],6,FALSE),"")</f>
        <v/>
      </c>
      <c r="E32" s="154"/>
      <c r="F32" s="1607" t="s">
        <v>198</v>
      </c>
      <c r="G32" s="1608" t="s">
        <v>198</v>
      </c>
      <c r="H32" s="166"/>
      <c r="I32" s="166"/>
    </row>
    <row r="33" spans="1:9" ht="28.5" customHeight="1" x14ac:dyDescent="0.3">
      <c r="A33" s="144"/>
      <c r="B33" s="154"/>
      <c r="C33" s="163" t="s">
        <v>14</v>
      </c>
      <c r="D33" s="179" t="str">
        <f>IFERROR(VLOOKUP(D$27,BDPLACAS[#All],7,FALSE),"")</f>
        <v/>
      </c>
      <c r="E33" s="154"/>
      <c r="F33" s="1607" t="s">
        <v>200</v>
      </c>
      <c r="G33" s="1608" t="s">
        <v>200</v>
      </c>
      <c r="H33" s="166"/>
      <c r="I33" s="166"/>
    </row>
    <row r="34" spans="1:9" ht="28.5" customHeight="1" x14ac:dyDescent="0.3">
      <c r="A34" s="144"/>
      <c r="B34" s="154"/>
      <c r="C34" s="163" t="s">
        <v>15</v>
      </c>
      <c r="D34" s="179" t="str">
        <f>IFERROR(VLOOKUP(D$27,BDPLACAS[#All],8,FALSE),"")</f>
        <v/>
      </c>
      <c r="E34" s="154"/>
      <c r="F34" s="1607" t="s">
        <v>201</v>
      </c>
      <c r="G34" s="1608" t="s">
        <v>201</v>
      </c>
      <c r="H34" s="166"/>
      <c r="I34" s="166"/>
    </row>
    <row r="35" spans="1:9" ht="28.5" customHeight="1" x14ac:dyDescent="0.3">
      <c r="A35" s="144"/>
      <c r="B35" s="154"/>
      <c r="C35" s="163" t="s">
        <v>16</v>
      </c>
      <c r="D35" s="266" t="str">
        <f>IFERROR(VLOOKUP(D$27,BDPLACAS[#All],9,FALSE),"")</f>
        <v/>
      </c>
      <c r="E35" s="154"/>
      <c r="F35" s="1607" t="s">
        <v>9027</v>
      </c>
      <c r="G35" s="1608" t="s">
        <v>201</v>
      </c>
      <c r="H35" s="166"/>
      <c r="I35" s="166"/>
    </row>
    <row r="36" spans="1:9" ht="28.5" customHeight="1" x14ac:dyDescent="0.3">
      <c r="A36" s="144"/>
      <c r="B36" s="154"/>
      <c r="C36" s="163" t="s">
        <v>17</v>
      </c>
      <c r="D36" s="179" t="str">
        <f>IFERROR(VLOOKUP(D$27,BDPLACAS[#All],10,FALSE),"")</f>
        <v/>
      </c>
      <c r="E36" s="154"/>
      <c r="F36" s="1607" t="s">
        <v>199</v>
      </c>
      <c r="G36" s="1608" t="s">
        <v>199</v>
      </c>
      <c r="H36" s="166"/>
      <c r="I36" s="166"/>
    </row>
    <row r="37" spans="1:9" ht="28.5" customHeight="1" x14ac:dyDescent="0.3">
      <c r="A37" s="144"/>
      <c r="B37" s="154"/>
      <c r="C37" s="163" t="s">
        <v>18</v>
      </c>
      <c r="D37" s="179" t="str">
        <f>IFERROR(VLOOKUP(D$27,BDPLACAS[#All],12,FALSE),"")</f>
        <v/>
      </c>
      <c r="E37" s="154"/>
      <c r="F37" s="1607" t="s">
        <v>6009</v>
      </c>
      <c r="G37" s="1608" t="s">
        <v>199</v>
      </c>
      <c r="H37" s="166"/>
      <c r="I37" s="166"/>
    </row>
    <row r="38" spans="1:9" ht="28.5" customHeight="1" x14ac:dyDescent="0.3">
      <c r="A38" s="144"/>
      <c r="B38" s="154"/>
      <c r="C38" s="163" t="s">
        <v>19</v>
      </c>
      <c r="D38" s="179" t="str">
        <f>IFERROR(VLOOKUP(D$27,BDPLACAS[#All],13,FALSE),"")</f>
        <v/>
      </c>
      <c r="E38" s="154"/>
      <c r="F38" s="1607" t="s">
        <v>204</v>
      </c>
      <c r="G38" s="1608" t="s">
        <v>204</v>
      </c>
      <c r="H38" s="166"/>
      <c r="I38" s="166"/>
    </row>
    <row r="39" spans="1:9" ht="28.5" customHeight="1" x14ac:dyDescent="0.3">
      <c r="A39" s="144"/>
      <c r="B39" s="154"/>
      <c r="C39" s="163" t="s">
        <v>20</v>
      </c>
      <c r="D39" s="179" t="str">
        <f>IFERROR(VLOOKUP(D$27,BDPLACAS[#All],14,FALSE),"")</f>
        <v/>
      </c>
      <c r="E39" s="154"/>
      <c r="F39" s="1607" t="s">
        <v>205</v>
      </c>
      <c r="G39" s="1608" t="s">
        <v>205</v>
      </c>
      <c r="H39" s="166"/>
      <c r="I39" s="166"/>
    </row>
    <row r="40" spans="1:9" ht="28.5" customHeight="1" x14ac:dyDescent="0.3">
      <c r="A40" s="144"/>
      <c r="B40" s="154"/>
      <c r="C40" s="163" t="s">
        <v>22</v>
      </c>
      <c r="D40" s="179" t="str">
        <f>IFERROR(VLOOKUP(D$27,BDPLACAS[#All],16,FALSE),"")</f>
        <v/>
      </c>
      <c r="E40" s="154"/>
      <c r="F40" s="1607" t="s">
        <v>360</v>
      </c>
      <c r="G40" s="1608" t="s">
        <v>360</v>
      </c>
      <c r="H40" s="166"/>
      <c r="I40" s="166"/>
    </row>
    <row r="41" spans="1:9" ht="28.5" customHeight="1" x14ac:dyDescent="0.3">
      <c r="A41" s="144"/>
      <c r="B41" s="154"/>
      <c r="C41" s="163" t="s">
        <v>23</v>
      </c>
      <c r="D41" s="179" t="str">
        <f>IFERROR(VLOOKUP(D$27,BDPLACAS[#All],18,FALSE),"")</f>
        <v/>
      </c>
      <c r="E41" s="154"/>
      <c r="F41" s="1607" t="s">
        <v>359</v>
      </c>
      <c r="G41" s="1608" t="s">
        <v>206</v>
      </c>
      <c r="H41" s="166"/>
      <c r="I41" s="166"/>
    </row>
    <row r="42" spans="1:9" ht="28.5" customHeight="1" x14ac:dyDescent="0.3">
      <c r="A42" s="144"/>
      <c r="B42" s="154"/>
      <c r="C42" s="163" t="s">
        <v>6072</v>
      </c>
      <c r="D42" s="179" t="str">
        <f>IFERROR(VLOOKUP(D$27,BDPLACAS[#All],11,FALSE),"")</f>
        <v/>
      </c>
      <c r="E42" s="154"/>
      <c r="F42" s="1607" t="s">
        <v>540</v>
      </c>
      <c r="G42" s="1608" t="s">
        <v>206</v>
      </c>
      <c r="H42" s="166"/>
      <c r="I42" s="166"/>
    </row>
    <row r="43" spans="1:9" ht="28.5" customHeight="1" x14ac:dyDescent="0.3">
      <c r="A43" s="144"/>
      <c r="B43" s="154"/>
      <c r="C43" s="163" t="s">
        <v>6074</v>
      </c>
      <c r="D43" s="179" t="str">
        <f>IFERROR(VLOOKUP(D$27,BDPLACAS[#All],17,FALSE),"")</f>
        <v/>
      </c>
      <c r="E43" s="154"/>
      <c r="F43" s="1607" t="s">
        <v>173</v>
      </c>
      <c r="G43" s="1608" t="s">
        <v>206</v>
      </c>
      <c r="H43" s="166"/>
      <c r="I43" s="166"/>
    </row>
    <row r="44" spans="1:9" ht="28.5" customHeight="1" x14ac:dyDescent="0.3">
      <c r="A44" s="144"/>
      <c r="B44" s="154"/>
      <c r="C44" s="163" t="s">
        <v>6073</v>
      </c>
      <c r="D44" s="180" t="str">
        <f>IFERROR(VLOOKUP(D$27,BDPLACAS[#All],15,FALSE),"")</f>
        <v/>
      </c>
      <c r="E44" s="154"/>
      <c r="F44" s="1607" t="s">
        <v>172</v>
      </c>
      <c r="G44" s="1608" t="s">
        <v>206</v>
      </c>
      <c r="H44" s="166"/>
      <c r="I44" s="166"/>
    </row>
    <row r="45" spans="1:9" ht="28.5" customHeight="1" x14ac:dyDescent="0.3">
      <c r="A45" s="144"/>
      <c r="B45" s="154"/>
      <c r="C45" s="163"/>
      <c r="D45" s="180"/>
      <c r="E45" s="154"/>
      <c r="F45" s="1607" t="s">
        <v>4867</v>
      </c>
      <c r="G45" s="1608"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05" t="s">
        <v>26</v>
      </c>
      <c r="B1" s="1340"/>
      <c r="C1" s="1340"/>
      <c r="D1" s="1340"/>
      <c r="E1" s="1340"/>
      <c r="F1" s="1340"/>
      <c r="G1" s="1340"/>
      <c r="H1" s="1340"/>
      <c r="I1" s="1340"/>
      <c r="J1" s="1340"/>
      <c r="K1" s="1340"/>
      <c r="L1" s="1340"/>
      <c r="M1" s="1340"/>
      <c r="N1" s="1340"/>
      <c r="O1" s="1340"/>
      <c r="P1" s="1340"/>
      <c r="Q1" s="1340"/>
      <c r="R1" s="1340"/>
      <c r="S1" s="1406"/>
      <c r="T1" s="1367" t="s">
        <v>27</v>
      </c>
      <c r="U1" s="1368"/>
      <c r="V1" s="1368"/>
      <c r="W1" s="1368"/>
      <c r="X1" s="1368"/>
      <c r="Y1" s="1369"/>
      <c r="Z1" s="1061"/>
      <c r="AA1" s="1407" t="s">
        <v>28</v>
      </c>
      <c r="AB1" s="1408"/>
      <c r="AC1" s="1408"/>
      <c r="AD1" s="1408"/>
      <c r="AE1" s="1408"/>
      <c r="AF1" s="1408"/>
      <c r="AG1" s="1408"/>
      <c r="AH1" s="1409"/>
      <c r="AJ1" s="1432" t="s">
        <v>29</v>
      </c>
      <c r="AK1" s="1418"/>
    </row>
    <row r="2" spans="1:42" ht="9.75" customHeight="1" x14ac:dyDescent="0.25">
      <c r="A2" s="1383"/>
      <c r="B2" s="1731"/>
      <c r="C2" s="1731"/>
      <c r="D2" s="1731"/>
      <c r="E2" s="1731"/>
      <c r="F2" s="1731"/>
      <c r="G2" s="1731"/>
      <c r="H2" s="1731"/>
      <c r="I2" s="1731"/>
      <c r="J2" s="1731"/>
      <c r="K2" s="1731"/>
      <c r="L2" s="1731"/>
      <c r="M2" s="1731"/>
      <c r="N2" s="1731"/>
      <c r="O2" s="1731"/>
      <c r="P2" s="1731"/>
      <c r="Q2" s="1731"/>
      <c r="R2" s="1731"/>
      <c r="S2" s="1385"/>
      <c r="T2" s="1370"/>
      <c r="U2" s="1371"/>
      <c r="V2" s="1371"/>
      <c r="W2" s="1371"/>
      <c r="X2" s="1371"/>
      <c r="Y2" s="1372"/>
      <c r="Z2" s="1060"/>
      <c r="AA2" s="1064" t="s">
        <v>30</v>
      </c>
      <c r="AB2" s="1065"/>
      <c r="AC2" s="1615"/>
      <c r="AD2" s="1615"/>
      <c r="AE2" s="1615"/>
      <c r="AF2" s="1615"/>
      <c r="AG2" s="1615"/>
      <c r="AH2" s="1616"/>
      <c r="AI2" s="3"/>
      <c r="AJ2" s="1379" t="s">
        <v>31</v>
      </c>
      <c r="AK2" s="1381" t="s">
        <v>32</v>
      </c>
    </row>
    <row r="3" spans="1:42" ht="9.75" customHeight="1" x14ac:dyDescent="0.25">
      <c r="A3" s="1383"/>
      <c r="B3" s="1731"/>
      <c r="C3" s="1731"/>
      <c r="D3" s="1731"/>
      <c r="E3" s="1731"/>
      <c r="F3" s="1731"/>
      <c r="G3" s="1731"/>
      <c r="H3" s="1731"/>
      <c r="I3" s="1731"/>
      <c r="J3" s="1731"/>
      <c r="K3" s="1731"/>
      <c r="L3" s="1731"/>
      <c r="M3" s="1731"/>
      <c r="N3" s="1731"/>
      <c r="O3" s="1731"/>
      <c r="P3" s="1731"/>
      <c r="Q3" s="1731"/>
      <c r="R3" s="1731"/>
      <c r="S3" s="1385"/>
      <c r="T3" s="1370"/>
      <c r="U3" s="1371"/>
      <c r="V3" s="1371"/>
      <c r="W3" s="1371"/>
      <c r="X3" s="1371"/>
      <c r="Y3" s="1372"/>
      <c r="Z3" s="1060"/>
      <c r="AA3" s="1611"/>
      <c r="AB3" s="1612"/>
      <c r="AC3" s="1612"/>
      <c r="AD3" s="1612"/>
      <c r="AE3" s="1612"/>
      <c r="AF3" s="1612"/>
      <c r="AG3" s="1612"/>
      <c r="AH3" s="1613"/>
      <c r="AI3" s="3"/>
      <c r="AJ3" s="1380"/>
      <c r="AK3" s="1382"/>
    </row>
    <row r="4" spans="1:42" ht="9.75" customHeight="1" x14ac:dyDescent="0.25">
      <c r="A4" s="1383"/>
      <c r="B4" s="1731"/>
      <c r="C4" s="1731"/>
      <c r="D4" s="1731"/>
      <c r="E4" s="1731"/>
      <c r="F4" s="1731"/>
      <c r="G4" s="1731"/>
      <c r="H4" s="1731"/>
      <c r="I4" s="1731"/>
      <c r="J4" s="1731"/>
      <c r="K4" s="1731"/>
      <c r="L4" s="1731"/>
      <c r="M4" s="1731"/>
      <c r="N4" s="1731"/>
      <c r="O4" s="1731"/>
      <c r="P4" s="1731"/>
      <c r="Q4" s="1731"/>
      <c r="R4" s="1731"/>
      <c r="S4" s="1385"/>
      <c r="T4" s="1370"/>
      <c r="U4" s="1371"/>
      <c r="V4" s="1371"/>
      <c r="W4" s="1371"/>
      <c r="X4" s="1371"/>
      <c r="Y4" s="1372"/>
      <c r="Z4" s="1062"/>
      <c r="AA4" s="1389" t="s">
        <v>2</v>
      </c>
      <c r="AB4" s="1390"/>
      <c r="AC4" s="1391" t="s">
        <v>33</v>
      </c>
      <c r="AD4" s="1392"/>
      <c r="AE4" s="1393"/>
      <c r="AF4" s="1391" t="s">
        <v>34</v>
      </c>
      <c r="AG4" s="1392"/>
      <c r="AH4" s="1393"/>
      <c r="AI4" s="3"/>
      <c r="AJ4" s="1395">
        <f>EXPORTAR!D27</f>
        <v>0</v>
      </c>
      <c r="AK4" s="1396"/>
    </row>
    <row r="5" spans="1:42" ht="16.5" customHeight="1" x14ac:dyDescent="0.25">
      <c r="A5" s="1732"/>
      <c r="B5" s="1733"/>
      <c r="C5" s="1733"/>
      <c r="D5" s="1733"/>
      <c r="E5" s="1733"/>
      <c r="F5" s="1733"/>
      <c r="G5" s="1733"/>
      <c r="H5" s="1733"/>
      <c r="I5" s="1733"/>
      <c r="J5" s="1733"/>
      <c r="K5" s="1733"/>
      <c r="L5" s="1733"/>
      <c r="M5" s="1733"/>
      <c r="N5" s="1733"/>
      <c r="O5" s="1733"/>
      <c r="P5" s="1733"/>
      <c r="Q5" s="1733"/>
      <c r="R5" s="1733"/>
      <c r="S5" s="1734"/>
      <c r="T5" s="1373"/>
      <c r="U5" s="1374"/>
      <c r="V5" s="1374"/>
      <c r="W5" s="1374"/>
      <c r="X5" s="1374"/>
      <c r="Y5" s="1375"/>
      <c r="Z5" s="4"/>
      <c r="AA5" s="1399"/>
      <c r="AB5" s="1400"/>
      <c r="AC5" s="1401"/>
      <c r="AD5" s="1402"/>
      <c r="AE5" s="1403"/>
      <c r="AF5" s="5" t="s">
        <v>35</v>
      </c>
      <c r="AG5" s="5" t="s">
        <v>36</v>
      </c>
      <c r="AH5" s="5" t="s">
        <v>37</v>
      </c>
      <c r="AI5" s="3"/>
      <c r="AJ5" s="1397"/>
      <c r="AK5" s="1398"/>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405" t="s">
        <v>38</v>
      </c>
      <c r="B7" s="1340"/>
      <c r="C7" s="1340"/>
      <c r="D7" s="1340"/>
      <c r="E7" s="1340"/>
      <c r="F7" s="1340"/>
      <c r="G7" s="1340"/>
      <c r="H7" s="1340"/>
      <c r="I7" s="1340"/>
      <c r="J7" s="1340"/>
      <c r="K7" s="1340"/>
      <c r="L7" s="1340"/>
      <c r="M7" s="1340"/>
      <c r="N7" s="1340"/>
      <c r="O7" s="1340"/>
      <c r="P7" s="1340"/>
      <c r="Q7" s="1340"/>
      <c r="R7" s="1340"/>
      <c r="S7" s="1340"/>
      <c r="T7" s="1340"/>
      <c r="U7" s="1406"/>
      <c r="V7" s="3"/>
      <c r="W7" s="1735" t="s">
        <v>39</v>
      </c>
      <c r="X7" s="1736"/>
      <c r="Y7" s="1737"/>
      <c r="Z7" s="6" t="s">
        <v>40</v>
      </c>
      <c r="AA7" s="7"/>
      <c r="AB7" s="7"/>
      <c r="AC7" s="1447" t="s">
        <v>41</v>
      </c>
      <c r="AD7" s="1448"/>
      <c r="AE7" s="1448"/>
      <c r="AF7" s="1448"/>
      <c r="AG7" s="1448"/>
      <c r="AH7" s="1448"/>
      <c r="AI7" s="1448"/>
      <c r="AJ7" s="1448"/>
      <c r="AK7" s="1449"/>
    </row>
    <row r="8" spans="1:42" ht="10.5" customHeight="1" x14ac:dyDescent="0.25">
      <c r="A8" s="1348">
        <v>1</v>
      </c>
      <c r="B8" s="1738" t="s">
        <v>162</v>
      </c>
      <c r="C8" s="1739"/>
      <c r="D8" s="1345"/>
      <c r="E8" s="1348">
        <v>2</v>
      </c>
      <c r="F8" s="1351" t="s">
        <v>25</v>
      </c>
      <c r="G8" s="1352"/>
      <c r="H8" s="1345"/>
      <c r="I8" s="1348">
        <v>3</v>
      </c>
      <c r="J8" s="1712" t="s">
        <v>42</v>
      </c>
      <c r="K8" s="1713"/>
      <c r="L8" s="1714"/>
      <c r="M8" s="1445"/>
      <c r="N8" s="1426">
        <v>4</v>
      </c>
      <c r="O8" s="1426" t="s">
        <v>43</v>
      </c>
      <c r="P8" s="1446"/>
      <c r="Q8" s="1426">
        <v>5</v>
      </c>
      <c r="R8" s="1426" t="s">
        <v>44</v>
      </c>
      <c r="S8" s="1446"/>
      <c r="T8" s="1426">
        <v>6</v>
      </c>
      <c r="U8" s="1426" t="s">
        <v>45</v>
      </c>
      <c r="V8" s="3"/>
      <c r="W8" s="1433" t="str">
        <f>EXPORTAR!D30</f>
        <v/>
      </c>
      <c r="X8" s="1434"/>
      <c r="Y8" s="1435"/>
      <c r="Z8" s="1433" t="str">
        <f>EXPORTAR!D31</f>
        <v/>
      </c>
      <c r="AA8" s="1434"/>
      <c r="AB8" s="1435"/>
      <c r="AC8" s="1439" t="s">
        <v>21</v>
      </c>
      <c r="AD8" s="1440"/>
      <c r="AE8" s="8" t="s">
        <v>46</v>
      </c>
      <c r="AF8" s="8" t="s">
        <v>47</v>
      </c>
      <c r="AG8" s="8" t="s">
        <v>48</v>
      </c>
      <c r="AH8" s="8" t="s">
        <v>49</v>
      </c>
      <c r="AI8" s="8" t="s">
        <v>50</v>
      </c>
      <c r="AJ8" s="8" t="s">
        <v>51</v>
      </c>
      <c r="AK8" s="8" t="s">
        <v>52</v>
      </c>
    </row>
    <row r="9" spans="1:42" ht="16.5" customHeight="1" x14ac:dyDescent="0.25">
      <c r="A9" s="1350"/>
      <c r="B9" s="1740"/>
      <c r="C9" s="1741"/>
      <c r="D9" s="1346"/>
      <c r="E9" s="1350"/>
      <c r="F9" s="1355"/>
      <c r="G9" s="1356"/>
      <c r="H9" s="1346"/>
      <c r="I9" s="1350"/>
      <c r="J9" s="1715"/>
      <c r="K9" s="1716"/>
      <c r="L9" s="1717"/>
      <c r="M9" s="1446"/>
      <c r="N9" s="1427"/>
      <c r="O9" s="1427"/>
      <c r="P9" s="1446"/>
      <c r="Q9" s="1427"/>
      <c r="R9" s="1427"/>
      <c r="S9" s="1446"/>
      <c r="T9" s="1427"/>
      <c r="U9" s="1427"/>
      <c r="V9" s="3"/>
      <c r="W9" s="1436"/>
      <c r="X9" s="1437"/>
      <c r="Y9" s="1438"/>
      <c r="Z9" s="1436"/>
      <c r="AA9" s="1437"/>
      <c r="AB9" s="1438"/>
      <c r="AC9" s="1700">
        <v>1</v>
      </c>
      <c r="AD9" s="1702"/>
      <c r="AE9" s="9">
        <v>2</v>
      </c>
      <c r="AF9" s="9">
        <v>3</v>
      </c>
      <c r="AG9" s="9">
        <v>4</v>
      </c>
      <c r="AH9" s="9">
        <v>5</v>
      </c>
      <c r="AI9" s="9">
        <v>6</v>
      </c>
      <c r="AJ9" s="9">
        <v>7</v>
      </c>
      <c r="AK9" s="9">
        <v>8</v>
      </c>
      <c r="AL9" s="10"/>
      <c r="AM9" s="10"/>
      <c r="AN9" s="10"/>
      <c r="AO9" s="10"/>
      <c r="AP9" s="10"/>
    </row>
    <row r="10" spans="1:42" ht="9.75" customHeight="1" x14ac:dyDescent="0.25">
      <c r="A10" s="1348">
        <v>7</v>
      </c>
      <c r="B10" s="1351" t="s">
        <v>53</v>
      </c>
      <c r="C10" s="1352"/>
      <c r="D10" s="1346"/>
      <c r="E10" s="1348">
        <v>8</v>
      </c>
      <c r="F10" s="1351" t="s">
        <v>54</v>
      </c>
      <c r="G10" s="1352"/>
      <c r="H10" s="1346"/>
      <c r="I10" s="1348">
        <v>9</v>
      </c>
      <c r="J10" s="1351" t="s">
        <v>55</v>
      </c>
      <c r="K10" s="1428"/>
      <c r="L10" s="1352"/>
      <c r="M10" s="1446"/>
      <c r="N10" s="1426">
        <v>10</v>
      </c>
      <c r="O10" s="1426" t="s">
        <v>56</v>
      </c>
      <c r="P10" s="1446"/>
      <c r="Q10" s="1426">
        <v>11</v>
      </c>
      <c r="R10" s="1426" t="s">
        <v>57</v>
      </c>
      <c r="S10" s="1446"/>
      <c r="T10" s="1426">
        <v>12</v>
      </c>
      <c r="U10" s="1426" t="s">
        <v>58</v>
      </c>
      <c r="V10" s="3"/>
      <c r="W10" s="6" t="s">
        <v>59</v>
      </c>
      <c r="X10" s="7"/>
      <c r="Y10" s="7"/>
      <c r="Z10" s="7"/>
      <c r="AA10" s="7"/>
      <c r="AB10" s="7"/>
      <c r="AC10" s="7"/>
      <c r="AD10" s="7"/>
      <c r="AE10" s="7"/>
      <c r="AF10" s="7"/>
      <c r="AG10" s="1447" t="s">
        <v>60</v>
      </c>
      <c r="AH10" s="1449"/>
      <c r="AI10" s="1447" t="s">
        <v>61</v>
      </c>
      <c r="AJ10" s="1448"/>
      <c r="AK10" s="1449"/>
    </row>
    <row r="11" spans="1:42" ht="9" customHeight="1" x14ac:dyDescent="0.25">
      <c r="A11" s="1349"/>
      <c r="B11" s="1353"/>
      <c r="C11" s="1354"/>
      <c r="D11" s="1346"/>
      <c r="E11" s="1349"/>
      <c r="F11" s="1353"/>
      <c r="G11" s="1354"/>
      <c r="H11" s="1346"/>
      <c r="I11" s="1349"/>
      <c r="J11" s="1353"/>
      <c r="K11" s="1730"/>
      <c r="L11" s="1354"/>
      <c r="M11" s="1446"/>
      <c r="N11" s="1431"/>
      <c r="O11" s="1431"/>
      <c r="P11" s="1446"/>
      <c r="Q11" s="1431"/>
      <c r="R11" s="1431"/>
      <c r="S11" s="1446"/>
      <c r="T11" s="1431"/>
      <c r="U11" s="1431"/>
      <c r="V11" s="3"/>
      <c r="W11" s="1718" t="str">
        <f>EXPORTAR!D33</f>
        <v/>
      </c>
      <c r="X11" s="1719"/>
      <c r="Y11" s="1719"/>
      <c r="Z11" s="1719"/>
      <c r="AA11" s="1719"/>
      <c r="AB11" s="1719"/>
      <c r="AC11" s="1719"/>
      <c r="AD11" s="1719"/>
      <c r="AE11" s="1719"/>
      <c r="AF11" s="1720"/>
      <c r="AG11" s="1724" t="str">
        <f>EXPORTAR!D32</f>
        <v/>
      </c>
      <c r="AH11" s="1725"/>
      <c r="AI11" s="1724" t="str">
        <f>EXPORTAR!D37</f>
        <v/>
      </c>
      <c r="AJ11" s="1728"/>
      <c r="AK11" s="1725"/>
    </row>
    <row r="12" spans="1:42" ht="9" customHeight="1" x14ac:dyDescent="0.25">
      <c r="A12" s="1350"/>
      <c r="B12" s="1355"/>
      <c r="C12" s="1356"/>
      <c r="D12" s="1346"/>
      <c r="E12" s="1350"/>
      <c r="F12" s="1355"/>
      <c r="G12" s="1356"/>
      <c r="H12" s="1346"/>
      <c r="I12" s="1350"/>
      <c r="J12" s="1355"/>
      <c r="K12" s="1430"/>
      <c r="L12" s="1356"/>
      <c r="M12" s="1446"/>
      <c r="N12" s="1427"/>
      <c r="O12" s="1427"/>
      <c r="P12" s="1446"/>
      <c r="Q12" s="1427"/>
      <c r="R12" s="1427"/>
      <c r="S12" s="1446"/>
      <c r="T12" s="1427"/>
      <c r="U12" s="1427"/>
      <c r="V12" s="3"/>
      <c r="W12" s="1721"/>
      <c r="X12" s="1722"/>
      <c r="Y12" s="1722"/>
      <c r="Z12" s="1722"/>
      <c r="AA12" s="1722"/>
      <c r="AB12" s="1722"/>
      <c r="AC12" s="1722"/>
      <c r="AD12" s="1722"/>
      <c r="AE12" s="1722"/>
      <c r="AF12" s="1723"/>
      <c r="AG12" s="1726"/>
      <c r="AH12" s="1727"/>
      <c r="AI12" s="1726"/>
      <c r="AJ12" s="1729"/>
      <c r="AK12" s="1727"/>
    </row>
    <row r="13" spans="1:42" ht="12" customHeight="1" x14ac:dyDescent="0.25">
      <c r="A13" s="1348">
        <v>13</v>
      </c>
      <c r="B13" s="1351" t="s">
        <v>62</v>
      </c>
      <c r="C13" s="1352"/>
      <c r="D13" s="1346"/>
      <c r="E13" s="1348">
        <v>14</v>
      </c>
      <c r="F13" s="1351" t="s">
        <v>63</v>
      </c>
      <c r="G13" s="1352"/>
      <c r="H13" s="1346"/>
      <c r="I13" s="1348">
        <v>15</v>
      </c>
      <c r="J13" s="1351" t="s">
        <v>64</v>
      </c>
      <c r="K13" s="1428"/>
      <c r="L13" s="1352"/>
      <c r="M13" s="1446"/>
      <c r="N13" s="1426">
        <v>16</v>
      </c>
      <c r="O13" s="1426" t="s">
        <v>65</v>
      </c>
      <c r="P13" s="44"/>
      <c r="Q13" s="1426">
        <v>17</v>
      </c>
      <c r="R13" s="1426" t="s">
        <v>66</v>
      </c>
      <c r="S13" s="44"/>
      <c r="T13" s="1426">
        <v>18</v>
      </c>
      <c r="U13" s="1364" t="s">
        <v>67</v>
      </c>
      <c r="V13" s="3"/>
      <c r="W13" s="1432" t="s">
        <v>68</v>
      </c>
      <c r="X13" s="1417"/>
      <c r="Y13" s="1418"/>
      <c r="Z13" s="1338" t="s">
        <v>163</v>
      </c>
      <c r="AA13" s="1339"/>
      <c r="AB13" s="1339"/>
      <c r="AC13" s="1339"/>
      <c r="AD13" s="1341"/>
      <c r="AE13" s="1338" t="s">
        <v>164</v>
      </c>
      <c r="AF13" s="1339"/>
      <c r="AG13" s="1339"/>
      <c r="AH13" s="1341"/>
      <c r="AI13" s="1703" t="s">
        <v>69</v>
      </c>
      <c r="AJ13" s="1704"/>
      <c r="AK13" s="1705"/>
    </row>
    <row r="14" spans="1:42" ht="19.5" customHeight="1" x14ac:dyDescent="0.25">
      <c r="A14" s="1350"/>
      <c r="B14" s="1355"/>
      <c r="C14" s="1356"/>
      <c r="D14" s="1346"/>
      <c r="E14" s="1350"/>
      <c r="F14" s="1355"/>
      <c r="G14" s="1356"/>
      <c r="H14" s="1346"/>
      <c r="I14" s="1350"/>
      <c r="J14" s="1355"/>
      <c r="K14" s="1430"/>
      <c r="L14" s="1356"/>
      <c r="M14" s="1446"/>
      <c r="N14" s="1427"/>
      <c r="O14" s="1427"/>
      <c r="P14" s="45"/>
      <c r="Q14" s="1427"/>
      <c r="R14" s="1427"/>
      <c r="S14" s="45"/>
      <c r="T14" s="1427"/>
      <c r="U14" s="1365"/>
      <c r="V14" s="3"/>
      <c r="W14" s="1706" t="str">
        <f>EXPORTAR!D41</f>
        <v/>
      </c>
      <c r="X14" s="1707"/>
      <c r="Y14" s="1708"/>
      <c r="Z14" s="1451" t="s">
        <v>70</v>
      </c>
      <c r="AA14" s="1452"/>
      <c r="AB14" s="1452"/>
      <c r="AC14" s="1452"/>
      <c r="AD14" s="1453"/>
      <c r="AE14" s="1451" t="s">
        <v>70</v>
      </c>
      <c r="AF14" s="1452"/>
      <c r="AG14" s="1452"/>
      <c r="AH14" s="1453"/>
      <c r="AI14" s="1709"/>
      <c r="AJ14" s="1710"/>
      <c r="AK14" s="1711"/>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411" t="s">
        <v>71</v>
      </c>
      <c r="B16" s="1412"/>
      <c r="C16" s="1412"/>
      <c r="D16" s="1412"/>
      <c r="E16" s="1412"/>
      <c r="F16" s="1412"/>
      <c r="G16" s="1412"/>
      <c r="H16" s="1412"/>
      <c r="I16" s="1412"/>
      <c r="J16" s="1412"/>
      <c r="K16" s="1412"/>
      <c r="L16" s="1412"/>
      <c r="M16" s="1412"/>
      <c r="N16" s="1412"/>
      <c r="O16" s="1412"/>
      <c r="P16" s="1412"/>
      <c r="Q16" s="1412"/>
      <c r="R16" s="1412"/>
      <c r="S16" s="1412"/>
      <c r="T16" s="1412"/>
      <c r="U16" s="1413"/>
      <c r="V16" s="3"/>
      <c r="W16" s="1703" t="s">
        <v>72</v>
      </c>
      <c r="X16" s="1704"/>
      <c r="Y16" s="1704"/>
      <c r="Z16" s="1704"/>
      <c r="AA16" s="1704"/>
      <c r="AB16" s="1704"/>
      <c r="AC16" s="1705"/>
      <c r="AD16" s="12"/>
      <c r="AE16" s="1703" t="s">
        <v>73</v>
      </c>
      <c r="AF16" s="1704"/>
      <c r="AG16" s="1704"/>
      <c r="AH16" s="1704"/>
      <c r="AI16" s="1704"/>
      <c r="AJ16" s="1704"/>
      <c r="AK16" s="1705"/>
    </row>
    <row r="17" spans="1:37" ht="9" customHeight="1" x14ac:dyDescent="0.25">
      <c r="A17" s="1488" t="s">
        <v>74</v>
      </c>
      <c r="B17" s="1489"/>
      <c r="C17" s="1490"/>
      <c r="D17" s="1488" t="s">
        <v>75</v>
      </c>
      <c r="E17" s="1489"/>
      <c r="F17" s="1489"/>
      <c r="G17" s="1490"/>
      <c r="H17" s="1488" t="s">
        <v>76</v>
      </c>
      <c r="I17" s="1489"/>
      <c r="J17" s="1489"/>
      <c r="K17" s="1490"/>
      <c r="L17" s="1488" t="s">
        <v>77</v>
      </c>
      <c r="M17" s="1489"/>
      <c r="N17" s="1490"/>
      <c r="O17" s="13" t="s">
        <v>78</v>
      </c>
      <c r="P17" s="1488" t="s">
        <v>79</v>
      </c>
      <c r="Q17" s="1489"/>
      <c r="R17" s="1490"/>
      <c r="S17" s="1488" t="s">
        <v>80</v>
      </c>
      <c r="T17" s="1489"/>
      <c r="U17" s="1490"/>
      <c r="V17" s="3"/>
      <c r="W17" s="1421" t="s">
        <v>33</v>
      </c>
      <c r="X17" s="1422"/>
      <c r="Y17" s="1422"/>
      <c r="Z17" s="1422"/>
      <c r="AA17" s="1422"/>
      <c r="AB17" s="1422"/>
      <c r="AC17" s="1423"/>
      <c r="AD17" s="3"/>
      <c r="AE17" s="1421" t="s">
        <v>81</v>
      </c>
      <c r="AF17" s="1422"/>
      <c r="AG17" s="1422"/>
      <c r="AH17" s="1422"/>
      <c r="AI17" s="1423"/>
      <c r="AJ17" s="1424" t="s">
        <v>82</v>
      </c>
      <c r="AK17" s="1425"/>
    </row>
    <row r="18" spans="1:37" ht="15" customHeight="1" x14ac:dyDescent="0.25">
      <c r="A18" s="1459"/>
      <c r="B18" s="1460"/>
      <c r="C18" s="1461"/>
      <c r="D18" s="1459"/>
      <c r="E18" s="1460"/>
      <c r="F18" s="1460"/>
      <c r="G18" s="1461"/>
      <c r="H18" s="1459"/>
      <c r="I18" s="1460"/>
      <c r="J18" s="1460"/>
      <c r="K18" s="1461"/>
      <c r="L18" s="1459"/>
      <c r="M18" s="1460"/>
      <c r="N18" s="1461"/>
      <c r="O18" s="13"/>
      <c r="P18" s="1488"/>
      <c r="Q18" s="1489"/>
      <c r="R18" s="1490"/>
      <c r="S18" s="1488"/>
      <c r="T18" s="1489"/>
      <c r="U18" s="1490"/>
      <c r="V18" s="3"/>
      <c r="W18" s="1700"/>
      <c r="X18" s="1701"/>
      <c r="Y18" s="1701"/>
      <c r="Z18" s="1701"/>
      <c r="AA18" s="1701"/>
      <c r="AB18" s="1701"/>
      <c r="AC18" s="1702"/>
      <c r="AD18" s="3"/>
      <c r="AE18" s="1455" t="str">
        <f>EXPORTAR!D35</f>
        <v/>
      </c>
      <c r="AF18" s="1691"/>
      <c r="AG18" s="1691"/>
      <c r="AH18" s="1691"/>
      <c r="AI18" s="1457"/>
      <c r="AJ18" s="1451" t="s">
        <v>165</v>
      </c>
      <c r="AK18" s="1453"/>
    </row>
    <row r="19" spans="1:37" ht="9" customHeight="1" x14ac:dyDescent="0.25">
      <c r="A19" s="1459" t="s">
        <v>83</v>
      </c>
      <c r="B19" s="1460"/>
      <c r="C19" s="1461"/>
      <c r="D19" s="1459" t="s">
        <v>10</v>
      </c>
      <c r="E19" s="1460"/>
      <c r="F19" s="1460"/>
      <c r="G19" s="1461"/>
      <c r="H19" s="1459" t="s">
        <v>84</v>
      </c>
      <c r="I19" s="1460"/>
      <c r="J19" s="1460"/>
      <c r="K19" s="1461"/>
      <c r="L19" s="1488" t="s">
        <v>85</v>
      </c>
      <c r="M19" s="1489"/>
      <c r="N19" s="1490"/>
      <c r="O19" s="13" t="s">
        <v>86</v>
      </c>
      <c r="P19" s="1488" t="s">
        <v>87</v>
      </c>
      <c r="Q19" s="1489"/>
      <c r="R19" s="1490"/>
      <c r="S19" s="1488" t="s">
        <v>88</v>
      </c>
      <c r="T19" s="1489"/>
      <c r="U19" s="1490"/>
      <c r="V19" s="3"/>
      <c r="W19" s="1421" t="s">
        <v>89</v>
      </c>
      <c r="X19" s="1422"/>
      <c r="Y19" s="1422"/>
      <c r="Z19" s="1422"/>
      <c r="AA19" s="1422"/>
      <c r="AB19" s="1422"/>
      <c r="AC19" s="1423"/>
      <c r="AD19" s="3"/>
      <c r="AE19" s="1496" t="s">
        <v>90</v>
      </c>
      <c r="AF19" s="1497"/>
      <c r="AG19" s="1497"/>
      <c r="AH19" s="1497"/>
      <c r="AI19" s="1690"/>
      <c r="AJ19" s="1424" t="s">
        <v>82</v>
      </c>
      <c r="AK19" s="1425"/>
    </row>
    <row r="20" spans="1:37" ht="10.5" customHeight="1" x14ac:dyDescent="0.25">
      <c r="A20" s="1488"/>
      <c r="B20" s="1489"/>
      <c r="C20" s="1490"/>
      <c r="D20" s="1488"/>
      <c r="E20" s="1489"/>
      <c r="F20" s="1489"/>
      <c r="G20" s="1490"/>
      <c r="H20" s="1488"/>
      <c r="I20" s="1489"/>
      <c r="J20" s="1489"/>
      <c r="K20" s="1490"/>
      <c r="L20" s="1488"/>
      <c r="M20" s="1489"/>
      <c r="N20" s="1490"/>
      <c r="O20" s="13"/>
      <c r="P20" s="1488"/>
      <c r="Q20" s="1489"/>
      <c r="R20" s="1490"/>
      <c r="S20" s="1488"/>
      <c r="T20" s="1489"/>
      <c r="U20" s="1490"/>
      <c r="V20" s="3"/>
      <c r="W20" s="1692" t="str">
        <f>EXPORTAR!D38</f>
        <v/>
      </c>
      <c r="X20" s="1693"/>
      <c r="Y20" s="1693"/>
      <c r="Z20" s="1693"/>
      <c r="AA20" s="1693"/>
      <c r="AB20" s="1693"/>
      <c r="AC20" s="1694"/>
      <c r="AD20" s="3"/>
      <c r="AE20" s="1475" t="str">
        <f>EXPORTAR!D36</f>
        <v/>
      </c>
      <c r="AF20" s="1476"/>
      <c r="AG20" s="1476"/>
      <c r="AH20" s="1476"/>
      <c r="AI20" s="1477"/>
      <c r="AJ20" s="1481" t="s">
        <v>94</v>
      </c>
      <c r="AK20" s="1482"/>
    </row>
    <row r="21" spans="1:37" ht="12.75" customHeight="1" x14ac:dyDescent="0.25">
      <c r="A21" s="1489"/>
      <c r="B21" s="1489"/>
      <c r="C21" s="1489"/>
      <c r="D21" s="1489"/>
      <c r="E21" s="1489"/>
      <c r="F21" s="1489"/>
      <c r="G21" s="1489"/>
      <c r="H21" s="1698"/>
      <c r="I21" s="1698"/>
      <c r="J21" s="1698"/>
      <c r="K21" s="1698"/>
      <c r="L21" s="1699"/>
      <c r="M21" s="1699"/>
      <c r="N21" s="1699"/>
      <c r="O21" s="1699"/>
      <c r="P21" s="1699"/>
      <c r="Q21" s="1699"/>
      <c r="R21" s="1699"/>
      <c r="S21" s="1699"/>
      <c r="T21" s="1699"/>
      <c r="U21" s="1699"/>
      <c r="V21" s="3"/>
      <c r="W21" s="1695"/>
      <c r="X21" s="1696"/>
      <c r="Y21" s="1696"/>
      <c r="Z21" s="1696"/>
      <c r="AA21" s="1696"/>
      <c r="AB21" s="1696"/>
      <c r="AC21" s="1697"/>
      <c r="AD21" s="3"/>
      <c r="AE21" s="1478"/>
      <c r="AF21" s="1479"/>
      <c r="AG21" s="1479"/>
      <c r="AH21" s="1479"/>
      <c r="AI21" s="1480"/>
      <c r="AJ21" s="1483"/>
      <c r="AK21" s="1484"/>
    </row>
    <row r="22" spans="1:37" ht="9.75" customHeight="1" x14ac:dyDescent="0.25">
      <c r="A22" s="1495" t="s">
        <v>188</v>
      </c>
      <c r="B22" s="1687"/>
      <c r="C22" s="1687"/>
      <c r="D22" s="1687"/>
      <c r="E22" s="1687"/>
      <c r="F22" s="1687"/>
      <c r="G22" s="1687"/>
      <c r="H22" s="1687"/>
      <c r="I22" s="1687"/>
      <c r="J22" s="1687"/>
      <c r="K22" s="1687"/>
      <c r="L22" s="1687"/>
      <c r="M22" s="1687"/>
      <c r="N22" s="1687"/>
      <c r="O22" s="1687"/>
      <c r="P22" s="1687"/>
      <c r="Q22" s="1687"/>
      <c r="R22" s="1687"/>
      <c r="S22" s="1687"/>
      <c r="T22" s="1687"/>
      <c r="U22" s="1687"/>
      <c r="V22" s="3"/>
      <c r="W22" s="14"/>
      <c r="X22" s="14"/>
      <c r="Y22" s="14"/>
      <c r="Z22" s="14"/>
      <c r="AA22" s="14"/>
      <c r="AB22" s="14"/>
      <c r="AC22" s="3"/>
      <c r="AD22" s="3"/>
      <c r="AE22" s="1496" t="s">
        <v>92</v>
      </c>
      <c r="AF22" s="1497"/>
      <c r="AG22" s="1497"/>
      <c r="AH22" s="1497"/>
      <c r="AI22" s="1690"/>
      <c r="AJ22" s="1424" t="s">
        <v>82</v>
      </c>
      <c r="AK22" s="1425"/>
    </row>
    <row r="23" spans="1:37" ht="18" customHeight="1" x14ac:dyDescent="0.25">
      <c r="A23" s="1688"/>
      <c r="B23" s="1689"/>
      <c r="C23" s="1689"/>
      <c r="D23" s="1689"/>
      <c r="E23" s="1689"/>
      <c r="F23" s="1689"/>
      <c r="G23" s="1689"/>
      <c r="H23" s="1689"/>
      <c r="I23" s="1689"/>
      <c r="J23" s="1689"/>
      <c r="K23" s="1689"/>
      <c r="L23" s="1689"/>
      <c r="M23" s="1689"/>
      <c r="N23" s="1689"/>
      <c r="O23" s="1689"/>
      <c r="P23" s="1689"/>
      <c r="Q23" s="1689"/>
      <c r="R23" s="1689"/>
      <c r="S23" s="1689"/>
      <c r="T23" s="1689"/>
      <c r="U23" s="1689"/>
      <c r="V23" s="3"/>
      <c r="W23" s="1447" t="s">
        <v>93</v>
      </c>
      <c r="X23" s="1448"/>
      <c r="Y23" s="1448"/>
      <c r="Z23" s="1448"/>
      <c r="AA23" s="1448"/>
      <c r="AB23" s="1448"/>
      <c r="AC23" s="1449"/>
      <c r="AD23" s="3"/>
      <c r="AE23" s="1455" t="str">
        <f>EXPORTAR!D34</f>
        <v/>
      </c>
      <c r="AF23" s="1691"/>
      <c r="AG23" s="1691"/>
      <c r="AH23" s="1691"/>
      <c r="AI23" s="1457"/>
      <c r="AJ23" s="1451" t="s">
        <v>165</v>
      </c>
      <c r="AK23" s="1453"/>
    </row>
    <row r="24" spans="1:37" ht="10.5" customHeight="1" x14ac:dyDescent="0.25">
      <c r="A24" s="1459" t="s">
        <v>95</v>
      </c>
      <c r="B24" s="1460"/>
      <c r="C24" s="1460"/>
      <c r="D24" s="1460"/>
      <c r="E24" s="1460"/>
      <c r="F24" s="1460"/>
      <c r="G24" s="1460"/>
      <c r="H24" s="1461"/>
      <c r="I24" s="1459" t="s">
        <v>96</v>
      </c>
      <c r="J24" s="1460"/>
      <c r="K24" s="1460"/>
      <c r="L24" s="1460"/>
      <c r="M24" s="1460"/>
      <c r="N24" s="1460"/>
      <c r="O24" s="1461"/>
      <c r="P24" s="1459" t="s">
        <v>97</v>
      </c>
      <c r="Q24" s="1460"/>
      <c r="R24" s="1460"/>
      <c r="S24" s="1460"/>
      <c r="T24" s="1460"/>
      <c r="U24" s="1461"/>
      <c r="V24" s="3"/>
      <c r="W24" s="1492" t="s">
        <v>98</v>
      </c>
      <c r="X24" s="1494"/>
      <c r="Y24" s="1492" t="s">
        <v>99</v>
      </c>
      <c r="Z24" s="1493"/>
      <c r="AA24" s="1493"/>
      <c r="AB24" s="1493"/>
      <c r="AC24" s="1494"/>
      <c r="AD24" s="3"/>
      <c r="AE24" s="1421" t="s">
        <v>100</v>
      </c>
      <c r="AF24" s="1422"/>
      <c r="AG24" s="1422"/>
      <c r="AH24" s="1422"/>
      <c r="AI24" s="1422"/>
      <c r="AJ24" s="1422"/>
      <c r="AK24" s="1423"/>
    </row>
    <row r="25" spans="1:37" ht="15" customHeight="1" x14ac:dyDescent="0.25">
      <c r="A25" s="1504" t="str">
        <f>EXPORTAR!D9</f>
        <v/>
      </c>
      <c r="B25" s="1505"/>
      <c r="C25" s="1505"/>
      <c r="D25" s="1505"/>
      <c r="E25" s="1505"/>
      <c r="F25" s="1505"/>
      <c r="G25" s="1505"/>
      <c r="H25" s="49"/>
      <c r="I25" s="1504" t="str">
        <f>EXPORTAR!D10</f>
        <v/>
      </c>
      <c r="J25" s="1505"/>
      <c r="K25" s="1505"/>
      <c r="L25" s="1505"/>
      <c r="M25" s="1505"/>
      <c r="N25" s="1505"/>
      <c r="O25" s="1506"/>
      <c r="P25" s="1504">
        <f>EXPORTAR!D8</f>
        <v>0</v>
      </c>
      <c r="Q25" s="1505"/>
      <c r="R25" s="1505"/>
      <c r="S25" s="1505"/>
      <c r="T25" s="1505"/>
      <c r="U25" s="1506"/>
      <c r="V25" s="3"/>
      <c r="W25" s="20"/>
      <c r="X25" s="20"/>
      <c r="Y25" s="84"/>
      <c r="Z25" s="85"/>
      <c r="AA25" s="87"/>
      <c r="AB25" s="85"/>
      <c r="AC25" s="86"/>
      <c r="AD25" s="3"/>
      <c r="AE25" s="1680" t="str">
        <f>IF(OR(ISBLANK(EXPORTAR!D42),EXPORTAR!D42=""),"",EXPORTAR!D42)</f>
        <v/>
      </c>
      <c r="AF25" s="1521"/>
      <c r="AG25" s="1521"/>
      <c r="AH25" s="1521"/>
      <c r="AI25" s="1521"/>
      <c r="AJ25" s="1521"/>
      <c r="AK25" s="1522"/>
    </row>
    <row r="26" spans="1:37" ht="15" customHeight="1" x14ac:dyDescent="0.25">
      <c r="A26" s="1504" t="str">
        <f>EXPORTAR!G9</f>
        <v/>
      </c>
      <c r="B26" s="1505"/>
      <c r="C26" s="1505"/>
      <c r="D26" s="1505"/>
      <c r="E26" s="1505"/>
      <c r="F26" s="1505"/>
      <c r="G26" s="1505"/>
      <c r="H26" s="49"/>
      <c r="I26" s="1504" t="str">
        <f>EXPORTAR!G10</f>
        <v/>
      </c>
      <c r="J26" s="1505"/>
      <c r="K26" s="1505"/>
      <c r="L26" s="1505"/>
      <c r="M26" s="1505"/>
      <c r="N26" s="1505"/>
      <c r="O26" s="1506"/>
      <c r="P26" s="1504">
        <f>EXPORTAR!G8</f>
        <v>0</v>
      </c>
      <c r="Q26" s="1505"/>
      <c r="R26" s="1505"/>
      <c r="S26" s="1505"/>
      <c r="T26" s="1505"/>
      <c r="U26" s="1506"/>
      <c r="V26" s="3"/>
      <c r="W26" s="1664" t="s">
        <v>101</v>
      </c>
      <c r="X26" s="1664" t="s">
        <v>102</v>
      </c>
      <c r="Y26" s="1664" t="s">
        <v>351</v>
      </c>
      <c r="Z26" s="1664" t="s">
        <v>350</v>
      </c>
      <c r="AA26" s="1517" t="s">
        <v>105</v>
      </c>
      <c r="AB26" s="1666" t="s">
        <v>106</v>
      </c>
      <c r="AC26" s="1667"/>
      <c r="AD26" s="15"/>
      <c r="AE26" s="1681"/>
      <c r="AF26" s="1682"/>
      <c r="AG26" s="1682"/>
      <c r="AH26" s="1682"/>
      <c r="AI26" s="1682"/>
      <c r="AJ26" s="1682"/>
      <c r="AK26" s="1683"/>
    </row>
    <row r="27" spans="1:37" ht="9" customHeight="1" x14ac:dyDescent="0.25">
      <c r="A27" s="1389" t="s">
        <v>107</v>
      </c>
      <c r="B27" s="1390"/>
      <c r="C27" s="16" t="s">
        <v>108</v>
      </c>
      <c r="D27" s="1391" t="s">
        <v>109</v>
      </c>
      <c r="E27" s="1392"/>
      <c r="F27" s="1393"/>
      <c r="G27" s="1391" t="s">
        <v>110</v>
      </c>
      <c r="H27" s="1392"/>
      <c r="I27" s="1393"/>
      <c r="J27" s="1391" t="s">
        <v>111</v>
      </c>
      <c r="K27" s="1393"/>
      <c r="L27" s="1391" t="s">
        <v>112</v>
      </c>
      <c r="M27" s="1392"/>
      <c r="N27" s="1393"/>
      <c r="O27" s="17" t="s">
        <v>113</v>
      </c>
      <c r="P27" s="1391" t="s">
        <v>114</v>
      </c>
      <c r="Q27" s="1392"/>
      <c r="R27" s="1393"/>
      <c r="S27" s="1684" t="s">
        <v>115</v>
      </c>
      <c r="T27" s="1685"/>
      <c r="U27" s="1686"/>
      <c r="V27" s="3"/>
      <c r="W27" s="1665"/>
      <c r="X27" s="1665"/>
      <c r="Y27" s="1665"/>
      <c r="Z27" s="1665"/>
      <c r="AA27" s="1518"/>
      <c r="AB27" s="1668"/>
      <c r="AC27" s="1669"/>
      <c r="AD27" s="18"/>
      <c r="AE27" s="1523"/>
      <c r="AF27" s="1524"/>
      <c r="AG27" s="1524"/>
      <c r="AH27" s="1524"/>
      <c r="AI27" s="1524"/>
      <c r="AJ27" s="1524"/>
      <c r="AK27" s="1525"/>
    </row>
    <row r="28" spans="1:37" ht="11.25" customHeight="1" x14ac:dyDescent="0.25">
      <c r="A28" s="1509" t="s">
        <v>116</v>
      </c>
      <c r="B28" s="1510"/>
      <c r="C28" s="1513" t="s">
        <v>117</v>
      </c>
      <c r="D28" s="1509" t="s">
        <v>118</v>
      </c>
      <c r="E28" s="1515"/>
      <c r="F28" s="1510"/>
      <c r="G28" s="1509" t="s">
        <v>119</v>
      </c>
      <c r="H28" s="1515"/>
      <c r="I28" s="1510"/>
      <c r="J28" s="1509" t="s">
        <v>120</v>
      </c>
      <c r="K28" s="1510"/>
      <c r="L28" s="1509" t="s">
        <v>121</v>
      </c>
      <c r="M28" s="1515"/>
      <c r="N28" s="1510"/>
      <c r="O28" s="1513" t="s">
        <v>122</v>
      </c>
      <c r="P28" s="1509" t="s">
        <v>123</v>
      </c>
      <c r="Q28" s="1515"/>
      <c r="R28" s="1510"/>
      <c r="S28" s="1571" t="str">
        <f>EXPORTAR!D11</f>
        <v/>
      </c>
      <c r="T28" s="1626"/>
      <c r="U28" s="1627"/>
      <c r="V28" s="3"/>
      <c r="W28" s="1676" t="s">
        <v>115</v>
      </c>
      <c r="X28" s="1677"/>
      <c r="Y28" s="1678"/>
      <c r="Z28" s="1492" t="s">
        <v>124</v>
      </c>
      <c r="AA28" s="1493"/>
      <c r="AB28" s="1493"/>
      <c r="AC28" s="1494"/>
      <c r="AD28" s="19"/>
      <c r="AE28" s="1422"/>
      <c r="AF28" s="1422"/>
      <c r="AG28" s="1422"/>
      <c r="AH28" s="1422"/>
      <c r="AI28" s="1422"/>
      <c r="AJ28" s="1422"/>
      <c r="AK28" s="1422"/>
    </row>
    <row r="29" spans="1:37" ht="10.5" customHeight="1" x14ac:dyDescent="0.25">
      <c r="A29" s="1511"/>
      <c r="B29" s="1512"/>
      <c r="C29" s="1514"/>
      <c r="D29" s="1511"/>
      <c r="E29" s="1516"/>
      <c r="F29" s="1512"/>
      <c r="G29" s="1511"/>
      <c r="H29" s="1516"/>
      <c r="I29" s="1512"/>
      <c r="J29" s="1511"/>
      <c r="K29" s="1512"/>
      <c r="L29" s="1511"/>
      <c r="M29" s="1516"/>
      <c r="N29" s="1512"/>
      <c r="O29" s="1514"/>
      <c r="P29" s="1511"/>
      <c r="Q29" s="1516"/>
      <c r="R29" s="1512"/>
      <c r="S29" s="1571" t="str">
        <f>EXPORTAR!G11</f>
        <v/>
      </c>
      <c r="T29" s="1626"/>
      <c r="U29" s="1627"/>
      <c r="V29" s="3"/>
      <c r="W29" s="1528"/>
      <c r="X29" s="1529"/>
      <c r="Y29" s="1530"/>
      <c r="Z29" s="20" t="s">
        <v>35</v>
      </c>
      <c r="AA29" s="20" t="s">
        <v>36</v>
      </c>
      <c r="AB29" s="1492" t="s">
        <v>37</v>
      </c>
      <c r="AC29" s="1494"/>
      <c r="AD29" s="19"/>
      <c r="AE29" s="1432" t="s">
        <v>125</v>
      </c>
      <c r="AF29" s="1417"/>
      <c r="AG29" s="1417"/>
      <c r="AH29" s="1417"/>
      <c r="AI29" s="1417"/>
      <c r="AJ29" s="1417"/>
      <c r="AK29" s="1418"/>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3"/>
      <c r="X30" s="1679"/>
      <c r="Y30" s="1674"/>
      <c r="Z30" s="1537"/>
      <c r="AA30" s="1537"/>
      <c r="AB30" s="1528"/>
      <c r="AC30" s="1530"/>
      <c r="AD30" s="24"/>
      <c r="AE30" s="25" t="s">
        <v>167</v>
      </c>
      <c r="AF30" s="25" t="s">
        <v>168</v>
      </c>
      <c r="AG30" s="52" t="s">
        <v>169</v>
      </c>
      <c r="AH30" s="25" t="s">
        <v>170</v>
      </c>
      <c r="AI30" s="25" t="s">
        <v>171</v>
      </c>
      <c r="AJ30" s="1675" t="s">
        <v>67</v>
      </c>
      <c r="AK30" s="1566"/>
    </row>
    <row r="31" spans="1:37" ht="13.5" customHeight="1" x14ac:dyDescent="0.25">
      <c r="A31" s="1421" t="str">
        <f>EXPORTAR!D12</f>
        <v/>
      </c>
      <c r="B31" s="1422"/>
      <c r="C31" s="1422"/>
      <c r="D31" s="1422"/>
      <c r="E31" s="1422"/>
      <c r="F31" s="1422"/>
      <c r="G31" s="1422"/>
      <c r="H31" s="1422"/>
      <c r="I31" s="1422"/>
      <c r="J31" s="1422"/>
      <c r="K31" s="1422"/>
      <c r="L31" s="1423"/>
      <c r="M31" s="1424" t="str">
        <f>EXPORTAR!D13</f>
        <v/>
      </c>
      <c r="N31" s="1628"/>
      <c r="O31" s="1628"/>
      <c r="P31" s="1628"/>
      <c r="Q31" s="1628"/>
      <c r="R31" s="1425"/>
      <c r="S31" s="1424" t="str">
        <f>EXPORTAR!D14</f>
        <v/>
      </c>
      <c r="T31" s="1628"/>
      <c r="U31" s="1425"/>
      <c r="V31" s="3"/>
      <c r="W31" s="1673"/>
      <c r="X31" s="1679"/>
      <c r="Y31" s="1674"/>
      <c r="Z31" s="1672"/>
      <c r="AA31" s="1672"/>
      <c r="AB31" s="1673"/>
      <c r="AC31" s="1674"/>
      <c r="AD31" s="24"/>
      <c r="AE31" s="25"/>
      <c r="AF31" s="25"/>
      <c r="AG31" s="52"/>
      <c r="AH31" s="25"/>
      <c r="AI31" s="25"/>
      <c r="AJ31" s="90"/>
      <c r="AK31" s="91"/>
    </row>
    <row r="32" spans="1:37" ht="12" customHeight="1" x14ac:dyDescent="0.25">
      <c r="A32" s="1629" t="str">
        <f>EXPORTAR!G12</f>
        <v/>
      </c>
      <c r="B32" s="1630"/>
      <c r="C32" s="1630"/>
      <c r="D32" s="1630"/>
      <c r="E32" s="1630"/>
      <c r="F32" s="1630"/>
      <c r="G32" s="1630"/>
      <c r="H32" s="1630"/>
      <c r="I32" s="1630"/>
      <c r="J32" s="1630"/>
      <c r="K32" s="1630"/>
      <c r="L32" s="1631"/>
      <c r="M32" s="1632" t="str">
        <f>EXPORTAR!G13</f>
        <v/>
      </c>
      <c r="N32" s="1633"/>
      <c r="O32" s="1633"/>
      <c r="P32" s="1633"/>
      <c r="Q32" s="1633"/>
      <c r="R32" s="1634"/>
      <c r="S32" s="1571" t="str">
        <f>EXPORTAR!G14</f>
        <v/>
      </c>
      <c r="T32" s="1626"/>
      <c r="U32" s="1627"/>
      <c r="V32" s="3"/>
      <c r="W32" s="1534"/>
      <c r="X32" s="1535"/>
      <c r="Y32" s="1536"/>
      <c r="Z32" s="1538"/>
      <c r="AA32" s="1538"/>
      <c r="AB32" s="1534"/>
      <c r="AC32" s="1536"/>
      <c r="AD32" s="19"/>
      <c r="AE32" s="1670" t="s">
        <v>126</v>
      </c>
      <c r="AF32" s="1670" t="s">
        <v>127</v>
      </c>
      <c r="AG32" s="1670" t="s">
        <v>128</v>
      </c>
      <c r="AH32" s="1670" t="s">
        <v>129</v>
      </c>
      <c r="AI32" s="1670" t="s">
        <v>130</v>
      </c>
      <c r="AJ32" s="1548" t="s">
        <v>131</v>
      </c>
      <c r="AK32" s="1659"/>
    </row>
    <row r="33" spans="1:37" ht="8.25" customHeight="1" x14ac:dyDescent="0.25">
      <c r="A33" s="1623" t="s">
        <v>132</v>
      </c>
      <c r="B33" s="1624"/>
      <c r="C33" s="1624"/>
      <c r="D33" s="1624"/>
      <c r="E33" s="1624"/>
      <c r="F33" s="1624"/>
      <c r="G33" s="1624"/>
      <c r="H33" s="1624"/>
      <c r="I33" s="1624"/>
      <c r="J33" s="1624"/>
      <c r="K33" s="1624"/>
      <c r="L33" s="1625"/>
      <c r="M33" s="1623" t="s">
        <v>132</v>
      </c>
      <c r="N33" s="1624"/>
      <c r="O33" s="1624"/>
      <c r="P33" s="1624"/>
      <c r="Q33" s="1624"/>
      <c r="R33" s="1624"/>
      <c r="S33" s="1624"/>
      <c r="T33" s="1624"/>
      <c r="U33" s="1625"/>
      <c r="V33" s="3"/>
      <c r="W33" s="29"/>
      <c r="X33" s="29"/>
      <c r="Y33" s="29"/>
      <c r="Z33" s="29"/>
      <c r="AA33" s="29"/>
      <c r="AB33" s="29"/>
      <c r="AC33" s="29"/>
      <c r="AD33" s="19"/>
      <c r="AE33" s="1671"/>
      <c r="AF33" s="1671"/>
      <c r="AG33" s="1671"/>
      <c r="AH33" s="1671"/>
      <c r="AI33" s="1671"/>
      <c r="AJ33" s="1662"/>
      <c r="AK33" s="1663"/>
    </row>
    <row r="34" spans="1:37" ht="9" customHeight="1" x14ac:dyDescent="0.25">
      <c r="A34" s="1379"/>
      <c r="B34" s="1549"/>
      <c r="C34" s="1549"/>
      <c r="D34" s="1549"/>
      <c r="E34" s="1549"/>
      <c r="F34" s="1549"/>
      <c r="G34" s="1549"/>
      <c r="H34" s="1549"/>
      <c r="I34" s="1549"/>
      <c r="J34" s="1549"/>
      <c r="K34" s="1549"/>
      <c r="L34" s="1381"/>
      <c r="M34" s="1379"/>
      <c r="N34" s="1549"/>
      <c r="O34" s="1549"/>
      <c r="P34" s="1549"/>
      <c r="Q34" s="1549"/>
      <c r="R34" s="1549"/>
      <c r="S34" s="1549"/>
      <c r="T34" s="1549"/>
      <c r="U34" s="1381"/>
      <c r="V34" s="3"/>
      <c r="W34" s="1447" t="s">
        <v>133</v>
      </c>
      <c r="X34" s="1448"/>
      <c r="Y34" s="1448"/>
      <c r="Z34" s="1448"/>
      <c r="AA34" s="1448"/>
      <c r="AB34" s="1448"/>
      <c r="AC34" s="1449"/>
      <c r="AD34" s="19"/>
      <c r="AE34" s="1447" t="s">
        <v>134</v>
      </c>
      <c r="AF34" s="1448"/>
      <c r="AG34" s="1448"/>
      <c r="AH34" s="1448"/>
      <c r="AI34" s="1448"/>
      <c r="AJ34" s="1448"/>
      <c r="AK34" s="1449"/>
    </row>
    <row r="35" spans="1:37" ht="9.75" customHeight="1" thickBot="1" x14ac:dyDescent="0.3">
      <c r="A35" s="1550"/>
      <c r="B35" s="1551"/>
      <c r="C35" s="1551"/>
      <c r="D35" s="1551"/>
      <c r="E35" s="1551"/>
      <c r="F35" s="1551"/>
      <c r="G35" s="1551"/>
      <c r="H35" s="1551"/>
      <c r="I35" s="1551"/>
      <c r="J35" s="1551"/>
      <c r="K35" s="1551"/>
      <c r="L35" s="1552"/>
      <c r="M35" s="1550"/>
      <c r="N35" s="1551"/>
      <c r="O35" s="1551"/>
      <c r="P35" s="1551"/>
      <c r="Q35" s="1551"/>
      <c r="R35" s="1551"/>
      <c r="S35" s="1551"/>
      <c r="T35" s="1551"/>
      <c r="U35" s="1552"/>
      <c r="V35" s="3"/>
      <c r="W35" s="1553" t="s">
        <v>135</v>
      </c>
      <c r="X35" s="1556" t="s">
        <v>136</v>
      </c>
      <c r="Y35" s="1654"/>
      <c r="Z35" s="1553" t="s">
        <v>137</v>
      </c>
      <c r="AA35" s="1553" t="s">
        <v>138</v>
      </c>
      <c r="AB35" s="1548" t="s">
        <v>139</v>
      </c>
      <c r="AC35" s="1659"/>
      <c r="AD35" s="30"/>
      <c r="AE35" s="31" t="s">
        <v>30</v>
      </c>
      <c r="AF35" s="32"/>
      <c r="AG35" s="32"/>
      <c r="AH35" s="32"/>
      <c r="AI35" s="32"/>
      <c r="AJ35" s="1539" t="s">
        <v>108</v>
      </c>
      <c r="AK35" s="1540"/>
    </row>
    <row r="36" spans="1:37" ht="9.75" customHeight="1" x14ac:dyDescent="0.25">
      <c r="A36" s="1644"/>
      <c r="B36" s="1644"/>
      <c r="C36" s="1644"/>
      <c r="D36" s="1644"/>
      <c r="E36" s="1644"/>
      <c r="F36" s="1644"/>
      <c r="G36" s="1644"/>
      <c r="H36" s="1644"/>
      <c r="I36" s="1644"/>
      <c r="J36" s="1644"/>
      <c r="K36" s="1644"/>
      <c r="L36" s="1644"/>
      <c r="M36" s="1644"/>
      <c r="N36" s="1644"/>
      <c r="O36" s="1644"/>
      <c r="P36" s="1644"/>
      <c r="Q36" s="1644"/>
      <c r="R36" s="1644"/>
      <c r="S36" s="1644"/>
      <c r="T36" s="1644"/>
      <c r="U36" s="1644"/>
      <c r="V36" s="3"/>
      <c r="W36" s="1652"/>
      <c r="X36" s="1655"/>
      <c r="Y36" s="1656"/>
      <c r="Z36" s="1652"/>
      <c r="AA36" s="1652"/>
      <c r="AB36" s="1660"/>
      <c r="AC36" s="1661"/>
      <c r="AD36" s="33"/>
      <c r="AE36" s="34"/>
      <c r="AF36" s="35"/>
      <c r="AG36" s="35"/>
      <c r="AH36" s="35"/>
      <c r="AI36" s="35"/>
      <c r="AJ36" s="1541"/>
      <c r="AK36" s="1542"/>
    </row>
    <row r="37" spans="1:37" ht="9.75" customHeight="1" x14ac:dyDescent="0.25">
      <c r="A37" s="1545" t="s">
        <v>140</v>
      </c>
      <c r="B37" s="1545"/>
      <c r="C37" s="1545"/>
      <c r="D37" s="1545"/>
      <c r="E37" s="1545"/>
      <c r="F37" s="1545"/>
      <c r="G37" s="1545"/>
      <c r="H37" s="1545"/>
      <c r="I37" s="1545"/>
      <c r="J37" s="1545"/>
      <c r="K37" s="1545"/>
      <c r="L37" s="1545"/>
      <c r="M37" s="1545"/>
      <c r="N37" s="1545"/>
      <c r="O37" s="1545"/>
      <c r="P37" s="1545"/>
      <c r="Q37" s="1545"/>
      <c r="R37" s="1545"/>
      <c r="S37" s="1545"/>
      <c r="T37" s="1545"/>
      <c r="U37" s="1545"/>
      <c r="V37" s="3"/>
      <c r="W37" s="1652"/>
      <c r="X37" s="1655"/>
      <c r="Y37" s="1656"/>
      <c r="Z37" s="1652"/>
      <c r="AA37" s="1652"/>
      <c r="AB37" s="1660"/>
      <c r="AC37" s="1661"/>
      <c r="AD37" s="33"/>
      <c r="AE37" s="34"/>
      <c r="AF37" s="35"/>
      <c r="AG37" s="35"/>
      <c r="AH37" s="35"/>
      <c r="AI37" s="35"/>
      <c r="AJ37" s="1541"/>
      <c r="AK37" s="1542"/>
    </row>
    <row r="38" spans="1:37" ht="9.75" customHeight="1" x14ac:dyDescent="0.25">
      <c r="A38" s="1546"/>
      <c r="B38" s="1546"/>
      <c r="C38" s="1546"/>
      <c r="D38" s="1546"/>
      <c r="E38" s="1546"/>
      <c r="F38" s="1546"/>
      <c r="G38" s="1546"/>
      <c r="H38" s="1546"/>
      <c r="I38" s="1546"/>
      <c r="J38" s="1546"/>
      <c r="K38" s="1546"/>
      <c r="L38" s="1546"/>
      <c r="M38" s="1546"/>
      <c r="N38" s="1546"/>
      <c r="O38" s="1546"/>
      <c r="P38" s="1546"/>
      <c r="Q38" s="1546"/>
      <c r="R38" s="1546"/>
      <c r="S38" s="1546"/>
      <c r="T38" s="1546"/>
      <c r="U38" s="1546"/>
      <c r="V38" s="3"/>
      <c r="W38" s="1653"/>
      <c r="X38" s="1657"/>
      <c r="Y38" s="1658"/>
      <c r="Z38" s="1653"/>
      <c r="AA38" s="1653"/>
      <c r="AB38" s="1662"/>
      <c r="AC38" s="1663"/>
      <c r="AD38" s="35"/>
      <c r="AE38" s="36"/>
      <c r="AF38" s="37"/>
      <c r="AG38" s="37"/>
      <c r="AH38" s="37"/>
      <c r="AI38" s="37"/>
      <c r="AJ38" s="1543"/>
      <c r="AK38" s="1544"/>
    </row>
    <row r="39" spans="1:37" ht="9.75" customHeight="1" x14ac:dyDescent="0.25">
      <c r="A39" s="1459" t="s">
        <v>95</v>
      </c>
      <c r="B39" s="1460"/>
      <c r="C39" s="1460"/>
      <c r="D39" s="1460"/>
      <c r="E39" s="1460"/>
      <c r="F39" s="1460"/>
      <c r="G39" s="1460"/>
      <c r="H39" s="1461"/>
      <c r="I39" s="1459" t="s">
        <v>96</v>
      </c>
      <c r="J39" s="1460"/>
      <c r="K39" s="1460"/>
      <c r="L39" s="1460"/>
      <c r="M39" s="1460"/>
      <c r="N39" s="1460"/>
      <c r="O39" s="1461"/>
      <c r="P39" s="1459" t="s">
        <v>97</v>
      </c>
      <c r="Q39" s="1460"/>
      <c r="R39" s="1460"/>
      <c r="S39" s="1460"/>
      <c r="T39" s="1460"/>
      <c r="U39" s="1461"/>
      <c r="V39" s="3"/>
      <c r="W39" s="1547"/>
      <c r="X39" s="1547"/>
      <c r="Y39" s="1547"/>
      <c r="Z39" s="1547"/>
      <c r="AA39" s="1547"/>
      <c r="AB39" s="1547"/>
      <c r="AC39" s="1547"/>
      <c r="AD39" s="1547"/>
      <c r="AE39" s="1547"/>
      <c r="AF39" s="1547"/>
      <c r="AG39" s="1547"/>
      <c r="AH39" s="1547"/>
      <c r="AI39" s="1547"/>
      <c r="AJ39" s="1547"/>
      <c r="AK39" s="1547"/>
    </row>
    <row r="40" spans="1:37" ht="12" customHeight="1" x14ac:dyDescent="0.25">
      <c r="A40" s="1598" t="str">
        <f>EXPORTAR!D17</f>
        <v/>
      </c>
      <c r="B40" s="1599"/>
      <c r="C40" s="1599"/>
      <c r="D40" s="1599"/>
      <c r="E40" s="1599"/>
      <c r="F40" s="1599"/>
      <c r="G40" s="1599"/>
      <c r="H40" s="1600"/>
      <c r="I40" s="1598" t="str">
        <f>EXPORTAR!D18</f>
        <v/>
      </c>
      <c r="J40" s="1599"/>
      <c r="K40" s="1599"/>
      <c r="L40" s="1599"/>
      <c r="M40" s="1599"/>
      <c r="N40" s="1599"/>
      <c r="O40" s="1600"/>
      <c r="P40" s="1598">
        <f>EXPORTAR!D16</f>
        <v>0</v>
      </c>
      <c r="Q40" s="1599"/>
      <c r="R40" s="1599"/>
      <c r="S40" s="1599"/>
      <c r="T40" s="1599"/>
      <c r="U40" s="1600"/>
      <c r="V40" s="3"/>
      <c r="W40" s="1447" t="s">
        <v>141</v>
      </c>
      <c r="X40" s="1448"/>
      <c r="Y40" s="1448"/>
      <c r="Z40" s="1448"/>
      <c r="AA40" s="1448"/>
      <c r="AB40" s="1448"/>
      <c r="AC40" s="1448"/>
      <c r="AD40" s="1448"/>
      <c r="AE40" s="1448"/>
      <c r="AF40" s="1448"/>
      <c r="AG40" s="1448"/>
      <c r="AH40" s="1448"/>
      <c r="AI40" s="1448"/>
      <c r="AJ40" s="1448"/>
      <c r="AK40" s="1449"/>
    </row>
    <row r="41" spans="1:37" ht="5.25" customHeight="1" x14ac:dyDescent="0.25">
      <c r="A41" s="1601"/>
      <c r="B41" s="1643"/>
      <c r="C41" s="1643"/>
      <c r="D41" s="1643"/>
      <c r="E41" s="1643"/>
      <c r="F41" s="1643"/>
      <c r="G41" s="1643"/>
      <c r="H41" s="1603"/>
      <c r="I41" s="1601"/>
      <c r="J41" s="1643"/>
      <c r="K41" s="1643"/>
      <c r="L41" s="1643"/>
      <c r="M41" s="1643"/>
      <c r="N41" s="1643"/>
      <c r="O41" s="1603"/>
      <c r="P41" s="1601"/>
      <c r="Q41" s="1643"/>
      <c r="R41" s="1643"/>
      <c r="S41" s="1643"/>
      <c r="T41" s="1643"/>
      <c r="U41" s="1603"/>
      <c r="V41" s="3"/>
      <c r="W41" s="1645" t="s">
        <v>142</v>
      </c>
      <c r="X41" s="1646"/>
      <c r="Y41" s="1646"/>
      <c r="Z41" s="1646"/>
      <c r="AA41" s="1646"/>
      <c r="AB41" s="1646"/>
      <c r="AC41" s="1646"/>
      <c r="AD41" s="1646"/>
      <c r="AE41" s="1646"/>
      <c r="AF41" s="1646"/>
      <c r="AG41" s="1646"/>
      <c r="AH41" s="1646"/>
      <c r="AI41" s="1646"/>
      <c r="AJ41" s="1646"/>
      <c r="AK41" s="1647"/>
    </row>
    <row r="42" spans="1:37" ht="3" customHeight="1" x14ac:dyDescent="0.25">
      <c r="A42" s="1604"/>
      <c r="B42" s="1605"/>
      <c r="C42" s="1605"/>
      <c r="D42" s="1605"/>
      <c r="E42" s="1605"/>
      <c r="F42" s="1605"/>
      <c r="G42" s="1605"/>
      <c r="H42" s="1606"/>
      <c r="I42" s="1604"/>
      <c r="J42" s="1605"/>
      <c r="K42" s="1605"/>
      <c r="L42" s="1605"/>
      <c r="M42" s="1605"/>
      <c r="N42" s="1605"/>
      <c r="O42" s="1606"/>
      <c r="P42" s="1604"/>
      <c r="Q42" s="1605"/>
      <c r="R42" s="1605"/>
      <c r="S42" s="1605"/>
      <c r="T42" s="1605"/>
      <c r="U42" s="1606"/>
      <c r="V42" s="3"/>
      <c r="W42" s="1573"/>
      <c r="X42" s="1648"/>
      <c r="Y42" s="1648"/>
      <c r="Z42" s="1648"/>
      <c r="AA42" s="1648"/>
      <c r="AB42" s="1648"/>
      <c r="AC42" s="1648"/>
      <c r="AD42" s="1648"/>
      <c r="AE42" s="1648"/>
      <c r="AF42" s="1648"/>
      <c r="AG42" s="1648"/>
      <c r="AH42" s="1648"/>
      <c r="AI42" s="1648"/>
      <c r="AJ42" s="1648"/>
      <c r="AK42" s="1575"/>
    </row>
    <row r="43" spans="1:37" ht="9.75" customHeight="1" x14ac:dyDescent="0.25">
      <c r="A43" s="1389" t="s">
        <v>107</v>
      </c>
      <c r="B43" s="1390"/>
      <c r="C43" s="16" t="s">
        <v>108</v>
      </c>
      <c r="D43" s="1391" t="s">
        <v>109</v>
      </c>
      <c r="E43" s="1392"/>
      <c r="F43" s="1393"/>
      <c r="G43" s="1391" t="s">
        <v>110</v>
      </c>
      <c r="H43" s="1392"/>
      <c r="I43" s="1393"/>
      <c r="J43" s="1391" t="s">
        <v>111</v>
      </c>
      <c r="K43" s="1393"/>
      <c r="L43" s="1391" t="s">
        <v>112</v>
      </c>
      <c r="M43" s="1392"/>
      <c r="N43" s="1393"/>
      <c r="O43" s="17" t="s">
        <v>113</v>
      </c>
      <c r="P43" s="1391" t="s">
        <v>114</v>
      </c>
      <c r="Q43" s="1392"/>
      <c r="R43" s="1393"/>
      <c r="S43" s="1391" t="s">
        <v>115</v>
      </c>
      <c r="T43" s="1392"/>
      <c r="U43" s="1393"/>
      <c r="V43" s="3"/>
      <c r="W43" s="1649"/>
      <c r="X43" s="1650"/>
      <c r="Y43" s="1650"/>
      <c r="Z43" s="1650"/>
      <c r="AA43" s="1650"/>
      <c r="AB43" s="1650"/>
      <c r="AC43" s="1650"/>
      <c r="AD43" s="1650"/>
      <c r="AE43" s="1650"/>
      <c r="AF43" s="1650"/>
      <c r="AG43" s="1650"/>
      <c r="AH43" s="1650"/>
      <c r="AI43" s="1650"/>
      <c r="AJ43" s="1650"/>
      <c r="AK43" s="1651"/>
    </row>
    <row r="44" spans="1:37" ht="9.75" customHeight="1" x14ac:dyDescent="0.25">
      <c r="A44" s="1509" t="s">
        <v>116</v>
      </c>
      <c r="B44" s="1510"/>
      <c r="C44" s="1513" t="s">
        <v>117</v>
      </c>
      <c r="D44" s="1509" t="s">
        <v>118</v>
      </c>
      <c r="E44" s="1515"/>
      <c r="F44" s="1510"/>
      <c r="G44" s="1509" t="s">
        <v>119</v>
      </c>
      <c r="H44" s="1515"/>
      <c r="I44" s="1510"/>
      <c r="J44" s="1509" t="s">
        <v>120</v>
      </c>
      <c r="K44" s="1510"/>
      <c r="L44" s="1509" t="s">
        <v>121</v>
      </c>
      <c r="M44" s="1515"/>
      <c r="N44" s="1510"/>
      <c r="O44" s="1513" t="s">
        <v>122</v>
      </c>
      <c r="P44" s="1509" t="s">
        <v>123</v>
      </c>
      <c r="Q44" s="1515"/>
      <c r="R44" s="1510"/>
      <c r="S44" s="1520" t="str">
        <f>EXPORTAR!D19</f>
        <v/>
      </c>
      <c r="T44" s="1635"/>
      <c r="U44" s="1636"/>
      <c r="V44" s="3"/>
      <c r="W44" s="1582" t="str">
        <f>IF(EXPORTAR!D51="","","Traslado de Cuenta Hacia la Secretaria de Transito de")</f>
        <v/>
      </c>
      <c r="X44" s="1583"/>
      <c r="Y44" s="1583"/>
      <c r="Z44" s="1583"/>
      <c r="AA44" s="1583"/>
      <c r="AB44" s="1583"/>
      <c r="AC44" s="1583"/>
      <c r="AD44" s="1583"/>
      <c r="AE44" s="1583"/>
      <c r="AF44" s="1583"/>
      <c r="AG44" s="1583"/>
      <c r="AH44" s="1583"/>
      <c r="AI44" s="1583"/>
      <c r="AJ44" s="1583"/>
      <c r="AK44" s="1584"/>
    </row>
    <row r="45" spans="1:37" ht="3.75" customHeight="1" x14ac:dyDescent="0.25">
      <c r="A45" s="1511"/>
      <c r="B45" s="1512"/>
      <c r="C45" s="1514"/>
      <c r="D45" s="1511"/>
      <c r="E45" s="1516"/>
      <c r="F45" s="1512"/>
      <c r="G45" s="1511"/>
      <c r="H45" s="1516"/>
      <c r="I45" s="1512"/>
      <c r="J45" s="1511"/>
      <c r="K45" s="1512"/>
      <c r="L45" s="1511"/>
      <c r="M45" s="1516"/>
      <c r="N45" s="1512"/>
      <c r="O45" s="1514"/>
      <c r="P45" s="1511"/>
      <c r="Q45" s="1516"/>
      <c r="R45" s="1512"/>
      <c r="S45" s="1637"/>
      <c r="T45" s="1638"/>
      <c r="U45" s="1639"/>
      <c r="V45" s="3"/>
      <c r="W45" s="1585"/>
      <c r="X45" s="1586"/>
      <c r="Y45" s="1586"/>
      <c r="Z45" s="1586"/>
      <c r="AA45" s="1586"/>
      <c r="AB45" s="1586"/>
      <c r="AC45" s="1586"/>
      <c r="AD45" s="1586"/>
      <c r="AE45" s="1586"/>
      <c r="AF45" s="1586"/>
      <c r="AG45" s="1586"/>
      <c r="AH45" s="1586"/>
      <c r="AI45" s="1586"/>
      <c r="AJ45" s="1586"/>
      <c r="AK45" s="1587"/>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588"/>
      <c r="X46" s="1589"/>
      <c r="Y46" s="1589"/>
      <c r="Z46" s="1589"/>
      <c r="AA46" s="1589"/>
      <c r="AB46" s="1589"/>
      <c r="AC46" s="1589"/>
      <c r="AD46" s="1589"/>
      <c r="AE46" s="1589"/>
      <c r="AF46" s="1589"/>
      <c r="AG46" s="1589"/>
      <c r="AH46" s="1589"/>
      <c r="AI46" s="1589"/>
      <c r="AJ46" s="1589"/>
      <c r="AK46" s="1590"/>
    </row>
    <row r="47" spans="1:37" ht="19.5" customHeight="1" x14ac:dyDescent="0.25">
      <c r="A47" s="1567" t="str">
        <f>EXPORTAR!D20</f>
        <v/>
      </c>
      <c r="B47" s="1570"/>
      <c r="C47" s="1570"/>
      <c r="D47" s="1570"/>
      <c r="E47" s="1570"/>
      <c r="F47" s="1570"/>
      <c r="G47" s="1570"/>
      <c r="H47" s="1570"/>
      <c r="I47" s="1570"/>
      <c r="J47" s="1570"/>
      <c r="K47" s="1570"/>
      <c r="L47" s="1569"/>
      <c r="M47" s="1640" t="str">
        <f>EXPORTAR!D21</f>
        <v/>
      </c>
      <c r="N47" s="1641"/>
      <c r="O47" s="1641"/>
      <c r="P47" s="1641"/>
      <c r="Q47" s="1641"/>
      <c r="R47" s="1642"/>
      <c r="S47" s="1571" t="str">
        <f>EXPORTAR!D22</f>
        <v/>
      </c>
      <c r="T47" s="1626"/>
      <c r="U47" s="1627"/>
      <c r="V47" s="3"/>
      <c r="W47" s="1432" t="s">
        <v>143</v>
      </c>
      <c r="X47" s="1417"/>
      <c r="Y47" s="1417"/>
      <c r="Z47" s="1417"/>
      <c r="AA47" s="1417"/>
      <c r="AB47" s="1417"/>
      <c r="AC47" s="1417"/>
      <c r="AD47" s="1417"/>
      <c r="AE47" s="1417"/>
      <c r="AF47" s="1417"/>
      <c r="AG47" s="1417"/>
      <c r="AH47" s="1417"/>
      <c r="AI47" s="1417"/>
      <c r="AJ47" s="1417"/>
      <c r="AK47" s="1418"/>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614" t="s">
        <v>144</v>
      </c>
      <c r="X48" s="1614"/>
      <c r="Y48" s="1614"/>
      <c r="Z48" s="1614"/>
      <c r="AA48" s="1614"/>
      <c r="AB48" s="1614"/>
      <c r="AC48" s="1614"/>
      <c r="AD48" s="1614"/>
      <c r="AE48" s="1614"/>
      <c r="AF48" s="1614"/>
      <c r="AG48" s="1614"/>
      <c r="AH48" s="1614"/>
      <c r="AI48" s="1614"/>
      <c r="AJ48" s="1614"/>
      <c r="AK48" s="1614"/>
    </row>
    <row r="49" spans="1:37" ht="6.75" customHeight="1" x14ac:dyDescent="0.25">
      <c r="A49" s="1617"/>
      <c r="B49" s="1618"/>
      <c r="C49" s="1618"/>
      <c r="D49" s="1618"/>
      <c r="E49" s="1618"/>
      <c r="F49" s="1618"/>
      <c r="G49" s="1618"/>
      <c r="H49" s="1618"/>
      <c r="I49" s="1618"/>
      <c r="J49" s="1618"/>
      <c r="K49" s="1618"/>
      <c r="L49" s="1618"/>
      <c r="M49" s="1618"/>
      <c r="N49" s="1618"/>
      <c r="O49" s="1618"/>
      <c r="P49" s="1618"/>
      <c r="Q49" s="1618"/>
      <c r="R49" s="1618"/>
      <c r="S49" s="1618"/>
      <c r="T49" s="1618"/>
      <c r="U49" s="1619"/>
      <c r="V49" s="3"/>
      <c r="W49" s="1614"/>
      <c r="X49" s="1614"/>
      <c r="Y49" s="1614"/>
      <c r="Z49" s="1614"/>
      <c r="AA49" s="1614"/>
      <c r="AB49" s="1614"/>
      <c r="AC49" s="1614"/>
      <c r="AD49" s="1614"/>
      <c r="AE49" s="1614"/>
      <c r="AF49" s="1614"/>
      <c r="AG49" s="1614"/>
      <c r="AH49" s="1614"/>
      <c r="AI49" s="1614"/>
      <c r="AJ49" s="1614"/>
      <c r="AK49" s="1614"/>
    </row>
    <row r="50" spans="1:37" ht="11.25" customHeight="1" thickBot="1" x14ac:dyDescent="0.3">
      <c r="A50" s="1620"/>
      <c r="B50" s="1621"/>
      <c r="C50" s="1621"/>
      <c r="D50" s="1621"/>
      <c r="E50" s="1621"/>
      <c r="F50" s="1621"/>
      <c r="G50" s="1621"/>
      <c r="H50" s="1621"/>
      <c r="I50" s="1621"/>
      <c r="J50" s="1621"/>
      <c r="K50" s="1621"/>
      <c r="L50" s="1621"/>
      <c r="M50" s="1621"/>
      <c r="N50" s="1621"/>
      <c r="O50" s="1621"/>
      <c r="P50" s="1621"/>
      <c r="Q50" s="1621"/>
      <c r="R50" s="1621"/>
      <c r="S50" s="1621"/>
      <c r="T50" s="1621"/>
      <c r="U50" s="1622"/>
      <c r="V50" s="3"/>
      <c r="W50" s="1614"/>
      <c r="X50" s="1614"/>
      <c r="Y50" s="1614"/>
      <c r="Z50" s="1614"/>
      <c r="AA50" s="1614"/>
      <c r="AB50" s="1614"/>
      <c r="AC50" s="1614"/>
      <c r="AD50" s="1614"/>
      <c r="AE50" s="1614"/>
      <c r="AF50" s="1614"/>
      <c r="AG50" s="1614"/>
      <c r="AH50" s="1614"/>
      <c r="AI50" s="1614"/>
      <c r="AJ50" s="1614"/>
      <c r="AK50" s="1614"/>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7"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8"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7:C17"/>
    <mergeCell ref="D17:G17"/>
    <mergeCell ref="H17:K17"/>
    <mergeCell ref="L17:N17"/>
    <mergeCell ref="P17:R17"/>
    <mergeCell ref="S17:U17"/>
    <mergeCell ref="W17:AC17"/>
    <mergeCell ref="AE17:AI17"/>
    <mergeCell ref="AJ17:AK17"/>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05" t="s">
        <v>26</v>
      </c>
      <c r="B1" s="1340"/>
      <c r="C1" s="1340"/>
      <c r="D1" s="1340"/>
      <c r="E1" s="1340"/>
      <c r="F1" s="1340"/>
      <c r="G1" s="1340"/>
      <c r="H1" s="1340"/>
      <c r="I1" s="1340"/>
      <c r="J1" s="1340"/>
      <c r="K1" s="1340"/>
      <c r="L1" s="1340"/>
      <c r="M1" s="1340"/>
      <c r="N1" s="1340"/>
      <c r="O1" s="1340"/>
      <c r="P1" s="1340"/>
      <c r="Q1" s="1340"/>
      <c r="R1" s="1340"/>
      <c r="S1" s="1406"/>
      <c r="T1" s="1367" t="s">
        <v>27</v>
      </c>
      <c r="U1" s="1368"/>
      <c r="V1" s="1368"/>
      <c r="W1" s="1368"/>
      <c r="X1" s="1368"/>
      <c r="Y1" s="1369"/>
      <c r="Z1" s="1061"/>
      <c r="AA1" s="1766" t="s">
        <v>28</v>
      </c>
      <c r="AB1" s="1767"/>
      <c r="AC1" s="1767"/>
      <c r="AD1" s="1767"/>
      <c r="AE1" s="1767"/>
      <c r="AF1" s="1767"/>
      <c r="AG1" s="1767"/>
      <c r="AH1" s="1768"/>
      <c r="AJ1" s="1432" t="s">
        <v>29</v>
      </c>
      <c r="AK1" s="1418"/>
    </row>
    <row r="2" spans="1:51" ht="9.75" customHeight="1" x14ac:dyDescent="0.25">
      <c r="A2" s="1383"/>
      <c r="B2" s="1384"/>
      <c r="C2" s="1384"/>
      <c r="D2" s="1384"/>
      <c r="E2" s="1384"/>
      <c r="F2" s="1384"/>
      <c r="G2" s="1384"/>
      <c r="H2" s="1384"/>
      <c r="I2" s="1384"/>
      <c r="J2" s="1384"/>
      <c r="K2" s="1384"/>
      <c r="L2" s="1384"/>
      <c r="M2" s="1384"/>
      <c r="N2" s="1384"/>
      <c r="O2" s="1384"/>
      <c r="P2" s="1384"/>
      <c r="Q2" s="1384"/>
      <c r="R2" s="1384"/>
      <c r="S2" s="1385"/>
      <c r="T2" s="1370"/>
      <c r="U2" s="1371"/>
      <c r="V2" s="1371"/>
      <c r="W2" s="1371"/>
      <c r="X2" s="1371"/>
      <c r="Y2" s="1372"/>
      <c r="Z2" s="1060"/>
      <c r="AA2" s="1064" t="s">
        <v>30</v>
      </c>
      <c r="AB2" s="1065"/>
      <c r="AC2" s="1615"/>
      <c r="AD2" s="1615"/>
      <c r="AE2" s="1615"/>
      <c r="AF2" s="1615"/>
      <c r="AG2" s="1615"/>
      <c r="AH2" s="1616"/>
      <c r="AI2" s="3"/>
      <c r="AJ2" s="1379" t="s">
        <v>31</v>
      </c>
      <c r="AK2" s="1381" t="s">
        <v>32</v>
      </c>
    </row>
    <row r="3" spans="1:51" ht="10.5" customHeight="1" x14ac:dyDescent="0.25">
      <c r="A3" s="1383"/>
      <c r="B3" s="1384"/>
      <c r="C3" s="1384"/>
      <c r="D3" s="1384"/>
      <c r="E3" s="1384"/>
      <c r="F3" s="1384"/>
      <c r="G3" s="1384"/>
      <c r="H3" s="1384"/>
      <c r="I3" s="1384"/>
      <c r="J3" s="1384"/>
      <c r="K3" s="1384"/>
      <c r="L3" s="1384"/>
      <c r="M3" s="1384"/>
      <c r="N3" s="1384"/>
      <c r="O3" s="1384"/>
      <c r="P3" s="1384"/>
      <c r="Q3" s="1384"/>
      <c r="R3" s="1384"/>
      <c r="S3" s="1385"/>
      <c r="T3" s="1370"/>
      <c r="U3" s="1371"/>
      <c r="V3" s="1371"/>
      <c r="W3" s="1371"/>
      <c r="X3" s="1371"/>
      <c r="Y3" s="1372"/>
      <c r="Z3" s="1060"/>
      <c r="AA3" s="1611"/>
      <c r="AB3" s="1612"/>
      <c r="AC3" s="1612"/>
      <c r="AD3" s="1612"/>
      <c r="AE3" s="1612"/>
      <c r="AF3" s="1612"/>
      <c r="AG3" s="1612"/>
      <c r="AH3" s="1613"/>
      <c r="AI3" s="3"/>
      <c r="AJ3" s="1380"/>
      <c r="AK3" s="1382"/>
    </row>
    <row r="4" spans="1:51" ht="9.75" customHeight="1" x14ac:dyDescent="0.25">
      <c r="A4" s="1383"/>
      <c r="B4" s="1384"/>
      <c r="C4" s="1384"/>
      <c r="D4" s="1384"/>
      <c r="E4" s="1384"/>
      <c r="F4" s="1384"/>
      <c r="G4" s="1384"/>
      <c r="H4" s="1384"/>
      <c r="I4" s="1384"/>
      <c r="J4" s="1384"/>
      <c r="K4" s="1384"/>
      <c r="L4" s="1384"/>
      <c r="M4" s="1384"/>
      <c r="N4" s="1384"/>
      <c r="O4" s="1384"/>
      <c r="P4" s="1384"/>
      <c r="Q4" s="1384"/>
      <c r="R4" s="1384"/>
      <c r="S4" s="1385"/>
      <c r="T4" s="1370"/>
      <c r="U4" s="1371"/>
      <c r="V4" s="1371"/>
      <c r="W4" s="1371"/>
      <c r="X4" s="1371"/>
      <c r="Y4" s="1372"/>
      <c r="Z4" s="1062"/>
      <c r="AA4" s="1389" t="s">
        <v>2</v>
      </c>
      <c r="AB4" s="1390"/>
      <c r="AC4" s="1391" t="s">
        <v>33</v>
      </c>
      <c r="AD4" s="1392"/>
      <c r="AE4" s="1393"/>
      <c r="AF4" s="1394" t="s">
        <v>34</v>
      </c>
      <c r="AG4" s="1394"/>
      <c r="AH4" s="1394"/>
      <c r="AI4" s="3"/>
      <c r="AJ4" s="1395">
        <f>EXPORTAR!D27</f>
        <v>0</v>
      </c>
      <c r="AK4" s="1396"/>
    </row>
    <row r="5" spans="1:51" ht="16.5" customHeight="1" x14ac:dyDescent="0.25">
      <c r="A5" s="1386"/>
      <c r="B5" s="1387"/>
      <c r="C5" s="1387"/>
      <c r="D5" s="1387"/>
      <c r="E5" s="1387"/>
      <c r="F5" s="1387"/>
      <c r="G5" s="1387"/>
      <c r="H5" s="1387"/>
      <c r="I5" s="1387"/>
      <c r="J5" s="1387"/>
      <c r="K5" s="1387"/>
      <c r="L5" s="1387"/>
      <c r="M5" s="1387"/>
      <c r="N5" s="1387"/>
      <c r="O5" s="1387"/>
      <c r="P5" s="1387"/>
      <c r="Q5" s="1387"/>
      <c r="R5" s="1387"/>
      <c r="S5" s="1388"/>
      <c r="T5" s="1373"/>
      <c r="U5" s="1374"/>
      <c r="V5" s="1374"/>
      <c r="W5" s="1374"/>
      <c r="X5" s="1374"/>
      <c r="Y5" s="1375"/>
      <c r="Z5" s="1063"/>
      <c r="AA5" s="1399"/>
      <c r="AB5" s="1400"/>
      <c r="AC5" s="1401"/>
      <c r="AD5" s="1402"/>
      <c r="AE5" s="1403"/>
      <c r="AF5" s="5" t="s">
        <v>35</v>
      </c>
      <c r="AG5" s="5" t="s">
        <v>36</v>
      </c>
      <c r="AH5" s="5" t="s">
        <v>37</v>
      </c>
      <c r="AI5" s="3"/>
      <c r="AJ5" s="1397"/>
      <c r="AK5" s="1398"/>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38" t="s">
        <v>38</v>
      </c>
      <c r="B7" s="1339"/>
      <c r="C7" s="1339"/>
      <c r="D7" s="1339"/>
      <c r="E7" s="1339"/>
      <c r="F7" s="1339"/>
      <c r="G7" s="1339"/>
      <c r="H7" s="1339"/>
      <c r="I7" s="1339"/>
      <c r="J7" s="1339"/>
      <c r="K7" s="1339"/>
      <c r="L7" s="1339"/>
      <c r="M7" s="1339"/>
      <c r="N7" s="1339"/>
      <c r="O7" s="1339"/>
      <c r="P7" s="1340"/>
      <c r="Q7" s="1339"/>
      <c r="R7" s="1339"/>
      <c r="S7" s="1340"/>
      <c r="T7" s="1339"/>
      <c r="U7" s="1341"/>
      <c r="V7" s="3"/>
      <c r="W7" s="1342" t="s">
        <v>39</v>
      </c>
      <c r="X7" s="1342"/>
      <c r="Y7" s="1342"/>
      <c r="Z7" s="6" t="s">
        <v>40</v>
      </c>
      <c r="AA7" s="7"/>
      <c r="AB7" s="7"/>
      <c r="AC7" s="1343" t="s">
        <v>41</v>
      </c>
      <c r="AD7" s="1343"/>
      <c r="AE7" s="1343"/>
      <c r="AF7" s="1343"/>
      <c r="AG7" s="1343"/>
      <c r="AH7" s="1343"/>
      <c r="AI7" s="1343"/>
      <c r="AJ7" s="1343"/>
      <c r="AK7" s="1343"/>
    </row>
    <row r="8" spans="1:51" ht="10.5" customHeight="1" x14ac:dyDescent="0.25">
      <c r="A8" s="1344">
        <v>1</v>
      </c>
      <c r="B8" s="1344" t="s">
        <v>162</v>
      </c>
      <c r="C8" s="1344"/>
      <c r="D8" s="1345"/>
      <c r="E8" s="1344">
        <v>2</v>
      </c>
      <c r="F8" s="1347" t="s">
        <v>25</v>
      </c>
      <c r="G8" s="1347"/>
      <c r="H8" s="1345"/>
      <c r="I8" s="1344">
        <v>3</v>
      </c>
      <c r="J8" s="1444" t="s">
        <v>42</v>
      </c>
      <c r="K8" s="1444"/>
      <c r="L8" s="1444"/>
      <c r="M8" s="1445"/>
      <c r="N8" s="1347">
        <v>4</v>
      </c>
      <c r="O8" s="1347" t="s">
        <v>43</v>
      </c>
      <c r="P8" s="1366"/>
      <c r="Q8" s="1347">
        <v>5</v>
      </c>
      <c r="R8" s="1347" t="s">
        <v>44</v>
      </c>
      <c r="S8" s="1366"/>
      <c r="T8" s="1347">
        <v>6</v>
      </c>
      <c r="U8" s="1347" t="s">
        <v>45</v>
      </c>
      <c r="V8" s="3"/>
      <c r="W8" s="1363" t="str">
        <f>EXPORTAR!D30</f>
        <v/>
      </c>
      <c r="X8" s="1363"/>
      <c r="Y8" s="1363"/>
      <c r="Z8" s="1433" t="str">
        <f>EXPORTAR!D31</f>
        <v/>
      </c>
      <c r="AA8" s="1434"/>
      <c r="AB8" s="1435"/>
      <c r="AC8" s="1439" t="s">
        <v>21</v>
      </c>
      <c r="AD8" s="1440"/>
      <c r="AE8" s="8" t="s">
        <v>46</v>
      </c>
      <c r="AF8" s="8" t="s">
        <v>47</v>
      </c>
      <c r="AG8" s="8" t="s">
        <v>48</v>
      </c>
      <c r="AH8" s="8" t="s">
        <v>49</v>
      </c>
      <c r="AI8" s="8" t="s">
        <v>50</v>
      </c>
      <c r="AJ8" s="8" t="s">
        <v>51</v>
      </c>
      <c r="AK8" s="8" t="s">
        <v>52</v>
      </c>
    </row>
    <row r="9" spans="1:51" ht="16.5" customHeight="1" x14ac:dyDescent="0.25">
      <c r="A9" s="1344"/>
      <c r="B9" s="1344"/>
      <c r="C9" s="1344"/>
      <c r="D9" s="1346"/>
      <c r="E9" s="1344"/>
      <c r="F9" s="1347"/>
      <c r="G9" s="1347"/>
      <c r="H9" s="1346"/>
      <c r="I9" s="1344"/>
      <c r="J9" s="1444"/>
      <c r="K9" s="1444"/>
      <c r="L9" s="1444"/>
      <c r="M9" s="1446"/>
      <c r="N9" s="1347"/>
      <c r="O9" s="1347"/>
      <c r="P9" s="1366"/>
      <c r="Q9" s="1347"/>
      <c r="R9" s="1347"/>
      <c r="S9" s="1366"/>
      <c r="T9" s="1347"/>
      <c r="U9" s="1347"/>
      <c r="V9" s="3"/>
      <c r="W9" s="1363"/>
      <c r="X9" s="1363"/>
      <c r="Y9" s="1363"/>
      <c r="Z9" s="1436"/>
      <c r="AA9" s="1437"/>
      <c r="AB9" s="1438"/>
      <c r="AC9" s="1441">
        <v>1</v>
      </c>
      <c r="AD9" s="1441"/>
      <c r="AE9" s="9">
        <v>2</v>
      </c>
      <c r="AF9" s="9">
        <v>3</v>
      </c>
      <c r="AG9" s="9">
        <v>4</v>
      </c>
      <c r="AH9" s="9">
        <v>5</v>
      </c>
      <c r="AI9" s="9">
        <v>6</v>
      </c>
      <c r="AJ9" s="9">
        <v>7</v>
      </c>
      <c r="AK9" s="9">
        <v>8</v>
      </c>
      <c r="AU9" s="10"/>
      <c r="AV9" s="10"/>
      <c r="AW9" s="10"/>
      <c r="AX9" s="10"/>
      <c r="AY9" s="10"/>
    </row>
    <row r="10" spans="1:51" ht="9.75" customHeight="1" x14ac:dyDescent="0.25">
      <c r="A10" s="1348">
        <v>7</v>
      </c>
      <c r="B10" s="1351" t="s">
        <v>53</v>
      </c>
      <c r="C10" s="1352"/>
      <c r="D10" s="1346"/>
      <c r="E10" s="1348">
        <v>8</v>
      </c>
      <c r="F10" s="1351" t="s">
        <v>54</v>
      </c>
      <c r="G10" s="1352"/>
      <c r="H10" s="1346"/>
      <c r="I10" s="1348">
        <v>9</v>
      </c>
      <c r="J10" s="1351" t="s">
        <v>55</v>
      </c>
      <c r="K10" s="1428"/>
      <c r="L10" s="1352"/>
      <c r="M10" s="1446"/>
      <c r="N10" s="1426">
        <v>10</v>
      </c>
      <c r="O10" s="1347" t="s">
        <v>56</v>
      </c>
      <c r="P10" s="1366"/>
      <c r="Q10" s="1347">
        <v>11</v>
      </c>
      <c r="R10" s="1347" t="s">
        <v>57</v>
      </c>
      <c r="S10" s="1366"/>
      <c r="T10" s="1347">
        <v>12</v>
      </c>
      <c r="U10" s="1347" t="s">
        <v>58</v>
      </c>
      <c r="V10" s="3"/>
      <c r="W10" s="6" t="s">
        <v>59</v>
      </c>
      <c r="X10" s="7"/>
      <c r="Y10" s="7"/>
      <c r="Z10" s="7"/>
      <c r="AA10" s="7"/>
      <c r="AB10" s="7"/>
      <c r="AC10" s="7"/>
      <c r="AD10" s="7"/>
      <c r="AE10" s="7"/>
      <c r="AF10" s="7"/>
      <c r="AG10" s="1343" t="s">
        <v>60</v>
      </c>
      <c r="AH10" s="1343"/>
      <c r="AI10" s="1447" t="s">
        <v>61</v>
      </c>
      <c r="AJ10" s="1448"/>
      <c r="AK10" s="1449"/>
    </row>
    <row r="11" spans="1:51" ht="9" customHeight="1" x14ac:dyDescent="0.25">
      <c r="A11" s="1349"/>
      <c r="B11" s="1353"/>
      <c r="C11" s="1354"/>
      <c r="D11" s="1346"/>
      <c r="E11" s="1349"/>
      <c r="F11" s="1353"/>
      <c r="G11" s="1354"/>
      <c r="H11" s="1346"/>
      <c r="I11" s="1349"/>
      <c r="J11" s="1353"/>
      <c r="K11" s="1429"/>
      <c r="L11" s="1354"/>
      <c r="M11" s="1446"/>
      <c r="N11" s="1431"/>
      <c r="O11" s="1347"/>
      <c r="P11" s="1366"/>
      <c r="Q11" s="1347"/>
      <c r="R11" s="1347"/>
      <c r="S11" s="1366"/>
      <c r="T11" s="1347"/>
      <c r="U11" s="1347"/>
      <c r="V11" s="3"/>
      <c r="W11" s="1718" t="str">
        <f>EXPORTAR!D33</f>
        <v/>
      </c>
      <c r="X11" s="1719"/>
      <c r="Y11" s="1719"/>
      <c r="Z11" s="1719"/>
      <c r="AA11" s="1719"/>
      <c r="AB11" s="1719"/>
      <c r="AC11" s="1719"/>
      <c r="AD11" s="1719"/>
      <c r="AE11" s="1719"/>
      <c r="AF11" s="1720"/>
      <c r="AG11" s="1410" t="str">
        <f>EXPORTAR!D32</f>
        <v/>
      </c>
      <c r="AH11" s="1410"/>
      <c r="AI11" s="1410" t="str">
        <f>EXPORTAR!D37</f>
        <v/>
      </c>
      <c r="AJ11" s="1410"/>
      <c r="AK11" s="1410"/>
    </row>
    <row r="12" spans="1:51" ht="9" customHeight="1" x14ac:dyDescent="0.25">
      <c r="A12" s="1350"/>
      <c r="B12" s="1355"/>
      <c r="C12" s="1356"/>
      <c r="D12" s="1346"/>
      <c r="E12" s="1350"/>
      <c r="F12" s="1355"/>
      <c r="G12" s="1356"/>
      <c r="H12" s="1346"/>
      <c r="I12" s="1350"/>
      <c r="J12" s="1355"/>
      <c r="K12" s="1430"/>
      <c r="L12" s="1356"/>
      <c r="M12" s="1446"/>
      <c r="N12" s="1427"/>
      <c r="O12" s="1347"/>
      <c r="P12" s="1366"/>
      <c r="Q12" s="1347"/>
      <c r="R12" s="1347"/>
      <c r="S12" s="1366"/>
      <c r="T12" s="1347"/>
      <c r="U12" s="1347"/>
      <c r="V12" s="3"/>
      <c r="W12" s="1721"/>
      <c r="X12" s="1722"/>
      <c r="Y12" s="1722"/>
      <c r="Z12" s="1722"/>
      <c r="AA12" s="1722"/>
      <c r="AB12" s="1722"/>
      <c r="AC12" s="1722"/>
      <c r="AD12" s="1722"/>
      <c r="AE12" s="1722"/>
      <c r="AF12" s="1723"/>
      <c r="AG12" s="1410"/>
      <c r="AH12" s="1410"/>
      <c r="AI12" s="1410"/>
      <c r="AJ12" s="1410"/>
      <c r="AK12" s="1410"/>
    </row>
    <row r="13" spans="1:51" ht="12" customHeight="1" x14ac:dyDescent="0.25">
      <c r="A13" s="1348">
        <v>13</v>
      </c>
      <c r="B13" s="1351" t="s">
        <v>62</v>
      </c>
      <c r="C13" s="1352"/>
      <c r="D13" s="1346"/>
      <c r="E13" s="1348">
        <v>14</v>
      </c>
      <c r="F13" s="1351" t="s">
        <v>63</v>
      </c>
      <c r="G13" s="1352"/>
      <c r="H13" s="1346"/>
      <c r="I13" s="1348">
        <v>15</v>
      </c>
      <c r="J13" s="1351" t="s">
        <v>64</v>
      </c>
      <c r="K13" s="1428"/>
      <c r="L13" s="1352"/>
      <c r="M13" s="1446"/>
      <c r="N13" s="1426">
        <v>16</v>
      </c>
      <c r="O13" s="1347" t="s">
        <v>65</v>
      </c>
      <c r="P13" s="44"/>
      <c r="Q13" s="1426">
        <v>17</v>
      </c>
      <c r="R13" s="1347" t="s">
        <v>66</v>
      </c>
      <c r="S13" s="44"/>
      <c r="T13" s="1426">
        <v>18</v>
      </c>
      <c r="U13" s="1364" t="s">
        <v>67</v>
      </c>
      <c r="V13" s="3"/>
      <c r="W13" s="1432" t="s">
        <v>68</v>
      </c>
      <c r="X13" s="1417"/>
      <c r="Y13" s="1418"/>
      <c r="Z13" s="1338" t="s">
        <v>163</v>
      </c>
      <c r="AA13" s="1339"/>
      <c r="AB13" s="1339"/>
      <c r="AC13" s="1339"/>
      <c r="AD13" s="1341"/>
      <c r="AE13" s="1338" t="s">
        <v>164</v>
      </c>
      <c r="AF13" s="1339"/>
      <c r="AG13" s="1339"/>
      <c r="AH13" s="1341"/>
      <c r="AI13" s="1414" t="s">
        <v>69</v>
      </c>
      <c r="AJ13" s="1414"/>
      <c r="AK13" s="1414"/>
    </row>
    <row r="14" spans="1:51" ht="19.5" customHeight="1" x14ac:dyDescent="0.25">
      <c r="A14" s="1350"/>
      <c r="B14" s="1355"/>
      <c r="C14" s="1356"/>
      <c r="D14" s="1346"/>
      <c r="E14" s="1350"/>
      <c r="F14" s="1355"/>
      <c r="G14" s="1356"/>
      <c r="H14" s="1346"/>
      <c r="I14" s="1350"/>
      <c r="J14" s="1355"/>
      <c r="K14" s="1430"/>
      <c r="L14" s="1356"/>
      <c r="M14" s="1446"/>
      <c r="N14" s="1427"/>
      <c r="O14" s="1347"/>
      <c r="P14" s="45"/>
      <c r="Q14" s="1427"/>
      <c r="R14" s="1347"/>
      <c r="S14" s="45"/>
      <c r="T14" s="1427"/>
      <c r="U14" s="1365"/>
      <c r="V14" s="3"/>
      <c r="W14" s="1410" t="str">
        <f>EXPORTAR!D41</f>
        <v/>
      </c>
      <c r="X14" s="1410"/>
      <c r="Y14" s="1410"/>
      <c r="Z14" s="1451" t="s">
        <v>70</v>
      </c>
      <c r="AA14" s="1452"/>
      <c r="AB14" s="1452"/>
      <c r="AC14" s="1452"/>
      <c r="AD14" s="1453"/>
      <c r="AE14" s="1451" t="s">
        <v>70</v>
      </c>
      <c r="AF14" s="1452"/>
      <c r="AG14" s="1452"/>
      <c r="AH14" s="1453"/>
      <c r="AI14" s="1454"/>
      <c r="AJ14" s="1454"/>
      <c r="AK14" s="145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1" t="s">
        <v>71</v>
      </c>
      <c r="B16" s="1412"/>
      <c r="C16" s="1412"/>
      <c r="D16" s="1412"/>
      <c r="E16" s="1412"/>
      <c r="F16" s="1412"/>
      <c r="G16" s="1412"/>
      <c r="H16" s="1412"/>
      <c r="I16" s="1412"/>
      <c r="J16" s="1412"/>
      <c r="K16" s="1412"/>
      <c r="L16" s="1412"/>
      <c r="M16" s="1412"/>
      <c r="N16" s="1412"/>
      <c r="O16" s="1412"/>
      <c r="P16" s="1412"/>
      <c r="Q16" s="1412"/>
      <c r="R16" s="1412"/>
      <c r="S16" s="1412"/>
      <c r="T16" s="1412"/>
      <c r="U16" s="1413"/>
      <c r="V16" s="3"/>
      <c r="W16" s="1414" t="s">
        <v>72</v>
      </c>
      <c r="X16" s="1414"/>
      <c r="Y16" s="1414"/>
      <c r="Z16" s="1414"/>
      <c r="AA16" s="1414"/>
      <c r="AB16" s="1414"/>
      <c r="AC16" s="1414"/>
      <c r="AD16" s="12"/>
      <c r="AE16" s="1415" t="s">
        <v>73</v>
      </c>
      <c r="AF16" s="1416"/>
      <c r="AG16" s="1416"/>
      <c r="AH16" s="1416"/>
      <c r="AI16" s="1416"/>
      <c r="AJ16" s="1417"/>
      <c r="AK16" s="1418"/>
    </row>
    <row r="17" spans="1:37" ht="9" customHeight="1" x14ac:dyDescent="0.25">
      <c r="A17" s="1419" t="s">
        <v>74</v>
      </c>
      <c r="B17" s="1419"/>
      <c r="C17" s="1419"/>
      <c r="D17" s="1419" t="s">
        <v>75</v>
      </c>
      <c r="E17" s="1419"/>
      <c r="F17" s="1419"/>
      <c r="G17" s="1419"/>
      <c r="H17" s="1419" t="s">
        <v>76</v>
      </c>
      <c r="I17" s="1419"/>
      <c r="J17" s="1419"/>
      <c r="K17" s="1419"/>
      <c r="L17" s="1419" t="s">
        <v>77</v>
      </c>
      <c r="M17" s="1419"/>
      <c r="N17" s="1419"/>
      <c r="O17" s="13" t="s">
        <v>78</v>
      </c>
      <c r="P17" s="1419" t="s">
        <v>79</v>
      </c>
      <c r="Q17" s="1419"/>
      <c r="R17" s="1419"/>
      <c r="S17" s="1419" t="s">
        <v>80</v>
      </c>
      <c r="T17" s="1419"/>
      <c r="U17" s="1419"/>
      <c r="V17" s="3"/>
      <c r="W17" s="1420" t="s">
        <v>33</v>
      </c>
      <c r="X17" s="1420"/>
      <c r="Y17" s="1420"/>
      <c r="Z17" s="1420"/>
      <c r="AA17" s="1420"/>
      <c r="AB17" s="1420"/>
      <c r="AC17" s="1420"/>
      <c r="AD17" s="3"/>
      <c r="AE17" s="1421" t="s">
        <v>81</v>
      </c>
      <c r="AF17" s="1422"/>
      <c r="AG17" s="1422"/>
      <c r="AH17" s="1422"/>
      <c r="AI17" s="1423"/>
      <c r="AJ17" s="1424" t="s">
        <v>82</v>
      </c>
      <c r="AK17" s="1425"/>
    </row>
    <row r="18" spans="1:37" ht="15" customHeight="1" x14ac:dyDescent="0.25">
      <c r="A18" s="1344"/>
      <c r="B18" s="1344"/>
      <c r="C18" s="1344"/>
      <c r="D18" s="1344"/>
      <c r="E18" s="1344"/>
      <c r="F18" s="1344"/>
      <c r="G18" s="1344"/>
      <c r="H18" s="1344"/>
      <c r="I18" s="1344"/>
      <c r="J18" s="1344"/>
      <c r="K18" s="1344"/>
      <c r="L18" s="1344"/>
      <c r="M18" s="1344"/>
      <c r="N18" s="1344"/>
      <c r="O18" s="13"/>
      <c r="P18" s="1419"/>
      <c r="Q18" s="1419"/>
      <c r="R18" s="1419"/>
      <c r="S18" s="1419"/>
      <c r="T18" s="1419"/>
      <c r="U18" s="1419"/>
      <c r="V18" s="3"/>
      <c r="W18" s="1441"/>
      <c r="X18" s="1441"/>
      <c r="Y18" s="1441"/>
      <c r="Z18" s="1441"/>
      <c r="AA18" s="1441"/>
      <c r="AB18" s="1441"/>
      <c r="AC18" s="1441"/>
      <c r="AD18" s="3"/>
      <c r="AE18" s="1455">
        <v>67195002503227</v>
      </c>
      <c r="AF18" s="1456"/>
      <c r="AG18" s="1456"/>
      <c r="AH18" s="1456"/>
      <c r="AI18" s="1457"/>
      <c r="AJ18" s="1451" t="s">
        <v>165</v>
      </c>
      <c r="AK18" s="1458"/>
    </row>
    <row r="19" spans="1:37" ht="9" customHeight="1" x14ac:dyDescent="0.25">
      <c r="A19" s="1344" t="s">
        <v>83</v>
      </c>
      <c r="B19" s="1344"/>
      <c r="C19" s="1344"/>
      <c r="D19" s="1344" t="s">
        <v>10</v>
      </c>
      <c r="E19" s="1344"/>
      <c r="F19" s="1344"/>
      <c r="G19" s="1344"/>
      <c r="H19" s="1459" t="s">
        <v>84</v>
      </c>
      <c r="I19" s="1460"/>
      <c r="J19" s="1460"/>
      <c r="K19" s="1461"/>
      <c r="L19" s="1419" t="s">
        <v>85</v>
      </c>
      <c r="M19" s="1419"/>
      <c r="N19" s="1419"/>
      <c r="O19" s="13" t="s">
        <v>86</v>
      </c>
      <c r="P19" s="1419" t="s">
        <v>87</v>
      </c>
      <c r="Q19" s="1419"/>
      <c r="R19" s="1419"/>
      <c r="S19" s="1419" t="s">
        <v>88</v>
      </c>
      <c r="T19" s="1419"/>
      <c r="U19" s="1419"/>
      <c r="V19" s="3"/>
      <c r="W19" s="1463" t="s">
        <v>89</v>
      </c>
      <c r="X19" s="1464"/>
      <c r="Y19" s="1464"/>
      <c r="Z19" s="1464"/>
      <c r="AA19" s="1464"/>
      <c r="AB19" s="1464"/>
      <c r="AC19" s="1465"/>
      <c r="AD19" s="3"/>
      <c r="AE19" s="1466" t="s">
        <v>90</v>
      </c>
      <c r="AF19" s="1467"/>
      <c r="AG19" s="1467"/>
      <c r="AH19" s="1467"/>
      <c r="AI19" s="1468"/>
      <c r="AJ19" s="1424" t="s">
        <v>82</v>
      </c>
      <c r="AK19" s="1425"/>
    </row>
    <row r="20" spans="1:37" ht="10.5" customHeight="1" x14ac:dyDescent="0.25">
      <c r="A20" s="1488"/>
      <c r="B20" s="1489"/>
      <c r="C20" s="1490"/>
      <c r="D20" s="1488"/>
      <c r="E20" s="1489"/>
      <c r="F20" s="1489"/>
      <c r="G20" s="1490"/>
      <c r="H20" s="1488"/>
      <c r="I20" s="1489"/>
      <c r="J20" s="1489"/>
      <c r="K20" s="1490"/>
      <c r="L20" s="1488"/>
      <c r="M20" s="1489"/>
      <c r="N20" s="1490"/>
      <c r="O20" s="13"/>
      <c r="P20" s="1488"/>
      <c r="Q20" s="1489"/>
      <c r="R20" s="1490"/>
      <c r="S20" s="1488"/>
      <c r="T20" s="1489"/>
      <c r="U20" s="1490"/>
      <c r="V20" s="3"/>
      <c r="W20" s="1692" t="str">
        <f>EXPORTAR!D38</f>
        <v/>
      </c>
      <c r="X20" s="1693"/>
      <c r="Y20" s="1693"/>
      <c r="Z20" s="1693"/>
      <c r="AA20" s="1693"/>
      <c r="AB20" s="1693"/>
      <c r="AC20" s="1694"/>
      <c r="AD20" s="3"/>
      <c r="AE20" s="1475" t="str">
        <f>EXPORTAR!D36</f>
        <v/>
      </c>
      <c r="AF20" s="1476"/>
      <c r="AG20" s="1476"/>
      <c r="AH20" s="1476"/>
      <c r="AI20" s="1477"/>
      <c r="AJ20" s="1481" t="s">
        <v>94</v>
      </c>
      <c r="AK20" s="1482"/>
    </row>
    <row r="21" spans="1:37" ht="12.75" customHeight="1" x14ac:dyDescent="0.25">
      <c r="A21" s="1485"/>
      <c r="B21" s="1485"/>
      <c r="C21" s="1485"/>
      <c r="D21" s="1485"/>
      <c r="E21" s="1485"/>
      <c r="F21" s="1485"/>
      <c r="G21" s="1485"/>
      <c r="H21" s="1486"/>
      <c r="I21" s="1486"/>
      <c r="J21" s="1486"/>
      <c r="K21" s="1486"/>
      <c r="L21" s="1487"/>
      <c r="M21" s="1487"/>
      <c r="N21" s="1487"/>
      <c r="O21" s="1487"/>
      <c r="P21" s="1487"/>
      <c r="Q21" s="1487"/>
      <c r="R21" s="1487"/>
      <c r="S21" s="1487"/>
      <c r="T21" s="1487"/>
      <c r="U21" s="1487"/>
      <c r="V21" s="3"/>
      <c r="W21" s="1695"/>
      <c r="X21" s="1696"/>
      <c r="Y21" s="1696"/>
      <c r="Z21" s="1696"/>
      <c r="AA21" s="1696"/>
      <c r="AB21" s="1696"/>
      <c r="AC21" s="1697"/>
      <c r="AD21" s="3"/>
      <c r="AE21" s="1478"/>
      <c r="AF21" s="1479"/>
      <c r="AG21" s="1479"/>
      <c r="AH21" s="1479"/>
      <c r="AI21" s="1480"/>
      <c r="AJ21" s="1483"/>
      <c r="AK21" s="1484"/>
    </row>
    <row r="22" spans="1:37" ht="9.75" customHeight="1" x14ac:dyDescent="0.25">
      <c r="A22" s="1495" t="s">
        <v>91</v>
      </c>
      <c r="B22" s="1495"/>
      <c r="C22" s="1495"/>
      <c r="D22" s="1495"/>
      <c r="E22" s="1495"/>
      <c r="F22" s="1495"/>
      <c r="G22" s="1495"/>
      <c r="H22" s="1495"/>
      <c r="I22" s="1495"/>
      <c r="J22" s="1495"/>
      <c r="K22" s="1495"/>
      <c r="L22" s="1495"/>
      <c r="M22" s="1495"/>
      <c r="N22" s="1495"/>
      <c r="O22" s="1495"/>
      <c r="P22" s="1495"/>
      <c r="Q22" s="1495"/>
      <c r="R22" s="1495"/>
      <c r="S22" s="1495"/>
      <c r="T22" s="1495"/>
      <c r="U22" s="1495"/>
      <c r="V22" s="3"/>
      <c r="W22" s="14"/>
      <c r="X22" s="14"/>
      <c r="Y22" s="14"/>
      <c r="Z22" s="14"/>
      <c r="AA22" s="14"/>
      <c r="AB22" s="14"/>
      <c r="AC22" s="3"/>
      <c r="AD22" s="3"/>
      <c r="AE22" s="1496" t="s">
        <v>92</v>
      </c>
      <c r="AF22" s="1497"/>
      <c r="AG22" s="1497"/>
      <c r="AH22" s="1497"/>
      <c r="AI22" s="1497"/>
      <c r="AJ22" s="1424" t="s">
        <v>82</v>
      </c>
      <c r="AK22" s="1425"/>
    </row>
    <row r="23" spans="1:37" ht="18" customHeight="1" x14ac:dyDescent="0.25">
      <c r="A23" s="1495"/>
      <c r="B23" s="1495"/>
      <c r="C23" s="1495"/>
      <c r="D23" s="1495"/>
      <c r="E23" s="1495"/>
      <c r="F23" s="1495"/>
      <c r="G23" s="1495"/>
      <c r="H23" s="1495"/>
      <c r="I23" s="1495"/>
      <c r="J23" s="1495"/>
      <c r="K23" s="1495"/>
      <c r="L23" s="1495"/>
      <c r="M23" s="1495"/>
      <c r="N23" s="1495"/>
      <c r="O23" s="1495"/>
      <c r="P23" s="1495"/>
      <c r="Q23" s="1495"/>
      <c r="R23" s="1495"/>
      <c r="S23" s="1495"/>
      <c r="T23" s="1495"/>
      <c r="U23" s="1495"/>
      <c r="V23" s="3"/>
      <c r="W23" s="1447" t="s">
        <v>93</v>
      </c>
      <c r="X23" s="1448"/>
      <c r="Y23" s="1448"/>
      <c r="Z23" s="1448"/>
      <c r="AA23" s="1448"/>
      <c r="AB23" s="1448"/>
      <c r="AC23" s="1449"/>
      <c r="AD23" s="3"/>
      <c r="AE23" s="1455" t="str">
        <f>EXPORTAR!D34</f>
        <v/>
      </c>
      <c r="AF23" s="1456"/>
      <c r="AG23" s="1456"/>
      <c r="AH23" s="1456"/>
      <c r="AI23" s="1457"/>
      <c r="AJ23" s="1451" t="s">
        <v>165</v>
      </c>
      <c r="AK23" s="1458"/>
    </row>
    <row r="24" spans="1:37" ht="10.5" customHeight="1" x14ac:dyDescent="0.25">
      <c r="A24" s="1459" t="s">
        <v>95</v>
      </c>
      <c r="B24" s="1460"/>
      <c r="C24" s="1460"/>
      <c r="D24" s="1460"/>
      <c r="E24" s="1460"/>
      <c r="F24" s="1460"/>
      <c r="G24" s="1460"/>
      <c r="H24" s="1461"/>
      <c r="I24" s="1459" t="s">
        <v>96</v>
      </c>
      <c r="J24" s="1460"/>
      <c r="K24" s="1460"/>
      <c r="L24" s="1460"/>
      <c r="M24" s="1460"/>
      <c r="N24" s="1460"/>
      <c r="O24" s="1461"/>
      <c r="P24" s="1459" t="s">
        <v>97</v>
      </c>
      <c r="Q24" s="1460"/>
      <c r="R24" s="1460"/>
      <c r="S24" s="1460"/>
      <c r="T24" s="1460"/>
      <c r="U24" s="1461"/>
      <c r="V24" s="3"/>
      <c r="W24" s="1491" t="s">
        <v>98</v>
      </c>
      <c r="X24" s="1491"/>
      <c r="Y24" s="1492" t="s">
        <v>99</v>
      </c>
      <c r="Z24" s="1493"/>
      <c r="AA24" s="1493"/>
      <c r="AB24" s="1493"/>
      <c r="AC24" s="1494"/>
      <c r="AD24" s="3"/>
      <c r="AE24" s="1421" t="s">
        <v>100</v>
      </c>
      <c r="AF24" s="1422"/>
      <c r="AG24" s="1422"/>
      <c r="AH24" s="1422"/>
      <c r="AI24" s="1422"/>
      <c r="AJ24" s="1422"/>
      <c r="AK24" s="1423"/>
    </row>
    <row r="25" spans="1:37" ht="5.25" customHeight="1" x14ac:dyDescent="0.25">
      <c r="A25" s="1598" t="str">
        <f>EXPORTAR!D9</f>
        <v/>
      </c>
      <c r="B25" s="1599"/>
      <c r="C25" s="1599"/>
      <c r="D25" s="1599"/>
      <c r="E25" s="1599"/>
      <c r="F25" s="1599"/>
      <c r="G25" s="1599"/>
      <c r="H25" s="1600"/>
      <c r="I25" s="1598" t="str">
        <f>EXPORTAR!D10</f>
        <v/>
      </c>
      <c r="J25" s="1599"/>
      <c r="K25" s="1599"/>
      <c r="L25" s="1599"/>
      <c r="M25" s="1599"/>
      <c r="N25" s="1599"/>
      <c r="O25" s="1600"/>
      <c r="P25" s="1598">
        <f>EXPORTAR!D8</f>
        <v>0</v>
      </c>
      <c r="Q25" s="1599"/>
      <c r="R25" s="1599"/>
      <c r="S25" s="1599"/>
      <c r="T25" s="1599"/>
      <c r="U25" s="1600"/>
      <c r="V25" s="3"/>
      <c r="W25" s="20"/>
      <c r="X25" s="20"/>
      <c r="Y25" s="84"/>
      <c r="Z25" s="85"/>
      <c r="AA25" s="87"/>
      <c r="AB25" s="85"/>
      <c r="AC25" s="86"/>
      <c r="AD25" s="3"/>
      <c r="AE25" s="81"/>
      <c r="AF25" s="82"/>
      <c r="AG25" s="82"/>
      <c r="AH25" s="82"/>
      <c r="AI25" s="82"/>
      <c r="AJ25" s="82"/>
      <c r="AK25" s="83"/>
    </row>
    <row r="26" spans="1:37" ht="15" customHeight="1" x14ac:dyDescent="0.25">
      <c r="A26" s="1604"/>
      <c r="B26" s="1605"/>
      <c r="C26" s="1605"/>
      <c r="D26" s="1605"/>
      <c r="E26" s="1605"/>
      <c r="F26" s="1605"/>
      <c r="G26" s="1605"/>
      <c r="H26" s="1606"/>
      <c r="I26" s="1604"/>
      <c r="J26" s="1605"/>
      <c r="K26" s="1605"/>
      <c r="L26" s="1605"/>
      <c r="M26" s="1605"/>
      <c r="N26" s="1605"/>
      <c r="O26" s="1606"/>
      <c r="P26" s="1604"/>
      <c r="Q26" s="1605"/>
      <c r="R26" s="1605"/>
      <c r="S26" s="1605"/>
      <c r="T26" s="1605"/>
      <c r="U26" s="1606"/>
      <c r="V26" s="3"/>
      <c r="W26" s="1507" t="s">
        <v>101</v>
      </c>
      <c r="X26" s="1507" t="s">
        <v>102</v>
      </c>
      <c r="Y26" s="1507" t="s">
        <v>351</v>
      </c>
      <c r="Z26" s="1507" t="s">
        <v>350</v>
      </c>
      <c r="AA26" s="1517" t="s">
        <v>105</v>
      </c>
      <c r="AB26" s="1507" t="s">
        <v>106</v>
      </c>
      <c r="AC26" s="1508"/>
      <c r="AD26" s="15"/>
      <c r="AE26" s="1498" t="str">
        <f>IF(OR(ISBLANK(EXPORTAR!D42),EXPORTAR!D42=""),"",EXPORTAR!D42)</f>
        <v/>
      </c>
      <c r="AF26" s="1499"/>
      <c r="AG26" s="1499"/>
      <c r="AH26" s="1499"/>
      <c r="AI26" s="1499"/>
      <c r="AJ26" s="1499"/>
      <c r="AK26" s="1500"/>
    </row>
    <row r="27" spans="1:37" ht="9" customHeight="1" x14ac:dyDescent="0.25">
      <c r="A27" s="1389" t="s">
        <v>107</v>
      </c>
      <c r="B27" s="1390"/>
      <c r="C27" s="16" t="s">
        <v>108</v>
      </c>
      <c r="D27" s="1391" t="s">
        <v>109</v>
      </c>
      <c r="E27" s="1392"/>
      <c r="F27" s="1393"/>
      <c r="G27" s="1391" t="s">
        <v>110</v>
      </c>
      <c r="H27" s="1391"/>
      <c r="I27" s="1391"/>
      <c r="J27" s="1391" t="s">
        <v>111</v>
      </c>
      <c r="K27" s="1393"/>
      <c r="L27" s="1391" t="s">
        <v>112</v>
      </c>
      <c r="M27" s="1392"/>
      <c r="N27" s="1393"/>
      <c r="O27" s="17" t="s">
        <v>113</v>
      </c>
      <c r="P27" s="1391" t="s">
        <v>114</v>
      </c>
      <c r="Q27" s="1392"/>
      <c r="R27" s="1393"/>
      <c r="S27" s="1684" t="s">
        <v>115</v>
      </c>
      <c r="T27" s="1685"/>
      <c r="U27" s="1686"/>
      <c r="V27" s="3"/>
      <c r="W27" s="1507"/>
      <c r="X27" s="1508"/>
      <c r="Y27" s="1508"/>
      <c r="Z27" s="1507"/>
      <c r="AA27" s="1518"/>
      <c r="AB27" s="1508"/>
      <c r="AC27" s="1508"/>
      <c r="AD27" s="18"/>
      <c r="AE27" s="1501"/>
      <c r="AF27" s="1502"/>
      <c r="AG27" s="1502"/>
      <c r="AH27" s="1502"/>
      <c r="AI27" s="1502"/>
      <c r="AJ27" s="1502"/>
      <c r="AK27" s="1503"/>
    </row>
    <row r="28" spans="1:37" ht="12" customHeight="1" x14ac:dyDescent="0.25">
      <c r="A28" s="1511"/>
      <c r="B28" s="1512"/>
      <c r="C28" s="116"/>
      <c r="D28" s="1511"/>
      <c r="E28" s="1516"/>
      <c r="F28" s="1512"/>
      <c r="G28" s="1509"/>
      <c r="H28" s="1509"/>
      <c r="I28" s="1509"/>
      <c r="J28" s="1511"/>
      <c r="K28" s="1512"/>
      <c r="L28" s="1511"/>
      <c r="M28" s="1516"/>
      <c r="N28" s="1512"/>
      <c r="O28" s="116"/>
      <c r="P28" s="1511"/>
      <c r="Q28" s="1516"/>
      <c r="R28" s="1512"/>
      <c r="S28" s="1520" t="str">
        <f>EXPORTAR!D11</f>
        <v/>
      </c>
      <c r="T28" s="1521"/>
      <c r="U28" s="1522"/>
      <c r="V28" s="3"/>
      <c r="W28" s="1528"/>
      <c r="X28" s="1529"/>
      <c r="Y28" s="1530"/>
      <c r="Z28" s="20" t="s">
        <v>35</v>
      </c>
      <c r="AA28" s="20" t="s">
        <v>36</v>
      </c>
      <c r="AB28" s="1492" t="s">
        <v>37</v>
      </c>
      <c r="AC28" s="1494"/>
      <c r="AD28" s="19"/>
      <c r="AE28" s="1432" t="s">
        <v>125</v>
      </c>
      <c r="AF28" s="1417"/>
      <c r="AG28" s="1417"/>
      <c r="AH28" s="1417"/>
      <c r="AI28" s="1417"/>
      <c r="AJ28" s="1417"/>
      <c r="AK28" s="1418"/>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523"/>
      <c r="T29" s="1524"/>
      <c r="U29" s="1525"/>
      <c r="V29" s="3"/>
      <c r="W29" s="1531"/>
      <c r="X29" s="1532"/>
      <c r="Y29" s="1533"/>
      <c r="Z29" s="1537"/>
      <c r="AA29" s="1537"/>
      <c r="AB29" s="1528"/>
      <c r="AC29" s="1530"/>
      <c r="AD29" s="24"/>
      <c r="AE29" s="25" t="s">
        <v>167</v>
      </c>
      <c r="AF29" s="25" t="s">
        <v>168</v>
      </c>
      <c r="AG29" s="52" t="s">
        <v>169</v>
      </c>
      <c r="AH29" s="25" t="s">
        <v>170</v>
      </c>
      <c r="AI29" s="25" t="s">
        <v>171</v>
      </c>
      <c r="AJ29" s="1565" t="s">
        <v>67</v>
      </c>
      <c r="AK29" s="1566"/>
    </row>
    <row r="30" spans="1:37" ht="8.25" customHeight="1" x14ac:dyDescent="0.25">
      <c r="A30" s="1759" t="str">
        <f>EXPORTAR!D12</f>
        <v/>
      </c>
      <c r="B30" s="1760"/>
      <c r="C30" s="1760"/>
      <c r="D30" s="1760"/>
      <c r="E30" s="1760"/>
      <c r="F30" s="1760"/>
      <c r="G30" s="1760"/>
      <c r="H30" s="1760"/>
      <c r="I30" s="1760"/>
      <c r="J30" s="1760"/>
      <c r="K30" s="1760"/>
      <c r="L30" s="1761"/>
      <c r="M30" s="1759" t="str">
        <f>EXPORTAR!D13</f>
        <v/>
      </c>
      <c r="N30" s="1760"/>
      <c r="O30" s="1760"/>
      <c r="P30" s="1760"/>
      <c r="Q30" s="1760"/>
      <c r="R30" s="1761"/>
      <c r="S30" s="1680" t="str">
        <f>EXPORTAR!D14</f>
        <v/>
      </c>
      <c r="T30" s="1521"/>
      <c r="U30" s="1522"/>
      <c r="V30" s="3"/>
      <c r="W30" s="1531"/>
      <c r="X30" s="1532"/>
      <c r="Y30" s="1533"/>
      <c r="Z30" s="1672"/>
      <c r="AA30" s="1672"/>
      <c r="AB30" s="1673"/>
      <c r="AC30" s="1674"/>
      <c r="AD30" s="24"/>
      <c r="AE30" s="25"/>
      <c r="AF30" s="25"/>
      <c r="AG30" s="52"/>
      <c r="AH30" s="25"/>
      <c r="AI30" s="25"/>
      <c r="AJ30" s="90"/>
      <c r="AK30" s="91"/>
    </row>
    <row r="31" spans="1:37" ht="12" customHeight="1" x14ac:dyDescent="0.25">
      <c r="A31" s="1762"/>
      <c r="B31" s="1763"/>
      <c r="C31" s="1763"/>
      <c r="D31" s="1763"/>
      <c r="E31" s="1763"/>
      <c r="F31" s="1763"/>
      <c r="G31" s="1763"/>
      <c r="H31" s="1763"/>
      <c r="I31" s="1763"/>
      <c r="J31" s="1763"/>
      <c r="K31" s="1763"/>
      <c r="L31" s="1764"/>
      <c r="M31" s="1762"/>
      <c r="N31" s="1763"/>
      <c r="O31" s="1763"/>
      <c r="P31" s="1763"/>
      <c r="Q31" s="1763"/>
      <c r="R31" s="1764"/>
      <c r="S31" s="1523"/>
      <c r="T31" s="1524"/>
      <c r="U31" s="1525"/>
      <c r="V31" s="3"/>
      <c r="W31" s="1534"/>
      <c r="X31" s="1535"/>
      <c r="Y31" s="1536"/>
      <c r="Z31" s="1538"/>
      <c r="AA31" s="1538"/>
      <c r="AB31" s="1534"/>
      <c r="AC31" s="1536"/>
      <c r="AD31" s="19"/>
      <c r="AE31" s="1519" t="s">
        <v>126</v>
      </c>
      <c r="AF31" s="1519" t="s">
        <v>127</v>
      </c>
      <c r="AG31" s="1519" t="s">
        <v>128</v>
      </c>
      <c r="AH31" s="1519" t="s">
        <v>129</v>
      </c>
      <c r="AI31" s="1519" t="s">
        <v>130</v>
      </c>
      <c r="AJ31" s="1548" t="s">
        <v>131</v>
      </c>
      <c r="AK31" s="1530"/>
    </row>
    <row r="32" spans="1:37" ht="8.25" customHeight="1" x14ac:dyDescent="0.25">
      <c r="A32" s="1623" t="s">
        <v>132</v>
      </c>
      <c r="B32" s="1624"/>
      <c r="C32" s="1624"/>
      <c r="D32" s="1624"/>
      <c r="E32" s="1624"/>
      <c r="F32" s="1624"/>
      <c r="G32" s="1624"/>
      <c r="H32" s="1624"/>
      <c r="I32" s="1624"/>
      <c r="J32" s="1624"/>
      <c r="K32" s="1624"/>
      <c r="L32" s="1624"/>
      <c r="M32" s="1624"/>
      <c r="N32" s="1624"/>
      <c r="O32" s="1624"/>
      <c r="P32" s="1624"/>
      <c r="Q32" s="1624"/>
      <c r="R32" s="1624"/>
      <c r="S32" s="1624"/>
      <c r="T32" s="1624"/>
      <c r="U32" s="1625"/>
      <c r="V32" s="3"/>
      <c r="W32" s="29"/>
      <c r="X32" s="29"/>
      <c r="Y32" s="29"/>
      <c r="Z32" s="29"/>
      <c r="AA32" s="29"/>
      <c r="AB32" s="29"/>
      <c r="AC32" s="29"/>
      <c r="AD32" s="19"/>
      <c r="AE32" s="1491"/>
      <c r="AF32" s="1491"/>
      <c r="AG32" s="1491"/>
      <c r="AH32" s="1491"/>
      <c r="AI32" s="1491"/>
      <c r="AJ32" s="1534"/>
      <c r="AK32" s="1536"/>
    </row>
    <row r="33" spans="1:37" ht="9" customHeight="1" x14ac:dyDescent="0.25">
      <c r="A33" s="1379"/>
      <c r="B33" s="1549"/>
      <c r="C33" s="1549"/>
      <c r="D33" s="1549"/>
      <c r="E33" s="1549"/>
      <c r="F33" s="1549"/>
      <c r="G33" s="1549"/>
      <c r="H33" s="1549"/>
      <c r="I33" s="1549"/>
      <c r="J33" s="1549"/>
      <c r="K33" s="1549"/>
      <c r="L33" s="1549"/>
      <c r="M33" s="1549"/>
      <c r="N33" s="1549"/>
      <c r="O33" s="1549"/>
      <c r="P33" s="1549"/>
      <c r="Q33" s="1549"/>
      <c r="R33" s="1549"/>
      <c r="S33" s="1549"/>
      <c r="T33" s="1549"/>
      <c r="U33" s="1381"/>
      <c r="V33" s="3"/>
      <c r="W33" s="1447" t="s">
        <v>133</v>
      </c>
      <c r="X33" s="1448"/>
      <c r="Y33" s="1448"/>
      <c r="Z33" s="1448"/>
      <c r="AA33" s="1448"/>
      <c r="AB33" s="1448"/>
      <c r="AC33" s="1449"/>
      <c r="AD33" s="19"/>
      <c r="AE33" s="1447" t="s">
        <v>134</v>
      </c>
      <c r="AF33" s="1448"/>
      <c r="AG33" s="1448"/>
      <c r="AH33" s="1448"/>
      <c r="AI33" s="1448"/>
      <c r="AJ33" s="1448"/>
      <c r="AK33" s="1449"/>
    </row>
    <row r="34" spans="1:37" ht="9.75" customHeight="1" thickBot="1" x14ac:dyDescent="0.3">
      <c r="A34" s="1550"/>
      <c r="B34" s="1551"/>
      <c r="C34" s="1551"/>
      <c r="D34" s="1551"/>
      <c r="E34" s="1551"/>
      <c r="F34" s="1551"/>
      <c r="G34" s="1551"/>
      <c r="H34" s="1551"/>
      <c r="I34" s="1551"/>
      <c r="J34" s="1551"/>
      <c r="K34" s="1551"/>
      <c r="L34" s="1551"/>
      <c r="M34" s="1551"/>
      <c r="N34" s="1551"/>
      <c r="O34" s="1551"/>
      <c r="P34" s="1551"/>
      <c r="Q34" s="1551"/>
      <c r="R34" s="1551"/>
      <c r="S34" s="1551"/>
      <c r="T34" s="1551"/>
      <c r="U34" s="1552"/>
      <c r="V34" s="3"/>
      <c r="W34" s="1553" t="s">
        <v>135</v>
      </c>
      <c r="X34" s="1556" t="s">
        <v>136</v>
      </c>
      <c r="Y34" s="1557"/>
      <c r="Z34" s="1553" t="s">
        <v>137</v>
      </c>
      <c r="AA34" s="1553" t="s">
        <v>138</v>
      </c>
      <c r="AB34" s="1548" t="s">
        <v>139</v>
      </c>
      <c r="AC34" s="1562"/>
      <c r="AD34" s="30"/>
      <c r="AE34" s="31" t="s">
        <v>30</v>
      </c>
      <c r="AF34" s="32"/>
      <c r="AG34" s="32"/>
      <c r="AH34" s="32"/>
      <c r="AI34" s="32"/>
      <c r="AJ34" s="1539" t="s">
        <v>108</v>
      </c>
      <c r="AK34" s="1540"/>
    </row>
    <row r="35" spans="1:37" ht="9.75" customHeight="1" x14ac:dyDescent="0.25">
      <c r="A35" s="1486"/>
      <c r="B35" s="1486"/>
      <c r="C35" s="1486"/>
      <c r="D35" s="1486"/>
      <c r="E35" s="1486"/>
      <c r="F35" s="1486"/>
      <c r="G35" s="1486"/>
      <c r="H35" s="1486"/>
      <c r="I35" s="1486"/>
      <c r="J35" s="1486"/>
      <c r="K35" s="1486"/>
      <c r="L35" s="1486"/>
      <c r="M35" s="1486"/>
      <c r="N35" s="1486"/>
      <c r="O35" s="1486"/>
      <c r="P35" s="1486"/>
      <c r="Q35" s="1486"/>
      <c r="R35" s="1486"/>
      <c r="S35" s="1486"/>
      <c r="T35" s="1486"/>
      <c r="U35" s="1486"/>
      <c r="V35" s="3"/>
      <c r="W35" s="1554"/>
      <c r="X35" s="1558"/>
      <c r="Y35" s="1559"/>
      <c r="Z35" s="1554"/>
      <c r="AA35" s="1554"/>
      <c r="AB35" s="1531"/>
      <c r="AC35" s="1533"/>
      <c r="AD35" s="33"/>
      <c r="AE35" s="34"/>
      <c r="AF35" s="35"/>
      <c r="AG35" s="35"/>
      <c r="AH35" s="35"/>
      <c r="AI35" s="35"/>
      <c r="AJ35" s="1541"/>
      <c r="AK35" s="1542"/>
    </row>
    <row r="36" spans="1:37" ht="9.75" customHeight="1" x14ac:dyDescent="0.25">
      <c r="A36" s="1545" t="s">
        <v>352</v>
      </c>
      <c r="B36" s="1545"/>
      <c r="C36" s="1545"/>
      <c r="D36" s="1545"/>
      <c r="E36" s="1545"/>
      <c r="F36" s="1545"/>
      <c r="G36" s="1545"/>
      <c r="H36" s="1545"/>
      <c r="I36" s="1545"/>
      <c r="J36" s="1545"/>
      <c r="K36" s="1545"/>
      <c r="L36" s="1545"/>
      <c r="M36" s="1545"/>
      <c r="N36" s="1545"/>
      <c r="O36" s="1545"/>
      <c r="P36" s="1545"/>
      <c r="Q36" s="1545"/>
      <c r="R36" s="1545"/>
      <c r="S36" s="1545"/>
      <c r="T36" s="1545"/>
      <c r="U36" s="1545"/>
      <c r="V36" s="3"/>
      <c r="W36" s="1554"/>
      <c r="X36" s="1558"/>
      <c r="Y36" s="1559"/>
      <c r="Z36" s="1554"/>
      <c r="AA36" s="1554"/>
      <c r="AB36" s="1531"/>
      <c r="AC36" s="1533"/>
      <c r="AD36" s="33"/>
      <c r="AE36" s="34"/>
      <c r="AF36" s="35"/>
      <c r="AG36" s="35"/>
      <c r="AH36" s="35"/>
      <c r="AI36" s="35"/>
      <c r="AJ36" s="1541"/>
      <c r="AK36" s="1542"/>
    </row>
    <row r="37" spans="1:37" ht="9.75" customHeight="1" x14ac:dyDescent="0.25">
      <c r="A37" s="1546"/>
      <c r="B37" s="1546"/>
      <c r="C37" s="1546"/>
      <c r="D37" s="1546"/>
      <c r="E37" s="1546"/>
      <c r="F37" s="1546"/>
      <c r="G37" s="1546"/>
      <c r="H37" s="1546"/>
      <c r="I37" s="1546"/>
      <c r="J37" s="1546"/>
      <c r="K37" s="1546"/>
      <c r="L37" s="1546"/>
      <c r="M37" s="1546"/>
      <c r="N37" s="1546"/>
      <c r="O37" s="1546"/>
      <c r="P37" s="1546"/>
      <c r="Q37" s="1546"/>
      <c r="R37" s="1546"/>
      <c r="S37" s="1546"/>
      <c r="T37" s="1546"/>
      <c r="U37" s="1546"/>
      <c r="V37" s="3"/>
      <c r="W37" s="1555"/>
      <c r="X37" s="1560"/>
      <c r="Y37" s="1561"/>
      <c r="Z37" s="1555"/>
      <c r="AA37" s="1555"/>
      <c r="AB37" s="1563"/>
      <c r="AC37" s="1564"/>
      <c r="AD37" s="35"/>
      <c r="AE37" s="36"/>
      <c r="AF37" s="37"/>
      <c r="AG37" s="37"/>
      <c r="AH37" s="37"/>
      <c r="AI37" s="37"/>
      <c r="AJ37" s="1543"/>
      <c r="AK37" s="1544"/>
    </row>
    <row r="38" spans="1:37" ht="9.75" customHeight="1" x14ac:dyDescent="0.25">
      <c r="A38" s="1459" t="s">
        <v>95</v>
      </c>
      <c r="B38" s="1460"/>
      <c r="C38" s="1460"/>
      <c r="D38" s="1460"/>
      <c r="E38" s="1460"/>
      <c r="F38" s="1460"/>
      <c r="G38" s="1460"/>
      <c r="H38" s="1461"/>
      <c r="I38" s="1459" t="s">
        <v>96</v>
      </c>
      <c r="J38" s="1460"/>
      <c r="K38" s="1460"/>
      <c r="L38" s="1460"/>
      <c r="M38" s="1460"/>
      <c r="N38" s="1460"/>
      <c r="O38" s="1461"/>
      <c r="P38" s="1459" t="s">
        <v>97</v>
      </c>
      <c r="Q38" s="1460"/>
      <c r="R38" s="1460"/>
      <c r="S38" s="1460"/>
      <c r="T38" s="1460"/>
      <c r="U38" s="1461"/>
      <c r="V38" s="3"/>
      <c r="W38" s="1547"/>
      <c r="X38" s="1547"/>
      <c r="Y38" s="1547"/>
      <c r="Z38" s="1547"/>
      <c r="AA38" s="1547"/>
      <c r="AB38" s="1547"/>
      <c r="AC38" s="1547"/>
      <c r="AD38" s="1547"/>
      <c r="AE38" s="1547"/>
      <c r="AF38" s="1547"/>
      <c r="AG38" s="1547"/>
      <c r="AH38" s="1547"/>
      <c r="AI38" s="1547"/>
      <c r="AJ38" s="1547"/>
      <c r="AK38" s="1547"/>
    </row>
    <row r="39" spans="1:37" ht="12" customHeight="1" x14ac:dyDescent="0.25">
      <c r="A39" s="1747" t="str">
        <f>EXPORTAR!D17</f>
        <v/>
      </c>
      <c r="B39" s="1747"/>
      <c r="C39" s="1747"/>
      <c r="D39" s="1747"/>
      <c r="E39" s="1747"/>
      <c r="F39" s="1747"/>
      <c r="G39" s="1747"/>
      <c r="H39" s="1747"/>
      <c r="I39" s="1747" t="str">
        <f>EXPORTAR!D18</f>
        <v/>
      </c>
      <c r="J39" s="1747"/>
      <c r="K39" s="1747"/>
      <c r="L39" s="1747"/>
      <c r="M39" s="1747"/>
      <c r="N39" s="1747"/>
      <c r="O39" s="1747"/>
      <c r="P39" s="1747">
        <f>EXPORTAR!D16</f>
        <v>0</v>
      </c>
      <c r="Q39" s="1747"/>
      <c r="R39" s="1747"/>
      <c r="S39" s="1747"/>
      <c r="T39" s="1747"/>
      <c r="U39" s="1747"/>
      <c r="V39" s="3"/>
      <c r="W39" s="1343" t="s">
        <v>141</v>
      </c>
      <c r="X39" s="1343"/>
      <c r="Y39" s="1343"/>
      <c r="Z39" s="1343"/>
      <c r="AA39" s="1343"/>
      <c r="AB39" s="1343"/>
      <c r="AC39" s="1343"/>
      <c r="AD39" s="1343"/>
      <c r="AE39" s="1343"/>
      <c r="AF39" s="1343"/>
      <c r="AG39" s="1343"/>
      <c r="AH39" s="1343"/>
      <c r="AI39" s="1343"/>
      <c r="AJ39" s="1343"/>
      <c r="AK39" s="1343"/>
    </row>
    <row r="40" spans="1:37" ht="12.75" customHeight="1" x14ac:dyDescent="0.25">
      <c r="A40" s="1504" t="str">
        <f>EXPORTAR!G17</f>
        <v/>
      </c>
      <c r="B40" s="1505"/>
      <c r="C40" s="1505"/>
      <c r="D40" s="1505"/>
      <c r="E40" s="1505"/>
      <c r="F40" s="1505"/>
      <c r="G40" s="1505"/>
      <c r="H40" s="1506"/>
      <c r="I40" s="1747" t="str">
        <f>EXPORTAR!G18</f>
        <v/>
      </c>
      <c r="J40" s="1747"/>
      <c r="K40" s="1747"/>
      <c r="L40" s="1747"/>
      <c r="M40" s="1747"/>
      <c r="N40" s="1747"/>
      <c r="O40" s="1747"/>
      <c r="P40" s="1747">
        <f>EXPORTAR!G16</f>
        <v>0</v>
      </c>
      <c r="Q40" s="1747"/>
      <c r="R40" s="1747"/>
      <c r="S40" s="1747"/>
      <c r="T40" s="1747"/>
      <c r="U40" s="1747"/>
      <c r="V40" s="3"/>
      <c r="W40" s="1573" t="s">
        <v>142</v>
      </c>
      <c r="X40" s="1574"/>
      <c r="Y40" s="1574"/>
      <c r="Z40" s="1574"/>
      <c r="AA40" s="1574"/>
      <c r="AB40" s="1574"/>
      <c r="AC40" s="1574"/>
      <c r="AD40" s="1574"/>
      <c r="AE40" s="1574"/>
      <c r="AF40" s="1574"/>
      <c r="AG40" s="1574"/>
      <c r="AH40" s="1574"/>
      <c r="AI40" s="1574"/>
      <c r="AJ40" s="1574"/>
      <c r="AK40" s="1575"/>
    </row>
    <row r="41" spans="1:37" ht="9.75" customHeight="1" x14ac:dyDescent="0.25">
      <c r="A41" s="1389" t="s">
        <v>107</v>
      </c>
      <c r="B41" s="1390"/>
      <c r="C41" s="16" t="s">
        <v>108</v>
      </c>
      <c r="D41" s="1391" t="s">
        <v>109</v>
      </c>
      <c r="E41" s="1392"/>
      <c r="F41" s="1393"/>
      <c r="G41" s="1391" t="s">
        <v>110</v>
      </c>
      <c r="H41" s="1392"/>
      <c r="I41" s="1393"/>
      <c r="J41" s="1391" t="s">
        <v>111</v>
      </c>
      <c r="K41" s="1393"/>
      <c r="L41" s="1391" t="s">
        <v>112</v>
      </c>
      <c r="M41" s="1392"/>
      <c r="N41" s="1393"/>
      <c r="O41" s="17" t="s">
        <v>113</v>
      </c>
      <c r="P41" s="1391" t="s">
        <v>114</v>
      </c>
      <c r="Q41" s="1392"/>
      <c r="R41" s="1393"/>
      <c r="S41" s="1684" t="s">
        <v>115</v>
      </c>
      <c r="T41" s="1685"/>
      <c r="U41" s="1686"/>
      <c r="V41" s="3"/>
      <c r="W41" s="1573"/>
      <c r="X41" s="1574"/>
      <c r="Y41" s="1574"/>
      <c r="Z41" s="1574"/>
      <c r="AA41" s="1574"/>
      <c r="AB41" s="1574"/>
      <c r="AC41" s="1574"/>
      <c r="AD41" s="1574"/>
      <c r="AE41" s="1574"/>
      <c r="AF41" s="1574"/>
      <c r="AG41" s="1574"/>
      <c r="AH41" s="1574"/>
      <c r="AI41" s="1574"/>
      <c r="AJ41" s="1574"/>
      <c r="AK41" s="1575"/>
    </row>
    <row r="42" spans="1:37" ht="13.5" customHeight="1" x14ac:dyDescent="0.25">
      <c r="A42" s="1509" t="s">
        <v>116</v>
      </c>
      <c r="B42" s="1510"/>
      <c r="C42" s="1513" t="s">
        <v>117</v>
      </c>
      <c r="D42" s="1509" t="s">
        <v>118</v>
      </c>
      <c r="E42" s="1515"/>
      <c r="F42" s="1510"/>
      <c r="G42" s="1509" t="s">
        <v>119</v>
      </c>
      <c r="H42" s="1515"/>
      <c r="I42" s="1510"/>
      <c r="J42" s="1509" t="s">
        <v>120</v>
      </c>
      <c r="K42" s="1510"/>
      <c r="L42" s="1509" t="s">
        <v>121</v>
      </c>
      <c r="M42" s="1515"/>
      <c r="N42" s="1510"/>
      <c r="O42" s="1513" t="s">
        <v>122</v>
      </c>
      <c r="P42" s="1509" t="s">
        <v>123</v>
      </c>
      <c r="Q42" s="1515"/>
      <c r="R42" s="1510"/>
      <c r="S42" s="1742" t="str">
        <f>EXPORTAR!D19</f>
        <v/>
      </c>
      <c r="T42" s="1742"/>
      <c r="U42" s="1742"/>
      <c r="V42" s="3"/>
      <c r="W42" s="1582" t="str">
        <f>IF(EXPORTAR!D51="","","Traslado de Cuenta Hacia la Secretaria de Transito de")</f>
        <v/>
      </c>
      <c r="X42" s="1583"/>
      <c r="Y42" s="1583"/>
      <c r="Z42" s="1583"/>
      <c r="AA42" s="1583"/>
      <c r="AB42" s="1583"/>
      <c r="AC42" s="1583"/>
      <c r="AD42" s="1583"/>
      <c r="AE42" s="1583"/>
      <c r="AF42" s="1583"/>
      <c r="AG42" s="1583"/>
      <c r="AH42" s="1583"/>
      <c r="AI42" s="1583"/>
      <c r="AJ42" s="1583"/>
      <c r="AK42" s="1584"/>
    </row>
    <row r="43" spans="1:37" ht="13.5" customHeight="1" x14ac:dyDescent="0.25">
      <c r="A43" s="1511"/>
      <c r="B43" s="1512"/>
      <c r="C43" s="1514"/>
      <c r="D43" s="1511"/>
      <c r="E43" s="1516"/>
      <c r="F43" s="1512"/>
      <c r="G43" s="1511"/>
      <c r="H43" s="1516"/>
      <c r="I43" s="1512"/>
      <c r="J43" s="1511"/>
      <c r="K43" s="1512"/>
      <c r="L43" s="1511"/>
      <c r="M43" s="1516"/>
      <c r="N43" s="1512"/>
      <c r="O43" s="1514"/>
      <c r="P43" s="1511"/>
      <c r="Q43" s="1516"/>
      <c r="R43" s="1512"/>
      <c r="S43" s="1743" t="str">
        <f>EXPORTAR!G19</f>
        <v/>
      </c>
      <c r="T43" s="1743"/>
      <c r="U43" s="1743"/>
      <c r="V43" s="3"/>
      <c r="W43" s="1588"/>
      <c r="X43" s="1589"/>
      <c r="Y43" s="1589"/>
      <c r="Z43" s="1589"/>
      <c r="AA43" s="1589"/>
      <c r="AB43" s="1589"/>
      <c r="AC43" s="1589"/>
      <c r="AD43" s="1589"/>
      <c r="AE43" s="1589"/>
      <c r="AF43" s="1589"/>
      <c r="AG43" s="1589"/>
      <c r="AH43" s="1589"/>
      <c r="AI43" s="1589"/>
      <c r="AJ43" s="1589"/>
      <c r="AK43" s="1590"/>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32" t="s">
        <v>143</v>
      </c>
      <c r="X44" s="1417"/>
      <c r="Y44" s="1417"/>
      <c r="Z44" s="1417"/>
      <c r="AA44" s="1417"/>
      <c r="AB44" s="1417"/>
      <c r="AC44" s="1417"/>
      <c r="AD44" s="1417"/>
      <c r="AE44" s="1417"/>
      <c r="AF44" s="1417"/>
      <c r="AG44" s="1417"/>
      <c r="AH44" s="1417"/>
      <c r="AI44" s="1417"/>
      <c r="AJ44" s="1417"/>
      <c r="AK44" s="1418"/>
    </row>
    <row r="45" spans="1:37" ht="16.5" customHeight="1" x14ac:dyDescent="0.25">
      <c r="A45" s="1744" t="str">
        <f>EXPORTAR!G20</f>
        <v/>
      </c>
      <c r="B45" s="1745"/>
      <c r="C45" s="1745"/>
      <c r="D45" s="1745"/>
      <c r="E45" s="1745"/>
      <c r="F45" s="1745"/>
      <c r="G45" s="1745"/>
      <c r="H45" s="1745"/>
      <c r="I45" s="1745"/>
      <c r="J45" s="1745"/>
      <c r="K45" s="1745"/>
      <c r="L45" s="1746"/>
      <c r="M45" s="1744" t="str">
        <f>EXPORTAR!G21</f>
        <v/>
      </c>
      <c r="N45" s="1745"/>
      <c r="O45" s="1745"/>
      <c r="P45" s="1745"/>
      <c r="Q45" s="1745"/>
      <c r="R45" s="1746"/>
      <c r="S45" s="1424" t="str">
        <f>EXPORTAR!G22</f>
        <v/>
      </c>
      <c r="T45" s="1628"/>
      <c r="U45" s="1425"/>
      <c r="V45" s="3"/>
      <c r="W45" s="1432"/>
      <c r="X45" s="1417"/>
      <c r="Y45" s="1417"/>
      <c r="Z45" s="1417"/>
      <c r="AA45" s="1417"/>
      <c r="AB45" s="1417"/>
      <c r="AC45" s="1417"/>
      <c r="AD45" s="1417"/>
      <c r="AE45" s="1417"/>
      <c r="AF45" s="1417"/>
      <c r="AG45" s="1417"/>
      <c r="AH45" s="1417"/>
      <c r="AI45" s="1417"/>
      <c r="AJ45" s="1417"/>
      <c r="AK45" s="1418"/>
    </row>
    <row r="46" spans="1:37" ht="16.5" customHeight="1" x14ac:dyDescent="0.25">
      <c r="A46" s="1751" t="str">
        <f>EXPORTAR!D20</f>
        <v/>
      </c>
      <c r="B46" s="1752"/>
      <c r="C46" s="1752"/>
      <c r="D46" s="1752"/>
      <c r="E46" s="1752"/>
      <c r="F46" s="1752"/>
      <c r="G46" s="1752"/>
      <c r="H46" s="1752"/>
      <c r="I46" s="1752"/>
      <c r="J46" s="1752"/>
      <c r="K46" s="1752"/>
      <c r="L46" s="1753"/>
      <c r="M46" s="1751" t="str">
        <f>EXPORTAR!D21</f>
        <v/>
      </c>
      <c r="N46" s="1754"/>
      <c r="O46" s="1754"/>
      <c r="P46" s="1754"/>
      <c r="Q46" s="1754"/>
      <c r="R46" s="1753"/>
      <c r="S46" s="1571" t="str">
        <f>EXPORTAR!D22</f>
        <v/>
      </c>
      <c r="T46" s="1572"/>
      <c r="U46" s="1425"/>
      <c r="V46" s="3"/>
      <c r="W46" s="1755" t="s">
        <v>144</v>
      </c>
      <c r="X46" s="1756"/>
      <c r="Y46" s="1756"/>
      <c r="Z46" s="1756"/>
      <c r="AA46" s="1756"/>
      <c r="AB46" s="1756"/>
      <c r="AC46" s="1756"/>
      <c r="AD46" s="1756"/>
      <c r="AE46" s="1756"/>
      <c r="AF46" s="1756"/>
      <c r="AG46" s="1756"/>
      <c r="AH46" s="1756"/>
      <c r="AI46" s="1756"/>
      <c r="AJ46" s="1756"/>
      <c r="AK46" s="1757"/>
    </row>
    <row r="47" spans="1:37" ht="9" customHeight="1" x14ac:dyDescent="0.25">
      <c r="A47" s="1748" t="s">
        <v>145</v>
      </c>
      <c r="B47" s="1749"/>
      <c r="C47" s="1749"/>
      <c r="D47" s="1749"/>
      <c r="E47" s="1749"/>
      <c r="F47" s="1749"/>
      <c r="G47" s="1749"/>
      <c r="H47" s="1749"/>
      <c r="I47" s="1749"/>
      <c r="J47" s="1749"/>
      <c r="K47" s="1749"/>
      <c r="L47" s="1749"/>
      <c r="M47" s="1750" t="s">
        <v>145</v>
      </c>
      <c r="N47" s="1750"/>
      <c r="O47" s="1750"/>
      <c r="P47" s="1750"/>
      <c r="Q47" s="1750"/>
      <c r="R47" s="1750"/>
      <c r="S47" s="1750"/>
      <c r="T47" s="1750"/>
      <c r="U47" s="1750"/>
      <c r="V47" s="3"/>
      <c r="W47" s="1576"/>
      <c r="X47" s="1758"/>
      <c r="Y47" s="1758"/>
      <c r="Z47" s="1758"/>
      <c r="AA47" s="1758"/>
      <c r="AB47" s="1758"/>
      <c r="AC47" s="1758"/>
      <c r="AD47" s="1758"/>
      <c r="AE47" s="1758"/>
      <c r="AF47" s="1758"/>
      <c r="AG47" s="1758"/>
      <c r="AH47" s="1758"/>
      <c r="AI47" s="1758"/>
      <c r="AJ47" s="1758"/>
      <c r="AK47" s="1578"/>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2"/>
      <c r="X48" s="1332"/>
      <c r="Y48" s="1332"/>
      <c r="Z48" s="1332"/>
      <c r="AA48" s="1332"/>
      <c r="AB48" s="1332"/>
      <c r="AC48" s="1332"/>
      <c r="AD48" s="1332"/>
      <c r="AE48" s="1332"/>
      <c r="AF48" s="1332"/>
      <c r="AG48" s="1332"/>
      <c r="AH48" s="1332"/>
      <c r="AI48" s="1332"/>
      <c r="AJ48" s="1332"/>
      <c r="AK48" s="1332"/>
    </row>
    <row r="49" spans="1:36" x14ac:dyDescent="0.25">
      <c r="B49" s="89"/>
      <c r="C49" s="1765"/>
      <c r="D49" s="1765"/>
      <c r="E49" s="1765"/>
      <c r="F49" s="1765"/>
      <c r="G49" s="1765"/>
      <c r="H49" s="1765"/>
      <c r="I49" s="1765"/>
      <c r="J49" s="1765"/>
      <c r="K49" s="1765"/>
      <c r="L49" s="1765"/>
      <c r="M49" s="1765"/>
      <c r="N49" s="1765"/>
      <c r="O49" s="1765"/>
      <c r="P49" s="1765"/>
      <c r="Q49" s="1765"/>
      <c r="R49" s="1765"/>
      <c r="S49" s="1765"/>
      <c r="T49" s="1765"/>
      <c r="U49" s="1765"/>
      <c r="V49" s="1765"/>
      <c r="W49" s="1765"/>
      <c r="AB49" s="1056" t="s">
        <v>10526</v>
      </c>
      <c r="AC49" s="1167" t="s">
        <v>10524</v>
      </c>
      <c r="AD49" s="201"/>
      <c r="AE49" s="201"/>
      <c r="AF49" s="201"/>
      <c r="AG49" s="201"/>
      <c r="AH49" s="201"/>
      <c r="AI49" s="201"/>
      <c r="AJ49" s="201"/>
    </row>
    <row r="50" spans="1:36" x14ac:dyDescent="0.25">
      <c r="C50" s="121"/>
      <c r="D50" s="121"/>
      <c r="E50" s="121"/>
      <c r="F50" s="1404"/>
      <c r="G50" s="1404"/>
      <c r="H50" s="1404"/>
      <c r="I50" s="1404"/>
      <c r="J50" s="1404"/>
      <c r="K50" s="1404"/>
      <c r="L50" s="1404"/>
      <c r="M50" s="1404"/>
      <c r="N50" s="1404"/>
      <c r="O50" s="1404"/>
      <c r="P50" s="1404"/>
      <c r="Q50" s="1404"/>
      <c r="R50" s="1404"/>
      <c r="S50" s="1404"/>
      <c r="T50" s="1404"/>
      <c r="U50" s="1404"/>
      <c r="V50" s="1404"/>
      <c r="W50" s="1404"/>
      <c r="AB50" s="1057" t="s">
        <v>10525</v>
      </c>
      <c r="AC50" s="1168" t="s">
        <v>10524</v>
      </c>
      <c r="AE50" s="267"/>
    </row>
    <row r="52" spans="1:36" ht="18" x14ac:dyDescent="0.25">
      <c r="A52" s="1053" t="str">
        <f>IF(OR(ISBLANK(DATOS!W2),DATOS!W2=""),"",DATOS!W2)</f>
        <v>TRAMY.APP TRAMITES DE TRANSITO CRA 69A 93 - 82 APTO (201) - MEDELLIN - 313666 88 94 HOLA@TRAMY.COM</v>
      </c>
    </row>
  </sheetData>
  <mergeCells count="227">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69" t="s">
        <v>146</v>
      </c>
      <c r="B2" s="1770"/>
      <c r="C2" s="1770"/>
      <c r="D2" s="1771"/>
      <c r="F2" s="1769" t="s">
        <v>147</v>
      </c>
      <c r="G2" s="1770"/>
      <c r="H2" s="1770"/>
      <c r="I2" s="1770"/>
      <c r="J2" s="1770"/>
      <c r="K2" s="1771"/>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69" t="s">
        <v>4</v>
      </c>
      <c r="B9" s="1770"/>
      <c r="C9" s="1770"/>
      <c r="D9" s="1771"/>
      <c r="F9" s="1772" t="s">
        <v>149</v>
      </c>
      <c r="G9" s="1773"/>
      <c r="H9" s="1773"/>
      <c r="I9" s="1773"/>
      <c r="J9" s="1773"/>
      <c r="K9" s="1774"/>
    </row>
    <row r="10" spans="1:48" ht="15" customHeight="1" x14ac:dyDescent="0.25">
      <c r="A10" s="62" t="s">
        <v>30</v>
      </c>
      <c r="B10" s="77" t="str">
        <f>CONCATENATE(EXPORTAR!D16," ",EXPORTAR!D17," ",EXPORTAR!D18)</f>
        <v xml:space="preserve">  </v>
      </c>
      <c r="C10" s="101"/>
      <c r="D10" s="102"/>
      <c r="F10" s="1772"/>
      <c r="G10" s="1773"/>
      <c r="H10" s="1773"/>
      <c r="I10" s="1773"/>
      <c r="J10" s="1773"/>
      <c r="K10" s="1774"/>
    </row>
    <row r="11" spans="1:48" ht="15" customHeight="1" x14ac:dyDescent="0.25">
      <c r="A11" s="71" t="s">
        <v>148</v>
      </c>
      <c r="B11" s="129" t="str">
        <f>EXPORTAR!D19</f>
        <v/>
      </c>
      <c r="C11" s="103"/>
      <c r="D11" s="104"/>
      <c r="F11" s="1772"/>
      <c r="G11" s="1773"/>
      <c r="H11" s="1773"/>
      <c r="I11" s="1773"/>
      <c r="J11" s="1773"/>
      <c r="K11" s="1774"/>
    </row>
    <row r="12" spans="1:48" ht="15" customHeight="1" thickBot="1" x14ac:dyDescent="0.3">
      <c r="A12" s="62" t="s">
        <v>1</v>
      </c>
      <c r="B12" s="77" t="str">
        <f>EXPORTAR!D20</f>
        <v/>
      </c>
      <c r="C12" s="103"/>
      <c r="D12" s="104"/>
      <c r="F12" s="1775"/>
      <c r="G12" s="1776"/>
      <c r="H12" s="1776"/>
      <c r="I12" s="1776"/>
      <c r="J12" s="1776"/>
      <c r="K12" s="1777"/>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87" t="s">
        <v>180</v>
      </c>
      <c r="G14" s="1788"/>
      <c r="H14" s="1788"/>
      <c r="I14" s="1788"/>
      <c r="J14" s="1788"/>
      <c r="K14" s="1789"/>
    </row>
    <row r="15" spans="1:48" ht="15" customHeight="1" thickBot="1" x14ac:dyDescent="0.3">
      <c r="F15" s="1772"/>
      <c r="G15" s="1773"/>
      <c r="H15" s="1773"/>
      <c r="I15" s="1773"/>
      <c r="J15" s="1773"/>
      <c r="K15" s="1774"/>
    </row>
    <row r="16" spans="1:48" ht="15" customHeight="1" x14ac:dyDescent="0.25">
      <c r="A16" s="1769" t="s">
        <v>150</v>
      </c>
      <c r="B16" s="1770"/>
      <c r="C16" s="1770"/>
      <c r="D16" s="1771"/>
      <c r="F16" s="1772"/>
      <c r="G16" s="1773"/>
      <c r="H16" s="1773"/>
      <c r="I16" s="1773"/>
      <c r="J16" s="1773"/>
      <c r="K16" s="1774"/>
    </row>
    <row r="17" spans="1:11" ht="17.25" customHeight="1" x14ac:dyDescent="0.25">
      <c r="A17" s="62" t="s">
        <v>9</v>
      </c>
      <c r="B17" s="96" t="str">
        <f>EXPORTAR!D29</f>
        <v/>
      </c>
      <c r="C17" s="61"/>
      <c r="D17" s="64"/>
      <c r="F17" s="1772"/>
      <c r="G17" s="1773"/>
      <c r="H17" s="1773"/>
      <c r="I17" s="1773"/>
      <c r="J17" s="1773"/>
      <c r="K17" s="1774"/>
    </row>
    <row r="18" spans="1:11" ht="17.25" customHeight="1" x14ac:dyDescent="0.25">
      <c r="A18" s="62" t="s">
        <v>11</v>
      </c>
      <c r="B18" s="97" t="str">
        <f>EXPORTAR!D30</f>
        <v/>
      </c>
      <c r="C18" s="61"/>
      <c r="D18" s="64"/>
      <c r="F18" s="1772"/>
      <c r="G18" s="1773"/>
      <c r="H18" s="1773"/>
      <c r="I18" s="1773"/>
      <c r="J18" s="1773"/>
      <c r="K18" s="1774"/>
    </row>
    <row r="19" spans="1:11" ht="18.75" customHeight="1" x14ac:dyDescent="0.25">
      <c r="A19" s="62" t="s">
        <v>13</v>
      </c>
      <c r="B19" s="98" t="str">
        <f>EXPORTAR!D32</f>
        <v/>
      </c>
      <c r="C19" s="61"/>
      <c r="D19" s="64"/>
      <c r="F19" s="1772"/>
      <c r="G19" s="1773"/>
      <c r="H19" s="1773"/>
      <c r="I19" s="1773"/>
      <c r="J19" s="1773"/>
      <c r="K19" s="1774"/>
    </row>
    <row r="20" spans="1:11" ht="21" customHeight="1" thickBot="1" x14ac:dyDescent="0.3">
      <c r="A20" s="62" t="s">
        <v>23</v>
      </c>
      <c r="B20" s="98" t="str">
        <f>EXPORTAR!D41</f>
        <v/>
      </c>
      <c r="C20" s="61"/>
      <c r="D20" s="64"/>
      <c r="F20" s="1775"/>
      <c r="G20" s="1776"/>
      <c r="H20" s="1776"/>
      <c r="I20" s="1776"/>
      <c r="J20" s="1776"/>
      <c r="K20" s="1777"/>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9" t="s">
        <v>151</v>
      </c>
      <c r="G22" s="1770"/>
      <c r="H22" s="1770"/>
      <c r="I22" s="1770"/>
      <c r="J22" s="1770"/>
      <c r="K22" s="1771"/>
    </row>
    <row r="23" spans="1:11" ht="15" customHeight="1" x14ac:dyDescent="0.25">
      <c r="A23" s="62" t="s">
        <v>16</v>
      </c>
      <c r="B23" s="268" t="str">
        <f>EXPORTAR!D35</f>
        <v/>
      </c>
      <c r="C23" s="61"/>
      <c r="D23" s="64"/>
      <c r="F23" s="1772" t="s">
        <v>166</v>
      </c>
      <c r="G23" s="1773"/>
      <c r="H23" s="1773"/>
      <c r="I23" s="1773"/>
      <c r="J23" s="1773"/>
      <c r="K23" s="1774"/>
    </row>
    <row r="24" spans="1:11" ht="15" customHeight="1" thickBot="1" x14ac:dyDescent="0.3">
      <c r="A24" s="62" t="s">
        <v>17</v>
      </c>
      <c r="B24" s="268" t="str">
        <f>EXPORTAR!D36</f>
        <v/>
      </c>
      <c r="C24" s="61"/>
      <c r="D24" s="64"/>
      <c r="F24" s="1775"/>
      <c r="G24" s="1776"/>
      <c r="H24" s="1776"/>
      <c r="I24" s="1776"/>
      <c r="J24" s="1776"/>
      <c r="K24" s="177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90" t="s">
        <v>153</v>
      </c>
      <c r="G29" s="1486"/>
      <c r="I29" s="42" t="s">
        <v>154</v>
      </c>
      <c r="J29" s="42"/>
    </row>
    <row r="30" spans="1:11" ht="15" customHeight="1" x14ac:dyDescent="0.25">
      <c r="A30" s="1778" t="s">
        <v>155</v>
      </c>
      <c r="B30" s="1779"/>
      <c r="C30" s="1779"/>
      <c r="D30" s="1779"/>
      <c r="E30" s="1779"/>
      <c r="F30" s="1779"/>
      <c r="G30" s="1779"/>
      <c r="H30" s="1779"/>
      <c r="I30" s="1779"/>
      <c r="J30" s="1779"/>
      <c r="K30" s="1780"/>
    </row>
    <row r="31" spans="1:11" ht="15" customHeight="1" x14ac:dyDescent="0.25">
      <c r="A31" s="1781"/>
      <c r="B31" s="1782"/>
      <c r="C31" s="1782"/>
      <c r="D31" s="1782"/>
      <c r="E31" s="1782"/>
      <c r="F31" s="1782"/>
      <c r="G31" s="1782"/>
      <c r="H31" s="1782"/>
      <c r="I31" s="1782"/>
      <c r="J31" s="1782"/>
      <c r="K31" s="1783"/>
    </row>
    <row r="32" spans="1:11" ht="15" customHeight="1" x14ac:dyDescent="0.25">
      <c r="A32" s="1781"/>
      <c r="B32" s="1782"/>
      <c r="C32" s="1782"/>
      <c r="D32" s="1782"/>
      <c r="E32" s="1782"/>
      <c r="F32" s="1782"/>
      <c r="G32" s="1782"/>
      <c r="H32" s="1782"/>
      <c r="I32" s="1782"/>
      <c r="J32" s="1782"/>
      <c r="K32" s="1783"/>
    </row>
    <row r="33" spans="1:11" ht="15" customHeight="1" x14ac:dyDescent="0.25">
      <c r="A33" s="1781"/>
      <c r="B33" s="1782"/>
      <c r="C33" s="1782"/>
      <c r="D33" s="1782"/>
      <c r="E33" s="1782"/>
      <c r="F33" s="1782"/>
      <c r="G33" s="1782"/>
      <c r="H33" s="1782"/>
      <c r="I33" s="1782"/>
      <c r="J33" s="1782"/>
      <c r="K33" s="1783"/>
    </row>
    <row r="34" spans="1:11" ht="12" customHeight="1" x14ac:dyDescent="0.25">
      <c r="A34" s="1784"/>
      <c r="B34" s="1785"/>
      <c r="C34" s="1785"/>
      <c r="D34" s="1785"/>
      <c r="E34" s="1785"/>
      <c r="F34" s="1785"/>
      <c r="G34" s="1785"/>
      <c r="H34" s="1785"/>
      <c r="I34" s="1785"/>
      <c r="J34" s="1785"/>
      <c r="K34" s="1786"/>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9" t="s">
        <v>146</v>
      </c>
      <c r="B2" s="1770"/>
      <c r="C2" s="1770"/>
      <c r="D2" s="1771"/>
      <c r="F2" s="1795" t="s">
        <v>146</v>
      </c>
      <c r="G2" s="1796"/>
      <c r="H2" s="1796"/>
      <c r="I2" s="1796"/>
      <c r="J2" s="1797"/>
    </row>
    <row r="3" spans="1:47" ht="15" customHeight="1" x14ac:dyDescent="0.25">
      <c r="A3" s="62" t="s">
        <v>30</v>
      </c>
      <c r="B3" s="76" t="str">
        <f>CONCATENATE(EXPORTAR!D8," ",EXPORTAR!D9," ",EXPORTAR!D10)</f>
        <v xml:space="preserve">  </v>
      </c>
      <c r="C3" s="127"/>
      <c r="D3" s="128"/>
      <c r="F3" s="53" t="s">
        <v>30</v>
      </c>
      <c r="G3" s="1792" t="str">
        <f>CONCATENATE(EXPORTAR!G8," ",EXPORTAR!G9," ",EXPORTAR!G10)</f>
        <v xml:space="preserve">  </v>
      </c>
      <c r="H3" s="1793"/>
      <c r="I3" s="1793"/>
      <c r="J3" s="1794"/>
    </row>
    <row r="4" spans="1:47" ht="15" customHeight="1" x14ac:dyDescent="0.25">
      <c r="A4" s="71" t="s">
        <v>148</v>
      </c>
      <c r="B4" s="129" t="str">
        <f>EXPORTAR!D11</f>
        <v/>
      </c>
      <c r="C4" s="61"/>
      <c r="D4" s="64"/>
      <c r="F4" s="53" t="s">
        <v>148</v>
      </c>
      <c r="G4" s="1801" t="str">
        <f>EXPORTAR!G11</f>
        <v/>
      </c>
      <c r="H4" s="1802"/>
      <c r="I4" s="1802"/>
      <c r="J4" s="1803"/>
    </row>
    <row r="5" spans="1:47" ht="15" customHeight="1" x14ac:dyDescent="0.25">
      <c r="A5" s="62" t="s">
        <v>1</v>
      </c>
      <c r="B5" s="77" t="str">
        <f>EXPORTAR!D12</f>
        <v/>
      </c>
      <c r="C5" s="61"/>
      <c r="D5" s="64"/>
      <c r="F5" s="53" t="s">
        <v>1</v>
      </c>
      <c r="G5" s="1792" t="str">
        <f>EXPORTAR!G12</f>
        <v/>
      </c>
      <c r="H5" s="1793"/>
      <c r="I5" s="1793"/>
      <c r="J5" s="1794"/>
    </row>
    <row r="6" spans="1:47" ht="15" customHeight="1" x14ac:dyDescent="0.25">
      <c r="A6" s="62" t="s">
        <v>2</v>
      </c>
      <c r="B6" s="77" t="str">
        <f>EXPORTAR!D13</f>
        <v/>
      </c>
      <c r="C6" s="61"/>
      <c r="D6" s="64"/>
      <c r="F6" s="53" t="s">
        <v>2</v>
      </c>
      <c r="G6" s="1792" t="str">
        <f>EXPORTAR!G13</f>
        <v/>
      </c>
      <c r="H6" s="1793"/>
      <c r="I6" s="1793"/>
      <c r="J6" s="1794"/>
    </row>
    <row r="7" spans="1:47" ht="15" customHeight="1" thickBot="1" x14ac:dyDescent="0.3">
      <c r="A7" s="63" t="s">
        <v>3</v>
      </c>
      <c r="B7" s="130" t="str">
        <f>EXPORTAR!D14</f>
        <v/>
      </c>
      <c r="C7" s="65"/>
      <c r="D7" s="66"/>
      <c r="F7" s="92" t="s">
        <v>3</v>
      </c>
      <c r="G7" s="1798" t="str">
        <f>EXPORTAR!G14</f>
        <v/>
      </c>
      <c r="H7" s="1799"/>
      <c r="I7" s="1799"/>
      <c r="J7" s="1800"/>
    </row>
    <row r="8" spans="1:47" ht="6.75" customHeight="1" thickBot="1" x14ac:dyDescent="0.3">
      <c r="AQ8" s="10"/>
      <c r="AR8" s="10"/>
      <c r="AS8" s="10"/>
      <c r="AT8" s="10"/>
      <c r="AU8" s="10"/>
    </row>
    <row r="9" spans="1:47" ht="15" customHeight="1" x14ac:dyDescent="0.25">
      <c r="A9" s="1769" t="s">
        <v>4</v>
      </c>
      <c r="B9" s="1770"/>
      <c r="C9" s="1770"/>
      <c r="D9" s="1771"/>
      <c r="F9" s="1769" t="s">
        <v>147</v>
      </c>
      <c r="G9" s="1770"/>
      <c r="H9" s="1770"/>
      <c r="I9" s="1770"/>
      <c r="J9" s="1770"/>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8" t="str">
        <f>EXPORTAR!D25</f>
        <v>DE CONTADO</v>
      </c>
      <c r="H11" s="1809"/>
      <c r="I11" s="1809"/>
      <c r="J11" s="1809"/>
    </row>
    <row r="12" spans="1:47" ht="15" customHeight="1" x14ac:dyDescent="0.25">
      <c r="A12" s="62" t="s">
        <v>1</v>
      </c>
      <c r="B12" s="77" t="str">
        <f>EXPORTAR!D20</f>
        <v/>
      </c>
      <c r="C12" s="61"/>
      <c r="D12" s="64"/>
      <c r="F12" s="1804"/>
      <c r="G12" s="1805"/>
      <c r="H12" s="1805"/>
      <c r="I12" s="1805"/>
      <c r="J12" s="1805"/>
    </row>
    <row r="13" spans="1:47" ht="15" customHeight="1" x14ac:dyDescent="0.25">
      <c r="A13" s="62" t="s">
        <v>2</v>
      </c>
      <c r="B13" s="77" t="str">
        <f>EXPORTAR!D21</f>
        <v/>
      </c>
      <c r="C13" s="61"/>
      <c r="D13" s="64"/>
      <c r="F13" s="1806"/>
      <c r="G13" s="1807"/>
      <c r="H13" s="1807"/>
      <c r="I13" s="1807"/>
      <c r="J13" s="1807"/>
    </row>
    <row r="14" spans="1:47" ht="17.25" customHeight="1" thickBot="1" x14ac:dyDescent="0.3">
      <c r="A14" s="63" t="s">
        <v>3</v>
      </c>
      <c r="B14" s="130" t="str">
        <f>EXPORTAR!D22</f>
        <v/>
      </c>
      <c r="C14" s="65"/>
      <c r="D14" s="66"/>
      <c r="F14" s="1772" t="s">
        <v>149</v>
      </c>
      <c r="G14" s="1773"/>
      <c r="H14" s="1773"/>
      <c r="I14" s="1773"/>
      <c r="J14" s="1773"/>
    </row>
    <row r="15" spans="1:47" ht="9" customHeight="1" thickBot="1" x14ac:dyDescent="0.3">
      <c r="F15" s="1772"/>
      <c r="G15" s="1773"/>
      <c r="H15" s="1773"/>
      <c r="I15" s="1773"/>
      <c r="J15" s="1773"/>
    </row>
    <row r="16" spans="1:47" ht="15" customHeight="1" x14ac:dyDescent="0.25">
      <c r="A16" s="1769" t="s">
        <v>150</v>
      </c>
      <c r="B16" s="1770"/>
      <c r="C16" s="1770"/>
      <c r="D16" s="1771"/>
      <c r="F16" s="1772"/>
      <c r="G16" s="1773"/>
      <c r="H16" s="1773"/>
      <c r="I16" s="1773"/>
      <c r="J16" s="1773"/>
    </row>
    <row r="17" spans="1:11" ht="17.25" customHeight="1" thickBot="1" x14ac:dyDescent="0.3">
      <c r="A17" s="62" t="s">
        <v>9</v>
      </c>
      <c r="B17" s="76" t="str">
        <f>EXPORTAR!D29</f>
        <v/>
      </c>
      <c r="C17" s="61"/>
      <c r="D17" s="64"/>
      <c r="F17" s="1775"/>
      <c r="G17" s="1776"/>
      <c r="H17" s="1776"/>
      <c r="I17" s="1776"/>
      <c r="J17" s="177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7" t="s">
        <v>180</v>
      </c>
      <c r="G19" s="1788"/>
      <c r="H19" s="1788"/>
      <c r="I19" s="1788"/>
      <c r="J19" s="1788"/>
    </row>
    <row r="20" spans="1:11" ht="21" customHeight="1" x14ac:dyDescent="0.25">
      <c r="A20" s="62" t="s">
        <v>23</v>
      </c>
      <c r="B20" s="78" t="str">
        <f>EXPORTAR!D41</f>
        <v/>
      </c>
      <c r="C20" s="61"/>
      <c r="D20" s="64"/>
      <c r="F20" s="1772"/>
      <c r="G20" s="1773"/>
      <c r="H20" s="1773"/>
      <c r="I20" s="1773"/>
      <c r="J20" s="1773"/>
    </row>
    <row r="21" spans="1:11" ht="15" customHeight="1" x14ac:dyDescent="0.25">
      <c r="A21" s="62" t="s">
        <v>89</v>
      </c>
      <c r="B21" s="77" t="str">
        <f>EXPORTAR!D38</f>
        <v/>
      </c>
      <c r="C21" s="61"/>
      <c r="D21" s="64"/>
      <c r="F21" s="1772"/>
      <c r="G21" s="1773"/>
      <c r="H21" s="1773"/>
      <c r="I21" s="1773"/>
      <c r="J21" s="1773"/>
    </row>
    <row r="22" spans="1:11" ht="15" customHeight="1" x14ac:dyDescent="0.25">
      <c r="A22" s="62" t="s">
        <v>14</v>
      </c>
      <c r="B22" s="79" t="str">
        <f>EXPORTAR!D33</f>
        <v/>
      </c>
      <c r="C22" s="61"/>
      <c r="D22" s="64"/>
      <c r="F22" s="1772"/>
      <c r="G22" s="1773"/>
      <c r="H22" s="1773"/>
      <c r="I22" s="1773"/>
      <c r="J22" s="1773"/>
    </row>
    <row r="23" spans="1:11" ht="15" customHeight="1" x14ac:dyDescent="0.25">
      <c r="A23" s="62" t="s">
        <v>16</v>
      </c>
      <c r="B23" s="269" t="str">
        <f>EXPORTAR!D35</f>
        <v/>
      </c>
      <c r="C23" s="61"/>
      <c r="D23" s="64"/>
      <c r="F23" s="1772"/>
      <c r="G23" s="1773"/>
      <c r="H23" s="1773"/>
      <c r="I23" s="1773"/>
      <c r="J23" s="1773"/>
    </row>
    <row r="24" spans="1:11" ht="15" customHeight="1" x14ac:dyDescent="0.25">
      <c r="A24" s="62" t="s">
        <v>17</v>
      </c>
      <c r="B24" s="269" t="str">
        <f>EXPORTAR!D36</f>
        <v/>
      </c>
      <c r="C24" s="61"/>
      <c r="D24" s="64"/>
      <c r="F24" s="1772"/>
      <c r="G24" s="1773"/>
      <c r="H24" s="1773"/>
      <c r="I24" s="1773"/>
      <c r="J24" s="1773"/>
    </row>
    <row r="25" spans="1:11" ht="15" customHeight="1" thickBot="1" x14ac:dyDescent="0.3">
      <c r="A25" s="62" t="s">
        <v>15</v>
      </c>
      <c r="B25" s="269" t="str">
        <f>EXPORTAR!D34</f>
        <v/>
      </c>
      <c r="C25" s="61"/>
      <c r="D25" s="64"/>
      <c r="F25" s="1775"/>
      <c r="G25" s="1776"/>
      <c r="H25" s="1776"/>
      <c r="I25" s="1776"/>
      <c r="J25" s="177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9" t="s">
        <v>151</v>
      </c>
      <c r="G27" s="1770"/>
      <c r="H27" s="1770"/>
      <c r="I27" s="1770"/>
      <c r="J27" s="1770"/>
    </row>
    <row r="28" spans="1:11" ht="15" customHeight="1" thickBot="1" x14ac:dyDescent="0.3">
      <c r="A28" s="63" t="s">
        <v>8</v>
      </c>
      <c r="B28" s="80" t="str">
        <f>EXPORTAR!D28</f>
        <v/>
      </c>
      <c r="C28" s="65"/>
      <c r="D28" s="66"/>
      <c r="F28" s="1772" t="s">
        <v>166</v>
      </c>
      <c r="G28" s="1773"/>
      <c r="H28" s="1773"/>
      <c r="I28" s="1773"/>
      <c r="J28" s="1773"/>
      <c r="K28" s="33"/>
    </row>
    <row r="29" spans="1:11" ht="15" customHeight="1" thickBot="1" x14ac:dyDescent="0.3">
      <c r="A29" s="93"/>
      <c r="B29" s="93"/>
      <c r="C29" s="93"/>
      <c r="D29" s="93"/>
      <c r="F29" s="1775"/>
      <c r="G29" s="1776"/>
      <c r="H29" s="1776"/>
      <c r="I29" s="1776"/>
      <c r="J29" s="1776"/>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791" t="s">
        <v>153</v>
      </c>
      <c r="C35" s="1404"/>
      <c r="D35" s="504"/>
      <c r="F35" s="1791" t="s">
        <v>153</v>
      </c>
      <c r="G35" s="1404"/>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9" t="s">
        <v>146</v>
      </c>
      <c r="B2" s="1770"/>
      <c r="C2" s="1770"/>
      <c r="D2" s="1771"/>
      <c r="F2" s="1795" t="s">
        <v>4</v>
      </c>
      <c r="G2" s="1796"/>
      <c r="H2" s="1796"/>
      <c r="I2" s="1796"/>
      <c r="J2" s="1797"/>
    </row>
    <row r="3" spans="1:47" ht="15" customHeight="1" x14ac:dyDescent="0.25">
      <c r="A3" s="62" t="s">
        <v>30</v>
      </c>
      <c r="B3" s="77" t="str">
        <f>CONCATENATE(EXPORTAR!D8," ",EXPORTAR!D9," ",EXPORTAR!D10)</f>
        <v xml:space="preserve">  </v>
      </c>
      <c r="C3" s="72"/>
      <c r="D3" s="73"/>
      <c r="F3" s="53" t="s">
        <v>30</v>
      </c>
      <c r="G3" s="1792" t="str">
        <f>CONCATENATE(EXPORTAR!G16," ",EXPORTAR!G17," ",EXPORTAR!G18)</f>
        <v xml:space="preserve">  </v>
      </c>
      <c r="H3" s="1793"/>
      <c r="I3" s="1793"/>
      <c r="J3" s="1810"/>
    </row>
    <row r="4" spans="1:47" ht="15" customHeight="1" x14ac:dyDescent="0.25">
      <c r="A4" s="71" t="s">
        <v>148</v>
      </c>
      <c r="B4" s="129" t="str">
        <f>EXPORTAR!D11</f>
        <v/>
      </c>
      <c r="C4" s="61"/>
      <c r="D4" s="64"/>
      <c r="F4" s="53" t="s">
        <v>148</v>
      </c>
      <c r="G4" s="1801" t="str">
        <f>EXPORTAR!G19</f>
        <v/>
      </c>
      <c r="H4" s="1802"/>
      <c r="I4" s="1802"/>
      <c r="J4" s="1803"/>
    </row>
    <row r="5" spans="1:47" ht="15" customHeight="1" x14ac:dyDescent="0.25">
      <c r="A5" s="62" t="s">
        <v>1</v>
      </c>
      <c r="B5" s="77" t="str">
        <f>EXPORTAR!D12</f>
        <v/>
      </c>
      <c r="C5" s="61"/>
      <c r="D5" s="64"/>
      <c r="F5" s="53" t="s">
        <v>1</v>
      </c>
      <c r="G5" s="1792" t="str">
        <f>EXPORTAR!G20</f>
        <v/>
      </c>
      <c r="H5" s="1793"/>
      <c r="I5" s="1793"/>
      <c r="J5" s="1794"/>
    </row>
    <row r="6" spans="1:47" ht="15" customHeight="1" x14ac:dyDescent="0.25">
      <c r="A6" s="62" t="s">
        <v>2</v>
      </c>
      <c r="B6" s="77" t="str">
        <f>EXPORTAR!D13</f>
        <v/>
      </c>
      <c r="C6" s="61"/>
      <c r="D6" s="64"/>
      <c r="F6" s="53" t="s">
        <v>2</v>
      </c>
      <c r="G6" s="1792" t="str">
        <f>EXPORTAR!G21</f>
        <v/>
      </c>
      <c r="H6" s="1793"/>
      <c r="I6" s="1793"/>
      <c r="J6" s="1794"/>
    </row>
    <row r="7" spans="1:47" ht="15" customHeight="1" thickBot="1" x14ac:dyDescent="0.3">
      <c r="A7" s="63" t="s">
        <v>3</v>
      </c>
      <c r="B7" s="130" t="str">
        <f>EXPORTAR!D14</f>
        <v/>
      </c>
      <c r="C7" s="65"/>
      <c r="D7" s="66"/>
      <c r="F7" s="92" t="s">
        <v>3</v>
      </c>
      <c r="G7" s="1798" t="str">
        <f>EXPORTAR!G22</f>
        <v/>
      </c>
      <c r="H7" s="1799"/>
      <c r="I7" s="1799"/>
      <c r="J7" s="1800"/>
    </row>
    <row r="8" spans="1:47" ht="7.5" customHeight="1" thickBot="1" x14ac:dyDescent="0.3">
      <c r="AQ8" s="10"/>
      <c r="AR8" s="10"/>
      <c r="AS8" s="10"/>
      <c r="AT8" s="10"/>
      <c r="AU8" s="10"/>
    </row>
    <row r="9" spans="1:47" ht="15" customHeight="1" x14ac:dyDescent="0.25">
      <c r="A9" s="1769" t="s">
        <v>4</v>
      </c>
      <c r="B9" s="1770"/>
      <c r="C9" s="1770"/>
      <c r="D9" s="1771"/>
      <c r="F9" s="1769" t="s">
        <v>147</v>
      </c>
      <c r="G9" s="1770"/>
      <c r="H9" s="1770"/>
      <c r="I9" s="1770"/>
      <c r="J9" s="1770"/>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08" t="str">
        <f>EXPORTAR!D25</f>
        <v>DE CONTADO</v>
      </c>
      <c r="H11" s="1809"/>
      <c r="I11" s="1809"/>
      <c r="J11" s="1809"/>
    </row>
    <row r="12" spans="1:47" ht="15" customHeight="1" x14ac:dyDescent="0.25">
      <c r="A12" s="62" t="s">
        <v>1</v>
      </c>
      <c r="B12" s="77" t="str">
        <f>EXPORTAR!D20</f>
        <v/>
      </c>
      <c r="C12" s="61"/>
      <c r="D12" s="64"/>
      <c r="F12" s="1804"/>
      <c r="G12" s="1805"/>
      <c r="H12" s="1805"/>
      <c r="I12" s="1805"/>
      <c r="J12" s="1805"/>
    </row>
    <row r="13" spans="1:47" ht="15" customHeight="1" x14ac:dyDescent="0.25">
      <c r="A13" s="62" t="s">
        <v>2</v>
      </c>
      <c r="B13" s="77" t="str">
        <f>EXPORTAR!D21</f>
        <v/>
      </c>
      <c r="C13" s="61"/>
      <c r="D13" s="64"/>
      <c r="F13" s="1806"/>
      <c r="G13" s="1807"/>
      <c r="H13" s="1807"/>
      <c r="I13" s="1807"/>
      <c r="J13" s="1807"/>
    </row>
    <row r="14" spans="1:47" ht="17.25" customHeight="1" thickBot="1" x14ac:dyDescent="0.3">
      <c r="A14" s="63" t="s">
        <v>3</v>
      </c>
      <c r="B14" s="130" t="str">
        <f>EXPORTAR!D22</f>
        <v/>
      </c>
      <c r="C14" s="65"/>
      <c r="D14" s="66"/>
      <c r="F14" s="1772" t="s">
        <v>149</v>
      </c>
      <c r="G14" s="1773"/>
      <c r="H14" s="1773"/>
      <c r="I14" s="1773"/>
      <c r="J14" s="1773"/>
    </row>
    <row r="15" spans="1:47" ht="6" customHeight="1" thickBot="1" x14ac:dyDescent="0.3">
      <c r="F15" s="1772"/>
      <c r="G15" s="1773"/>
      <c r="H15" s="1773"/>
      <c r="I15" s="1773"/>
      <c r="J15" s="1773"/>
    </row>
    <row r="16" spans="1:47" ht="15" customHeight="1" x14ac:dyDescent="0.25">
      <c r="A16" s="1769" t="s">
        <v>150</v>
      </c>
      <c r="B16" s="1770"/>
      <c r="C16" s="1770"/>
      <c r="D16" s="1771"/>
      <c r="F16" s="1772"/>
      <c r="G16" s="1773"/>
      <c r="H16" s="1773"/>
      <c r="I16" s="1773"/>
      <c r="J16" s="1773"/>
    </row>
    <row r="17" spans="1:11" ht="17.25" customHeight="1" thickBot="1" x14ac:dyDescent="0.3">
      <c r="A17" s="62" t="s">
        <v>9</v>
      </c>
      <c r="B17" s="76" t="str">
        <f>EXPORTAR!D29</f>
        <v/>
      </c>
      <c r="C17" s="61"/>
      <c r="D17" s="64"/>
      <c r="F17" s="1775"/>
      <c r="G17" s="1776"/>
      <c r="H17" s="1776"/>
      <c r="I17" s="1776"/>
      <c r="J17" s="1776"/>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87" t="s">
        <v>180</v>
      </c>
      <c r="G19" s="1788"/>
      <c r="H19" s="1788"/>
      <c r="I19" s="1788"/>
      <c r="J19" s="1788"/>
    </row>
    <row r="20" spans="1:11" ht="21" customHeight="1" x14ac:dyDescent="0.25">
      <c r="A20" s="62" t="s">
        <v>23</v>
      </c>
      <c r="B20" s="78" t="str">
        <f>EXPORTAR!D41</f>
        <v/>
      </c>
      <c r="C20" s="61"/>
      <c r="D20" s="64"/>
      <c r="F20" s="1772"/>
      <c r="G20" s="1773"/>
      <c r="H20" s="1773"/>
      <c r="I20" s="1773"/>
      <c r="J20" s="1773"/>
    </row>
    <row r="21" spans="1:11" ht="15" customHeight="1" x14ac:dyDescent="0.25">
      <c r="A21" s="62" t="s">
        <v>89</v>
      </c>
      <c r="B21" s="77" t="str">
        <f>EXPORTAR!D38</f>
        <v/>
      </c>
      <c r="C21" s="61"/>
      <c r="D21" s="64"/>
      <c r="F21" s="1772"/>
      <c r="G21" s="1773"/>
      <c r="H21" s="1773"/>
      <c r="I21" s="1773"/>
      <c r="J21" s="1773"/>
    </row>
    <row r="22" spans="1:11" ht="15" customHeight="1" x14ac:dyDescent="0.25">
      <c r="A22" s="62" t="s">
        <v>14</v>
      </c>
      <c r="B22" s="79" t="str">
        <f>EXPORTAR!D33</f>
        <v/>
      </c>
      <c r="C22" s="61"/>
      <c r="D22" s="64"/>
      <c r="F22" s="1772"/>
      <c r="G22" s="1773"/>
      <c r="H22" s="1773"/>
      <c r="I22" s="1773"/>
      <c r="J22" s="1773"/>
    </row>
    <row r="23" spans="1:11" ht="15" customHeight="1" x14ac:dyDescent="0.25">
      <c r="A23" s="62" t="s">
        <v>16</v>
      </c>
      <c r="B23" s="269" t="str">
        <f>EXPORTAR!D35</f>
        <v/>
      </c>
      <c r="C23" s="61"/>
      <c r="D23" s="64"/>
      <c r="F23" s="1772"/>
      <c r="G23" s="1773"/>
      <c r="H23" s="1773"/>
      <c r="I23" s="1773"/>
      <c r="J23" s="1773"/>
    </row>
    <row r="24" spans="1:11" ht="15" customHeight="1" x14ac:dyDescent="0.25">
      <c r="A24" s="62" t="s">
        <v>17</v>
      </c>
      <c r="B24" s="269" t="str">
        <f>EXPORTAR!D36</f>
        <v/>
      </c>
      <c r="C24" s="61"/>
      <c r="D24" s="64"/>
      <c r="F24" s="1772"/>
      <c r="G24" s="1773"/>
      <c r="H24" s="1773"/>
      <c r="I24" s="1773"/>
      <c r="J24" s="1773"/>
    </row>
    <row r="25" spans="1:11" ht="15" customHeight="1" thickBot="1" x14ac:dyDescent="0.3">
      <c r="A25" s="62" t="s">
        <v>15</v>
      </c>
      <c r="B25" s="269" t="str">
        <f>EXPORTAR!D34</f>
        <v/>
      </c>
      <c r="C25" s="61"/>
      <c r="D25" s="64"/>
      <c r="F25" s="1775"/>
      <c r="G25" s="1776"/>
      <c r="H25" s="1776"/>
      <c r="I25" s="1776"/>
      <c r="J25" s="1776"/>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9" t="s">
        <v>151</v>
      </c>
      <c r="G27" s="1770"/>
      <c r="H27" s="1770"/>
      <c r="I27" s="1770"/>
      <c r="J27" s="1770"/>
    </row>
    <row r="28" spans="1:11" ht="15" customHeight="1" thickBot="1" x14ac:dyDescent="0.3">
      <c r="A28" s="63" t="s">
        <v>8</v>
      </c>
      <c r="B28" s="80" t="str">
        <f>EXPORTAR!D28</f>
        <v/>
      </c>
      <c r="C28" s="65"/>
      <c r="D28" s="66"/>
      <c r="F28" s="1772" t="s">
        <v>166</v>
      </c>
      <c r="G28" s="1773"/>
      <c r="H28" s="1773"/>
      <c r="I28" s="1773"/>
      <c r="J28" s="1773"/>
      <c r="K28" s="33"/>
    </row>
    <row r="29" spans="1:11" ht="15" customHeight="1" thickBot="1" x14ac:dyDescent="0.3">
      <c r="A29" s="93"/>
      <c r="B29" s="93"/>
      <c r="C29" s="93"/>
      <c r="D29" s="93"/>
      <c r="F29" s="1775"/>
      <c r="G29" s="1776"/>
      <c r="H29" s="1776"/>
      <c r="I29" s="1776"/>
      <c r="J29" s="1776"/>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791" t="s">
        <v>153</v>
      </c>
      <c r="C35" s="1404"/>
      <c r="D35" s="93"/>
      <c r="F35" s="1791" t="s">
        <v>145</v>
      </c>
      <c r="G35" s="1404"/>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69" t="s">
        <v>146</v>
      </c>
      <c r="B2" s="1770"/>
      <c r="C2" s="1770"/>
      <c r="D2" s="1771"/>
      <c r="F2" s="1769" t="s">
        <v>147</v>
      </c>
      <c r="G2" s="1770"/>
      <c r="H2" s="1770"/>
      <c r="I2" s="1770"/>
      <c r="J2" s="1770"/>
      <c r="K2" s="1771"/>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69" t="s">
        <v>4</v>
      </c>
      <c r="B9" s="1770"/>
      <c r="C9" s="1770"/>
      <c r="D9" s="1771"/>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811" t="s">
        <v>9026</v>
      </c>
      <c r="G11" s="1812"/>
      <c r="H11" s="1812"/>
      <c r="I11" s="1812"/>
      <c r="J11" s="1812"/>
      <c r="K11" s="1813"/>
    </row>
    <row r="12" spans="1:48" ht="15" customHeight="1" x14ac:dyDescent="0.25">
      <c r="A12" s="62" t="s">
        <v>1</v>
      </c>
      <c r="B12" s="971" t="str">
        <f>EXPORTAR!D20</f>
        <v/>
      </c>
      <c r="C12" s="103"/>
      <c r="D12" s="104"/>
      <c r="F12" s="1811"/>
      <c r="G12" s="1812"/>
      <c r="H12" s="1812"/>
      <c r="I12" s="1812"/>
      <c r="J12" s="1812"/>
      <c r="K12" s="1813"/>
    </row>
    <row r="13" spans="1:48" ht="15" customHeight="1" x14ac:dyDescent="0.25">
      <c r="A13" s="62" t="s">
        <v>2</v>
      </c>
      <c r="B13" s="971" t="str">
        <f>EXPORTAR!D21</f>
        <v/>
      </c>
      <c r="C13" s="103"/>
      <c r="D13" s="104"/>
      <c r="F13" s="1811" t="s">
        <v>9025</v>
      </c>
      <c r="G13" s="1812"/>
      <c r="H13" s="1812"/>
      <c r="I13" s="1812"/>
      <c r="J13" s="1812"/>
      <c r="K13" s="1813"/>
    </row>
    <row r="14" spans="1:48" ht="17.25" customHeight="1" thickBot="1" x14ac:dyDescent="0.3">
      <c r="A14" s="63" t="s">
        <v>3</v>
      </c>
      <c r="B14" s="130" t="str">
        <f>EXPORTAR!D22</f>
        <v/>
      </c>
      <c r="C14" s="105"/>
      <c r="D14" s="106"/>
      <c r="F14" s="1811"/>
      <c r="G14" s="1812"/>
      <c r="H14" s="1812"/>
      <c r="I14" s="1812"/>
      <c r="J14" s="1812"/>
      <c r="K14" s="1813"/>
    </row>
    <row r="15" spans="1:48" ht="15" customHeight="1" thickBot="1" x14ac:dyDescent="0.3">
      <c r="F15" s="1811"/>
      <c r="G15" s="1812"/>
      <c r="H15" s="1812"/>
      <c r="I15" s="1812"/>
      <c r="J15" s="1812"/>
      <c r="K15" s="1813"/>
    </row>
    <row r="16" spans="1:48" ht="15" customHeight="1" x14ac:dyDescent="0.25">
      <c r="A16" s="1769" t="s">
        <v>150</v>
      </c>
      <c r="B16" s="1770"/>
      <c r="C16" s="1770"/>
      <c r="D16" s="1771"/>
      <c r="F16" s="1811"/>
      <c r="G16" s="1812"/>
      <c r="H16" s="1812"/>
      <c r="I16" s="1812"/>
      <c r="J16" s="1812"/>
      <c r="K16" s="1813"/>
    </row>
    <row r="17" spans="1:11" ht="17.25" customHeight="1" x14ac:dyDescent="0.25">
      <c r="A17" s="62" t="s">
        <v>9</v>
      </c>
      <c r="B17" s="96" t="str">
        <f>EXPORTAR!D29</f>
        <v/>
      </c>
      <c r="C17" s="61"/>
      <c r="D17" s="64"/>
      <c r="F17" s="1811"/>
      <c r="G17" s="1812"/>
      <c r="H17" s="1812"/>
      <c r="I17" s="1812"/>
      <c r="J17" s="1812"/>
      <c r="K17" s="1813"/>
    </row>
    <row r="18" spans="1:11" ht="17.25" customHeight="1" x14ac:dyDescent="0.25">
      <c r="A18" s="62" t="s">
        <v>11</v>
      </c>
      <c r="B18" s="97" t="str">
        <f>EXPORTAR!D30</f>
        <v/>
      </c>
      <c r="C18" s="61"/>
      <c r="D18" s="64"/>
      <c r="F18" s="1811"/>
      <c r="G18" s="1812"/>
      <c r="H18" s="1812"/>
      <c r="I18" s="1812"/>
      <c r="J18" s="1812"/>
      <c r="K18" s="1813"/>
    </row>
    <row r="19" spans="1:11" ht="18.75" customHeight="1" x14ac:dyDescent="0.25">
      <c r="A19" s="62" t="s">
        <v>13</v>
      </c>
      <c r="B19" s="98" t="str">
        <f>EXPORTAR!D32</f>
        <v/>
      </c>
      <c r="C19" s="61"/>
      <c r="D19" s="64"/>
      <c r="F19" s="1811"/>
      <c r="G19" s="1812"/>
      <c r="H19" s="1812"/>
      <c r="I19" s="1812"/>
      <c r="J19" s="1812"/>
      <c r="K19" s="1813"/>
    </row>
    <row r="20" spans="1:11" ht="21" customHeight="1" thickBot="1" x14ac:dyDescent="0.3">
      <c r="A20" s="62" t="s">
        <v>23</v>
      </c>
      <c r="B20" s="98" t="str">
        <f>EXPORTAR!D41</f>
        <v/>
      </c>
      <c r="C20" s="61"/>
      <c r="D20" s="64"/>
      <c r="F20" s="1814"/>
      <c r="G20" s="1815"/>
      <c r="H20" s="1815"/>
      <c r="I20" s="1815"/>
      <c r="J20" s="1815"/>
      <c r="K20" s="1816"/>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9" t="s">
        <v>151</v>
      </c>
      <c r="G22" s="1770"/>
      <c r="H22" s="1770"/>
      <c r="I22" s="1770"/>
      <c r="J22" s="1770"/>
      <c r="K22" s="1771"/>
    </row>
    <row r="23" spans="1:11" ht="15" customHeight="1" x14ac:dyDescent="0.25">
      <c r="A23" s="62" t="s">
        <v>16</v>
      </c>
      <c r="B23" s="268" t="str">
        <f>EXPORTAR!D35</f>
        <v/>
      </c>
      <c r="C23" s="61"/>
      <c r="D23" s="64"/>
      <c r="F23" s="1772" t="s">
        <v>166</v>
      </c>
      <c r="G23" s="1773"/>
      <c r="H23" s="1773"/>
      <c r="I23" s="1773"/>
      <c r="J23" s="1773"/>
      <c r="K23" s="1774"/>
    </row>
    <row r="24" spans="1:11" ht="15" customHeight="1" thickBot="1" x14ac:dyDescent="0.3">
      <c r="A24" s="62" t="s">
        <v>17</v>
      </c>
      <c r="B24" s="268" t="str">
        <f>EXPORTAR!D36</f>
        <v/>
      </c>
      <c r="C24" s="61"/>
      <c r="D24" s="64"/>
      <c r="F24" s="1775"/>
      <c r="G24" s="1776"/>
      <c r="H24" s="1776"/>
      <c r="I24" s="1776"/>
      <c r="J24" s="1776"/>
      <c r="K24" s="1777"/>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90" t="s">
        <v>153</v>
      </c>
      <c r="G29" s="1486"/>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topLeftCell="A33" zoomScaleNormal="100" workbookViewId="0">
      <selection activeCell="A38" sqref="A38:D46"/>
    </sheetView>
  </sheetViews>
  <sheetFormatPr baseColWidth="10" defaultColWidth="12.85546875" defaultRowHeight="15" x14ac:dyDescent="0.25"/>
  <cols>
    <col min="1" max="2" width="12.85546875" customWidth="1"/>
    <col min="5" max="8" width="12.85546875" customWidth="1"/>
  </cols>
  <sheetData>
    <row r="1" spans="1:8" x14ac:dyDescent="0.25">
      <c r="A1" s="1826" t="s">
        <v>10518</v>
      </c>
      <c r="B1" s="1827"/>
      <c r="C1" s="1827"/>
      <c r="D1" s="1827"/>
      <c r="E1" s="1827"/>
      <c r="F1" s="1827"/>
      <c r="G1" s="1827"/>
      <c r="H1" s="1828"/>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10491</v>
      </c>
      <c r="B4" s="1150"/>
      <c r="C4" s="1150"/>
      <c r="D4" s="1150"/>
      <c r="E4" s="1150"/>
      <c r="F4" s="1150"/>
      <c r="G4" s="1150"/>
      <c r="H4" s="1151"/>
    </row>
    <row r="5" spans="1:8" ht="11.25" customHeight="1" x14ac:dyDescent="0.25">
      <c r="A5" s="1137" t="s">
        <v>10503</v>
      </c>
      <c r="B5" s="1138"/>
      <c r="C5" s="1138"/>
      <c r="D5" s="1138"/>
      <c r="E5" s="1149"/>
      <c r="F5" s="1137" t="s">
        <v>115</v>
      </c>
      <c r="G5" s="1138"/>
      <c r="H5" s="1149"/>
    </row>
    <row r="6" spans="1:8" x14ac:dyDescent="0.25">
      <c r="A6" s="1161" t="str">
        <f>CONCATENATE(EXPORTAR!D8," ",EXPORTAR!D9," ",EXPORTAR!D10)</f>
        <v xml:space="preserve">  </v>
      </c>
      <c r="B6" s="1162"/>
      <c r="C6" s="1162"/>
      <c r="D6" s="1162"/>
      <c r="E6" s="1163"/>
      <c r="F6" s="1169" t="str">
        <f>EXPORTAR!D11</f>
        <v/>
      </c>
      <c r="G6" s="1162"/>
      <c r="H6" s="1163"/>
    </row>
    <row r="7" spans="1:8" ht="15.75" x14ac:dyDescent="0.25">
      <c r="A7" s="1152" t="s">
        <v>10520</v>
      </c>
      <c r="B7" s="1153"/>
      <c r="C7" s="1153"/>
      <c r="D7" s="1153"/>
      <c r="E7" s="1153"/>
      <c r="F7" s="1153"/>
      <c r="G7" s="1153"/>
      <c r="H7" s="1154"/>
    </row>
    <row r="8" spans="1:8" ht="15.75" x14ac:dyDescent="0.25">
      <c r="A8" s="1152" t="s">
        <v>10495</v>
      </c>
      <c r="B8" s="1153"/>
      <c r="C8" s="1153"/>
      <c r="D8" s="1153"/>
      <c r="E8" s="1153"/>
      <c r="F8" s="1153"/>
      <c r="G8" s="1153"/>
      <c r="H8" s="1154"/>
    </row>
    <row r="9" spans="1:8" ht="11.25" customHeight="1" x14ac:dyDescent="0.25">
      <c r="A9" s="1137" t="s">
        <v>10504</v>
      </c>
      <c r="B9" s="1138"/>
      <c r="C9" s="1138"/>
      <c r="D9" s="1138"/>
      <c r="E9" s="1149"/>
      <c r="F9" s="1138" t="s">
        <v>115</v>
      </c>
      <c r="G9" s="1138"/>
      <c r="H9" s="1149"/>
    </row>
    <row r="10" spans="1:8" ht="15.75" customHeight="1" x14ac:dyDescent="0.25">
      <c r="A10" s="1164" t="str">
        <f>CONCATENATE(EXPORTAR!D3," ",EXPORTAR!D4," ",EXPORTAR!D5)</f>
        <v xml:space="preserve">  </v>
      </c>
      <c r="B10" s="1165"/>
      <c r="C10" s="1165"/>
      <c r="D10" s="1165"/>
      <c r="E10" s="1166"/>
      <c r="F10" s="1817" t="str">
        <f>EXPORTAR!G11</f>
        <v/>
      </c>
      <c r="G10" s="1818"/>
      <c r="H10" s="1819"/>
    </row>
    <row r="11" spans="1:8" ht="32.25" customHeight="1" x14ac:dyDescent="0.25">
      <c r="A11" s="1820" t="s">
        <v>10521</v>
      </c>
      <c r="B11" s="1821"/>
      <c r="C11" s="1821"/>
      <c r="D11" s="1821"/>
      <c r="E11" s="1821"/>
      <c r="F11" s="1821"/>
      <c r="G11" s="1821"/>
      <c r="H11" s="1822"/>
    </row>
    <row r="12" spans="1:8" ht="9.75" customHeight="1" x14ac:dyDescent="0.25">
      <c r="A12" s="1823"/>
      <c r="B12" s="1824"/>
      <c r="C12" s="1824"/>
      <c r="D12" s="1824"/>
      <c r="E12" s="1824"/>
      <c r="F12" s="1824"/>
      <c r="G12" s="1824"/>
      <c r="H12" s="1825"/>
    </row>
    <row r="13" spans="1:8" ht="25.5" customHeight="1" x14ac:dyDescent="0.25">
      <c r="A13" s="1823"/>
      <c r="B13" s="1824"/>
      <c r="C13" s="1824"/>
      <c r="D13" s="1824"/>
      <c r="E13" s="1824"/>
      <c r="F13" s="1824"/>
      <c r="G13" s="1824"/>
      <c r="H13" s="1825"/>
    </row>
    <row r="14" spans="1:8" x14ac:dyDescent="0.25">
      <c r="A14" s="1823" t="s">
        <v>10522</v>
      </c>
      <c r="B14" s="1824"/>
      <c r="C14" s="1824"/>
      <c r="D14" s="1824"/>
      <c r="E14" s="1824"/>
      <c r="F14" s="1824"/>
      <c r="G14" s="1824"/>
      <c r="H14" s="1155"/>
    </row>
    <row r="15" spans="1:8" ht="18" customHeight="1" x14ac:dyDescent="0.25">
      <c r="A15" s="1823"/>
      <c r="B15" s="1824"/>
      <c r="C15" s="1824"/>
      <c r="D15" s="1824"/>
      <c r="E15" s="1824"/>
      <c r="F15" s="1824"/>
      <c r="G15" s="1824"/>
      <c r="H15" s="1155"/>
    </row>
    <row r="16" spans="1:8" ht="16.5" x14ac:dyDescent="0.3">
      <c r="A16" s="1145">
        <f>EXPORTAR!D47</f>
        <v>0</v>
      </c>
      <c r="B16" s="1091"/>
      <c r="C16" s="1091"/>
      <c r="D16" s="1091"/>
      <c r="E16" s="1091"/>
      <c r="F16" s="1091"/>
      <c r="G16" s="1091"/>
      <c r="H16" s="1155"/>
    </row>
    <row r="17" spans="1:8" ht="16.5" x14ac:dyDescent="0.3">
      <c r="A17" s="1145">
        <f>EXPORTAR!D48</f>
        <v>0</v>
      </c>
      <c r="B17" s="1091"/>
      <c r="C17" s="1091"/>
      <c r="D17" s="1091"/>
      <c r="E17" s="1091"/>
      <c r="F17" s="1091"/>
      <c r="G17" s="1091"/>
      <c r="H17" s="1155"/>
    </row>
    <row r="18" spans="1:8" ht="16.5" customHeight="1" x14ac:dyDescent="0.3">
      <c r="A18" s="1145">
        <f>EXPORTAR!D49</f>
        <v>0</v>
      </c>
      <c r="B18" s="1091"/>
      <c r="C18" s="1091"/>
      <c r="D18" s="1091"/>
      <c r="E18" s="1091"/>
      <c r="F18" s="1091"/>
      <c r="G18" s="1091"/>
      <c r="H18" s="1155"/>
    </row>
    <row r="19" spans="1:8" ht="25.5" customHeight="1" x14ac:dyDescent="0.3">
      <c r="A19" s="1088" t="s">
        <v>10513</v>
      </c>
      <c r="B19" s="1091"/>
      <c r="C19" s="1091"/>
      <c r="D19" s="1091"/>
      <c r="E19" s="1091"/>
      <c r="F19" s="1091"/>
      <c r="G19" s="1091"/>
      <c r="H19" s="1155"/>
    </row>
    <row r="20" spans="1:8" ht="16.5" customHeight="1" x14ac:dyDescent="0.3">
      <c r="A20" s="1088"/>
      <c r="B20" s="1829" t="s">
        <v>157</v>
      </c>
      <c r="C20" s="1830"/>
      <c r="D20" s="1829" t="s">
        <v>158</v>
      </c>
      <c r="E20" s="1830"/>
      <c r="F20" s="1829" t="s">
        <v>159</v>
      </c>
      <c r="G20" s="1830"/>
      <c r="H20" s="1155"/>
    </row>
    <row r="21" spans="1:8" ht="19.5" customHeight="1" x14ac:dyDescent="0.3">
      <c r="A21" s="1088"/>
      <c r="B21" s="1832">
        <f>EXPORTAR!D27</f>
        <v>0</v>
      </c>
      <c r="C21" s="1832"/>
      <c r="D21" s="1832" t="str">
        <f>EXPORTAR!D30</f>
        <v/>
      </c>
      <c r="E21" s="1832"/>
      <c r="F21" s="1832" t="str">
        <f>EXPORTAR!D32</f>
        <v/>
      </c>
      <c r="G21" s="1832"/>
      <c r="H21" s="1155"/>
    </row>
    <row r="22" spans="1:8" ht="12.75" customHeight="1" x14ac:dyDescent="0.25">
      <c r="A22" s="1823" t="s">
        <v>10523</v>
      </c>
      <c r="B22" s="1824"/>
      <c r="C22" s="1824"/>
      <c r="D22" s="1824"/>
      <c r="E22" s="1824"/>
      <c r="F22" s="1824"/>
      <c r="G22" s="1824"/>
      <c r="H22" s="1825"/>
    </row>
    <row r="23" spans="1:8" ht="15" customHeight="1" x14ac:dyDescent="0.25">
      <c r="A23" s="1823"/>
      <c r="B23" s="1824"/>
      <c r="C23" s="1824"/>
      <c r="D23" s="1824"/>
      <c r="E23" s="1824"/>
      <c r="F23" s="1824"/>
      <c r="G23" s="1824"/>
      <c r="H23" s="1825"/>
    </row>
    <row r="24" spans="1:8" ht="15" customHeight="1" x14ac:dyDescent="0.25">
      <c r="A24" s="1823"/>
      <c r="B24" s="1824"/>
      <c r="C24" s="1824"/>
      <c r="D24" s="1824"/>
      <c r="E24" s="1824"/>
      <c r="F24" s="1824"/>
      <c r="G24" s="1824"/>
      <c r="H24" s="1825"/>
    </row>
    <row r="25" spans="1:8" ht="18" customHeight="1" x14ac:dyDescent="0.25">
      <c r="A25" s="1823"/>
      <c r="B25" s="1824"/>
      <c r="C25" s="1824"/>
      <c r="D25" s="1824"/>
      <c r="E25" s="1824"/>
      <c r="F25" s="1824"/>
      <c r="G25" s="1824"/>
      <c r="H25" s="1825"/>
    </row>
    <row r="26" spans="1:8" ht="14.25" customHeight="1" x14ac:dyDescent="0.25">
      <c r="A26" s="1823"/>
      <c r="B26" s="1824"/>
      <c r="C26" s="1824"/>
      <c r="D26" s="1824"/>
      <c r="E26" s="1824"/>
      <c r="F26" s="1824"/>
      <c r="G26" s="1824"/>
      <c r="H26" s="1825"/>
    </row>
    <row r="27" spans="1:8" ht="14.25" customHeight="1" x14ac:dyDescent="0.25">
      <c r="A27" s="1823"/>
      <c r="B27" s="1824"/>
      <c r="C27" s="1824"/>
      <c r="D27" s="1824"/>
      <c r="E27" s="1824"/>
      <c r="F27" s="1824"/>
      <c r="G27" s="1824"/>
      <c r="H27" s="1825"/>
    </row>
    <row r="28" spans="1:8" ht="14.25" customHeight="1" x14ac:dyDescent="0.25">
      <c r="A28" s="1823"/>
      <c r="B28" s="1824"/>
      <c r="C28" s="1824"/>
      <c r="D28" s="1824"/>
      <c r="E28" s="1824"/>
      <c r="F28" s="1824"/>
      <c r="G28" s="1824"/>
      <c r="H28" s="1825"/>
    </row>
    <row r="29" spans="1:8" ht="14.25" customHeight="1" x14ac:dyDescent="0.25">
      <c r="A29" s="1823"/>
      <c r="B29" s="1824"/>
      <c r="C29" s="1824"/>
      <c r="D29" s="1824"/>
      <c r="E29" s="1824"/>
      <c r="F29" s="1824"/>
      <c r="G29" s="1824"/>
      <c r="H29" s="1825"/>
    </row>
    <row r="30" spans="1:8" ht="15.75" customHeight="1" x14ac:dyDescent="0.25">
      <c r="A30" s="1823"/>
      <c r="B30" s="1824"/>
      <c r="C30" s="1824"/>
      <c r="D30" s="1824"/>
      <c r="E30" s="1824"/>
      <c r="F30" s="1824"/>
      <c r="G30" s="1824"/>
      <c r="H30" s="1825"/>
    </row>
    <row r="31" spans="1:8" ht="15.75" customHeight="1" x14ac:dyDescent="0.25">
      <c r="A31" s="1179"/>
      <c r="B31" s="1180"/>
      <c r="C31" s="1180"/>
      <c r="D31" s="1180"/>
      <c r="E31" s="1180"/>
      <c r="F31" s="1180"/>
      <c r="G31" s="1180"/>
      <c r="H31" s="1181"/>
    </row>
    <row r="32" spans="1:8" ht="15.75" customHeight="1" x14ac:dyDescent="0.25">
      <c r="A32" s="1183" t="s">
        <v>10533</v>
      </c>
      <c r="B32" s="1180"/>
      <c r="C32" s="1180"/>
      <c r="D32" s="1180"/>
      <c r="E32" s="1180"/>
      <c r="F32" s="1180"/>
      <c r="G32" s="1180"/>
      <c r="H32" s="1181"/>
    </row>
    <row r="33" spans="1:8" ht="15.75" customHeight="1" x14ac:dyDescent="0.25">
      <c r="A33" s="1179" t="s">
        <v>10527</v>
      </c>
      <c r="B33" s="1180"/>
      <c r="C33" s="1180" t="s">
        <v>10528</v>
      </c>
      <c r="D33" s="1180"/>
      <c r="E33" s="1180" t="s">
        <v>10529</v>
      </c>
      <c r="F33" s="1180"/>
      <c r="G33" s="1180"/>
      <c r="H33" s="1181"/>
    </row>
    <row r="34" spans="1:8" ht="15.75" customHeight="1" x14ac:dyDescent="0.25">
      <c r="A34" s="1179"/>
      <c r="B34" s="1180"/>
      <c r="C34" s="1180"/>
      <c r="D34" s="1180"/>
      <c r="E34" s="1180"/>
      <c r="F34" s="1180"/>
      <c r="G34" s="1180"/>
      <c r="H34" s="1181"/>
    </row>
    <row r="35" spans="1:8" ht="15.75" customHeight="1" x14ac:dyDescent="0.25">
      <c r="A35" s="1179"/>
      <c r="B35" s="1180"/>
      <c r="C35" s="1180"/>
      <c r="D35" s="1180"/>
      <c r="E35" s="1180"/>
      <c r="F35" s="1180"/>
      <c r="G35" s="1180"/>
      <c r="H35" s="1181"/>
    </row>
    <row r="36" spans="1:8" ht="15.75" customHeight="1" x14ac:dyDescent="0.25">
      <c r="A36" s="1179"/>
      <c r="B36" s="1180"/>
      <c r="C36" s="1180"/>
      <c r="D36" s="1180"/>
      <c r="E36" s="1180"/>
      <c r="F36" s="1180"/>
      <c r="G36" s="1180"/>
      <c r="H36" s="1181"/>
    </row>
    <row r="37" spans="1:8" ht="16.5" x14ac:dyDescent="0.3">
      <c r="A37" s="1177"/>
      <c r="B37" s="1147"/>
      <c r="C37" s="1147"/>
      <c r="D37" s="1147"/>
      <c r="E37" s="1147"/>
      <c r="F37" s="1147"/>
      <c r="G37" s="1147"/>
      <c r="H37" s="1160"/>
    </row>
    <row r="38" spans="1:8" x14ac:dyDescent="0.25">
      <c r="A38" s="1831" t="s">
        <v>189</v>
      </c>
      <c r="B38" s="1831"/>
      <c r="C38" s="1831"/>
      <c r="D38" s="1831"/>
      <c r="E38" s="1828" t="s">
        <v>161</v>
      </c>
      <c r="F38" s="1831"/>
      <c r="G38" s="1831"/>
      <c r="H38" s="1831"/>
    </row>
    <row r="39" spans="1:8" ht="16.5" x14ac:dyDescent="0.3">
      <c r="A39" s="1156"/>
      <c r="B39" s="1091"/>
      <c r="C39" s="1091"/>
      <c r="D39" s="1097"/>
      <c r="E39" s="1184"/>
      <c r="F39" s="1091"/>
      <c r="G39" s="1091"/>
      <c r="H39" s="1097"/>
    </row>
    <row r="40" spans="1:8" ht="16.5" x14ac:dyDescent="0.3">
      <c r="A40" s="1156"/>
      <c r="B40" s="1091"/>
      <c r="C40" s="1091"/>
      <c r="D40" s="1097"/>
      <c r="E40" s="1184"/>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4"/>
      <c r="B42" s="1136"/>
      <c r="C42" s="1136"/>
      <c r="D42" s="1097"/>
      <c r="E42" s="1136"/>
      <c r="F42" s="1136"/>
      <c r="G42" s="1136"/>
      <c r="H42" s="1097"/>
    </row>
    <row r="43" spans="1:8" ht="16.5" x14ac:dyDescent="0.3">
      <c r="A43" s="1156" t="s">
        <v>107</v>
      </c>
      <c r="B43" s="1091"/>
      <c r="C43" s="1091"/>
      <c r="D43" s="1097"/>
      <c r="E43" s="1184" t="s">
        <v>107</v>
      </c>
      <c r="F43" s="1091"/>
      <c r="G43" s="1091"/>
      <c r="H43" s="1097"/>
    </row>
    <row r="44" spans="1:8" ht="16.5" x14ac:dyDescent="0.3">
      <c r="A44" s="1157"/>
      <c r="B44" s="1091"/>
      <c r="C44" s="1091"/>
      <c r="D44" s="1097"/>
      <c r="E44" s="1091"/>
      <c r="F44" s="1091"/>
      <c r="G44" s="1091"/>
      <c r="H44" s="1155"/>
    </row>
    <row r="45" spans="1:8" ht="16.5" x14ac:dyDescent="0.3">
      <c r="A45" s="1157"/>
      <c r="B45" s="1091"/>
      <c r="C45" s="1091"/>
      <c r="D45" s="1097"/>
      <c r="E45" s="1091"/>
      <c r="F45" s="1091"/>
      <c r="G45" s="1091"/>
      <c r="H45" s="1155"/>
    </row>
    <row r="46" spans="1:8" ht="21.75" customHeight="1" x14ac:dyDescent="0.25">
      <c r="A46" s="1158"/>
      <c r="B46" s="1159"/>
      <c r="C46" s="1159"/>
      <c r="D46" s="1160"/>
      <c r="E46" s="1159"/>
      <c r="F46" s="1159"/>
      <c r="G46" s="1159"/>
      <c r="H46" s="1160"/>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A22:H30"/>
    <mergeCell ref="A38:D38"/>
    <mergeCell ref="E38:H38"/>
    <mergeCell ref="B21:C21"/>
    <mergeCell ref="D21:E21"/>
    <mergeCell ref="F21:G21"/>
    <mergeCell ref="F10:H10"/>
    <mergeCell ref="A11:H13"/>
    <mergeCell ref="A14:G15"/>
    <mergeCell ref="A1:H1"/>
    <mergeCell ref="B20:C20"/>
    <mergeCell ref="D20:E20"/>
    <mergeCell ref="F20:G20"/>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9" zoomScaleNormal="100" workbookViewId="0">
      <selection activeCell="B20" sqref="B20"/>
    </sheetView>
  </sheetViews>
  <sheetFormatPr baseColWidth="10" defaultColWidth="12.85546875" defaultRowHeight="15" x14ac:dyDescent="0.25"/>
  <cols>
    <col min="1" max="2" width="12.85546875" customWidth="1"/>
    <col min="4" max="8" width="12.85546875" customWidth="1"/>
  </cols>
  <sheetData>
    <row r="1" spans="1:8" x14ac:dyDescent="0.25">
      <c r="A1" s="1826" t="s">
        <v>10516</v>
      </c>
      <c r="B1" s="1827"/>
      <c r="C1" s="1827"/>
      <c r="D1" s="1827"/>
      <c r="E1" s="1827"/>
      <c r="F1" s="1827"/>
      <c r="G1" s="1827"/>
      <c r="H1" s="1828"/>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44" t="s">
        <v>10509</v>
      </c>
      <c r="B5" s="1845"/>
      <c r="C5" s="1845"/>
      <c r="D5" s="1845"/>
      <c r="E5" s="1846"/>
      <c r="F5" s="1844" t="s">
        <v>115</v>
      </c>
      <c r="G5" s="1845"/>
      <c r="H5" s="1846"/>
    </row>
    <row r="6" spans="1:8" x14ac:dyDescent="0.25">
      <c r="A6" s="1170" t="str">
        <f>CONCATENATE(EXPORTAR!D8," ",EXPORTAR!D9," ",EXPORTAR!D10)</f>
        <v xml:space="preserve">  </v>
      </c>
      <c r="B6" s="1171"/>
      <c r="C6" s="1171"/>
      <c r="D6" s="1171"/>
      <c r="E6" s="1172"/>
      <c r="F6" s="1173" t="str">
        <f>EXPORTAR!D11</f>
        <v/>
      </c>
      <c r="G6" s="1171"/>
      <c r="H6" s="1172"/>
    </row>
    <row r="7" spans="1:8" ht="16.5" x14ac:dyDescent="0.3">
      <c r="A7" s="1847" t="s">
        <v>10508</v>
      </c>
      <c r="B7" s="1848"/>
      <c r="C7" s="1848"/>
      <c r="D7" s="1848"/>
      <c r="E7" s="1848"/>
      <c r="F7" s="1848"/>
      <c r="G7" s="1848"/>
      <c r="H7" s="1849"/>
    </row>
    <row r="8" spans="1:8" ht="10.5" customHeight="1" x14ac:dyDescent="0.25">
      <c r="A8" s="1844" t="s">
        <v>10509</v>
      </c>
      <c r="B8" s="1845"/>
      <c r="C8" s="1845"/>
      <c r="D8" s="1845"/>
      <c r="E8" s="1846"/>
      <c r="F8" s="1844" t="s">
        <v>115</v>
      </c>
      <c r="G8" s="1845"/>
      <c r="H8" s="1846"/>
    </row>
    <row r="9" spans="1:8" x14ac:dyDescent="0.25">
      <c r="A9" s="1170" t="str">
        <f>CONCATENATE(EXPORTAR!G8," ",EXPORTAR!G9," ",EXPORTAR!G10)</f>
        <v xml:space="preserve">  </v>
      </c>
      <c r="B9" s="1171"/>
      <c r="C9" s="1171"/>
      <c r="D9" s="1171"/>
      <c r="E9" s="1172"/>
      <c r="F9" s="1173" t="str">
        <f>EXPORTAR!G11</f>
        <v/>
      </c>
      <c r="G9" s="1174"/>
      <c r="H9" s="1175"/>
    </row>
    <row r="10" spans="1:8" ht="16.5" x14ac:dyDescent="0.3">
      <c r="A10" s="1833" t="s">
        <v>10505</v>
      </c>
      <c r="B10" s="1834"/>
      <c r="C10" s="1834"/>
      <c r="D10" s="1834"/>
      <c r="E10" s="1834"/>
      <c r="F10" s="1834"/>
      <c r="G10" s="1834"/>
      <c r="H10" s="1835"/>
    </row>
    <row r="11" spans="1:8" ht="16.5" x14ac:dyDescent="0.3">
      <c r="A11" s="1833" t="s">
        <v>10517</v>
      </c>
      <c r="B11" s="1834"/>
      <c r="C11" s="1834"/>
      <c r="D11" s="1834"/>
      <c r="E11" s="1834"/>
      <c r="F11" s="1834"/>
      <c r="G11" s="1834"/>
      <c r="H11" s="1835"/>
    </row>
    <row r="12" spans="1:8" ht="10.5" customHeight="1" x14ac:dyDescent="0.25">
      <c r="A12" s="1850" t="s">
        <v>10504</v>
      </c>
      <c r="B12" s="1850"/>
      <c r="C12" s="1850"/>
      <c r="D12" s="1850"/>
      <c r="E12" s="1850"/>
      <c r="F12" s="1844" t="s">
        <v>115</v>
      </c>
      <c r="G12" s="1845"/>
      <c r="H12" s="1846"/>
    </row>
    <row r="13" spans="1:8" ht="15.75" customHeight="1" x14ac:dyDescent="0.25">
      <c r="A13" s="1170" t="str">
        <f>CONCATENATE(EXPORTAR!D3," ",EXPORTAR!D4," ",EXPORTAR!D5)</f>
        <v xml:space="preserve">  </v>
      </c>
      <c r="B13" s="1171"/>
      <c r="C13" s="1171"/>
      <c r="D13" s="1171"/>
      <c r="E13" s="1172"/>
      <c r="F13" s="1173" t="str">
        <f>EXPORTAR!D6</f>
        <v/>
      </c>
      <c r="G13" s="1174"/>
      <c r="H13" s="1175"/>
    </row>
    <row r="14" spans="1:8" ht="32.25" customHeight="1" x14ac:dyDescent="0.25">
      <c r="A14" s="1851" t="s">
        <v>10507</v>
      </c>
      <c r="B14" s="1852"/>
      <c r="C14" s="1852"/>
      <c r="D14" s="1852"/>
      <c r="E14" s="1852"/>
      <c r="F14" s="1852"/>
      <c r="G14" s="1852"/>
      <c r="H14" s="1853"/>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10512</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29" t="s">
        <v>157</v>
      </c>
      <c r="C23" s="1830"/>
      <c r="D23" s="1829" t="s">
        <v>158</v>
      </c>
      <c r="E23" s="1830"/>
      <c r="F23" s="1829" t="s">
        <v>159</v>
      </c>
      <c r="G23" s="1830"/>
      <c r="H23" s="197"/>
    </row>
    <row r="24" spans="1:8" ht="19.5" customHeight="1" x14ac:dyDescent="0.3">
      <c r="A24" s="1139"/>
      <c r="B24" s="1836">
        <f>EXPORTAR!D27</f>
        <v>0</v>
      </c>
      <c r="C24" s="1837"/>
      <c r="D24" s="1836" t="str">
        <f>EXPORTAR!D30</f>
        <v/>
      </c>
      <c r="E24" s="1837"/>
      <c r="F24" s="1836" t="str">
        <f>EXPORTAR!D32</f>
        <v/>
      </c>
      <c r="G24" s="1837"/>
      <c r="H24" s="197"/>
    </row>
    <row r="25" spans="1:8" ht="12.75" customHeight="1" x14ac:dyDescent="0.25">
      <c r="A25" s="1838" t="s">
        <v>10519</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41" t="s">
        <v>160</v>
      </c>
      <c r="B31" s="1842"/>
      <c r="C31" s="1842"/>
      <c r="D31" s="1842"/>
      <c r="E31" s="1842"/>
      <c r="F31" s="1842"/>
      <c r="G31" s="1842"/>
      <c r="H31" s="197"/>
    </row>
    <row r="32" spans="1:8" x14ac:dyDescent="0.25">
      <c r="A32" s="1843"/>
      <c r="B32" s="1842"/>
      <c r="C32" s="1842"/>
      <c r="D32" s="1842"/>
      <c r="E32" s="1842"/>
      <c r="F32" s="1842"/>
      <c r="G32" s="1842"/>
      <c r="H32" s="197"/>
    </row>
    <row r="33" spans="1:8" ht="4.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6" t="s">
        <v>161</v>
      </c>
      <c r="D36" s="1827"/>
      <c r="E36" s="1827"/>
      <c r="F36" s="1828"/>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23.25" customHeight="1" x14ac:dyDescent="0.3">
      <c r="A41" s="1088"/>
      <c r="B41" s="1091"/>
      <c r="C41" s="1177" t="s">
        <v>107</v>
      </c>
      <c r="D41" s="1147"/>
      <c r="E41" s="1147"/>
      <c r="F41" s="1148"/>
      <c r="G41" s="1091"/>
      <c r="H41" s="1097"/>
    </row>
    <row r="42" spans="1:8" ht="16.5" customHeight="1" x14ac:dyDescent="0.25">
      <c r="A42" s="1831" t="s">
        <v>189</v>
      </c>
      <c r="B42" s="1831"/>
      <c r="C42" s="1831"/>
      <c r="D42" s="1831"/>
      <c r="E42" s="1831" t="s">
        <v>189</v>
      </c>
      <c r="F42" s="1831"/>
      <c r="G42" s="1831"/>
      <c r="H42" s="1831"/>
    </row>
    <row r="43" spans="1:8" ht="27" customHeight="1" x14ac:dyDescent="0.3">
      <c r="A43" s="1156"/>
      <c r="B43" s="1091"/>
      <c r="C43" s="1091"/>
      <c r="D43" s="1097"/>
      <c r="E43" s="1156"/>
      <c r="F43" s="1091"/>
      <c r="G43" s="1091"/>
      <c r="H43" s="1097"/>
    </row>
    <row r="44" spans="1:8" ht="16.5" x14ac:dyDescent="0.3">
      <c r="A44" s="1156"/>
      <c r="B44" s="1091"/>
      <c r="C44" s="1091"/>
      <c r="D44" s="1097"/>
      <c r="E44" s="1156"/>
      <c r="F44" s="1091"/>
      <c r="G44" s="1091"/>
      <c r="H44" s="1097"/>
    </row>
    <row r="45" spans="1:8" ht="16.5"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6.5" x14ac:dyDescent="0.3">
      <c r="A48" s="1146"/>
      <c r="B48" s="1147"/>
      <c r="C48" s="1147"/>
      <c r="D48" s="1148"/>
      <c r="E48" s="1146"/>
      <c r="F48" s="1147"/>
      <c r="G48" s="1147"/>
      <c r="H48" s="1148"/>
    </row>
    <row r="49" spans="1:1" x14ac:dyDescent="0.25">
      <c r="A49" s="1055" t="str">
        <f>IF(OR(ISBLANK(DATOS!W2),DATOS!W2=""),"",DATOS!W2)</f>
        <v>TRAMY.APP TRAMITES DE TRANSITO CRA 69A 93 - 82 APTO (201) - MEDELLIN - 313666 88 94 HOLA@TRAMY.COM</v>
      </c>
    </row>
  </sheetData>
  <mergeCells count="23">
    <mergeCell ref="A11:H11"/>
    <mergeCell ref="A1:H1"/>
    <mergeCell ref="A5:E5"/>
    <mergeCell ref="F5:H5"/>
    <mergeCell ref="A7:H7"/>
    <mergeCell ref="A8:E8"/>
    <mergeCell ref="F8:H8"/>
    <mergeCell ref="A10:H10"/>
    <mergeCell ref="E42:H42"/>
    <mergeCell ref="C36:F36"/>
    <mergeCell ref="B23:C23"/>
    <mergeCell ref="B24:C24"/>
    <mergeCell ref="D23:E23"/>
    <mergeCell ref="D24:E24"/>
    <mergeCell ref="F24:G24"/>
    <mergeCell ref="F23:G23"/>
    <mergeCell ref="A42:D42"/>
    <mergeCell ref="A25:H30"/>
    <mergeCell ref="A31:G32"/>
    <mergeCell ref="A17:H18"/>
    <mergeCell ref="A12:E12"/>
    <mergeCell ref="F12:H12"/>
    <mergeCell ref="A14:H16"/>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zoomScaleNormal="100" workbookViewId="0">
      <selection activeCell="A25" sqref="A25:H30"/>
    </sheetView>
  </sheetViews>
  <sheetFormatPr baseColWidth="10" defaultColWidth="12.85546875" defaultRowHeight="15" x14ac:dyDescent="0.25"/>
  <cols>
    <col min="1" max="2" width="12.85546875" customWidth="1"/>
    <col min="5" max="8" width="12.85546875" customWidth="1"/>
  </cols>
  <sheetData>
    <row r="1" spans="1:8" x14ac:dyDescent="0.25">
      <c r="A1" s="1826" t="s">
        <v>10514</v>
      </c>
      <c r="B1" s="1827"/>
      <c r="C1" s="1827"/>
      <c r="D1" s="1827"/>
      <c r="E1" s="1827"/>
      <c r="F1" s="1827"/>
      <c r="G1" s="1827"/>
      <c r="H1" s="1828"/>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44" t="s">
        <v>10509</v>
      </c>
      <c r="B5" s="1845"/>
      <c r="C5" s="1845"/>
      <c r="D5" s="1845"/>
      <c r="E5" s="1846"/>
      <c r="F5" s="1844" t="s">
        <v>115</v>
      </c>
      <c r="G5" s="1845"/>
      <c r="H5" s="1846"/>
    </row>
    <row r="6" spans="1:8" x14ac:dyDescent="0.25">
      <c r="A6" s="1854" t="str">
        <f>CONCATENATE(EXPORTAR!D8," ",EXPORTAR!D9," ",EXPORTAR!D10)</f>
        <v xml:space="preserve">  </v>
      </c>
      <c r="B6" s="1802"/>
      <c r="C6" s="1802"/>
      <c r="D6" s="1802"/>
      <c r="E6" s="1803"/>
      <c r="F6" s="1801" t="str">
        <f>EXPORTAR!D11</f>
        <v/>
      </c>
      <c r="G6" s="1802"/>
      <c r="H6" s="1803"/>
    </row>
    <row r="7" spans="1:8" ht="16.5" x14ac:dyDescent="0.3">
      <c r="A7" s="1847" t="s">
        <v>10508</v>
      </c>
      <c r="B7" s="1848"/>
      <c r="C7" s="1848"/>
      <c r="D7" s="1848"/>
      <c r="E7" s="1848"/>
      <c r="F7" s="1848"/>
      <c r="G7" s="1848"/>
      <c r="H7" s="1849"/>
    </row>
    <row r="8" spans="1:8" ht="10.5" customHeight="1" x14ac:dyDescent="0.25">
      <c r="A8" s="1844" t="s">
        <v>10510</v>
      </c>
      <c r="B8" s="1845"/>
      <c r="C8" s="1845"/>
      <c r="D8" s="1845"/>
      <c r="E8" s="1846"/>
      <c r="F8" s="1844" t="s">
        <v>115</v>
      </c>
      <c r="G8" s="1845"/>
      <c r="H8" s="1846"/>
    </row>
    <row r="9" spans="1:8" x14ac:dyDescent="0.25">
      <c r="A9" s="1854" t="str">
        <f>CONCATENATE(EXPORTAR!D16," ",EXPORTAR!D17," ",EXPORTAR!D18)</f>
        <v xml:space="preserve">  </v>
      </c>
      <c r="B9" s="1802"/>
      <c r="C9" s="1802"/>
      <c r="D9" s="1802"/>
      <c r="E9" s="1803"/>
      <c r="F9" s="1801" t="str">
        <f>EXPORTAR!D19</f>
        <v/>
      </c>
      <c r="G9" s="1855"/>
      <c r="H9" s="1856"/>
    </row>
    <row r="10" spans="1:8" ht="16.5" x14ac:dyDescent="0.3">
      <c r="A10" s="1833" t="s">
        <v>10505</v>
      </c>
      <c r="B10" s="1834"/>
      <c r="C10" s="1834"/>
      <c r="D10" s="1834"/>
      <c r="E10" s="1834"/>
      <c r="F10" s="1834"/>
      <c r="G10" s="1834"/>
      <c r="H10" s="1835"/>
    </row>
    <row r="11" spans="1:8" ht="16.5" x14ac:dyDescent="0.3">
      <c r="A11" s="1833" t="s">
        <v>10511</v>
      </c>
      <c r="B11" s="1834"/>
      <c r="C11" s="1834"/>
      <c r="D11" s="1834"/>
      <c r="E11" s="1834"/>
      <c r="F11" s="1834"/>
      <c r="G11" s="1834"/>
      <c r="H11" s="1835"/>
    </row>
    <row r="12" spans="1:8" ht="10.5" customHeight="1" x14ac:dyDescent="0.25">
      <c r="A12" s="1850" t="s">
        <v>10504</v>
      </c>
      <c r="B12" s="1850"/>
      <c r="C12" s="1850"/>
      <c r="D12" s="1850"/>
      <c r="E12" s="1850"/>
      <c r="F12" s="1844" t="s">
        <v>115</v>
      </c>
      <c r="G12" s="1845"/>
      <c r="H12" s="1846"/>
    </row>
    <row r="13" spans="1:8" ht="15.75" customHeight="1" x14ac:dyDescent="0.25">
      <c r="A13" s="1854" t="str">
        <f>CONCATENATE(EXPORTAR!D3," ",EXPORTAR!D4," ",EXPORTAR!D5)</f>
        <v xml:space="preserve">  </v>
      </c>
      <c r="B13" s="1802"/>
      <c r="C13" s="1802"/>
      <c r="D13" s="1802"/>
      <c r="E13" s="1803"/>
      <c r="F13" s="1801" t="str">
        <f>EXPORTAR!D6</f>
        <v/>
      </c>
      <c r="G13" s="1855"/>
      <c r="H13" s="1856"/>
    </row>
    <row r="14" spans="1:8" ht="32.25" customHeight="1" x14ac:dyDescent="0.25">
      <c r="A14" s="1838" t="s">
        <v>10507</v>
      </c>
      <c r="B14" s="1839"/>
      <c r="C14" s="1839"/>
      <c r="D14" s="1839"/>
      <c r="E14" s="1839"/>
      <c r="F14" s="1839"/>
      <c r="G14" s="1839"/>
      <c r="H14" s="1840"/>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10512</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29" t="s">
        <v>157</v>
      </c>
      <c r="C23" s="1830"/>
      <c r="D23" s="1829" t="s">
        <v>158</v>
      </c>
      <c r="E23" s="1830"/>
      <c r="F23" s="1829" t="s">
        <v>159</v>
      </c>
      <c r="G23" s="1830"/>
      <c r="H23" s="197"/>
    </row>
    <row r="24" spans="1:8" ht="19.5" customHeight="1" x14ac:dyDescent="0.3">
      <c r="A24" s="1139"/>
      <c r="B24" s="1836">
        <f>EXPORTAR!D27</f>
        <v>0</v>
      </c>
      <c r="C24" s="1837"/>
      <c r="D24" s="1836" t="str">
        <f>EXPORTAR!D30</f>
        <v/>
      </c>
      <c r="E24" s="1837"/>
      <c r="F24" s="1836" t="str">
        <f>EXPORTAR!D32</f>
        <v/>
      </c>
      <c r="G24" s="1837"/>
      <c r="H24" s="197"/>
    </row>
    <row r="25" spans="1:8" ht="12.75" customHeight="1" x14ac:dyDescent="0.25">
      <c r="A25" s="1838" t="s">
        <v>10519</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41" t="s">
        <v>160</v>
      </c>
      <c r="B31" s="1842"/>
      <c r="C31" s="1842"/>
      <c r="D31" s="1842"/>
      <c r="E31" s="1842"/>
      <c r="F31" s="1842"/>
      <c r="G31" s="1842"/>
      <c r="H31" s="197"/>
    </row>
    <row r="32" spans="1:8" x14ac:dyDescent="0.25">
      <c r="A32" s="1843"/>
      <c r="B32" s="1842"/>
      <c r="C32" s="1842"/>
      <c r="D32" s="1842"/>
      <c r="E32" s="1842"/>
      <c r="F32" s="1842"/>
      <c r="G32" s="1842"/>
      <c r="H32" s="197"/>
    </row>
    <row r="33" spans="1:8" ht="11.2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6" t="s">
        <v>161</v>
      </c>
      <c r="D36" s="1827"/>
      <c r="E36" s="1827"/>
      <c r="F36" s="1828"/>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16.5" x14ac:dyDescent="0.3">
      <c r="A41" s="1088"/>
      <c r="B41" s="1091"/>
      <c r="C41" s="1177" t="s">
        <v>107</v>
      </c>
      <c r="D41" s="1147"/>
      <c r="E41" s="1147"/>
      <c r="F41" s="1148"/>
      <c r="G41" s="1091"/>
      <c r="H41" s="1097"/>
    </row>
    <row r="42" spans="1:8" x14ac:dyDescent="0.25">
      <c r="A42" s="1831" t="s">
        <v>189</v>
      </c>
      <c r="B42" s="1831"/>
      <c r="C42" s="1831"/>
      <c r="D42" s="1831"/>
      <c r="E42" s="1831" t="s">
        <v>190</v>
      </c>
      <c r="F42" s="1831"/>
      <c r="G42" s="1831"/>
      <c r="H42" s="1831"/>
    </row>
    <row r="43" spans="1:8" ht="16.5" x14ac:dyDescent="0.3">
      <c r="A43" s="1176"/>
      <c r="B43" s="1094"/>
      <c r="C43" s="1094"/>
      <c r="D43" s="1095"/>
      <c r="E43" s="1176"/>
      <c r="F43" s="1094"/>
      <c r="G43" s="1094"/>
      <c r="H43" s="1095"/>
    </row>
    <row r="44" spans="1:8" ht="10.5" customHeight="1" x14ac:dyDescent="0.3">
      <c r="A44" s="1156"/>
      <c r="B44" s="1091"/>
      <c r="C44" s="1091"/>
      <c r="D44" s="1097"/>
      <c r="E44" s="1156"/>
      <c r="F44" s="1091"/>
      <c r="G44" s="1091"/>
      <c r="H44" s="1097"/>
    </row>
    <row r="45" spans="1:8" ht="11.25" customHeight="1"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1.25" customHeight="1" x14ac:dyDescent="0.3">
      <c r="A48" s="1156"/>
      <c r="B48" s="1091"/>
      <c r="C48" s="1091"/>
      <c r="D48" s="1097"/>
      <c r="E48" s="1156"/>
      <c r="F48" s="1091"/>
      <c r="G48" s="1091"/>
      <c r="H48" s="1097"/>
    </row>
    <row r="49" spans="1:8" ht="21.75" customHeight="1" x14ac:dyDescent="0.3">
      <c r="A49" s="1177"/>
      <c r="B49" s="1147"/>
      <c r="C49" s="1147"/>
      <c r="D49" s="1148"/>
      <c r="E49" s="1177"/>
      <c r="F49" s="1147"/>
      <c r="G49" s="1147"/>
      <c r="H49" s="1148"/>
    </row>
    <row r="50" spans="1:8" x14ac:dyDescent="0.25">
      <c r="A50" s="1055" t="str">
        <f>IF(OR(ISBLANK(DATOS!W2),DATOS!W2=""),"",DATOS!W2)</f>
        <v>TRAMY.APP TRAMITES DE TRANSITO CRA 69A 93 - 82 APTO (201) - MEDELLIN - 313666 88 94 HOLA@TRAMY.COM</v>
      </c>
    </row>
  </sheetData>
  <mergeCells count="29">
    <mergeCell ref="B23:C23"/>
    <mergeCell ref="D23:E23"/>
    <mergeCell ref="F23:G23"/>
    <mergeCell ref="A12:E12"/>
    <mergeCell ref="F12:H12"/>
    <mergeCell ref="A13:E13"/>
    <mergeCell ref="F13:H13"/>
    <mergeCell ref="A14:H16"/>
    <mergeCell ref="A17:H18"/>
    <mergeCell ref="A11:H11"/>
    <mergeCell ref="A1:H1"/>
    <mergeCell ref="A5:E5"/>
    <mergeCell ref="F5:H5"/>
    <mergeCell ref="A6:E6"/>
    <mergeCell ref="F6:H6"/>
    <mergeCell ref="A7:H7"/>
    <mergeCell ref="A8:E8"/>
    <mergeCell ref="F8:H8"/>
    <mergeCell ref="A9:E9"/>
    <mergeCell ref="F9:H9"/>
    <mergeCell ref="A10:H10"/>
    <mergeCell ref="B24:C24"/>
    <mergeCell ref="D24:E24"/>
    <mergeCell ref="F24:G24"/>
    <mergeCell ref="C36:F36"/>
    <mergeCell ref="E42:H42"/>
    <mergeCell ref="A42:D42"/>
    <mergeCell ref="A25:H30"/>
    <mergeCell ref="A31:G32"/>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topLeftCell="A6" zoomScaleNormal="100" workbookViewId="0">
      <selection activeCell="A14" sqref="A14:H16"/>
    </sheetView>
  </sheetViews>
  <sheetFormatPr baseColWidth="10" defaultColWidth="12.85546875" defaultRowHeight="15" x14ac:dyDescent="0.25"/>
  <cols>
    <col min="1" max="2" width="12.85546875" customWidth="1"/>
    <col min="5" max="8" width="12.85546875" customWidth="1"/>
  </cols>
  <sheetData>
    <row r="1" spans="1:8" x14ac:dyDescent="0.25">
      <c r="A1" s="1826" t="s">
        <v>10500</v>
      </c>
      <c r="B1" s="1827"/>
      <c r="C1" s="1827"/>
      <c r="D1" s="1827"/>
      <c r="E1" s="1827"/>
      <c r="F1" s="1827"/>
      <c r="G1" s="1827"/>
      <c r="H1" s="1828"/>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44" t="s">
        <v>10503</v>
      </c>
      <c r="B5" s="1845"/>
      <c r="C5" s="1845"/>
      <c r="D5" s="1845"/>
      <c r="E5" s="1846"/>
      <c r="F5" s="1844" t="s">
        <v>115</v>
      </c>
      <c r="G5" s="1845"/>
      <c r="H5" s="1846"/>
    </row>
    <row r="6" spans="1:8" x14ac:dyDescent="0.25">
      <c r="A6" s="1854" t="str">
        <f>CONCATENATE(EXPORTAR!D8," ",EXPORTAR!D9," ",EXPORTAR!D10)</f>
        <v xml:space="preserve">  </v>
      </c>
      <c r="B6" s="1802"/>
      <c r="C6" s="1802"/>
      <c r="D6" s="1802"/>
      <c r="E6" s="1803"/>
      <c r="F6" s="1801" t="str">
        <f>EXPORTAR!D11</f>
        <v/>
      </c>
      <c r="G6" s="1802"/>
      <c r="H6" s="1803"/>
    </row>
    <row r="7" spans="1:8" ht="16.5" x14ac:dyDescent="0.3">
      <c r="A7" s="1847" t="s">
        <v>10508</v>
      </c>
      <c r="B7" s="1848"/>
      <c r="C7" s="1848"/>
      <c r="D7" s="1848"/>
      <c r="E7" s="1848"/>
      <c r="F7" s="1848"/>
      <c r="G7" s="1848"/>
      <c r="H7" s="1849"/>
    </row>
    <row r="8" spans="1:8" ht="10.5" customHeight="1" x14ac:dyDescent="0.25">
      <c r="A8" s="1850" t="s">
        <v>10504</v>
      </c>
      <c r="B8" s="1850"/>
      <c r="C8" s="1850"/>
      <c r="D8" s="1850"/>
      <c r="E8" s="1850"/>
      <c r="F8" s="1844" t="s">
        <v>115</v>
      </c>
      <c r="G8" s="1845"/>
      <c r="H8" s="1846"/>
    </row>
    <row r="9" spans="1:8" x14ac:dyDescent="0.25">
      <c r="A9" s="1854" t="str">
        <f>CONCATENATE(EXPORTAR!D8," ",EXPORTAR!D9," ",EXPORTAR!D10)</f>
        <v xml:space="preserve">  </v>
      </c>
      <c r="B9" s="1802"/>
      <c r="C9" s="1802"/>
      <c r="D9" s="1802"/>
      <c r="E9" s="1803"/>
      <c r="F9" s="1801" t="str">
        <f>EXPORTAR!D11</f>
        <v/>
      </c>
      <c r="G9" s="1855"/>
      <c r="H9" s="1856"/>
    </row>
    <row r="10" spans="1:8" ht="16.5" x14ac:dyDescent="0.3">
      <c r="A10" s="1833" t="s">
        <v>10505</v>
      </c>
      <c r="B10" s="1834"/>
      <c r="C10" s="1834"/>
      <c r="D10" s="1834"/>
      <c r="E10" s="1834"/>
      <c r="F10" s="1834"/>
      <c r="G10" s="1834"/>
      <c r="H10" s="1835"/>
    </row>
    <row r="11" spans="1:8" ht="16.5" x14ac:dyDescent="0.3">
      <c r="A11" s="1833" t="s">
        <v>10506</v>
      </c>
      <c r="B11" s="1834"/>
      <c r="C11" s="1834"/>
      <c r="D11" s="1834"/>
      <c r="E11" s="1834"/>
      <c r="F11" s="1834"/>
      <c r="G11" s="1834"/>
      <c r="H11" s="1835"/>
    </row>
    <row r="12" spans="1:8" ht="10.5" customHeight="1" x14ac:dyDescent="0.25">
      <c r="A12" s="1850" t="s">
        <v>10504</v>
      </c>
      <c r="B12" s="1850"/>
      <c r="C12" s="1850"/>
      <c r="D12" s="1850"/>
      <c r="E12" s="1850"/>
      <c r="F12" s="1844" t="s">
        <v>115</v>
      </c>
      <c r="G12" s="1845"/>
      <c r="H12" s="1846"/>
    </row>
    <row r="13" spans="1:8" ht="15.75" customHeight="1" x14ac:dyDescent="0.25">
      <c r="A13" s="1854" t="str">
        <f>CONCATENATE(EXPORTAR!D3," ",EXPORTAR!D4," ",EXPORTAR!D5)</f>
        <v xml:space="preserve">  </v>
      </c>
      <c r="B13" s="1802"/>
      <c r="C13" s="1802"/>
      <c r="D13" s="1802"/>
      <c r="E13" s="1803"/>
      <c r="F13" s="1801" t="str">
        <f>EXPORTAR!D6</f>
        <v/>
      </c>
      <c r="G13" s="1855"/>
      <c r="H13" s="1856"/>
    </row>
    <row r="14" spans="1:8" ht="32.25" customHeight="1" x14ac:dyDescent="0.25">
      <c r="A14" s="1838" t="s">
        <v>10507</v>
      </c>
      <c r="B14" s="1839"/>
      <c r="C14" s="1839"/>
      <c r="D14" s="1839"/>
      <c r="E14" s="1839"/>
      <c r="F14" s="1839"/>
      <c r="G14" s="1839"/>
      <c r="H14" s="1840"/>
    </row>
    <row r="15" spans="1:8" ht="9.75" customHeight="1" x14ac:dyDescent="0.25">
      <c r="A15" s="1838"/>
      <c r="B15" s="1839"/>
      <c r="C15" s="1839"/>
      <c r="D15" s="1839"/>
      <c r="E15" s="1839"/>
      <c r="F15" s="1839"/>
      <c r="G15" s="1839"/>
      <c r="H15" s="1840"/>
    </row>
    <row r="16" spans="1:8" ht="25.5" customHeight="1" x14ac:dyDescent="0.25">
      <c r="A16" s="1838"/>
      <c r="B16" s="1839"/>
      <c r="C16" s="1839"/>
      <c r="D16" s="1839"/>
      <c r="E16" s="1839"/>
      <c r="F16" s="1839"/>
      <c r="G16" s="1839"/>
      <c r="H16" s="1840"/>
    </row>
    <row r="17" spans="1:8" ht="15" customHeight="1" x14ac:dyDescent="0.25">
      <c r="A17" s="1838" t="s">
        <v>10501</v>
      </c>
      <c r="B17" s="1839"/>
      <c r="C17" s="1839"/>
      <c r="D17" s="1839"/>
      <c r="E17" s="1839"/>
      <c r="F17" s="1839"/>
      <c r="G17" s="1839"/>
      <c r="H17" s="1840"/>
    </row>
    <row r="18" spans="1:8" ht="18" customHeight="1" x14ac:dyDescent="0.25">
      <c r="A18" s="1838"/>
      <c r="B18" s="1839"/>
      <c r="C18" s="1839"/>
      <c r="D18" s="1839"/>
      <c r="E18" s="1839"/>
      <c r="F18" s="1839"/>
      <c r="G18" s="1839"/>
      <c r="H18" s="1840"/>
    </row>
    <row r="19" spans="1:8" ht="16.5" x14ac:dyDescent="0.3">
      <c r="A19" s="1145">
        <f>EXPORTAR!D47</f>
        <v>0</v>
      </c>
      <c r="B19" s="1091"/>
      <c r="C19" s="1091"/>
      <c r="D19" s="1091"/>
      <c r="E19" s="1091"/>
      <c r="F19" s="1091"/>
      <c r="G19" s="1091"/>
      <c r="H19" s="197"/>
    </row>
    <row r="20" spans="1:8" ht="16.5" x14ac:dyDescent="0.3">
      <c r="A20" s="1145">
        <f>EXPORTAR!D48</f>
        <v>0</v>
      </c>
      <c r="B20" s="1091"/>
      <c r="C20" s="1091"/>
      <c r="D20" s="1091"/>
      <c r="E20" s="1091"/>
      <c r="F20" s="1091"/>
      <c r="G20" s="1091"/>
      <c r="H20" s="197"/>
    </row>
    <row r="21" spans="1:8" ht="16.5" customHeight="1" x14ac:dyDescent="0.3">
      <c r="A21" s="1145">
        <f>EXPORTAR!D49</f>
        <v>0</v>
      </c>
      <c r="B21" s="1091"/>
      <c r="C21" s="1091"/>
      <c r="D21" s="1091"/>
      <c r="E21" s="1091"/>
      <c r="F21" s="1091"/>
      <c r="G21" s="1091"/>
      <c r="H21" s="197"/>
    </row>
    <row r="22" spans="1:8" ht="25.5" customHeight="1" x14ac:dyDescent="0.3">
      <c r="A22" s="1139" t="s">
        <v>10515</v>
      </c>
      <c r="B22" s="1091"/>
      <c r="C22" s="1091"/>
      <c r="D22" s="1091"/>
      <c r="E22" s="1091"/>
      <c r="F22" s="1091"/>
      <c r="G22" s="1091"/>
      <c r="H22" s="197"/>
    </row>
    <row r="23" spans="1:8" ht="16.5" customHeight="1" x14ac:dyDescent="0.3">
      <c r="A23" s="1139"/>
      <c r="B23" s="1829" t="s">
        <v>157</v>
      </c>
      <c r="C23" s="1830"/>
      <c r="D23" s="1829" t="s">
        <v>158</v>
      </c>
      <c r="E23" s="1830"/>
      <c r="F23" s="1829" t="s">
        <v>159</v>
      </c>
      <c r="G23" s="1830"/>
      <c r="H23" s="197"/>
    </row>
    <row r="24" spans="1:8" ht="19.5" customHeight="1" x14ac:dyDescent="0.3">
      <c r="A24" s="1139"/>
      <c r="B24" s="1836">
        <f>EXPORTAR!D27</f>
        <v>0</v>
      </c>
      <c r="C24" s="1837"/>
      <c r="D24" s="1836" t="str">
        <f>EXPORTAR!D30</f>
        <v/>
      </c>
      <c r="E24" s="1837"/>
      <c r="F24" s="1836" t="str">
        <f>EXPORTAR!D32</f>
        <v/>
      </c>
      <c r="G24" s="1837"/>
      <c r="H24" s="197"/>
    </row>
    <row r="25" spans="1:8" ht="12.75" customHeight="1" x14ac:dyDescent="0.25">
      <c r="A25" s="1838" t="s">
        <v>10502</v>
      </c>
      <c r="B25" s="1839"/>
      <c r="C25" s="1839"/>
      <c r="D25" s="1839"/>
      <c r="E25" s="1839"/>
      <c r="F25" s="1839"/>
      <c r="G25" s="1839"/>
      <c r="H25" s="1840"/>
    </row>
    <row r="26" spans="1:8" ht="15" customHeight="1" x14ac:dyDescent="0.25">
      <c r="A26" s="1838"/>
      <c r="B26" s="1839"/>
      <c r="C26" s="1839"/>
      <c r="D26" s="1839"/>
      <c r="E26" s="1839"/>
      <c r="F26" s="1839"/>
      <c r="G26" s="1839"/>
      <c r="H26" s="1840"/>
    </row>
    <row r="27" spans="1:8" ht="15" customHeight="1" x14ac:dyDescent="0.25">
      <c r="A27" s="1838"/>
      <c r="B27" s="1839"/>
      <c r="C27" s="1839"/>
      <c r="D27" s="1839"/>
      <c r="E27" s="1839"/>
      <c r="F27" s="1839"/>
      <c r="G27" s="1839"/>
      <c r="H27" s="1840"/>
    </row>
    <row r="28" spans="1:8" ht="18" customHeight="1" x14ac:dyDescent="0.25">
      <c r="A28" s="1838"/>
      <c r="B28" s="1839"/>
      <c r="C28" s="1839"/>
      <c r="D28" s="1839"/>
      <c r="E28" s="1839"/>
      <c r="F28" s="1839"/>
      <c r="G28" s="1839"/>
      <c r="H28" s="1840"/>
    </row>
    <row r="29" spans="1:8" ht="14.25" customHeight="1" x14ac:dyDescent="0.25">
      <c r="A29" s="1838"/>
      <c r="B29" s="1839"/>
      <c r="C29" s="1839"/>
      <c r="D29" s="1839"/>
      <c r="E29" s="1839"/>
      <c r="F29" s="1839"/>
      <c r="G29" s="1839"/>
      <c r="H29" s="1840"/>
    </row>
    <row r="30" spans="1:8" ht="14.25" customHeight="1" x14ac:dyDescent="0.25">
      <c r="A30" s="1838"/>
      <c r="B30" s="1839"/>
      <c r="C30" s="1839"/>
      <c r="D30" s="1839"/>
      <c r="E30" s="1839"/>
      <c r="F30" s="1839"/>
      <c r="G30" s="1839"/>
      <c r="H30" s="1840"/>
    </row>
    <row r="31" spans="1:8" ht="16.5" customHeight="1" x14ac:dyDescent="0.25">
      <c r="A31" s="1841" t="s">
        <v>160</v>
      </c>
      <c r="B31" s="1842"/>
      <c r="C31" s="1842"/>
      <c r="D31" s="1842"/>
      <c r="E31" s="1842"/>
      <c r="F31" s="1842"/>
      <c r="G31" s="1842"/>
      <c r="H31" s="197"/>
    </row>
    <row r="32" spans="1:8" x14ac:dyDescent="0.25">
      <c r="A32" s="1843"/>
      <c r="B32" s="1842"/>
      <c r="C32" s="1842"/>
      <c r="D32" s="1842"/>
      <c r="E32" s="1842"/>
      <c r="F32" s="1842"/>
      <c r="G32" s="1842"/>
      <c r="H32" s="197"/>
    </row>
    <row r="33" spans="1:8" ht="11.25" customHeight="1" x14ac:dyDescent="0.3">
      <c r="A33" s="1088"/>
      <c r="B33" s="1091"/>
      <c r="C33" s="1091"/>
      <c r="D33" s="1091"/>
      <c r="E33" s="1091"/>
      <c r="F33" s="1091"/>
      <c r="G33" s="1091"/>
      <c r="H33" s="197"/>
    </row>
    <row r="34" spans="1:8" ht="16.5" x14ac:dyDescent="0.25">
      <c r="A34" s="1183" t="s">
        <v>10533</v>
      </c>
      <c r="B34" s="1180"/>
      <c r="C34" s="1180"/>
      <c r="D34" s="1180"/>
      <c r="E34" s="1180"/>
      <c r="F34" s="1180"/>
      <c r="G34" s="1180"/>
      <c r="H34" s="1181"/>
    </row>
    <row r="35" spans="1:8" ht="16.5" x14ac:dyDescent="0.25">
      <c r="A35" s="1179" t="s">
        <v>10527</v>
      </c>
      <c r="B35" s="1180"/>
      <c r="C35" s="1180" t="s">
        <v>10528</v>
      </c>
      <c r="D35" s="1180"/>
      <c r="E35" s="1180" t="s">
        <v>10529</v>
      </c>
      <c r="F35" s="1180"/>
      <c r="G35" s="1180"/>
      <c r="H35" s="1181"/>
    </row>
    <row r="36" spans="1:8" ht="16.5" x14ac:dyDescent="0.3">
      <c r="A36" s="1088"/>
      <c r="B36" s="1091"/>
      <c r="C36" s="1826" t="s">
        <v>10530</v>
      </c>
      <c r="D36" s="1827"/>
      <c r="E36" s="1827"/>
      <c r="F36" s="1828"/>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4"/>
      <c r="D40" s="1136"/>
      <c r="E40" s="1136"/>
      <c r="F40" s="1097"/>
      <c r="G40" s="1091"/>
      <c r="H40" s="197"/>
    </row>
    <row r="41" spans="1:8" ht="16.5" x14ac:dyDescent="0.3">
      <c r="A41" s="1088"/>
      <c r="B41" s="1091"/>
      <c r="C41" s="1177" t="s">
        <v>107</v>
      </c>
      <c r="D41" s="1147"/>
      <c r="E41" s="1147"/>
      <c r="F41" s="1148"/>
      <c r="G41" s="1091"/>
      <c r="H41" s="1097"/>
    </row>
    <row r="42" spans="1:8" x14ac:dyDescent="0.25">
      <c r="A42" s="1826" t="s">
        <v>161</v>
      </c>
      <c r="B42" s="1827"/>
      <c r="C42" s="1827"/>
      <c r="D42" s="1828"/>
      <c r="E42" s="1826" t="s">
        <v>161</v>
      </c>
      <c r="F42" s="1827"/>
      <c r="G42" s="1827"/>
      <c r="H42" s="1828"/>
    </row>
    <row r="43" spans="1:8" ht="16.5" x14ac:dyDescent="0.3">
      <c r="A43" s="1176"/>
      <c r="B43" s="1094"/>
      <c r="C43" s="1094"/>
      <c r="D43" s="1095"/>
      <c r="E43" s="1176"/>
      <c r="F43" s="1094"/>
      <c r="G43" s="1094"/>
      <c r="H43" s="1095"/>
    </row>
    <row r="44" spans="1:8" ht="10.5" customHeight="1" x14ac:dyDescent="0.3">
      <c r="A44" s="1156"/>
      <c r="B44" s="1091"/>
      <c r="C44" s="1091"/>
      <c r="D44" s="1097"/>
      <c r="E44" s="1156"/>
      <c r="F44" s="1091"/>
      <c r="G44" s="1091"/>
      <c r="H44" s="1097"/>
    </row>
    <row r="45" spans="1:8" ht="11.25" customHeight="1" x14ac:dyDescent="0.3">
      <c r="A45" s="1089"/>
      <c r="B45" s="1091"/>
      <c r="C45" s="1091"/>
      <c r="D45" s="1097"/>
      <c r="E45" s="1089"/>
      <c r="F45" s="1091"/>
      <c r="G45" s="1091"/>
      <c r="H45" s="1097"/>
    </row>
    <row r="46" spans="1:8" ht="17.25" thickBot="1" x14ac:dyDescent="0.35">
      <c r="A46" s="1144"/>
      <c r="B46" s="1136"/>
      <c r="C46" s="1136"/>
      <c r="D46" s="1097"/>
      <c r="E46" s="1144"/>
      <c r="F46" s="1136"/>
      <c r="G46" s="1136"/>
      <c r="H46" s="1097"/>
    </row>
    <row r="47" spans="1:8" ht="16.5" x14ac:dyDescent="0.3">
      <c r="A47" s="1156" t="s">
        <v>107</v>
      </c>
      <c r="B47" s="1091"/>
      <c r="C47" s="1091"/>
      <c r="D47" s="1097"/>
      <c r="E47" s="1156" t="s">
        <v>107</v>
      </c>
      <c r="F47" s="1091"/>
      <c r="G47" s="1091"/>
      <c r="H47" s="1097"/>
    </row>
    <row r="48" spans="1:8" ht="11.25" customHeight="1" x14ac:dyDescent="0.3">
      <c r="A48" s="1156"/>
      <c r="B48" s="1091"/>
      <c r="C48" s="1091"/>
      <c r="D48" s="1097"/>
      <c r="E48" s="1156"/>
      <c r="F48" s="1091"/>
      <c r="G48" s="1091"/>
      <c r="H48" s="1097"/>
    </row>
    <row r="49" spans="1:8" ht="21.75" customHeight="1" x14ac:dyDescent="0.25">
      <c r="A49" s="1177"/>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A11:H11"/>
    <mergeCell ref="F12:H12"/>
    <mergeCell ref="F13:H13"/>
    <mergeCell ref="B23:C23"/>
    <mergeCell ref="D23:E23"/>
    <mergeCell ref="F23:G23"/>
    <mergeCell ref="A17:H18"/>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B24:C24"/>
    <mergeCell ref="D24:E24"/>
    <mergeCell ref="F24:G24"/>
    <mergeCell ref="C36:F36"/>
    <mergeCell ref="E42:H42"/>
    <mergeCell ref="A42:D4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tabSelected="1" view="pageLayout" zoomScaleNormal="100" workbookViewId="0">
      <selection activeCell="F7" sqref="F7"/>
    </sheetView>
  </sheetViews>
  <sheetFormatPr baseColWidth="10" defaultColWidth="12.85546875" defaultRowHeight="15" x14ac:dyDescent="0.25"/>
  <cols>
    <col min="1" max="1" width="12.85546875" customWidth="1"/>
    <col min="3" max="8" width="12.85546875" customWidth="1"/>
  </cols>
  <sheetData>
    <row r="1" spans="1:8" x14ac:dyDescent="0.25">
      <c r="A1" s="1826" t="s">
        <v>10486</v>
      </c>
      <c r="B1" s="1827"/>
      <c r="C1" s="1827"/>
      <c r="D1" s="1827"/>
      <c r="E1" s="1827"/>
      <c r="F1" s="1827"/>
      <c r="G1" s="1827"/>
      <c r="H1" s="1828"/>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10491</v>
      </c>
      <c r="B4" s="190"/>
      <c r="C4" s="190"/>
      <c r="D4" s="190"/>
      <c r="E4" s="190"/>
      <c r="F4" s="190"/>
      <c r="G4" s="190"/>
      <c r="H4" s="195"/>
    </row>
    <row r="5" spans="1:8" ht="10.5" customHeight="1" x14ac:dyDescent="0.25">
      <c r="A5" s="1137" t="s">
        <v>10492</v>
      </c>
      <c r="B5" s="1138"/>
      <c r="C5" s="1138"/>
      <c r="D5" s="1138"/>
      <c r="E5" s="1138"/>
      <c r="F5" s="1137" t="s">
        <v>115</v>
      </c>
      <c r="G5" s="1138"/>
      <c r="H5" s="1149"/>
    </row>
    <row r="6" spans="1:8" x14ac:dyDescent="0.25">
      <c r="A6" s="1185"/>
      <c r="B6" s="1186"/>
      <c r="C6" s="1186"/>
      <c r="D6" s="1186"/>
      <c r="E6" s="1187"/>
      <c r="F6" s="1185"/>
      <c r="G6" s="1186"/>
      <c r="H6" s="1187"/>
    </row>
    <row r="7" spans="1:8" ht="16.5" x14ac:dyDescent="0.3">
      <c r="A7" s="1139" t="s">
        <v>10493</v>
      </c>
      <c r="B7" s="1091"/>
      <c r="C7" s="1091"/>
      <c r="D7" s="1091"/>
      <c r="E7" s="1091"/>
      <c r="F7" s="1091"/>
      <c r="G7" s="1099"/>
      <c r="H7" s="1140"/>
    </row>
    <row r="8" spans="1:8" ht="10.5" customHeight="1" x14ac:dyDescent="0.25">
      <c r="A8" s="1137" t="s">
        <v>10499</v>
      </c>
      <c r="B8" s="1138"/>
      <c r="C8" s="1138"/>
      <c r="D8" s="1138"/>
      <c r="E8" s="1149"/>
      <c r="F8" s="1189" t="s">
        <v>10494</v>
      </c>
      <c r="G8" s="1189"/>
      <c r="H8" s="1190"/>
    </row>
    <row r="9" spans="1:8" x14ac:dyDescent="0.25">
      <c r="A9" s="1935" t="str">
        <f>CONCATENATE(EXPORTAR!D8," ",EXPORTAR!D9," ",EXPORTAR!D10)</f>
        <v xml:space="preserve">  </v>
      </c>
      <c r="B9" s="1186"/>
      <c r="C9" s="1186"/>
      <c r="D9" s="1186"/>
      <c r="E9" s="1186"/>
      <c r="F9" s="1191"/>
      <c r="G9" s="1855" t="str">
        <f>EXPORTAR!D11</f>
        <v/>
      </c>
      <c r="H9" s="1803"/>
    </row>
    <row r="10" spans="1:8" ht="16.5" x14ac:dyDescent="0.3">
      <c r="A10" s="1861" t="s">
        <v>10496</v>
      </c>
      <c r="B10" s="1862"/>
      <c r="C10" s="1862"/>
      <c r="D10" s="1862"/>
      <c r="E10" s="1862"/>
      <c r="F10" s="1834"/>
      <c r="G10" s="1834"/>
      <c r="H10" s="1835"/>
    </row>
    <row r="11" spans="1:8" ht="10.5" customHeight="1" x14ac:dyDescent="0.25">
      <c r="A11" s="1850" t="s">
        <v>10497</v>
      </c>
      <c r="B11" s="1850"/>
      <c r="C11" s="1850"/>
      <c r="D11" s="1850"/>
      <c r="E11" s="1844"/>
      <c r="F11" s="1188" t="s">
        <v>115</v>
      </c>
      <c r="G11" s="1189"/>
      <c r="H11" s="1190"/>
    </row>
    <row r="12" spans="1:8" x14ac:dyDescent="0.25">
      <c r="A12" s="1170" t="str">
        <f>CONCATENATE(EXPORTAR!D11," ",EXPORTAR!D12," ",EXPORTAR!D13)</f>
        <v xml:space="preserve">  </v>
      </c>
      <c r="B12" s="1171"/>
      <c r="C12" s="1171"/>
      <c r="D12" s="1171"/>
      <c r="E12" s="1171"/>
      <c r="F12" s="1178"/>
      <c r="G12" s="1855" t="str">
        <f>EXPORTAR!D6</f>
        <v/>
      </c>
      <c r="H12" s="1803"/>
    </row>
    <row r="13" spans="1:8" ht="16.5" x14ac:dyDescent="0.3">
      <c r="A13" s="1833" t="s">
        <v>10498</v>
      </c>
      <c r="B13" s="1834"/>
      <c r="C13" s="1834"/>
      <c r="D13" s="1834"/>
      <c r="E13" s="1834"/>
      <c r="F13" s="1834"/>
      <c r="G13" s="1834"/>
      <c r="H13" s="1835"/>
    </row>
    <row r="14" spans="1:8" ht="11.25" customHeight="1" x14ac:dyDescent="0.25">
      <c r="A14" s="1838" t="s">
        <v>10487</v>
      </c>
      <c r="B14" s="1839"/>
      <c r="C14" s="1839"/>
      <c r="D14" s="1839"/>
      <c r="E14" s="1839"/>
      <c r="F14" s="1839"/>
      <c r="G14" s="1839"/>
      <c r="H14" s="1840"/>
    </row>
    <row r="15" spans="1:8" ht="15" customHeight="1" x14ac:dyDescent="0.25">
      <c r="A15" s="1838"/>
      <c r="B15" s="1839"/>
      <c r="C15" s="1839"/>
      <c r="D15" s="1839"/>
      <c r="E15" s="1839"/>
      <c r="F15" s="1839"/>
      <c r="G15" s="1839"/>
      <c r="H15" s="1840"/>
    </row>
    <row r="16" spans="1:8" ht="12.75" customHeight="1" x14ac:dyDescent="0.25">
      <c r="A16" s="1838"/>
      <c r="B16" s="1839"/>
      <c r="C16" s="1839"/>
      <c r="D16" s="1839"/>
      <c r="E16" s="1839"/>
      <c r="F16" s="1839"/>
      <c r="G16" s="1839"/>
      <c r="H16" s="1840"/>
    </row>
    <row r="17" spans="1:8" ht="3.75" customHeight="1" x14ac:dyDescent="0.25">
      <c r="A17" s="1838"/>
      <c r="B17" s="1839"/>
      <c r="C17" s="1839"/>
      <c r="D17" s="1839"/>
      <c r="E17" s="1839"/>
      <c r="F17" s="1839"/>
      <c r="G17" s="1839"/>
      <c r="H17" s="1840"/>
    </row>
    <row r="18" spans="1:8" ht="3.75" customHeight="1" x14ac:dyDescent="0.25">
      <c r="A18" s="1838"/>
      <c r="B18" s="1839"/>
      <c r="C18" s="1839"/>
      <c r="D18" s="1839"/>
      <c r="E18" s="1839"/>
      <c r="F18" s="1839"/>
      <c r="G18" s="1839"/>
      <c r="H18" s="1840"/>
    </row>
    <row r="19" spans="1:8" ht="15" customHeight="1" x14ac:dyDescent="0.25">
      <c r="A19" s="1838"/>
      <c r="B19" s="1839"/>
      <c r="C19" s="1839"/>
      <c r="D19" s="1839"/>
      <c r="E19" s="1839"/>
      <c r="F19" s="1839"/>
      <c r="G19" s="1839"/>
      <c r="H19" s="1840"/>
    </row>
    <row r="20" spans="1:8" ht="10.5" customHeight="1" x14ac:dyDescent="0.25">
      <c r="A20" s="1838"/>
      <c r="B20" s="1839"/>
      <c r="C20" s="1839"/>
      <c r="D20" s="1839"/>
      <c r="E20" s="1839"/>
      <c r="F20" s="1839"/>
      <c r="G20" s="1839"/>
      <c r="H20" s="1840"/>
    </row>
    <row r="21" spans="1:8" ht="16.5" customHeight="1" x14ac:dyDescent="0.25">
      <c r="A21" s="1838"/>
      <c r="B21" s="1839"/>
      <c r="C21" s="1839"/>
      <c r="D21" s="1839"/>
      <c r="E21" s="1839"/>
      <c r="F21" s="1839"/>
      <c r="G21" s="1839"/>
      <c r="H21" s="1840"/>
    </row>
    <row r="22" spans="1:8" ht="16.5" customHeight="1" x14ac:dyDescent="0.25">
      <c r="A22" s="1192">
        <f>EXPORTAR!D47</f>
        <v>0</v>
      </c>
      <c r="B22" s="1141"/>
      <c r="C22" s="1141"/>
      <c r="D22" s="1141"/>
      <c r="E22" s="1141"/>
      <c r="F22" s="1182"/>
      <c r="G22" s="1141"/>
      <c r="H22" s="1142"/>
    </row>
    <row r="23" spans="1:8" ht="16.5" x14ac:dyDescent="0.3">
      <c r="A23" s="1143">
        <f>EXPORTAR!D48</f>
        <v>0</v>
      </c>
      <c r="B23" s="1091"/>
      <c r="C23" s="1091"/>
      <c r="D23" s="1091"/>
      <c r="E23" s="1091"/>
      <c r="F23" s="1091"/>
      <c r="G23" s="1091"/>
      <c r="H23" s="1097"/>
    </row>
    <row r="24" spans="1:8" ht="16.5" x14ac:dyDescent="0.3">
      <c r="A24" s="1143">
        <f>EXPORTAR!D49</f>
        <v>0</v>
      </c>
      <c r="B24" s="1091"/>
      <c r="C24" s="1091"/>
      <c r="D24" s="1091"/>
      <c r="E24" s="1091"/>
      <c r="F24" s="1091"/>
      <c r="G24" s="1091"/>
      <c r="H24" s="1097"/>
    </row>
    <row r="25" spans="1:8" ht="16.5" x14ac:dyDescent="0.3">
      <c r="A25" s="1139"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29" t="s">
        <v>157</v>
      </c>
      <c r="C27" s="1830"/>
      <c r="D27" s="1829" t="s">
        <v>158</v>
      </c>
      <c r="E27" s="1830"/>
      <c r="F27" s="1829" t="s">
        <v>159</v>
      </c>
      <c r="G27" s="1830"/>
      <c r="H27" s="1097"/>
    </row>
    <row r="28" spans="1:8" ht="19.5" customHeight="1" x14ac:dyDescent="0.3">
      <c r="A28" s="1088"/>
      <c r="B28" s="1836">
        <f>EXPORTAR!D27</f>
        <v>0</v>
      </c>
      <c r="C28" s="1837"/>
      <c r="D28" s="1836" t="str">
        <f>EXPORTAR!D30</f>
        <v/>
      </c>
      <c r="E28" s="1837"/>
      <c r="F28" s="1836" t="str">
        <f>EXPORTAR!D32</f>
        <v/>
      </c>
      <c r="G28" s="1837"/>
      <c r="H28" s="1097"/>
    </row>
    <row r="29" spans="1:8" ht="22.5" customHeight="1" x14ac:dyDescent="0.25">
      <c r="A29" s="1838" t="s">
        <v>10488</v>
      </c>
      <c r="B29" s="1857"/>
      <c r="C29" s="1857"/>
      <c r="D29" s="1857"/>
      <c r="E29" s="1857"/>
      <c r="F29" s="1857"/>
      <c r="G29" s="1857"/>
      <c r="H29" s="1858"/>
    </row>
    <row r="30" spans="1:8" ht="14.25" customHeight="1" x14ac:dyDescent="0.25">
      <c r="A30" s="1859"/>
      <c r="B30" s="1857"/>
      <c r="C30" s="1857"/>
      <c r="D30" s="1857"/>
      <c r="E30" s="1857"/>
      <c r="F30" s="1857"/>
      <c r="G30" s="1857"/>
      <c r="H30" s="1858"/>
    </row>
    <row r="31" spans="1:8" x14ac:dyDescent="0.25">
      <c r="A31" s="1859"/>
      <c r="B31" s="1857"/>
      <c r="C31" s="1857"/>
      <c r="D31" s="1857"/>
      <c r="E31" s="1857"/>
      <c r="F31" s="1857"/>
      <c r="G31" s="1857"/>
      <c r="H31" s="1858"/>
    </row>
    <row r="32" spans="1:8" x14ac:dyDescent="0.25">
      <c r="A32" s="1859"/>
      <c r="B32" s="1857"/>
      <c r="C32" s="1857"/>
      <c r="D32" s="1857"/>
      <c r="E32" s="1857"/>
      <c r="F32" s="1857"/>
      <c r="G32" s="1857"/>
      <c r="H32" s="1858"/>
    </row>
    <row r="33" spans="1:8" x14ac:dyDescent="0.25">
      <c r="A33" s="1859"/>
      <c r="B33" s="1857"/>
      <c r="C33" s="1857"/>
      <c r="D33" s="1857"/>
      <c r="E33" s="1857"/>
      <c r="F33" s="1857"/>
      <c r="G33" s="1857"/>
      <c r="H33" s="1858"/>
    </row>
    <row r="34" spans="1:8" ht="12" customHeight="1" x14ac:dyDescent="0.25">
      <c r="A34" s="1859"/>
      <c r="B34" s="1857"/>
      <c r="C34" s="1857"/>
      <c r="D34" s="1857"/>
      <c r="E34" s="1857"/>
      <c r="F34" s="1857"/>
      <c r="G34" s="1857"/>
      <c r="H34" s="1858"/>
    </row>
    <row r="35" spans="1:8" x14ac:dyDescent="0.25">
      <c r="A35" s="1843" t="s">
        <v>160</v>
      </c>
      <c r="B35" s="1842"/>
      <c r="C35" s="1842"/>
      <c r="D35" s="1842"/>
      <c r="E35" s="1842"/>
      <c r="F35" s="1842"/>
      <c r="G35" s="1842"/>
      <c r="H35" s="1860"/>
    </row>
    <row r="36" spans="1:8" x14ac:dyDescent="0.25">
      <c r="A36" s="1843"/>
      <c r="B36" s="1842"/>
      <c r="C36" s="1842"/>
      <c r="D36" s="1842"/>
      <c r="E36" s="1842"/>
      <c r="F36" s="1842"/>
      <c r="G36" s="1842"/>
      <c r="H36" s="1860"/>
    </row>
    <row r="37" spans="1:8" x14ac:dyDescent="0.25">
      <c r="A37" s="1843"/>
      <c r="B37" s="1842"/>
      <c r="C37" s="1842"/>
      <c r="D37" s="1842"/>
      <c r="E37" s="1842"/>
      <c r="F37" s="1842"/>
      <c r="G37" s="1842"/>
      <c r="H37" s="1860"/>
    </row>
    <row r="38" spans="1:8" ht="16.5" x14ac:dyDescent="0.3">
      <c r="A38" s="1088"/>
      <c r="B38" s="1091"/>
      <c r="C38" s="1091"/>
      <c r="D38" s="1091"/>
      <c r="E38" s="1091"/>
      <c r="F38" s="1091"/>
      <c r="G38" s="1091"/>
      <c r="H38" s="1097"/>
    </row>
    <row r="39" spans="1:8" ht="16.5" x14ac:dyDescent="0.25">
      <c r="A39" s="1183" t="s">
        <v>10533</v>
      </c>
      <c r="B39" s="1180"/>
      <c r="C39" s="1180"/>
      <c r="D39" s="1180"/>
      <c r="E39" s="1180"/>
      <c r="F39" s="1180"/>
      <c r="G39" s="1180"/>
      <c r="H39" s="1181"/>
    </row>
    <row r="40" spans="1:8" ht="16.5" x14ac:dyDescent="0.25">
      <c r="A40" s="1179" t="s">
        <v>10527</v>
      </c>
      <c r="B40" s="1180"/>
      <c r="C40" s="1180" t="s">
        <v>10528</v>
      </c>
      <c r="D40" s="1180"/>
      <c r="E40" s="1180" t="s">
        <v>10529</v>
      </c>
      <c r="F40" s="1180"/>
      <c r="G40" s="1180"/>
      <c r="H40" s="1181"/>
    </row>
    <row r="41" spans="1:8" ht="16.5" x14ac:dyDescent="0.3">
      <c r="A41" s="1177"/>
      <c r="B41" s="1147"/>
      <c r="C41" s="1147"/>
      <c r="D41" s="1147"/>
      <c r="E41" s="1147"/>
      <c r="F41" s="1147"/>
      <c r="G41" s="1147"/>
      <c r="H41" s="1160"/>
    </row>
    <row r="42" spans="1:8" x14ac:dyDescent="0.25">
      <c r="A42" s="1831" t="s">
        <v>10530</v>
      </c>
      <c r="B42" s="1831"/>
      <c r="C42" s="1831"/>
      <c r="D42" s="1831"/>
      <c r="E42" s="1828" t="s">
        <v>161</v>
      </c>
      <c r="F42" s="1831"/>
      <c r="G42" s="1831"/>
      <c r="H42" s="1831"/>
    </row>
    <row r="43" spans="1:8" ht="16.5" x14ac:dyDescent="0.3">
      <c r="A43" s="1156"/>
      <c r="B43" s="1091"/>
      <c r="C43" s="1091"/>
      <c r="D43" s="1097"/>
      <c r="E43" s="1184"/>
      <c r="F43" s="1091"/>
      <c r="G43" s="1091"/>
      <c r="H43" s="1097"/>
    </row>
    <row r="44" spans="1:8" ht="16.5" x14ac:dyDescent="0.3">
      <c r="A44" s="1156"/>
      <c r="B44" s="1091"/>
      <c r="C44" s="1091"/>
      <c r="D44" s="1097"/>
      <c r="E44" s="1184"/>
      <c r="F44" s="1091"/>
      <c r="G44" s="1091"/>
      <c r="H44" s="1097"/>
    </row>
    <row r="45" spans="1:8" ht="16.5" x14ac:dyDescent="0.3">
      <c r="A45" s="1089"/>
      <c r="B45" s="1091"/>
      <c r="C45" s="1091"/>
      <c r="D45" s="1097"/>
      <c r="E45" s="1092"/>
      <c r="F45" s="1091"/>
      <c r="G45" s="1091"/>
      <c r="H45" s="1097"/>
    </row>
    <row r="46" spans="1:8" ht="17.25" thickBot="1" x14ac:dyDescent="0.35">
      <c r="A46" s="1144"/>
      <c r="B46" s="1136"/>
      <c r="C46" s="1136"/>
      <c r="D46" s="1097"/>
      <c r="E46" s="1136"/>
      <c r="F46" s="1136"/>
      <c r="G46" s="1136"/>
      <c r="H46" s="1097"/>
    </row>
    <row r="47" spans="1:8" ht="16.5" x14ac:dyDescent="0.3">
      <c r="A47" s="1156" t="s">
        <v>107</v>
      </c>
      <c r="B47" s="1091"/>
      <c r="C47" s="1091"/>
      <c r="D47" s="1097"/>
      <c r="E47" s="1184" t="s">
        <v>107</v>
      </c>
      <c r="F47" s="1091"/>
      <c r="G47" s="1091"/>
      <c r="H47" s="1097"/>
    </row>
    <row r="48" spans="1:8" ht="16.5" x14ac:dyDescent="0.3">
      <c r="A48" s="1156" t="s">
        <v>10532</v>
      </c>
      <c r="B48" s="1091"/>
      <c r="C48" s="1091"/>
      <c r="D48" s="1097"/>
      <c r="E48" s="1184"/>
      <c r="F48" s="1091"/>
      <c r="G48" s="1091"/>
      <c r="H48" s="1097"/>
    </row>
    <row r="49" spans="1:8" ht="16.5" x14ac:dyDescent="0.3">
      <c r="A49" s="1157" t="s">
        <v>10531</v>
      </c>
      <c r="B49" s="1091"/>
      <c r="C49" s="1091"/>
      <c r="D49" s="1097"/>
      <c r="E49" s="1091"/>
      <c r="F49" s="1091"/>
      <c r="G49" s="1091"/>
      <c r="H49" s="1155"/>
    </row>
    <row r="50" spans="1:8" x14ac:dyDescent="0.25">
      <c r="A50" s="1177"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G9:H9"/>
    <mergeCell ref="A1:H1"/>
    <mergeCell ref="A14:H21"/>
    <mergeCell ref="A10:H10"/>
    <mergeCell ref="A13:H13"/>
    <mergeCell ref="A11:E11"/>
    <mergeCell ref="G12:H12"/>
    <mergeCell ref="A42:D42"/>
    <mergeCell ref="E42:H42"/>
    <mergeCell ref="A29:H34"/>
    <mergeCell ref="A35:H37"/>
    <mergeCell ref="B27:C27"/>
    <mergeCell ref="D27:E27"/>
    <mergeCell ref="F27:G27"/>
    <mergeCell ref="B28:C28"/>
    <mergeCell ref="D28:E28"/>
    <mergeCell ref="F28:G28"/>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5" zoomScaleNormal="100" workbookViewId="0">
      <selection activeCell="G41" sqref="G41"/>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65" t="s">
        <v>7540</v>
      </c>
      <c r="B10" s="1865"/>
      <c r="C10" s="1865"/>
      <c r="D10" s="1865"/>
      <c r="E10" s="1865"/>
      <c r="F10" s="1865"/>
      <c r="G10" s="1865"/>
      <c r="H10" s="1865"/>
    </row>
    <row r="11" spans="1:8" ht="12" customHeight="1" x14ac:dyDescent="0.25">
      <c r="A11" s="1865"/>
      <c r="B11" s="1865"/>
      <c r="C11" s="1865"/>
      <c r="D11" s="1865"/>
      <c r="E11" s="1865"/>
      <c r="F11" s="1865"/>
      <c r="G11" s="1865"/>
      <c r="H11" s="1865"/>
    </row>
    <row r="12" spans="1:8" ht="12" customHeight="1" x14ac:dyDescent="0.25">
      <c r="A12" s="1865"/>
      <c r="B12" s="1865"/>
      <c r="C12" s="1865"/>
      <c r="D12" s="1865"/>
      <c r="E12" s="1865"/>
      <c r="F12" s="1865"/>
      <c r="G12" s="1865"/>
      <c r="H12" s="1865"/>
    </row>
    <row r="13" spans="1:8" ht="12" customHeight="1" x14ac:dyDescent="0.25">
      <c r="A13" s="1865"/>
      <c r="B13" s="1865"/>
      <c r="C13" s="1865"/>
      <c r="D13" s="1865"/>
      <c r="E13" s="1865"/>
      <c r="F13" s="1865"/>
      <c r="G13" s="1865"/>
      <c r="H13" s="1865"/>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63">
        <f ca="1">EXPORTAR!D53</f>
        <v>45165</v>
      </c>
      <c r="D19" s="1863"/>
      <c r="E19" t="s">
        <v>7538</v>
      </c>
    </row>
    <row r="20" spans="1:9" ht="15" customHeight="1" x14ac:dyDescent="0.25">
      <c r="A20" s="1864" t="s">
        <v>7541</v>
      </c>
      <c r="B20" s="1864"/>
      <c r="C20" s="1864"/>
      <c r="D20" s="1864"/>
      <c r="E20" s="1864"/>
      <c r="F20" s="1864"/>
      <c r="G20" s="1864"/>
      <c r="H20" s="1864"/>
      <c r="I20" s="1864"/>
    </row>
    <row r="21" spans="1:9" x14ac:dyDescent="0.25">
      <c r="A21" s="1864"/>
      <c r="B21" s="1864"/>
      <c r="C21" s="1864"/>
      <c r="D21" s="1864"/>
      <c r="E21" s="1864"/>
      <c r="F21" s="1864"/>
      <c r="G21" s="1864"/>
      <c r="H21" s="1864"/>
      <c r="I21" s="1864"/>
    </row>
    <row r="22" spans="1:9" x14ac:dyDescent="0.25">
      <c r="A22" s="1864"/>
      <c r="B22" s="1864"/>
      <c r="C22" s="1864"/>
      <c r="D22" s="1864"/>
      <c r="E22" s="1864"/>
      <c r="F22" s="1864"/>
      <c r="G22" s="1864"/>
      <c r="H22" s="1864"/>
      <c r="I22" s="1864"/>
    </row>
    <row r="23" spans="1:9" x14ac:dyDescent="0.25">
      <c r="A23" s="1864"/>
      <c r="B23" s="1864"/>
      <c r="C23" s="1864"/>
      <c r="D23" s="1864"/>
      <c r="E23" s="1864"/>
      <c r="F23" s="1864"/>
      <c r="G23" s="1864"/>
      <c r="H23" s="1864"/>
      <c r="I23" s="1864"/>
    </row>
    <row r="24" spans="1:9" x14ac:dyDescent="0.25">
      <c r="A24" s="1864"/>
      <c r="B24" s="1864"/>
      <c r="C24" s="1864"/>
      <c r="D24" s="1864"/>
      <c r="E24" s="1864"/>
      <c r="F24" s="1864"/>
      <c r="G24" s="1864"/>
      <c r="H24" s="1864"/>
      <c r="I24" s="1864"/>
    </row>
    <row r="25" spans="1:9" x14ac:dyDescent="0.25">
      <c r="A25" s="1864"/>
      <c r="B25" s="1864"/>
      <c r="C25" s="1864"/>
      <c r="D25" s="1864"/>
      <c r="E25" s="1864"/>
      <c r="F25" s="1864"/>
      <c r="G25" s="1864"/>
      <c r="H25" s="1864"/>
      <c r="I25" s="1864"/>
    </row>
    <row r="26" spans="1:9" x14ac:dyDescent="0.25">
      <c r="A26" s="1864"/>
      <c r="B26" s="1864"/>
      <c r="C26" s="1864"/>
      <c r="D26" s="1864"/>
      <c r="E26" s="1864"/>
      <c r="F26" s="1864"/>
      <c r="G26" s="1864"/>
      <c r="H26" s="1864"/>
      <c r="I26" s="1864"/>
    </row>
    <row r="27" spans="1:9" x14ac:dyDescent="0.25">
      <c r="A27" s="1864"/>
      <c r="B27" s="1864"/>
      <c r="C27" s="1864"/>
      <c r="D27" s="1864"/>
      <c r="E27" s="1864"/>
      <c r="F27" s="1864"/>
      <c r="G27" s="1864"/>
      <c r="H27" s="1864"/>
      <c r="I27" s="1864"/>
    </row>
    <row r="28" spans="1:9" x14ac:dyDescent="0.25">
      <c r="A28" s="1864"/>
      <c r="B28" s="1864"/>
      <c r="C28" s="1864"/>
      <c r="D28" s="1864"/>
      <c r="E28" s="1864"/>
      <c r="F28" s="1864"/>
      <c r="G28" s="1864"/>
      <c r="H28" s="1864"/>
      <c r="I28" s="1864"/>
    </row>
    <row r="29" spans="1:9" x14ac:dyDescent="0.25">
      <c r="A29" s="1864"/>
      <c r="B29" s="1864"/>
      <c r="C29" s="1864"/>
      <c r="D29" s="1864"/>
      <c r="E29" s="1864"/>
      <c r="F29" s="1864"/>
      <c r="G29" s="1864"/>
      <c r="H29" s="1864"/>
      <c r="I29" s="1864"/>
    </row>
    <row r="30" spans="1:9" x14ac:dyDescent="0.25">
      <c r="A30" s="1864"/>
      <c r="B30" s="1864"/>
      <c r="C30" s="1864"/>
      <c r="D30" s="1864"/>
      <c r="E30" s="1864"/>
      <c r="F30" s="1864"/>
      <c r="G30" s="1864"/>
      <c r="H30" s="1864"/>
      <c r="I30" s="1864"/>
    </row>
    <row r="31" spans="1:9" x14ac:dyDescent="0.25">
      <c r="A31" s="1864"/>
      <c r="B31" s="1864"/>
      <c r="C31" s="1864"/>
      <c r="D31" s="1864"/>
      <c r="E31" s="1864"/>
      <c r="F31" s="1864"/>
      <c r="G31" s="1864"/>
      <c r="H31" s="1864"/>
      <c r="I31" s="1864"/>
    </row>
    <row r="32" spans="1:9" x14ac:dyDescent="0.25">
      <c r="A32" s="1864"/>
      <c r="B32" s="1864"/>
      <c r="C32" s="1864"/>
      <c r="D32" s="1864"/>
      <c r="E32" s="1864"/>
      <c r="F32" s="1864"/>
      <c r="G32" s="1864"/>
      <c r="H32" s="1864"/>
      <c r="I32" s="1864"/>
    </row>
    <row r="33" spans="1:9" x14ac:dyDescent="0.25">
      <c r="A33" s="1864"/>
      <c r="B33" s="1864"/>
      <c r="C33" s="1864"/>
      <c r="D33" s="1864"/>
      <c r="E33" s="1864"/>
      <c r="F33" s="1864"/>
      <c r="G33" s="1864"/>
      <c r="H33" s="1864"/>
      <c r="I33" s="1864"/>
    </row>
    <row r="34" spans="1:9" x14ac:dyDescent="0.25">
      <c r="A34" s="1864"/>
      <c r="B34" s="1864"/>
      <c r="C34" s="1864"/>
      <c r="D34" s="1864"/>
      <c r="E34" s="1864"/>
      <c r="F34" s="1864"/>
      <c r="G34" s="1864"/>
      <c r="H34" s="1864"/>
      <c r="I34" s="1864"/>
    </row>
    <row r="35" spans="1:9" x14ac:dyDescent="0.25">
      <c r="A35" s="1864"/>
      <c r="B35" s="1864"/>
      <c r="C35" s="1864"/>
      <c r="D35" s="1864"/>
      <c r="E35" s="1864"/>
      <c r="F35" s="1864"/>
      <c r="G35" s="1864"/>
      <c r="H35" s="1864"/>
      <c r="I35" s="1864"/>
    </row>
    <row r="36" spans="1:9" x14ac:dyDescent="0.25">
      <c r="A36" s="1864"/>
      <c r="B36" s="1864"/>
      <c r="C36" s="1864"/>
      <c r="D36" s="1864"/>
      <c r="E36" s="1864"/>
      <c r="F36" s="1864"/>
      <c r="G36" s="1864"/>
      <c r="H36" s="1864"/>
      <c r="I36" s="1864"/>
    </row>
    <row r="37" spans="1:9" x14ac:dyDescent="0.25">
      <c r="A37" s="1864"/>
      <c r="B37" s="1864"/>
      <c r="C37" s="1864"/>
      <c r="D37" s="1864"/>
      <c r="E37" s="1864"/>
      <c r="F37" s="1864"/>
      <c r="G37" s="1864"/>
      <c r="H37" s="1864"/>
      <c r="I37" s="1864"/>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topLeftCell="A35" zoomScaleNormal="100" workbookViewId="0">
      <selection activeCell="J42" sqref="J42"/>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74" t="s">
        <v>10482</v>
      </c>
      <c r="B1" s="1875"/>
      <c r="C1" s="1875"/>
      <c r="D1" s="1875"/>
      <c r="E1" s="1875"/>
      <c r="F1" s="1875"/>
      <c r="G1" s="1875"/>
      <c r="H1" s="1875"/>
      <c r="I1" s="1875"/>
      <c r="J1" s="1876"/>
    </row>
    <row r="3" spans="1:10" ht="16.5" x14ac:dyDescent="0.3">
      <c r="A3" s="1078" t="s">
        <v>7025</v>
      </c>
      <c r="B3" s="1094"/>
      <c r="C3" s="1094"/>
      <c r="D3" s="1094"/>
      <c r="E3" s="190"/>
      <c r="F3" s="190"/>
      <c r="G3" s="190"/>
      <c r="H3" s="190"/>
      <c r="I3" s="190"/>
      <c r="J3" s="195"/>
    </row>
    <row r="4" spans="1:10" ht="16.5" x14ac:dyDescent="0.3">
      <c r="A4" s="1088" t="s">
        <v>10475</v>
      </c>
      <c r="B4" s="1091"/>
      <c r="C4" s="1134"/>
      <c r="D4" s="1880" t="str">
        <f>EXPORTAR!D40</f>
        <v/>
      </c>
      <c r="E4" s="1880"/>
      <c r="F4" s="1880"/>
      <c r="G4" s="1880"/>
      <c r="H4" s="1880"/>
      <c r="I4" s="1128"/>
      <c r="J4" s="197"/>
    </row>
    <row r="5" spans="1:10" ht="16.5" x14ac:dyDescent="0.3">
      <c r="A5" s="1088" t="s">
        <v>10483</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44" t="s">
        <v>10484</v>
      </c>
      <c r="B8" s="1845"/>
      <c r="C8" s="1845"/>
      <c r="D8" s="1845"/>
      <c r="E8" s="1845"/>
      <c r="F8" s="1845"/>
      <c r="G8" s="1845"/>
      <c r="H8" s="1845"/>
      <c r="I8" s="1844" t="s">
        <v>115</v>
      </c>
      <c r="J8" s="1846"/>
    </row>
    <row r="9" spans="1:10" x14ac:dyDescent="0.25">
      <c r="A9" s="1869" t="str">
        <f>CONCATENATE(EXPORTAR!D8," ",EXPORTAR!D9," ",EXPORTAR!D10)</f>
        <v xml:space="preserve">  </v>
      </c>
      <c r="B9" s="1869"/>
      <c r="C9" s="1869"/>
      <c r="D9" s="1869"/>
      <c r="E9" s="1869"/>
      <c r="F9" s="1869"/>
      <c r="G9" s="1869"/>
      <c r="H9" s="1869"/>
      <c r="I9" s="1870" t="str">
        <f>EXPORTAR!D11</f>
        <v/>
      </c>
      <c r="J9" s="1332"/>
    </row>
    <row r="10" spans="1:10" ht="15" customHeight="1" x14ac:dyDescent="0.25">
      <c r="A10" s="1871" t="s">
        <v>10489</v>
      </c>
      <c r="B10" s="1872"/>
      <c r="C10" s="1872"/>
      <c r="D10" s="1872"/>
      <c r="E10" s="1872"/>
      <c r="F10" s="1872"/>
      <c r="G10" s="1872"/>
      <c r="H10" s="1872"/>
      <c r="I10" s="1872"/>
      <c r="J10" s="1873"/>
    </row>
    <row r="11" spans="1:10" ht="15" customHeight="1" x14ac:dyDescent="0.25">
      <c r="A11" s="196"/>
      <c r="B11" s="1106"/>
      <c r="C11" s="375"/>
      <c r="D11" s="375"/>
      <c r="E11" s="1116"/>
      <c r="F11" s="1106"/>
      <c r="G11" s="375"/>
      <c r="H11" s="375"/>
      <c r="I11" s="375"/>
      <c r="J11" s="197"/>
    </row>
    <row r="12" spans="1:10" x14ac:dyDescent="0.25">
      <c r="A12" s="1132" t="s">
        <v>7</v>
      </c>
      <c r="B12" s="1882">
        <f>EXPORTAR!D27</f>
        <v>0</v>
      </c>
      <c r="C12" s="1883"/>
      <c r="D12" s="1123"/>
      <c r="E12" s="375"/>
      <c r="F12" s="375"/>
      <c r="G12" s="375"/>
      <c r="H12" s="375"/>
      <c r="I12" s="375"/>
      <c r="J12" s="197"/>
    </row>
    <row r="13" spans="1:10" x14ac:dyDescent="0.25">
      <c r="A13" s="1133" t="s">
        <v>11</v>
      </c>
      <c r="B13" s="1882" t="str">
        <f>EXPORTAR!D30</f>
        <v/>
      </c>
      <c r="C13" s="1883"/>
      <c r="D13" s="1123"/>
      <c r="E13" s="375"/>
      <c r="F13" s="375"/>
      <c r="G13" s="375"/>
      <c r="H13" s="375"/>
      <c r="I13" s="375"/>
      <c r="J13" s="197"/>
    </row>
    <row r="14" spans="1:10" x14ac:dyDescent="0.25">
      <c r="A14" s="1133" t="s">
        <v>13</v>
      </c>
      <c r="B14" s="1882" t="str">
        <f>EXPORTAR!D32</f>
        <v/>
      </c>
      <c r="C14" s="1883"/>
      <c r="D14" s="1123"/>
      <c r="E14" s="375"/>
      <c r="F14" s="375"/>
      <c r="G14" s="375"/>
      <c r="H14" s="375"/>
      <c r="I14" s="375"/>
      <c r="J14" s="197"/>
    </row>
    <row r="15" spans="1:10" x14ac:dyDescent="0.25">
      <c r="A15" s="1133" t="s">
        <v>16</v>
      </c>
      <c r="B15" s="1884" t="str">
        <f>EXPORTAR!D35</f>
        <v/>
      </c>
      <c r="C15" s="1885"/>
      <c r="D15" s="1135"/>
      <c r="E15" s="375"/>
      <c r="F15" s="375"/>
      <c r="G15" s="375"/>
      <c r="H15" s="375"/>
      <c r="I15" s="375"/>
      <c r="J15" s="197"/>
    </row>
    <row r="16" spans="1:10" x14ac:dyDescent="0.25">
      <c r="A16" s="1133" t="s">
        <v>15</v>
      </c>
      <c r="B16" s="1884" t="str">
        <f>EXPORTAR!D34</f>
        <v/>
      </c>
      <c r="C16" s="1885"/>
      <c r="D16" s="1135"/>
      <c r="E16" s="375"/>
      <c r="F16" s="375"/>
      <c r="G16" s="375"/>
      <c r="H16" s="375"/>
      <c r="I16" s="375"/>
      <c r="J16" s="197"/>
    </row>
    <row r="17" spans="1:10" x14ac:dyDescent="0.25">
      <c r="A17" s="1133" t="s">
        <v>17</v>
      </c>
      <c r="B17" s="1884" t="str">
        <f>EXPORTAR!D36</f>
        <v/>
      </c>
      <c r="C17" s="1885"/>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81">
        <f ca="1">EXPORTAR!D55</f>
        <v>45138</v>
      </c>
      <c r="D19" s="1881"/>
      <c r="E19" s="1881"/>
      <c r="F19" s="1092" t="s">
        <v>428</v>
      </c>
      <c r="G19" s="1092"/>
      <c r="H19" s="1092"/>
      <c r="I19" s="375"/>
      <c r="J19" s="197"/>
    </row>
    <row r="20" spans="1:10" ht="14.25" customHeight="1" x14ac:dyDescent="0.25">
      <c r="A20" s="1877" t="s">
        <v>3503</v>
      </c>
      <c r="B20" s="1878"/>
      <c r="C20" s="1878"/>
      <c r="D20" s="1878"/>
      <c r="E20" s="1878"/>
      <c r="F20" s="1878"/>
      <c r="G20" s="1878"/>
      <c r="H20" s="1878"/>
      <c r="I20" s="1878"/>
      <c r="J20" s="1879"/>
    </row>
    <row r="21" spans="1:10" ht="14.25" customHeight="1" x14ac:dyDescent="0.25">
      <c r="A21" s="1877"/>
      <c r="B21" s="1878"/>
      <c r="C21" s="1878"/>
      <c r="D21" s="1878"/>
      <c r="E21" s="1878"/>
      <c r="F21" s="1878"/>
      <c r="G21" s="1878"/>
      <c r="H21" s="1878"/>
      <c r="I21" s="1878"/>
      <c r="J21" s="1879"/>
    </row>
    <row r="22" spans="1:10" ht="14.25" customHeight="1" x14ac:dyDescent="0.25">
      <c r="A22" s="1877"/>
      <c r="B22" s="1878"/>
      <c r="C22" s="1878"/>
      <c r="D22" s="1878"/>
      <c r="E22" s="1878"/>
      <c r="F22" s="1878"/>
      <c r="G22" s="1878"/>
      <c r="H22" s="1878"/>
      <c r="I22" s="1878"/>
      <c r="J22" s="1879"/>
    </row>
    <row r="23" spans="1:10" ht="13.5" customHeight="1" x14ac:dyDescent="0.25">
      <c r="A23" s="1877"/>
      <c r="B23" s="1878"/>
      <c r="C23" s="1878"/>
      <c r="D23" s="1878"/>
      <c r="E23" s="1878"/>
      <c r="F23" s="1878"/>
      <c r="G23" s="1878"/>
      <c r="H23" s="1878"/>
      <c r="I23" s="1878"/>
      <c r="J23" s="1879"/>
    </row>
    <row r="24" spans="1:10" x14ac:dyDescent="0.25">
      <c r="A24" s="1877"/>
      <c r="B24" s="1878"/>
      <c r="C24" s="1878"/>
      <c r="D24" s="1878"/>
      <c r="E24" s="1878"/>
      <c r="F24" s="1878"/>
      <c r="G24" s="1878"/>
      <c r="H24" s="1878"/>
      <c r="I24" s="1878"/>
      <c r="J24" s="1879"/>
    </row>
    <row r="25" spans="1:10" x14ac:dyDescent="0.25">
      <c r="A25" s="1117"/>
      <c r="B25" s="1118"/>
      <c r="C25" s="1118"/>
      <c r="D25" s="1118"/>
      <c r="E25" s="1118"/>
      <c r="F25" s="1118"/>
      <c r="G25" s="1118"/>
      <c r="H25" s="1118"/>
      <c r="I25" s="375"/>
      <c r="J25" s="197"/>
    </row>
    <row r="26" spans="1:10" x14ac:dyDescent="0.25">
      <c r="A26" s="1124" t="s">
        <v>8067</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66" t="s">
        <v>10485</v>
      </c>
      <c r="B28" s="1867"/>
      <c r="C28" s="1867"/>
      <c r="D28" s="1867"/>
      <c r="E28" s="1867"/>
      <c r="F28" s="1867"/>
      <c r="G28" s="1867"/>
      <c r="H28" s="1867"/>
      <c r="I28" s="1867"/>
      <c r="J28" s="1868"/>
    </row>
    <row r="29" spans="1:10" x14ac:dyDescent="0.25">
      <c r="A29" s="1866"/>
      <c r="B29" s="1867"/>
      <c r="C29" s="1867"/>
      <c r="D29" s="1867"/>
      <c r="E29" s="1867"/>
      <c r="F29" s="1867"/>
      <c r="G29" s="1867"/>
      <c r="H29" s="1867"/>
      <c r="I29" s="1867"/>
      <c r="J29" s="1868"/>
    </row>
    <row r="30" spans="1:10" x14ac:dyDescent="0.25">
      <c r="A30" s="1866"/>
      <c r="B30" s="1867"/>
      <c r="C30" s="1867"/>
      <c r="D30" s="1867"/>
      <c r="E30" s="1867"/>
      <c r="F30" s="1867"/>
      <c r="G30" s="1867"/>
      <c r="H30" s="1867"/>
      <c r="I30" s="1867"/>
      <c r="J30" s="1868"/>
    </row>
    <row r="31" spans="1:10" x14ac:dyDescent="0.25">
      <c r="A31" s="1866"/>
      <c r="B31" s="1867"/>
      <c r="C31" s="1867"/>
      <c r="D31" s="1867"/>
      <c r="E31" s="1867"/>
      <c r="F31" s="1867"/>
      <c r="G31" s="1867"/>
      <c r="H31" s="1867"/>
      <c r="I31" s="1867"/>
      <c r="J31" s="1868"/>
    </row>
    <row r="32" spans="1:10" x14ac:dyDescent="0.25">
      <c r="A32" s="1866"/>
      <c r="B32" s="1867"/>
      <c r="C32" s="1867"/>
      <c r="D32" s="1867"/>
      <c r="E32" s="1867"/>
      <c r="F32" s="1867"/>
      <c r="G32" s="1867"/>
      <c r="H32" s="1867"/>
      <c r="I32" s="1867"/>
      <c r="J32" s="1868"/>
    </row>
    <row r="33" spans="1:10" x14ac:dyDescent="0.25">
      <c r="A33" s="1866"/>
      <c r="B33" s="1867"/>
      <c r="C33" s="1867"/>
      <c r="D33" s="1867"/>
      <c r="E33" s="1867"/>
      <c r="F33" s="1867"/>
      <c r="G33" s="1867"/>
      <c r="H33" s="1867"/>
      <c r="I33" s="1867"/>
      <c r="J33" s="1868"/>
    </row>
    <row r="34" spans="1:10" x14ac:dyDescent="0.25">
      <c r="A34" s="1866"/>
      <c r="B34" s="1867"/>
      <c r="C34" s="1867"/>
      <c r="D34" s="1867"/>
      <c r="E34" s="1867"/>
      <c r="F34" s="1867"/>
      <c r="G34" s="1867"/>
      <c r="H34" s="1867"/>
      <c r="I34" s="1867"/>
      <c r="J34" s="1868"/>
    </row>
    <row r="35" spans="1:10" x14ac:dyDescent="0.25">
      <c r="A35" s="1866"/>
      <c r="B35" s="1867"/>
      <c r="C35" s="1867"/>
      <c r="D35" s="1867"/>
      <c r="E35" s="1867"/>
      <c r="F35" s="1867"/>
      <c r="G35" s="1867"/>
      <c r="H35" s="1867"/>
      <c r="I35" s="1867"/>
      <c r="J35" s="1868"/>
    </row>
    <row r="36" spans="1:10" ht="15.75" customHeight="1" x14ac:dyDescent="0.25">
      <c r="A36" s="1866"/>
      <c r="B36" s="1867"/>
      <c r="C36" s="1867"/>
      <c r="D36" s="1867"/>
      <c r="E36" s="1867"/>
      <c r="F36" s="1867"/>
      <c r="G36" s="1867"/>
      <c r="H36" s="1867"/>
      <c r="I36" s="1867"/>
      <c r="J36" s="1868"/>
    </row>
    <row r="37" spans="1:10" x14ac:dyDescent="0.25">
      <c r="A37" s="1866"/>
      <c r="B37" s="1867"/>
      <c r="C37" s="1867"/>
      <c r="D37" s="1867"/>
      <c r="E37" s="1867"/>
      <c r="F37" s="1867"/>
      <c r="G37" s="1867"/>
      <c r="H37" s="1867"/>
      <c r="I37" s="1867"/>
      <c r="J37" s="1868"/>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20"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891" t="s">
        <v>541</v>
      </c>
      <c r="B1" s="1892"/>
      <c r="C1" s="1892"/>
      <c r="D1" s="1892"/>
      <c r="E1" s="1892"/>
      <c r="F1" s="1892"/>
      <c r="G1" s="1892"/>
      <c r="H1" s="1892"/>
      <c r="I1" s="1892"/>
      <c r="J1" s="1893"/>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6" t="s">
        <v>524</v>
      </c>
      <c r="B6" s="1887"/>
      <c r="C6" s="1887"/>
      <c r="D6" s="1887"/>
      <c r="E6" s="1887"/>
      <c r="F6" s="1887"/>
      <c r="G6" s="1887"/>
      <c r="H6" s="1887"/>
      <c r="I6" s="1887"/>
      <c r="J6" s="1894"/>
    </row>
    <row r="7" spans="1:10" x14ac:dyDescent="0.25">
      <c r="A7" s="1886"/>
      <c r="B7" s="1887"/>
      <c r="C7" s="1887"/>
      <c r="D7" s="1887"/>
      <c r="E7" s="1887"/>
      <c r="F7" s="1887"/>
      <c r="G7" s="1887"/>
      <c r="H7" s="1887"/>
      <c r="I7" s="1887"/>
      <c r="J7" s="1894"/>
    </row>
    <row r="8" spans="1:10" ht="15" customHeight="1" x14ac:dyDescent="0.25">
      <c r="A8" s="281" t="s">
        <v>525</v>
      </c>
      <c r="B8" s="139"/>
      <c r="C8" s="139"/>
      <c r="D8" s="139"/>
      <c r="E8" s="139"/>
      <c r="F8" s="1895">
        <f ca="1">TODAY()</f>
        <v>46265</v>
      </c>
      <c r="G8" s="1895"/>
      <c r="H8" s="1889" t="s">
        <v>2775</v>
      </c>
      <c r="I8" s="1889"/>
      <c r="J8" s="1890"/>
    </row>
    <row r="9" spans="1:10" x14ac:dyDescent="0.25">
      <c r="A9" s="196" t="str">
        <f>CONCATENATE(EXPORTAR!D16," ",EXPORTAR!D17," ",EXPORTAR!D18)</f>
        <v xml:space="preserve">  </v>
      </c>
      <c r="B9" s="132"/>
      <c r="D9" t="s">
        <v>516</v>
      </c>
      <c r="J9" s="197"/>
    </row>
    <row r="10" spans="1:10" ht="15" customHeight="1" x14ac:dyDescent="0.25">
      <c r="A10" s="1886" t="s">
        <v>515</v>
      </c>
      <c r="B10" s="1887"/>
      <c r="C10" s="1887"/>
      <c r="D10" s="131" t="str">
        <f>EXPORTAR!D19</f>
        <v/>
      </c>
      <c r="E10" s="94"/>
      <c r="F10" t="s">
        <v>518</v>
      </c>
      <c r="J10" s="197"/>
    </row>
    <row r="11" spans="1:10" ht="15" customHeight="1" x14ac:dyDescent="0.25">
      <c r="A11" s="1888" t="s">
        <v>2776</v>
      </c>
      <c r="B11" s="1889"/>
      <c r="C11" s="1889"/>
      <c r="D11" s="1889"/>
      <c r="E11" s="1889"/>
      <c r="F11" s="1889"/>
      <c r="G11" s="1889"/>
      <c r="H11" s="1889"/>
      <c r="I11" s="1889"/>
      <c r="J11" s="1890"/>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87" t="s">
        <v>555</v>
      </c>
      <c r="C26" s="1887"/>
      <c r="D26" s="1887"/>
      <c r="E26" s="1887"/>
      <c r="F26" s="1887"/>
      <c r="G26" s="1887"/>
      <c r="H26" s="1887"/>
      <c r="I26" s="1887"/>
      <c r="J26" s="197"/>
    </row>
    <row r="27" spans="1:10" ht="14.25" customHeight="1" x14ac:dyDescent="0.25">
      <c r="A27" s="198"/>
      <c r="B27" s="1887"/>
      <c r="C27" s="1887"/>
      <c r="D27" s="1887"/>
      <c r="E27" s="1887"/>
      <c r="F27" s="1887"/>
      <c r="G27" s="1887"/>
      <c r="H27" s="1887"/>
      <c r="I27" s="1887"/>
      <c r="J27" s="197"/>
    </row>
    <row r="28" spans="1:10" ht="14.25" customHeight="1" x14ac:dyDescent="0.25">
      <c r="A28" s="198"/>
      <c r="B28" s="1887"/>
      <c r="C28" s="1887"/>
      <c r="D28" s="1887"/>
      <c r="E28" s="1887"/>
      <c r="F28" s="1887"/>
      <c r="G28" s="1887"/>
      <c r="H28" s="1887"/>
      <c r="I28" s="1887"/>
      <c r="J28" s="197"/>
    </row>
    <row r="29" spans="1:10" ht="13.5" customHeight="1" x14ac:dyDescent="0.25">
      <c r="A29" s="198"/>
      <c r="B29" s="1887"/>
      <c r="C29" s="1887"/>
      <c r="D29" s="1887"/>
      <c r="E29" s="1887"/>
      <c r="F29" s="1887"/>
      <c r="G29" s="1887"/>
      <c r="H29" s="1887"/>
      <c r="I29" s="1887"/>
      <c r="J29" s="197"/>
    </row>
    <row r="30" spans="1:10" x14ac:dyDescent="0.25">
      <c r="A30" s="198"/>
      <c r="B30" s="1887"/>
      <c r="C30" s="1887"/>
      <c r="D30" s="1887"/>
      <c r="E30" s="1887"/>
      <c r="F30" s="1887"/>
      <c r="G30" s="1887"/>
      <c r="H30" s="1887"/>
      <c r="I30" s="1887"/>
      <c r="J30" s="197"/>
    </row>
    <row r="31" spans="1:10" ht="15" customHeight="1" x14ac:dyDescent="0.25">
      <c r="A31" s="198"/>
      <c r="B31" s="1887" t="s">
        <v>519</v>
      </c>
      <c r="C31" s="1887"/>
      <c r="D31" s="1887"/>
      <c r="E31" s="1887"/>
      <c r="F31" s="1887"/>
      <c r="G31" s="1887"/>
      <c r="H31" s="1887"/>
      <c r="I31" s="1887"/>
      <c r="J31" s="197"/>
    </row>
    <row r="32" spans="1:10" x14ac:dyDescent="0.25">
      <c r="A32" s="198"/>
      <c r="B32" s="1887"/>
      <c r="C32" s="1887"/>
      <c r="D32" s="1887"/>
      <c r="E32" s="1887"/>
      <c r="F32" s="1887"/>
      <c r="G32" s="1887"/>
      <c r="H32" s="1887"/>
      <c r="I32" s="1887"/>
      <c r="J32" s="197"/>
    </row>
    <row r="33" spans="1:10" x14ac:dyDescent="0.25">
      <c r="A33" s="198"/>
      <c r="B33" s="1887"/>
      <c r="C33" s="1887"/>
      <c r="D33" s="1887"/>
      <c r="E33" s="1887"/>
      <c r="F33" s="1887"/>
      <c r="G33" s="1887"/>
      <c r="H33" s="1887"/>
      <c r="I33" s="1887"/>
      <c r="J33" s="197"/>
    </row>
    <row r="34" spans="1:10" x14ac:dyDescent="0.25">
      <c r="A34" s="198"/>
      <c r="B34" s="1887"/>
      <c r="C34" s="1887"/>
      <c r="D34" s="1887"/>
      <c r="E34" s="1887"/>
      <c r="F34" s="1887"/>
      <c r="G34" s="1887"/>
      <c r="H34" s="1887"/>
      <c r="I34" s="1887"/>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901" t="s">
        <v>526</v>
      </c>
      <c r="B38" s="1902"/>
      <c r="C38" s="1903" t="s">
        <v>539</v>
      </c>
      <c r="D38" s="1904"/>
      <c r="E38" s="188"/>
      <c r="F38" s="1905" t="s">
        <v>527</v>
      </c>
      <c r="G38" s="1905"/>
      <c r="H38" s="1902"/>
      <c r="I38" s="1905" t="s">
        <v>528</v>
      </c>
      <c r="J38" s="1906"/>
    </row>
    <row r="39" spans="1:10" ht="5.25" customHeight="1" x14ac:dyDescent="0.25">
      <c r="A39" s="198"/>
      <c r="B39" s="186"/>
      <c r="C39" s="1907"/>
      <c r="D39" s="1908"/>
      <c r="E39" s="184"/>
      <c r="F39" s="181"/>
      <c r="G39" s="181"/>
      <c r="H39" s="186"/>
      <c r="I39" s="181"/>
      <c r="J39" s="197"/>
    </row>
    <row r="40" spans="1:10" ht="18" customHeight="1" x14ac:dyDescent="0.25">
      <c r="A40" s="1909">
        <f>EXPORTAR!D8</f>
        <v>0</v>
      </c>
      <c r="B40" s="1910"/>
      <c r="C40" s="1911" t="str">
        <f>D5</f>
        <v/>
      </c>
      <c r="D40" s="1912"/>
      <c r="E40" s="202"/>
      <c r="F40" s="181"/>
      <c r="G40" s="181"/>
      <c r="H40" s="186"/>
      <c r="I40" s="181"/>
      <c r="J40" s="197"/>
    </row>
    <row r="41" spans="1:10" ht="23.25" customHeight="1" thickBot="1" x14ac:dyDescent="0.3">
      <c r="A41" s="1896" t="str">
        <f>CONCATENATE(EXPORTAR!D9," ",EXPORTAR!D10)</f>
        <v xml:space="preserve"> </v>
      </c>
      <c r="B41" s="1897"/>
      <c r="C41" s="182"/>
      <c r="D41" s="183"/>
      <c r="E41" s="182"/>
      <c r="F41" s="183"/>
      <c r="G41" s="183"/>
      <c r="H41" s="187"/>
      <c r="I41" s="183"/>
      <c r="J41" s="199"/>
    </row>
    <row r="42" spans="1:10" x14ac:dyDescent="0.25">
      <c r="A42" s="1886"/>
      <c r="B42" s="1887"/>
      <c r="C42" s="1887"/>
      <c r="D42" s="1887"/>
      <c r="E42" s="1887"/>
      <c r="F42" s="1887"/>
      <c r="G42" s="1887"/>
      <c r="H42" s="1887"/>
      <c r="I42" s="1887"/>
      <c r="J42" s="197"/>
    </row>
    <row r="43" spans="1:10" x14ac:dyDescent="0.25">
      <c r="A43" s="1898" t="s">
        <v>529</v>
      </c>
      <c r="B43" s="1899"/>
      <c r="C43" s="1899"/>
      <c r="D43" s="1899"/>
      <c r="E43" s="1899"/>
      <c r="F43" s="1899"/>
      <c r="G43" s="1899"/>
      <c r="H43" s="1899"/>
      <c r="I43" s="1899"/>
      <c r="J43" s="1900"/>
    </row>
    <row r="44" spans="1:10" x14ac:dyDescent="0.25">
      <c r="A44" s="1898"/>
      <c r="B44" s="1899"/>
      <c r="C44" s="1899"/>
      <c r="D44" s="1899"/>
      <c r="E44" s="1899"/>
      <c r="F44" s="1899"/>
      <c r="G44" s="1899"/>
      <c r="H44" s="1899"/>
      <c r="I44" s="1899"/>
      <c r="J44" s="1900"/>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74" t="s">
        <v>4078</v>
      </c>
      <c r="C1" s="1875"/>
      <c r="D1" s="1875"/>
      <c r="E1" s="1875"/>
      <c r="F1" s="1875"/>
      <c r="G1" s="1875"/>
      <c r="H1" s="1875"/>
      <c r="I1" s="1875"/>
      <c r="J1" s="1875"/>
      <c r="K1" s="1875"/>
      <c r="L1" s="1875"/>
      <c r="M1" s="1876"/>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8"/>
      <c r="F4" s="1916" t="str">
        <f>EXPORTAR!D40</f>
        <v/>
      </c>
      <c r="G4" s="1916"/>
      <c r="H4" s="1916"/>
      <c r="I4" s="1916"/>
      <c r="J4" s="1916"/>
      <c r="K4" s="1916"/>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44" t="s">
        <v>10469</v>
      </c>
      <c r="C9" s="1845"/>
      <c r="D9" s="1845"/>
      <c r="E9" s="1845"/>
      <c r="F9" s="1845"/>
      <c r="G9" s="1845"/>
      <c r="H9" s="1845"/>
      <c r="I9" s="1845"/>
      <c r="J9" s="1846"/>
      <c r="K9" s="1844" t="s">
        <v>115</v>
      </c>
      <c r="L9" s="1845"/>
      <c r="M9" s="1846"/>
    </row>
    <row r="10" spans="2:13" x14ac:dyDescent="0.25">
      <c r="B10" s="1869" t="str">
        <f>CONCATENATE(EXPORTAR!D8," ",EXPORTAR!D9," ",EXPORTAR!D10)</f>
        <v xml:space="preserve">  </v>
      </c>
      <c r="C10" s="1869"/>
      <c r="D10" s="1869"/>
      <c r="E10" s="1869"/>
      <c r="F10" s="1869"/>
      <c r="G10" s="1869"/>
      <c r="H10" s="1869"/>
      <c r="I10" s="1869"/>
      <c r="J10" s="1869"/>
      <c r="K10" s="1870" t="str">
        <f>EXPORTAR!D11</f>
        <v/>
      </c>
      <c r="L10" s="1332"/>
      <c r="M10" s="1332"/>
    </row>
    <row r="11" spans="2:13" x14ac:dyDescent="0.25">
      <c r="B11" s="1917" t="s">
        <v>10490</v>
      </c>
      <c r="C11" s="1918"/>
      <c r="D11" s="1918"/>
      <c r="E11" s="1918"/>
      <c r="F11" s="1918"/>
      <c r="G11" s="1918"/>
      <c r="H11" s="1918"/>
      <c r="I11" s="1918"/>
      <c r="J11" s="1918"/>
      <c r="K11" s="1918"/>
      <c r="L11" s="1918"/>
      <c r="M11" s="1922"/>
    </row>
    <row r="12" spans="2:13" x14ac:dyDescent="0.25">
      <c r="B12" s="1917" t="s">
        <v>10481</v>
      </c>
      <c r="C12" s="1918"/>
      <c r="D12" s="1918"/>
      <c r="E12" s="1918"/>
      <c r="F12" s="1918"/>
      <c r="G12" s="1918"/>
      <c r="H12" s="1918"/>
      <c r="I12" s="1918"/>
      <c r="J12" s="1918"/>
      <c r="K12" s="1919" t="str">
        <f>EXPORTAR!D19</f>
        <v/>
      </c>
      <c r="L12" s="1920"/>
      <c r="M12" s="1921"/>
    </row>
    <row r="13" spans="2:13" x14ac:dyDescent="0.25">
      <c r="B13" s="1917"/>
      <c r="C13" s="1918"/>
      <c r="D13" s="1918"/>
      <c r="E13" s="1918"/>
      <c r="F13" s="1918"/>
      <c r="G13" s="1918"/>
      <c r="H13" s="1918"/>
      <c r="I13" s="1918"/>
      <c r="J13" s="1918"/>
      <c r="K13" s="1918"/>
      <c r="L13" s="1918"/>
      <c r="M13" s="1922"/>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13" t="s">
        <v>4114</v>
      </c>
      <c r="C41" s="1914"/>
      <c r="D41" s="1914"/>
      <c r="E41" s="1914"/>
      <c r="F41" s="1914"/>
      <c r="G41" s="1914"/>
      <c r="H41" s="1914"/>
      <c r="I41" s="1914"/>
      <c r="J41" s="1914"/>
      <c r="K41" s="1914"/>
      <c r="L41" s="1914"/>
      <c r="M41" s="1915"/>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41:M41"/>
    <mergeCell ref="F4:K4"/>
    <mergeCell ref="B12:J12"/>
    <mergeCell ref="K12:M12"/>
    <mergeCell ref="B13:M13"/>
    <mergeCell ref="B11:M11"/>
    <mergeCell ref="B1:M1"/>
    <mergeCell ref="B9:J9"/>
    <mergeCell ref="K9:M9"/>
    <mergeCell ref="B10:J10"/>
    <mergeCell ref="K10:M1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74" t="s">
        <v>4826</v>
      </c>
      <c r="C1" s="1875"/>
      <c r="D1" s="1875"/>
      <c r="E1" s="1875"/>
      <c r="F1" s="1875"/>
      <c r="G1" s="1875"/>
      <c r="H1" s="1875"/>
      <c r="I1" s="1875"/>
      <c r="J1" s="1875"/>
      <c r="K1" s="1875"/>
      <c r="L1" s="1876"/>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44" t="s">
        <v>10469</v>
      </c>
      <c r="C5" s="1845"/>
      <c r="D5" s="1845"/>
      <c r="E5" s="1845"/>
      <c r="F5" s="1845"/>
      <c r="G5" s="1845"/>
      <c r="H5" s="1845"/>
      <c r="I5" s="1846"/>
      <c r="J5" s="1844" t="s">
        <v>115</v>
      </c>
      <c r="K5" s="1845"/>
      <c r="L5" s="1846"/>
    </row>
    <row r="6" spans="2:12" x14ac:dyDescent="0.25">
      <c r="B6" s="1854" t="str">
        <f>CONCATENATE(EXPORTAR!D8," ",EXPORTAR!D9," ",EXPORTAR!D10)</f>
        <v xml:space="preserve">  </v>
      </c>
      <c r="C6" s="1802"/>
      <c r="D6" s="1802"/>
      <c r="E6" s="1802"/>
      <c r="F6" s="1802"/>
      <c r="G6" s="1802"/>
      <c r="H6" s="1802"/>
      <c r="I6" s="1802"/>
      <c r="J6" s="1870" t="str">
        <f>EXPORTAR!D11</f>
        <v/>
      </c>
      <c r="K6" s="1332"/>
      <c r="L6" s="1332"/>
    </row>
    <row r="7" spans="2:12" x14ac:dyDescent="0.25">
      <c r="B7" s="1923" t="s">
        <v>10468</v>
      </c>
      <c r="C7" s="1924"/>
      <c r="D7" s="1924"/>
      <c r="E7" s="1924"/>
      <c r="F7" s="1924"/>
      <c r="G7" s="1924"/>
      <c r="H7" s="1924"/>
      <c r="I7" s="1924"/>
      <c r="J7" s="1924"/>
      <c r="K7" s="1924"/>
      <c r="L7" s="1925"/>
    </row>
    <row r="8" spans="2:12" ht="9.75" customHeight="1" x14ac:dyDescent="0.25">
      <c r="B8" s="1844" t="s">
        <v>10470</v>
      </c>
      <c r="C8" s="1845"/>
      <c r="D8" s="1845"/>
      <c r="E8" s="1845"/>
      <c r="F8" s="1845"/>
      <c r="G8" s="1845"/>
      <c r="H8" s="1845"/>
      <c r="I8" s="1846"/>
      <c r="J8" s="1844" t="s">
        <v>115</v>
      </c>
      <c r="K8" s="1845"/>
      <c r="L8" s="1846"/>
    </row>
    <row r="9" spans="2:12" x14ac:dyDescent="0.25">
      <c r="B9" s="1854" t="str">
        <f>CONCATENATE(EXPORTAR!D11," ",EXPORTAR!D12," ",EXPORTAR!D13)</f>
        <v xml:space="preserve">  </v>
      </c>
      <c r="C9" s="1802"/>
      <c r="D9" s="1802"/>
      <c r="E9" s="1802"/>
      <c r="F9" s="1802"/>
      <c r="G9" s="1802"/>
      <c r="H9" s="1802"/>
      <c r="I9" s="1802"/>
      <c r="J9" s="1870" t="str">
        <f>EXPORTAR!D19</f>
        <v/>
      </c>
      <c r="K9" s="1332"/>
      <c r="L9" s="1332"/>
    </row>
    <row r="10" spans="2:12" x14ac:dyDescent="0.25">
      <c r="B10" s="1923" t="s">
        <v>10467</v>
      </c>
      <c r="C10" s="1924"/>
      <c r="D10" s="1924"/>
      <c r="E10" s="1924"/>
      <c r="F10" s="1924"/>
      <c r="G10" s="1924"/>
      <c r="H10" s="1924"/>
      <c r="I10" s="1924"/>
      <c r="J10" s="1924"/>
      <c r="K10" s="1924"/>
      <c r="L10" s="1925"/>
    </row>
    <row r="11" spans="2:12" x14ac:dyDescent="0.25">
      <c r="B11" s="1917" t="s">
        <v>10474</v>
      </c>
      <c r="C11" s="1918"/>
      <c r="D11" s="1918"/>
      <c r="E11" s="1918"/>
      <c r="F11" s="1918"/>
      <c r="G11" s="1918"/>
      <c r="H11" s="1918"/>
      <c r="I11" s="1918"/>
      <c r="J11" s="1918"/>
      <c r="K11" s="1918"/>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7:L7"/>
    <mergeCell ref="B11:K11"/>
    <mergeCell ref="B8:I8"/>
    <mergeCell ref="J8:L8"/>
    <mergeCell ref="B9:I9"/>
    <mergeCell ref="J9:L9"/>
    <mergeCell ref="B10:L10"/>
    <mergeCell ref="B1:L1"/>
    <mergeCell ref="B5:I5"/>
    <mergeCell ref="J5:L5"/>
    <mergeCell ref="J6:L6"/>
    <mergeCell ref="B6:I6"/>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34"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74" t="s">
        <v>4867</v>
      </c>
      <c r="B1" s="1875"/>
      <c r="C1" s="1875"/>
      <c r="D1" s="1875"/>
      <c r="E1" s="1875"/>
      <c r="F1" s="1875"/>
      <c r="G1" s="1875"/>
      <c r="H1" s="1875"/>
      <c r="I1" s="1875"/>
      <c r="J1" s="1875"/>
      <c r="K1" s="1876"/>
    </row>
    <row r="2" spans="1:11" ht="16.5" x14ac:dyDescent="0.3">
      <c r="A2" s="559"/>
      <c r="B2" s="559"/>
      <c r="C2" s="559"/>
      <c r="D2" s="559"/>
      <c r="E2" s="559"/>
      <c r="F2" s="559"/>
      <c r="G2" s="559"/>
      <c r="H2" s="559"/>
      <c r="I2" s="559"/>
      <c r="J2" s="559"/>
      <c r="K2" s="559"/>
    </row>
    <row r="3" spans="1:11" ht="16.5" x14ac:dyDescent="0.3">
      <c r="A3" s="1078" t="s">
        <v>8447</v>
      </c>
      <c r="B3" s="1094"/>
      <c r="C3" s="1094"/>
      <c r="D3" s="1094" t="str">
        <f>CONCATENATE(EXPORTAR!D8," ",EXPORTAR!D9," ",EXPORTAR!D10)</f>
        <v xml:space="preserve">  </v>
      </c>
      <c r="E3" s="1094"/>
      <c r="F3" s="1094"/>
      <c r="G3" s="1094"/>
      <c r="H3" s="1094"/>
      <c r="I3" s="1094"/>
      <c r="J3" s="1094"/>
      <c r="K3" s="1095"/>
    </row>
    <row r="4" spans="1:11" ht="9.75" customHeight="1" x14ac:dyDescent="0.25">
      <c r="A4" s="1929" t="s">
        <v>10465</v>
      </c>
      <c r="B4" s="1930"/>
      <c r="C4" s="1930"/>
      <c r="D4" s="1930"/>
      <c r="E4" s="1930"/>
      <c r="F4" s="1930"/>
      <c r="G4" s="1930"/>
      <c r="H4" s="1931"/>
      <c r="I4" s="1926" t="s">
        <v>115</v>
      </c>
      <c r="J4" s="1927"/>
      <c r="K4" s="1928"/>
    </row>
    <row r="5" spans="1:11" ht="16.5" x14ac:dyDescent="0.3">
      <c r="A5" s="1934"/>
      <c r="B5" s="1932"/>
      <c r="C5" s="1932"/>
      <c r="D5" s="1932"/>
      <c r="E5" s="1932"/>
      <c r="F5" s="1932"/>
      <c r="G5" s="1932"/>
      <c r="H5" s="1933"/>
      <c r="I5" s="1932"/>
      <c r="J5" s="1932"/>
      <c r="K5" s="1933"/>
    </row>
    <row r="6" spans="1:11" x14ac:dyDescent="0.25">
      <c r="A6" s="1923" t="s">
        <v>10471</v>
      </c>
      <c r="B6" s="1924"/>
      <c r="C6" s="1924"/>
      <c r="D6" s="1924"/>
      <c r="E6" s="1924"/>
      <c r="F6" s="1924"/>
      <c r="G6" s="1924"/>
      <c r="H6" s="1924"/>
      <c r="I6" s="1924"/>
      <c r="J6" s="1924"/>
      <c r="K6" s="1925"/>
    </row>
    <row r="7" spans="1:11" x14ac:dyDescent="0.25">
      <c r="A7" s="1917" t="s">
        <v>10472</v>
      </c>
      <c r="B7" s="1918"/>
      <c r="C7" s="1918"/>
      <c r="D7" s="1918"/>
      <c r="E7" s="1918"/>
      <c r="F7" s="1918"/>
      <c r="G7" s="1918"/>
      <c r="H7" s="1918"/>
      <c r="I7" s="1918"/>
      <c r="J7" s="1918"/>
      <c r="K7" s="1922"/>
    </row>
    <row r="8" spans="1:11" x14ac:dyDescent="0.25">
      <c r="A8" s="1917" t="s">
        <v>10473</v>
      </c>
      <c r="B8" s="1918"/>
      <c r="C8" s="1918"/>
      <c r="D8" s="1918"/>
      <c r="E8" s="1918"/>
      <c r="F8" s="1918"/>
      <c r="G8" s="1918"/>
      <c r="H8" s="1918"/>
      <c r="I8" s="1918"/>
      <c r="J8" s="1918"/>
      <c r="K8" s="1922"/>
    </row>
    <row r="9" spans="1:11" ht="16.5" x14ac:dyDescent="0.3">
      <c r="A9" s="1088"/>
      <c r="B9" s="1091"/>
      <c r="C9" s="1096"/>
      <c r="D9" s="1091"/>
      <c r="E9" s="1091"/>
      <c r="F9" s="1091"/>
      <c r="G9" s="1091"/>
      <c r="H9" s="1091"/>
      <c r="I9" s="1091"/>
      <c r="J9" s="1091"/>
      <c r="K9" s="1097"/>
    </row>
    <row r="10" spans="1:11" ht="15" customHeight="1" x14ac:dyDescent="0.3">
      <c r="A10" s="1843" t="s">
        <v>8448</v>
      </c>
      <c r="B10" s="1842"/>
      <c r="C10" s="1842"/>
      <c r="D10" s="1842"/>
      <c r="E10" s="1842"/>
      <c r="F10" s="1842"/>
      <c r="G10" s="1842"/>
      <c r="H10" s="1842"/>
      <c r="I10" s="1842"/>
      <c r="J10" s="1842"/>
      <c r="K10" s="1097"/>
    </row>
    <row r="11" spans="1:11" ht="16.5" x14ac:dyDescent="0.3">
      <c r="A11" s="1843"/>
      <c r="B11" s="1842"/>
      <c r="C11" s="1842"/>
      <c r="D11" s="1842"/>
      <c r="E11" s="1842"/>
      <c r="F11" s="1842"/>
      <c r="G11" s="1842"/>
      <c r="H11" s="1842"/>
      <c r="I11" s="1842"/>
      <c r="J11" s="1842"/>
      <c r="K11" s="1097"/>
    </row>
    <row r="12" spans="1:11" ht="16.5" x14ac:dyDescent="0.3">
      <c r="A12" s="1843"/>
      <c r="B12" s="1842"/>
      <c r="C12" s="1842"/>
      <c r="D12" s="1842"/>
      <c r="E12" s="1842"/>
      <c r="F12" s="1842"/>
      <c r="G12" s="1842"/>
      <c r="H12" s="1842"/>
      <c r="I12" s="1842"/>
      <c r="J12" s="1842"/>
      <c r="K12" s="1097"/>
    </row>
    <row r="13" spans="1:11" ht="16.5" x14ac:dyDescent="0.3">
      <c r="A13" s="1843"/>
      <c r="B13" s="1842"/>
      <c r="C13" s="1842"/>
      <c r="D13" s="1842"/>
      <c r="E13" s="1842"/>
      <c r="F13" s="1842"/>
      <c r="G13" s="1842"/>
      <c r="H13" s="1842"/>
      <c r="I13" s="1842"/>
      <c r="J13" s="1842"/>
      <c r="K13" s="1097"/>
    </row>
    <row r="14" spans="1:11" ht="16.5" x14ac:dyDescent="0.3">
      <c r="A14" s="1843"/>
      <c r="B14" s="1842"/>
      <c r="C14" s="1842"/>
      <c r="D14" s="1842"/>
      <c r="E14" s="1842"/>
      <c r="F14" s="1842"/>
      <c r="G14" s="1842"/>
      <c r="H14" s="1842"/>
      <c r="I14" s="1842"/>
      <c r="J14" s="1842"/>
      <c r="K14" s="1097"/>
    </row>
    <row r="15" spans="1:11" ht="16.5" x14ac:dyDescent="0.3">
      <c r="A15" s="1843"/>
      <c r="B15" s="1842"/>
      <c r="C15" s="1842"/>
      <c r="D15" s="1842"/>
      <c r="E15" s="1842"/>
      <c r="F15" s="1842"/>
      <c r="G15" s="1842"/>
      <c r="H15" s="1842"/>
      <c r="I15" s="1842"/>
      <c r="J15" s="1842"/>
      <c r="K15" s="1097"/>
    </row>
    <row r="16" spans="1:11" ht="16.5" x14ac:dyDescent="0.3">
      <c r="A16" s="1843"/>
      <c r="B16" s="1842"/>
      <c r="C16" s="1842"/>
      <c r="D16" s="1842"/>
      <c r="E16" s="1842"/>
      <c r="F16" s="1842"/>
      <c r="G16" s="1842"/>
      <c r="H16" s="1842"/>
      <c r="I16" s="1842"/>
      <c r="J16" s="1842"/>
      <c r="K16" s="1097"/>
    </row>
    <row r="17" spans="1:11" ht="16.5" x14ac:dyDescent="0.3">
      <c r="A17" s="1843"/>
      <c r="B17" s="1842"/>
      <c r="C17" s="1842"/>
      <c r="D17" s="1842"/>
      <c r="E17" s="1842"/>
      <c r="F17" s="1842"/>
      <c r="G17" s="1842"/>
      <c r="H17" s="1842"/>
      <c r="I17" s="1842"/>
      <c r="J17" s="1842"/>
      <c r="K17" s="1097"/>
    </row>
    <row r="18" spans="1:11" ht="16.5" x14ac:dyDescent="0.3">
      <c r="A18" s="1843"/>
      <c r="B18" s="1842"/>
      <c r="C18" s="1842"/>
      <c r="D18" s="1842"/>
      <c r="E18" s="1842"/>
      <c r="F18" s="1842"/>
      <c r="G18" s="1842"/>
      <c r="H18" s="1842"/>
      <c r="I18" s="1842"/>
      <c r="J18" s="1842"/>
      <c r="K18" s="1097"/>
    </row>
    <row r="19" spans="1:11" ht="16.5" x14ac:dyDescent="0.3">
      <c r="A19" s="1843"/>
      <c r="B19" s="1842"/>
      <c r="C19" s="1842"/>
      <c r="D19" s="1842"/>
      <c r="E19" s="1842"/>
      <c r="F19" s="1842"/>
      <c r="G19" s="1842"/>
      <c r="H19" s="1842"/>
      <c r="I19" s="1842"/>
      <c r="J19" s="1842"/>
      <c r="K19" s="1097"/>
    </row>
    <row r="20" spans="1:11" ht="16.5" x14ac:dyDescent="0.3">
      <c r="A20" s="1843"/>
      <c r="B20" s="1842"/>
      <c r="C20" s="1842"/>
      <c r="D20" s="1842"/>
      <c r="E20" s="1842"/>
      <c r="F20" s="1842"/>
      <c r="G20" s="1842"/>
      <c r="H20" s="1842"/>
      <c r="I20" s="1842"/>
      <c r="J20" s="1842"/>
      <c r="K20" s="1097"/>
    </row>
    <row r="21" spans="1:11" ht="16.5" x14ac:dyDescent="0.3">
      <c r="A21" s="1098"/>
      <c r="B21" s="1099"/>
      <c r="C21" s="1099"/>
      <c r="D21" s="1099"/>
      <c r="E21" s="1099"/>
      <c r="F21" s="1099"/>
      <c r="G21" s="1099"/>
      <c r="H21" s="1099"/>
      <c r="I21" s="1099"/>
      <c r="J21" s="1099"/>
      <c r="K21" s="1097"/>
    </row>
    <row r="22" spans="1:11" ht="16.5" x14ac:dyDescent="0.3">
      <c r="A22" s="1088" t="s">
        <v>8449</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520</v>
      </c>
      <c r="C33" s="1103" t="str">
        <f>EXPORTAR!D35</f>
        <v/>
      </c>
      <c r="D33" s="1102"/>
      <c r="E33" s="1091"/>
      <c r="F33" s="1091"/>
      <c r="G33" s="1091"/>
      <c r="H33" s="1091"/>
      <c r="I33" s="1091"/>
      <c r="J33" s="1091"/>
      <c r="K33" s="1097"/>
    </row>
    <row r="34" spans="1:11" ht="16.5" x14ac:dyDescent="0.3">
      <c r="A34" s="1088"/>
      <c r="B34" s="1105" t="s">
        <v>521</v>
      </c>
      <c r="C34" s="1103" t="str">
        <f>EXPORTAR!D36</f>
        <v/>
      </c>
      <c r="D34" s="1102"/>
      <c r="E34" s="1091"/>
      <c r="F34" s="1091"/>
      <c r="G34" s="1091"/>
      <c r="H34" s="1091"/>
      <c r="I34" s="1091"/>
      <c r="J34" s="1091"/>
      <c r="K34" s="1097"/>
    </row>
    <row r="35" spans="1:11" ht="16.5" x14ac:dyDescent="0.3">
      <c r="A35" s="1088"/>
      <c r="B35" s="1105" t="s">
        <v>522</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2026-09-01T03:00:04Z</dcterms:modified>
</cp:coreProperties>
</file>