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608eb48f24458b8/Desktop/Capstone/DA-Capstone/execl/"/>
    </mc:Choice>
  </mc:AlternateContent>
  <xr:revisionPtr revIDLastSave="2" documentId="8_{338829EF-4FAE-482B-8C75-724B06F7F7D2}" xr6:coauthVersionLast="47" xr6:coauthVersionMax="47" xr10:uidLastSave="{83DDBC37-F7F7-4D69-9FE9-3CFD5FD11A21}"/>
  <bookViews>
    <workbookView xWindow="780" yWindow="375" windowWidth="23880" windowHeight="15105" activeTab="2" xr2:uid="{038D3560-E4A8-4741-BFCD-AA80831F5EB9}"/>
  </bookViews>
  <sheets>
    <sheet name="Sheet2" sheetId="2" r:id="rId1"/>
    <sheet name="Sheet1" sheetId="1" r:id="rId2"/>
    <sheet name="Sheet3" sheetId="3" r:id="rId3"/>
  </sheets>
  <calcPr calcId="19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3" l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</calcChain>
</file>

<file path=xl/sharedStrings.xml><?xml version="1.0" encoding="utf-8"?>
<sst xmlns="http://schemas.openxmlformats.org/spreadsheetml/2006/main" count="42" uniqueCount="40">
  <si>
    <t>date</t>
  </si>
  <si>
    <t>cop</t>
  </si>
  <si>
    <t>cvx</t>
  </si>
  <si>
    <t>exxon</t>
  </si>
  <si>
    <t>shell</t>
  </si>
  <si>
    <t>hess</t>
  </si>
  <si>
    <t>visa</t>
  </si>
  <si>
    <t>pypl</t>
  </si>
  <si>
    <t>pnc</t>
  </si>
  <si>
    <t>axp</t>
  </si>
  <si>
    <t>jnj</t>
  </si>
  <si>
    <t>unh</t>
  </si>
  <si>
    <t>lly</t>
  </si>
  <si>
    <t>hca</t>
  </si>
  <si>
    <t>lsrg</t>
  </si>
  <si>
    <t>nvda</t>
  </si>
  <si>
    <t>msft</t>
  </si>
  <si>
    <t>apple</t>
  </si>
  <si>
    <t>google</t>
  </si>
  <si>
    <t>meta</t>
  </si>
  <si>
    <t>Row Labels</t>
  </si>
  <si>
    <t>Grand Total</t>
  </si>
  <si>
    <t>Sum of cvx</t>
  </si>
  <si>
    <t>Sum of exxon</t>
  </si>
  <si>
    <t>Sum of shell</t>
  </si>
  <si>
    <t>Sum of hess</t>
  </si>
  <si>
    <t>Sum of visa</t>
  </si>
  <si>
    <t>Sum of pypl</t>
  </si>
  <si>
    <t>Sum of pnc</t>
  </si>
  <si>
    <t>Sum of axp</t>
  </si>
  <si>
    <t>Sum of jnj</t>
  </si>
  <si>
    <t>Sum of unh</t>
  </si>
  <si>
    <t>Sum of lly</t>
  </si>
  <si>
    <t>Percentage</t>
  </si>
  <si>
    <t>Average of cop</t>
  </si>
  <si>
    <t>Stock</t>
  </si>
  <si>
    <t>NVDA</t>
  </si>
  <si>
    <t>HESS</t>
  </si>
  <si>
    <t>PNC</t>
  </si>
  <si>
    <t>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</si>
</sst>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[CPI PERCENATGE OF EACH STOCK.xlsx]Sheet2!PivotTable1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0182701103730112E-2"/>
          <c:y val="0.10804362196959352"/>
          <c:w val="0.74446040336163188"/>
          <c:h val="0.7766565212696239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Average of cop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Sheet2!$B$4:$B$7</c:f>
              <c:numCache>
                <c:formatCode>General</c:formatCode>
                <c:ptCount val="3"/>
                <c:pt idx="0">
                  <c:v>51.75</c:v>
                </c:pt>
                <c:pt idx="1">
                  <c:v>50.48</c:v>
                </c:pt>
                <c:pt idx="2">
                  <c:v>-2.4541062801932427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66-41AE-A509-6D2D51259F3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cvx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Sheet2!$C$4:$C$7</c:f>
              <c:numCache>
                <c:formatCode>General</c:formatCode>
                <c:ptCount val="3"/>
                <c:pt idx="0">
                  <c:v>103.67</c:v>
                </c:pt>
                <c:pt idx="1">
                  <c:v>101.56</c:v>
                </c:pt>
                <c:pt idx="2">
                  <c:v>-2.0353043310504479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66-41AE-A509-6D2D51259F3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exxon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Sheet2!$D$4:$D$7</c:f>
              <c:numCache>
                <c:formatCode>General</c:formatCode>
                <c:ptCount val="3"/>
                <c:pt idx="0">
                  <c:v>56.755000000000003</c:v>
                </c:pt>
                <c:pt idx="1">
                  <c:v>55.3</c:v>
                </c:pt>
                <c:pt idx="2">
                  <c:v>-2.5636507796669989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66-41AE-A509-6D2D51259F3F}"/>
            </c:ext>
          </c:extLst>
        </c:ser>
        <c:ser>
          <c:idx val="3"/>
          <c:order val="3"/>
          <c:tx>
            <c:strRef>
              <c:f>Sheet2!$E$3</c:f>
              <c:strCache>
                <c:ptCount val="1"/>
                <c:pt idx="0">
                  <c:v>Sum of shell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Sheet2!$E$4:$E$7</c:f>
              <c:numCache>
                <c:formatCode>General</c:formatCode>
                <c:ptCount val="3"/>
                <c:pt idx="0">
                  <c:v>39.119999999999997</c:v>
                </c:pt>
                <c:pt idx="1">
                  <c:v>38.700000000000003</c:v>
                </c:pt>
                <c:pt idx="2">
                  <c:v>-1.0736196319018267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66-41AE-A509-6D2D51259F3F}"/>
            </c:ext>
          </c:extLst>
        </c:ser>
        <c:ser>
          <c:idx val="4"/>
          <c:order val="4"/>
          <c:tx>
            <c:strRef>
              <c:f>Sheet2!$F$3</c:f>
              <c:strCache>
                <c:ptCount val="1"/>
                <c:pt idx="0">
                  <c:v>Sum of visa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Sheet2!$F$4:$F$7</c:f>
              <c:numCache>
                <c:formatCode>General</c:formatCode>
                <c:ptCount val="3"/>
                <c:pt idx="0">
                  <c:v>220.24</c:v>
                </c:pt>
                <c:pt idx="1">
                  <c:v>221</c:v>
                </c:pt>
                <c:pt idx="2">
                  <c:v>0.3450780966218629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66-41AE-A509-6D2D51259F3F}"/>
            </c:ext>
          </c:extLst>
        </c:ser>
        <c:ser>
          <c:idx val="5"/>
          <c:order val="5"/>
          <c:tx>
            <c:strRef>
              <c:f>Sheet2!$G$3</c:f>
              <c:strCache>
                <c:ptCount val="1"/>
                <c:pt idx="0">
                  <c:v>Sum of hess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Sheet2!$G$4:$G$7</c:f>
              <c:numCache>
                <c:formatCode>General</c:formatCode>
                <c:ptCount val="3"/>
                <c:pt idx="0">
                  <c:v>74.58</c:v>
                </c:pt>
                <c:pt idx="1">
                  <c:v>72.7</c:v>
                </c:pt>
                <c:pt idx="2">
                  <c:v>-2.5207830517564971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66-41AE-A509-6D2D51259F3F}"/>
            </c:ext>
          </c:extLst>
        </c:ser>
        <c:ser>
          <c:idx val="6"/>
          <c:order val="6"/>
          <c:tx>
            <c:strRef>
              <c:f>Sheet2!$H$3</c:f>
              <c:strCache>
                <c:ptCount val="1"/>
                <c:pt idx="0">
                  <c:v>Sum of pypl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Sheet2!$H$4:$H$7</c:f>
              <c:numCache>
                <c:formatCode>General</c:formatCode>
                <c:ptCount val="3"/>
                <c:pt idx="0">
                  <c:v>265.39</c:v>
                </c:pt>
                <c:pt idx="1">
                  <c:v>271.267</c:v>
                </c:pt>
                <c:pt idx="2">
                  <c:v>2.2144768077169483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66-41AE-A509-6D2D51259F3F}"/>
            </c:ext>
          </c:extLst>
        </c:ser>
        <c:ser>
          <c:idx val="7"/>
          <c:order val="7"/>
          <c:tx>
            <c:strRef>
              <c:f>Sheet2!$I$3</c:f>
              <c:strCache>
                <c:ptCount val="1"/>
                <c:pt idx="0">
                  <c:v>Sum of pnc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Sheet2!$I$4:$I$7</c:f>
              <c:numCache>
                <c:formatCode>General</c:formatCode>
                <c:ptCount val="3"/>
                <c:pt idx="0">
                  <c:v>180.63</c:v>
                </c:pt>
                <c:pt idx="1">
                  <c:v>179.71</c:v>
                </c:pt>
                <c:pt idx="2">
                  <c:v>-0.50932846149586863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66-41AE-A509-6D2D51259F3F}"/>
            </c:ext>
          </c:extLst>
        </c:ser>
        <c:ser>
          <c:idx val="8"/>
          <c:order val="8"/>
          <c:tx>
            <c:strRef>
              <c:f>Sheet2!$J$3</c:f>
              <c:strCache>
                <c:ptCount val="1"/>
                <c:pt idx="0">
                  <c:v>Sum of axp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Sheet2!$J$4:$J$7</c:f>
              <c:numCache>
                <c:formatCode>General</c:formatCode>
                <c:ptCount val="3"/>
                <c:pt idx="0">
                  <c:v>147.26</c:v>
                </c:pt>
                <c:pt idx="1">
                  <c:v>146.55000000000001</c:v>
                </c:pt>
                <c:pt idx="2">
                  <c:v>-0.48214043188916178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E66-41AE-A509-6D2D51259F3F}"/>
            </c:ext>
          </c:extLst>
        </c:ser>
        <c:ser>
          <c:idx val="9"/>
          <c:order val="9"/>
          <c:tx>
            <c:strRef>
              <c:f>Sheet2!$K$3</c:f>
              <c:strCache>
                <c:ptCount val="1"/>
                <c:pt idx="0">
                  <c:v>Sum of jnj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Sheet2!$K$4:$K$7</c:f>
              <c:numCache>
                <c:formatCode>General</c:formatCode>
                <c:ptCount val="3"/>
                <c:pt idx="0">
                  <c:v>161.09</c:v>
                </c:pt>
                <c:pt idx="1">
                  <c:v>156.86000000000001</c:v>
                </c:pt>
                <c:pt idx="2">
                  <c:v>-2.6258613197591347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E66-41AE-A509-6D2D51259F3F}"/>
            </c:ext>
          </c:extLst>
        </c:ser>
        <c:ser>
          <c:idx val="10"/>
          <c:order val="10"/>
          <c:tx>
            <c:strRef>
              <c:f>Sheet2!$L$3</c:f>
              <c:strCache>
                <c:ptCount val="1"/>
                <c:pt idx="0">
                  <c:v>Sum of unh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Sheet2!$L$4:$L$7</c:f>
              <c:numCache>
                <c:formatCode>General</c:formatCode>
                <c:ptCount val="3"/>
                <c:pt idx="0">
                  <c:v>374.48</c:v>
                </c:pt>
                <c:pt idx="1">
                  <c:v>376.25</c:v>
                </c:pt>
                <c:pt idx="2">
                  <c:v>0.47265541550950169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E66-41AE-A509-6D2D51259F3F}"/>
            </c:ext>
          </c:extLst>
        </c:ser>
        <c:ser>
          <c:idx val="11"/>
          <c:order val="11"/>
          <c:tx>
            <c:strRef>
              <c:f>Sheet2!$M$3</c:f>
              <c:strCache>
                <c:ptCount val="1"/>
                <c:pt idx="0">
                  <c:v>Sum of lly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Sheet2!$A$4:$A$7</c:f>
              <c:strCache>
                <c:ptCount val="3"/>
                <c:pt idx="0">
                  <c:v>4/12/2021</c:v>
                </c:pt>
                <c:pt idx="1">
                  <c:v>4/13/2021</c:v>
                </c:pt>
                <c:pt idx="2">
                  <c:v>Percentage</c:v>
                </c:pt>
              </c:strCache>
            </c:strRef>
          </c:cat>
          <c:val>
            <c:numRef>
              <c:f>Sheet2!$M$4:$M$7</c:f>
              <c:numCache>
                <c:formatCode>General</c:formatCode>
                <c:ptCount val="3"/>
                <c:pt idx="0">
                  <c:v>183.43</c:v>
                </c:pt>
                <c:pt idx="1">
                  <c:v>181.18</c:v>
                </c:pt>
                <c:pt idx="2">
                  <c:v>-1.2266259608570025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E66-41AE-A509-6D2D51259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648080"/>
        <c:axId val="1750367936"/>
      </c:barChart>
      <c:catAx>
        <c:axId val="193064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0367936"/>
        <c:crosses val="autoZero"/>
        <c:auto val="1"/>
        <c:lblAlgn val="ctr"/>
        <c:lblOffset val="100"/>
        <c:noMultiLvlLbl val="0"/>
      </c:catAx>
      <c:valAx>
        <c:axId val="175036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64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7</xdr:row>
      <xdr:rowOff>90487</xdr:rowOff>
    </xdr:from>
    <xdr:to>
      <xdr:col>9</xdr:col>
      <xdr:colOff>638175</xdr:colOff>
      <xdr:row>29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E23351-ACA0-9D22-FCC6-C861010D39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x Sacaquirin" refreshedDate="45229.855898611109" createdVersion="8" refreshedVersion="8" minRefreshableVersion="3" recordCount="7" xr:uid="{4100C77E-A596-4163-9E5D-D71B1B11E0ED}">
  <cacheSource type="worksheet">
    <worksheetSource ref="A1:T1048576" sheet="Sheet1"/>
  </cacheSource>
  <cacheFields count="20">
    <cacheField name="date" numFmtId="0">
      <sharedItems containsDate="1" containsBlank="1" containsMixedTypes="1" minDate="2021-04-12T00:00:00" maxDate="2021-04-16T00:00:00" count="6">
        <d v="2021-04-15T00:00:00"/>
        <d v="2021-04-14T00:00:00"/>
        <d v="2021-04-13T00:00:00"/>
        <d v="2021-04-12T00:00:00"/>
        <m/>
        <s v="Percentage"/>
      </sharedItems>
    </cacheField>
    <cacheField name="cop" numFmtId="0">
      <sharedItems containsString="0" containsBlank="1" containsNumber="1" minValue="-2.4541062801932427" maxValue="52.7"/>
    </cacheField>
    <cacheField name="cvx" numFmtId="0">
      <sharedItems containsString="0" containsBlank="1" containsNumber="1" minValue="-2.0353043310504479" maxValue="104.01"/>
    </cacheField>
    <cacheField name="exxon" numFmtId="0">
      <sharedItems containsString="0" containsBlank="1" containsNumber="1" minValue="-2.5636507796669989" maxValue="57.42"/>
    </cacheField>
    <cacheField name="shell" numFmtId="0">
      <sharedItems containsString="0" containsBlank="1" containsNumber="1" minValue="-1.0736196319018267" maxValue="39.96"/>
    </cacheField>
    <cacheField name="hess" numFmtId="0">
      <sharedItems containsString="0" containsBlank="1" containsNumber="1" minValue="-2.5207830517564971" maxValue="74.58"/>
    </cacheField>
    <cacheField name="visa" numFmtId="0">
      <sharedItems containsString="0" containsBlank="1" containsNumber="1" minValue="0.3450780966218629" maxValue="223.89"/>
    </cacheField>
    <cacheField name="pypl" numFmtId="0">
      <sharedItems containsString="0" containsBlank="1" containsNumber="1" minValue="2.2144768077169483" maxValue="275.83999999999997"/>
    </cacheField>
    <cacheField name="pnc" numFmtId="0">
      <sharedItems containsString="0" containsBlank="1" containsNumber="1" minValue="-0.50932846149586863" maxValue="180.63"/>
    </cacheField>
    <cacheField name="axp" numFmtId="0">
      <sharedItems containsString="0" containsBlank="1" containsNumber="1" minValue="-0.48214043188916178" maxValue="147.51"/>
    </cacheField>
    <cacheField name="jnj" numFmtId="0">
      <sharedItems containsString="0" containsBlank="1" containsNumber="1" minValue="-2.6258613197591347" maxValue="161.09"/>
    </cacheField>
    <cacheField name="unh" numFmtId="0">
      <sharedItems containsString="0" containsBlank="1" containsNumber="1" minValue="0.47265541550950169" maxValue="380"/>
    </cacheField>
    <cacheField name="lly" numFmtId="0">
      <sharedItems containsString="0" containsBlank="1" containsNumber="1" minValue="-1.2266259608570025" maxValue="183.79"/>
    </cacheField>
    <cacheField name="hca" numFmtId="0">
      <sharedItems containsString="0" containsBlank="1" containsNumber="1" minValue="-8.9061190276607027E-2" maxValue="192.21"/>
    </cacheField>
    <cacheField name="lsrg" numFmtId="0">
      <sharedItems containsString="0" containsBlank="1" containsNumber="1" minValue="0.10540657869676023" maxValue="264.22000000000003"/>
    </cacheField>
    <cacheField name="nvda" numFmtId="0">
      <sharedItems containsString="0" containsBlank="1" containsNumber="1" minValue="6.5903882153291624" maxValue="156.625"/>
    </cacheField>
    <cacheField name="msft" numFmtId="0">
      <sharedItems containsString="0" containsBlank="1" containsNumber="1" minValue="0.99996073966471555" maxValue="257.93099999999998"/>
    </cacheField>
    <cacheField name="apple" numFmtId="0">
      <sharedItems containsString="0" containsBlank="1" containsNumber="1" minValue="-6.036824630245434E-2" maxValue="134.94"/>
    </cacheField>
    <cacheField name="google" numFmtId="0">
      <sharedItems containsString="0" containsBlank="1" containsNumber="1" minValue="-0.13885684879244076" maxValue="113.3715"/>
    </cacheField>
    <cacheField name="meta" numFmtId="0">
      <sharedItems containsString="0" containsBlank="1" containsNumber="1" minValue="0.37293039704226594" maxValue="312.209999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">
  <r>
    <x v="0"/>
    <n v="52.7"/>
    <n v="104.01"/>
    <n v="57.42"/>
    <n v="39.96"/>
    <n v="72.17"/>
    <n v="223.89"/>
    <n v="271.36"/>
    <n v="178.38"/>
    <n v="147.51"/>
    <n v="160.72"/>
    <n v="380"/>
    <n v="183.79"/>
    <n v="192.21"/>
    <n v="264.22000000000003"/>
    <n v="156.625"/>
    <n v="257.93099999999998"/>
    <n v="133.82"/>
    <n v="113.0975"/>
    <n v="306.33999999999997"/>
  </r>
  <r>
    <x v="1"/>
    <n v="51.38"/>
    <n v="102.65"/>
    <n v="56.41"/>
    <n v="39.21"/>
    <n v="71.3"/>
    <n v="221"/>
    <n v="275.83999999999997"/>
    <n v="177.01"/>
    <n v="145.81"/>
    <n v="157.83000000000001"/>
    <n v="375.34"/>
    <n v="182.59"/>
    <n v="189.37"/>
    <n v="264"/>
    <n v="156.25"/>
    <n v="257.47500000000002"/>
    <n v="134.94"/>
    <n v="113.3715"/>
    <n v="307.3"/>
  </r>
  <r>
    <x v="2"/>
    <n v="50.48"/>
    <n v="101.56"/>
    <n v="55.3"/>
    <n v="38.700000000000003"/>
    <n v="72.7"/>
    <n v="221"/>
    <n v="271.267"/>
    <n v="179.71"/>
    <n v="146.55000000000001"/>
    <n v="156.86000000000001"/>
    <n v="376.25"/>
    <n v="181.18"/>
    <n v="190.71"/>
    <n v="259.64999999999998"/>
    <n v="152.315"/>
    <n v="257.25700000000001"/>
    <n v="132.44"/>
    <n v="112.54949999999999"/>
    <n v="312.20999999999998"/>
  </r>
  <r>
    <x v="3"/>
    <n v="51.75"/>
    <n v="103.67"/>
    <n v="56.755000000000003"/>
    <n v="39.119999999999997"/>
    <n v="74.58"/>
    <n v="220.24"/>
    <n v="265.39"/>
    <n v="180.63"/>
    <n v="147.26"/>
    <n v="161.09"/>
    <n v="374.48"/>
    <n v="183.43"/>
    <n v="190.88"/>
    <n v="259.3766"/>
    <n v="142.89750000000001"/>
    <n v="254.71"/>
    <n v="132.52000000000001"/>
    <n v="112.706"/>
    <n v="311.05"/>
  </r>
  <r>
    <x v="4"/>
    <m/>
    <m/>
    <m/>
    <m/>
    <m/>
    <m/>
    <m/>
    <m/>
    <m/>
    <m/>
    <m/>
    <m/>
    <m/>
    <m/>
    <m/>
    <m/>
    <m/>
    <m/>
    <m/>
  </r>
  <r>
    <x v="5"/>
    <n v="-2.4541062801932427"/>
    <n v="-2.0353043310504479"/>
    <n v="-2.5636507796669989"/>
    <n v="-1.0736196319018267"/>
    <n v="-2.5207830517564971"/>
    <n v="0.3450780966218629"/>
    <n v="2.2144768077169483"/>
    <n v="-0.50932846149586863"/>
    <n v="-0.48214043188916178"/>
    <n v="-2.6258613197591347"/>
    <n v="0.47265541550950169"/>
    <n v="-1.2266259608570025"/>
    <n v="-8.9061190276607027E-2"/>
    <n v="0.10540657869676023"/>
    <n v="6.5903882153291624"/>
    <n v="0.99996073966471555"/>
    <n v="-6.036824630245434E-2"/>
    <n v="-0.13885684879244076"/>
    <n v="0.37293039704226594"/>
  </r>
  <r>
    <x v="4"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7973CF-23B6-4EDA-A2DC-53F32918BE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M7" firstHeaderRow="0" firstDataRow="1" firstDataCol="1"/>
  <pivotFields count="20">
    <pivotField axis="axisRow" showAll="0">
      <items count="7">
        <item x="3"/>
        <item x="2"/>
        <item h="1" x="1"/>
        <item h="1" x="0"/>
        <item h="1"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4">
    <i>
      <x/>
    </i>
    <i>
      <x v="1"/>
    </i>
    <i>
      <x v="5"/>
    </i>
    <i t="grand">
      <x/>
    </i>
  </rowItems>
  <colFields count="1">
    <field x="-2"/>
  </colFields>
  <colItems count="12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</colItems>
  <dataFields count="12">
    <dataField name="Average of cop" fld="1" subtotal="average" baseField="0" baseItem="0"/>
    <dataField name="Sum of cvx" fld="2" baseField="0" baseItem="0"/>
    <dataField name="Sum of exxon" fld="3" baseField="0" baseItem="0"/>
    <dataField name="Sum of shell" fld="4" baseField="0" baseItem="0"/>
    <dataField name="Sum of visa" fld="6" baseField="0" baseItem="0"/>
    <dataField name="Sum of hess" fld="5" baseField="0" baseItem="0"/>
    <dataField name="Sum of pypl" fld="7" baseField="0" baseItem="0"/>
    <dataField name="Sum of pnc" fld="8" baseField="0" baseItem="0"/>
    <dataField name="Sum of axp" fld="9" baseField="0" baseItem="0"/>
    <dataField name="Sum of jnj" fld="10" baseField="0" baseItem="0"/>
    <dataField name="Sum of unh" fld="11" baseField="0" baseItem="0"/>
    <dataField name="Sum of lly" fld="12" baseField="0" baseItem="0"/>
  </dataField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73719-99CB-4E3A-A995-029A46C01EAB}">
  <dimension ref="A3:M7"/>
  <sheetViews>
    <sheetView workbookViewId="0">
      <selection activeCell="A4" sqref="A4:M6"/>
    </sheetView>
  </sheetViews>
  <sheetFormatPr defaultRowHeight="15" x14ac:dyDescent="0.25"/>
  <cols>
    <col min="1" max="1" width="13.140625" bestFit="1" customWidth="1"/>
    <col min="2" max="2" width="14.28515625" bestFit="1" customWidth="1"/>
    <col min="3" max="3" width="12.7109375" bestFit="1" customWidth="1"/>
    <col min="4" max="4" width="13.140625" bestFit="1" customWidth="1"/>
    <col min="5" max="5" width="12.7109375" bestFit="1" customWidth="1"/>
    <col min="6" max="6" width="12" bestFit="1" customWidth="1"/>
    <col min="7" max="7" width="12.7109375" bestFit="1" customWidth="1"/>
    <col min="8" max="8" width="12" bestFit="1" customWidth="1"/>
    <col min="9" max="10" width="12.7109375" bestFit="1" customWidth="1"/>
    <col min="11" max="12" width="12" bestFit="1" customWidth="1"/>
    <col min="13" max="13" width="12.7109375" bestFit="1" customWidth="1"/>
  </cols>
  <sheetData>
    <row r="3" spans="1:13" x14ac:dyDescent="0.25">
      <c r="A3" s="3" t="s">
        <v>20</v>
      </c>
      <c r="B3" t="s">
        <v>34</v>
      </c>
      <c r="C3" t="s">
        <v>22</v>
      </c>
      <c r="D3" t="s">
        <v>23</v>
      </c>
      <c r="E3" t="s">
        <v>24</v>
      </c>
      <c r="F3" t="s">
        <v>26</v>
      </c>
      <c r="G3" t="s">
        <v>25</v>
      </c>
      <c r="H3" t="s">
        <v>27</v>
      </c>
      <c r="I3" t="s">
        <v>28</v>
      </c>
      <c r="J3" t="s">
        <v>29</v>
      </c>
      <c r="K3" t="s">
        <v>30</v>
      </c>
      <c r="L3" t="s">
        <v>31</v>
      </c>
      <c r="M3" t="s">
        <v>32</v>
      </c>
    </row>
    <row r="4" spans="1:13" x14ac:dyDescent="0.25">
      <c r="A4" s="4">
        <v>44298</v>
      </c>
      <c r="B4">
        <v>51.75</v>
      </c>
      <c r="C4">
        <v>103.67</v>
      </c>
      <c r="D4">
        <v>56.755000000000003</v>
      </c>
      <c r="E4">
        <v>39.119999999999997</v>
      </c>
      <c r="F4">
        <v>220.24</v>
      </c>
      <c r="G4">
        <v>74.58</v>
      </c>
      <c r="H4">
        <v>265.39</v>
      </c>
      <c r="I4">
        <v>180.63</v>
      </c>
      <c r="J4">
        <v>147.26</v>
      </c>
      <c r="K4">
        <v>161.09</v>
      </c>
      <c r="L4">
        <v>374.48</v>
      </c>
      <c r="M4">
        <v>183.43</v>
      </c>
    </row>
    <row r="5" spans="1:13" x14ac:dyDescent="0.25">
      <c r="A5" s="4">
        <v>44299</v>
      </c>
      <c r="B5">
        <v>50.48</v>
      </c>
      <c r="C5">
        <v>101.56</v>
      </c>
      <c r="D5">
        <v>55.3</v>
      </c>
      <c r="E5">
        <v>38.700000000000003</v>
      </c>
      <c r="F5">
        <v>221</v>
      </c>
      <c r="G5">
        <v>72.7</v>
      </c>
      <c r="H5">
        <v>271.267</v>
      </c>
      <c r="I5">
        <v>179.71</v>
      </c>
      <c r="J5">
        <v>146.55000000000001</v>
      </c>
      <c r="K5">
        <v>156.86000000000001</v>
      </c>
      <c r="L5">
        <v>376.25</v>
      </c>
      <c r="M5">
        <v>181.18</v>
      </c>
    </row>
    <row r="6" spans="1:13" x14ac:dyDescent="0.25">
      <c r="A6" s="5" t="s">
        <v>33</v>
      </c>
      <c r="B6">
        <v>-2.4541062801932427</v>
      </c>
      <c r="C6">
        <v>-2.0353043310504479</v>
      </c>
      <c r="D6">
        <v>-2.5636507796669989</v>
      </c>
      <c r="E6">
        <v>-1.0736196319018267</v>
      </c>
      <c r="F6">
        <v>0.3450780966218629</v>
      </c>
      <c r="G6">
        <v>-2.5207830517564971</v>
      </c>
      <c r="H6">
        <v>2.2144768077169483</v>
      </c>
      <c r="I6">
        <v>-0.50932846149586863</v>
      </c>
      <c r="J6">
        <v>-0.48214043188916178</v>
      </c>
      <c r="K6">
        <v>-2.6258613197591347</v>
      </c>
      <c r="L6">
        <v>0.47265541550950169</v>
      </c>
      <c r="M6">
        <v>-1.2266259608570025</v>
      </c>
    </row>
    <row r="7" spans="1:13" x14ac:dyDescent="0.25">
      <c r="A7" s="5" t="s">
        <v>21</v>
      </c>
      <c r="B7">
        <v>33.258631239935582</v>
      </c>
      <c r="C7">
        <v>203.19469566894958</v>
      </c>
      <c r="D7">
        <v>109.49134922033301</v>
      </c>
      <c r="E7">
        <v>76.746380368098173</v>
      </c>
      <c r="F7">
        <v>441.58507809662188</v>
      </c>
      <c r="G7">
        <v>144.75921694824351</v>
      </c>
      <c r="H7">
        <v>538.87147680771682</v>
      </c>
      <c r="I7">
        <v>359.83067153850419</v>
      </c>
      <c r="J7">
        <v>293.32785956811085</v>
      </c>
      <c r="K7">
        <v>315.32413868024094</v>
      </c>
      <c r="L7">
        <v>751.20265541550953</v>
      </c>
      <c r="M7">
        <v>363.38337403914301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BAA8C-461E-434A-A151-26128BF1949B}">
  <dimension ref="A1:T7"/>
  <sheetViews>
    <sheetView workbookViewId="0">
      <selection activeCell="F22" sqref="F22"/>
    </sheetView>
  </sheetViews>
  <sheetFormatPr defaultRowHeight="15" x14ac:dyDescent="0.25"/>
  <cols>
    <col min="1" max="1" width="12.28515625" customWidth="1"/>
  </cols>
  <sheetData>
    <row r="1" spans="1:2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25">
      <c r="A2" s="1">
        <v>44301</v>
      </c>
      <c r="B2" s="2">
        <v>52.7</v>
      </c>
      <c r="C2" s="2">
        <v>104.01</v>
      </c>
      <c r="D2" s="2">
        <v>57.42</v>
      </c>
      <c r="E2" s="2">
        <v>39.96</v>
      </c>
      <c r="F2" s="2">
        <v>72.17</v>
      </c>
      <c r="G2" s="2">
        <v>223.89</v>
      </c>
      <c r="H2" s="2">
        <v>271.36</v>
      </c>
      <c r="I2" s="2">
        <v>178.38</v>
      </c>
      <c r="J2" s="2">
        <v>147.51</v>
      </c>
      <c r="K2" s="2">
        <v>160.72</v>
      </c>
      <c r="L2" s="2">
        <v>380</v>
      </c>
      <c r="M2" s="2">
        <v>183.79</v>
      </c>
      <c r="N2" s="2">
        <v>192.21</v>
      </c>
      <c r="O2" s="2">
        <v>264.22000000000003</v>
      </c>
      <c r="P2" s="2">
        <v>156.625</v>
      </c>
      <c r="Q2" s="2">
        <v>257.93099999999998</v>
      </c>
      <c r="R2" s="2">
        <v>133.82</v>
      </c>
      <c r="S2" s="2">
        <v>113.0975</v>
      </c>
      <c r="T2" s="2">
        <v>306.33999999999997</v>
      </c>
    </row>
    <row r="3" spans="1:20" x14ac:dyDescent="0.25">
      <c r="A3" s="1">
        <v>44300</v>
      </c>
      <c r="B3" s="2">
        <v>51.38</v>
      </c>
      <c r="C3" s="2">
        <v>102.65</v>
      </c>
      <c r="D3" s="2">
        <v>56.41</v>
      </c>
      <c r="E3" s="2">
        <v>39.21</v>
      </c>
      <c r="F3" s="2">
        <v>71.3</v>
      </c>
      <c r="G3" s="2">
        <v>221</v>
      </c>
      <c r="H3" s="2">
        <v>275.83999999999997</v>
      </c>
      <c r="I3" s="2">
        <v>177.01</v>
      </c>
      <c r="J3" s="2">
        <v>145.81</v>
      </c>
      <c r="K3" s="2">
        <v>157.83000000000001</v>
      </c>
      <c r="L3" s="2">
        <v>375.34</v>
      </c>
      <c r="M3" s="2">
        <v>182.59</v>
      </c>
      <c r="N3" s="2">
        <v>189.37</v>
      </c>
      <c r="O3" s="2">
        <v>264</v>
      </c>
      <c r="P3" s="2">
        <v>156.25</v>
      </c>
      <c r="Q3" s="2">
        <v>257.47500000000002</v>
      </c>
      <c r="R3" s="2">
        <v>134.94</v>
      </c>
      <c r="S3" s="2">
        <v>113.3715</v>
      </c>
      <c r="T3" s="2">
        <v>307.3</v>
      </c>
    </row>
    <row r="4" spans="1:20" x14ac:dyDescent="0.25">
      <c r="A4" s="1">
        <v>44299</v>
      </c>
      <c r="B4" s="2">
        <v>50.48</v>
      </c>
      <c r="C4" s="2">
        <v>101.56</v>
      </c>
      <c r="D4" s="2">
        <v>55.3</v>
      </c>
      <c r="E4" s="2">
        <v>38.700000000000003</v>
      </c>
      <c r="F4" s="2">
        <v>72.7</v>
      </c>
      <c r="G4" s="2">
        <v>221</v>
      </c>
      <c r="H4" s="2">
        <v>271.267</v>
      </c>
      <c r="I4" s="2">
        <v>179.71</v>
      </c>
      <c r="J4" s="2">
        <v>146.55000000000001</v>
      </c>
      <c r="K4" s="2">
        <v>156.86000000000001</v>
      </c>
      <c r="L4" s="2">
        <v>376.25</v>
      </c>
      <c r="M4" s="2">
        <v>181.18</v>
      </c>
      <c r="N4" s="2">
        <v>190.71</v>
      </c>
      <c r="O4" s="2">
        <v>259.64999999999998</v>
      </c>
      <c r="P4" s="2">
        <v>152.315</v>
      </c>
      <c r="Q4" s="2">
        <v>257.25700000000001</v>
      </c>
      <c r="R4" s="2">
        <v>132.44</v>
      </c>
      <c r="S4" s="2">
        <v>112.54949999999999</v>
      </c>
      <c r="T4" s="2">
        <v>312.20999999999998</v>
      </c>
    </row>
    <row r="5" spans="1:20" x14ac:dyDescent="0.25">
      <c r="A5" s="1">
        <v>44298</v>
      </c>
      <c r="B5" s="2">
        <v>51.75</v>
      </c>
      <c r="C5" s="2">
        <v>103.67</v>
      </c>
      <c r="D5" s="2">
        <v>56.755000000000003</v>
      </c>
      <c r="E5" s="2">
        <v>39.119999999999997</v>
      </c>
      <c r="F5" s="2">
        <v>74.58</v>
      </c>
      <c r="G5" s="2">
        <v>220.24</v>
      </c>
      <c r="H5" s="2">
        <v>265.39</v>
      </c>
      <c r="I5" s="2">
        <v>180.63</v>
      </c>
      <c r="J5" s="2">
        <v>147.26</v>
      </c>
      <c r="K5" s="2">
        <v>161.09</v>
      </c>
      <c r="L5" s="2">
        <v>374.48</v>
      </c>
      <c r="M5" s="2">
        <v>183.43</v>
      </c>
      <c r="N5" s="2">
        <v>190.88</v>
      </c>
      <c r="O5" s="2">
        <v>259.3766</v>
      </c>
      <c r="P5" s="2">
        <v>142.89750000000001</v>
      </c>
      <c r="Q5" s="2">
        <v>254.71</v>
      </c>
      <c r="R5" s="2">
        <v>132.52000000000001</v>
      </c>
      <c r="S5" s="2">
        <v>112.706</v>
      </c>
      <c r="T5" s="2">
        <v>311.05</v>
      </c>
    </row>
    <row r="7" spans="1:20" x14ac:dyDescent="0.25">
      <c r="A7" t="s">
        <v>33</v>
      </c>
      <c r="B7">
        <f>(B4-B5)/B5*100</f>
        <v>-2.4541062801932427</v>
      </c>
      <c r="C7">
        <f t="shared" ref="C7:T7" si="0">(C4-C5)/C5*100</f>
        <v>-2.0353043310504479</v>
      </c>
      <c r="D7">
        <f t="shared" si="0"/>
        <v>-2.5636507796669989</v>
      </c>
      <c r="E7">
        <f t="shared" si="0"/>
        <v>-1.0736196319018267</v>
      </c>
      <c r="F7">
        <f t="shared" si="0"/>
        <v>-2.5207830517564971</v>
      </c>
      <c r="G7">
        <f t="shared" si="0"/>
        <v>0.3450780966218629</v>
      </c>
      <c r="H7">
        <f t="shared" si="0"/>
        <v>2.2144768077169483</v>
      </c>
      <c r="I7">
        <f t="shared" si="0"/>
        <v>-0.50932846149586863</v>
      </c>
      <c r="J7">
        <f t="shared" si="0"/>
        <v>-0.48214043188916178</v>
      </c>
      <c r="K7">
        <f t="shared" si="0"/>
        <v>-2.6258613197591347</v>
      </c>
      <c r="L7">
        <f t="shared" si="0"/>
        <v>0.47265541550950169</v>
      </c>
      <c r="M7">
        <f t="shared" si="0"/>
        <v>-1.2266259608570025</v>
      </c>
      <c r="N7">
        <f t="shared" si="0"/>
        <v>-8.9061190276607027E-2</v>
      </c>
      <c r="O7">
        <f t="shared" si="0"/>
        <v>0.10540657869676023</v>
      </c>
      <c r="P7">
        <f t="shared" si="0"/>
        <v>6.5903882153291624</v>
      </c>
      <c r="Q7">
        <f t="shared" si="0"/>
        <v>0.99996073966471555</v>
      </c>
      <c r="R7">
        <f t="shared" si="0"/>
        <v>-6.036824630245434E-2</v>
      </c>
      <c r="S7">
        <f t="shared" si="0"/>
        <v>-0.13885684879244076</v>
      </c>
      <c r="T7">
        <f t="shared" si="0"/>
        <v>0.37293039704226594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91BF15-D75C-4AF6-AD68-9369129FFA47}">
  <dimension ref="A1:B5"/>
  <sheetViews>
    <sheetView tabSelected="1" workbookViewId="0">
      <selection activeCell="B5" sqref="B5"/>
    </sheetView>
  </sheetViews>
  <sheetFormatPr defaultRowHeight="15" x14ac:dyDescent="0.25"/>
  <sheetData>
    <row r="1" spans="1:2" x14ac:dyDescent="0.25">
      <c r="A1" t="s">
        <v>35</v>
      </c>
      <c r="B1" t="s">
        <v>33</v>
      </c>
    </row>
    <row r="2" spans="1:2" x14ac:dyDescent="0.25">
      <c r="A2" t="s">
        <v>36</v>
      </c>
      <c r="B2" s="6">
        <v>6.5904000000000004E-2</v>
      </c>
    </row>
    <row r="3" spans="1:2" x14ac:dyDescent="0.25">
      <c r="A3" t="s">
        <v>37</v>
      </c>
      <c r="B3" s="6">
        <v>-2.5207E-2</v>
      </c>
    </row>
    <row r="4" spans="1:2" x14ac:dyDescent="0.25">
      <c r="A4" t="s">
        <v>38</v>
      </c>
      <c r="B4" s="6">
        <f>-0.005933</f>
        <v>-5.9329999999999999E-3</v>
      </c>
    </row>
    <row r="5" spans="1:2" x14ac:dyDescent="0.25">
      <c r="A5" t="s">
        <v>39</v>
      </c>
      <c r="B5" s="6">
        <v>-1.2266300000000001E-2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Sacaquirin</dc:creator>
  <cp:lastModifiedBy>Alex Sacaquirin</cp:lastModifiedBy>
  <dcterms:created xsi:type="dcterms:W3CDTF">2023-10-31T00:26:34Z</dcterms:created>
  <dcterms:modified xsi:type="dcterms:W3CDTF">2023-10-31T00:48:57Z</dcterms:modified>
</cp:coreProperties>
</file>