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</sheets>
  <definedNames>
    <definedName name="B">HOJA1!$B$39:$D$50</definedName>
    <definedName name="COSTO_HORAS_HOMBRE">HOJA1!$F$123</definedName>
    <definedName name="COSTO_HORAS_MAQUINAS">HOJA1!$F$125</definedName>
    <definedName name="CTOHH">HOJA1!$B$81:$D$81</definedName>
    <definedName name="CTOHRMQ">HOJA1!$B$93:$D$93</definedName>
    <definedName name="DEMANDA">HOJA1!$B$14:$G$25</definedName>
    <definedName name="DISPOHR">HOJA1!$B$78:$D$78</definedName>
    <definedName name="OPERARIO">HOJA1!$B$77:$D$77</definedName>
    <definedName name="VEL">HOJA1!$E$64:$G$75</definedName>
    <definedName name="X">HOJA1!$B$106:$S$117</definedName>
  </definedNames>
  <calcPr calcId="144525" concurrentCalc="0"/>
</workbook>
</file>

<file path=xl/calcChain.xml><?xml version="1.0" encoding="utf-8"?>
<calcChain xmlns="http://schemas.openxmlformats.org/spreadsheetml/2006/main">
  <c r="F127" i="1" l="1"/>
  <c r="T117" i="1"/>
  <c r="T116" i="1"/>
  <c r="T115" i="1"/>
  <c r="T114" i="1"/>
  <c r="T113" i="1"/>
  <c r="T112" i="1"/>
  <c r="T111" i="1"/>
  <c r="T110" i="1"/>
  <c r="T109" i="1"/>
  <c r="T108" i="1"/>
  <c r="T107" i="1"/>
  <c r="T106" i="1"/>
  <c r="G75" i="1"/>
  <c r="F75" i="1"/>
  <c r="G74" i="1"/>
  <c r="F74" i="1"/>
  <c r="E74" i="1"/>
  <c r="G73" i="1"/>
  <c r="F73" i="1"/>
  <c r="G72" i="1"/>
  <c r="F72" i="1"/>
  <c r="G71" i="1"/>
  <c r="F71" i="1"/>
  <c r="E71" i="1"/>
  <c r="G70" i="1"/>
  <c r="F70" i="1"/>
  <c r="G69" i="1"/>
  <c r="F69" i="1"/>
  <c r="E69" i="1"/>
  <c r="G68" i="1"/>
  <c r="F68" i="1"/>
  <c r="E68" i="1"/>
  <c r="G67" i="1"/>
  <c r="F67" i="1"/>
  <c r="G66" i="1"/>
  <c r="F66" i="1"/>
  <c r="G65" i="1"/>
  <c r="F65" i="1"/>
  <c r="E65" i="1"/>
  <c r="G64" i="1"/>
  <c r="F64" i="1"/>
  <c r="Y59" i="1"/>
  <c r="Y58" i="1"/>
  <c r="Y57" i="1"/>
  <c r="H25" i="1"/>
  <c r="H24" i="1"/>
  <c r="H23" i="1"/>
  <c r="H22" i="1"/>
  <c r="H21" i="1"/>
  <c r="H20" i="1"/>
  <c r="H19" i="1"/>
  <c r="H18" i="1"/>
  <c r="H17" i="1"/>
  <c r="H16" i="1"/>
  <c r="H15" i="1"/>
  <c r="H14" i="1"/>
</calcChain>
</file>

<file path=xl/sharedStrings.xml><?xml version="1.0" encoding="utf-8"?>
<sst xmlns="http://schemas.openxmlformats.org/spreadsheetml/2006/main" count="215" uniqueCount="75">
  <si>
    <t>Se busca que la producción de nuestros bebidas enlatadas se realicen con el menor costo posible, reduciendo: los costos de máquina y los costos de mano de obra de terceros para los procesos manuales de paletizado y almacenaje.</t>
  </si>
  <si>
    <t>Cabe mencionar que la mano de obra del personal que opera las máquinas son de Backus y tienen una remuneración constante, inclusive con las líneas paradas, asi es que ello no se puede optimizar.</t>
  </si>
  <si>
    <t>Es preciso agregar que los costos de almacen también son constantes, ya que disponemos de gran espacio en planta y no es perceptible un ahorro si es que la producción es mayor o menor.</t>
  </si>
  <si>
    <t>INCREMENTO DE LA PRODUCCION (DEMANDA SEMANAL)</t>
  </si>
  <si>
    <t>PROGRAMA DE PRODUCCIÓN EN MILES DE LATAS</t>
  </si>
  <si>
    <t xml:space="preserve">LUNES </t>
  </si>
  <si>
    <t>MARTES</t>
  </si>
  <si>
    <t>MIÉRCOLES</t>
  </si>
  <si>
    <t>JUEVES</t>
  </si>
  <si>
    <t>VIERNES</t>
  </si>
  <si>
    <t>SÁBADO</t>
  </si>
  <si>
    <t>TOTAL</t>
  </si>
  <si>
    <t>CRISTAL 473</t>
  </si>
  <si>
    <t>CRISTAL 355</t>
  </si>
  <si>
    <t>CRISTAL 250</t>
  </si>
  <si>
    <t>PILSEN 473</t>
  </si>
  <si>
    <t>PILSEN 355</t>
  </si>
  <si>
    <t>CUSQUEÑA 355</t>
  </si>
  <si>
    <t>ICE 473</t>
  </si>
  <si>
    <t>ICE 355</t>
  </si>
  <si>
    <t>BARENA 355</t>
  </si>
  <si>
    <t>AGUA TONICA 250</t>
  </si>
  <si>
    <t>GUARANA 355</t>
  </si>
  <si>
    <t>MALTIN 269</t>
  </si>
  <si>
    <t>columna  :  A</t>
  </si>
  <si>
    <t xml:space="preserve">Tipos de productos a producir </t>
  </si>
  <si>
    <t>columna  :  B - G</t>
  </si>
  <si>
    <t>cantidades  expresadas en miles de latas</t>
  </si>
  <si>
    <t>DISPONIBILIDAD DE RECURSOS</t>
  </si>
  <si>
    <t>LINEAS DE PRODUCCIÓN DISPONIBLES</t>
  </si>
  <si>
    <t>LINEAS  DISPONIBLES</t>
  </si>
  <si>
    <t>MAQ 1</t>
  </si>
  <si>
    <t>MAQ 2</t>
  </si>
  <si>
    <t>MAQ 3</t>
  </si>
  <si>
    <t>Significa por ejemplo que el producto CRISTAL 250 sólo se puede producir en las líneas de producción 2 y 3, no se puede producir en otra línea ya que no esta diseñada para realizar ello.</t>
  </si>
  <si>
    <t xml:space="preserve">El producto ICE 355 se puede producir en cualquiera de las 03 líneas de producción. </t>
  </si>
  <si>
    <t>M1</t>
  </si>
  <si>
    <t>M2</t>
  </si>
  <si>
    <t>M3</t>
  </si>
  <si>
    <t>CAPACIDAD DE PRODUCCION POR DIA DE LAS MAQUINAS</t>
  </si>
  <si>
    <t>CAPACIDAD POR TURNO (24Hrs) EN MILES DE LATAS</t>
  </si>
  <si>
    <t>VELOCIDAD DE PRODUCCION EN MILES DE LATAS POR HORA</t>
  </si>
  <si>
    <t>NUMERO DE OPERARIOS EXTERNOS</t>
  </si>
  <si>
    <t>DISPONIBILIDAD DE HORAS HOMBRE</t>
  </si>
  <si>
    <t>COSTO PROMEDIO MANO DE OBRA DE TERCEROS</t>
  </si>
  <si>
    <t>MANO DE OBRA X HR (S/.)</t>
  </si>
  <si>
    <t>NOTA</t>
  </si>
  <si>
    <t>En la línea 1, que no cuenta con una máquina paletizadora, se necesita tres operarios para realizar el paletizado manual de los productos.</t>
  </si>
  <si>
    <t>En la  línea 1 se necesita 1 operario para realizar el proceso de almacenado.</t>
  </si>
  <si>
    <t>En la línea 2 y 3 se necesitan  2 operarios por máquina para realizar el proceso de alamacenado.</t>
  </si>
  <si>
    <t>COSTO X HRA MAQUINA (S/.)</t>
  </si>
  <si>
    <t>LINEAS DE PRODUCCION</t>
  </si>
  <si>
    <t>MAQ1</t>
  </si>
  <si>
    <t>SOLUCION:</t>
  </si>
  <si>
    <t>PLAN OPTIMO DE HORAS NORMALES DE TRABAJO DE LAS MAQUINAS</t>
  </si>
  <si>
    <t>MIERCOLES</t>
  </si>
  <si>
    <t>SABADO</t>
  </si>
  <si>
    <t>PRODUCTOS</t>
  </si>
  <si>
    <t>SEMANAL</t>
  </si>
  <si>
    <t>COSTO DE PRODUCCIÓN SEMANAL</t>
  </si>
  <si>
    <t>COSTO NORMAL DE MANO DE OBRA  DE TERCEROS EN S/.</t>
  </si>
  <si>
    <t>COSTO DE HRS MAQUINA</t>
  </si>
  <si>
    <t>MINIMO COSTO TOTAL EN  S/.</t>
  </si>
  <si>
    <t>Cristal 250.00</t>
  </si>
  <si>
    <t>Cusqueña 355.00</t>
  </si>
  <si>
    <t>Guarana 355.00</t>
  </si>
  <si>
    <t>Pilsen 473.00</t>
  </si>
  <si>
    <t>Cristal 473.00</t>
  </si>
  <si>
    <t>Cristal 355.00</t>
  </si>
  <si>
    <t>Pilsen 355.00</t>
  </si>
  <si>
    <t>Ice 473.00</t>
  </si>
  <si>
    <t>Ice 355.00</t>
  </si>
  <si>
    <t>Barena 355.00</t>
  </si>
  <si>
    <t>Agua Tonica 355.00</t>
  </si>
  <si>
    <t>Maltin 269.00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</si>
</sst>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69">
    <xf numFmtId="0" fontId="0" fillId="0" borderId="0"/>
    <xf numFmtId="0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4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5" fillId="0" borderId="0"/>
    <xf numFmtId="0" fontId="5" fillId="0" borderId="0"/>
    <xf numFmtId="0" fontId="5" fillId="0" borderId="0"/>
    <xf numFmtId="9" fontId="6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9" fontId="0" fillId="0" borderId="0" xfId="0" applyNumberFormat="1"/>
    <xf numFmtId="0" fontId="0" fillId="0" borderId="0" xfId="0" applyAlignment="1"/>
    <xf numFmtId="0" fontId="2" fillId="0" borderId="0" xfId="0" applyFont="1" applyBorder="1" applyAlignment="1"/>
    <xf numFmtId="2" fontId="2" fillId="0" borderId="0" xfId="0" applyNumberFormat="1" applyFont="1" applyFill="1" applyBorder="1" applyAlignment="1">
      <alignment vertical="center"/>
    </xf>
    <xf numFmtId="0" fontId="0" fillId="0" borderId="0" xfId="0" applyBorder="1"/>
    <xf numFmtId="0" fontId="2" fillId="2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164" fontId="0" fillId="0" borderId="0" xfId="0" applyNumberFormat="1" applyFill="1" applyBorder="1"/>
    <xf numFmtId="0" fontId="2" fillId="0" borderId="0" xfId="0" applyFont="1" applyFill="1" applyBorder="1" applyAlignment="1">
      <alignment horizontal="center"/>
    </xf>
    <xf numFmtId="0" fontId="2" fillId="0" borderId="5" xfId="0" applyFont="1" applyBorder="1"/>
    <xf numFmtId="165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165" fontId="0" fillId="0" borderId="5" xfId="0" applyNumberFormat="1" applyFont="1" applyFill="1" applyBorder="1"/>
    <xf numFmtId="165" fontId="0" fillId="0" borderId="0" xfId="0" applyNumberFormat="1" applyFont="1" applyFill="1" applyBorder="1"/>
    <xf numFmtId="165" fontId="0" fillId="0" borderId="0" xfId="0" applyNumberFormat="1" applyFill="1" applyBorder="1"/>
    <xf numFmtId="4" fontId="0" fillId="0" borderId="0" xfId="0" applyNumberFormat="1" applyBorder="1" applyAlignment="1">
      <alignment horizontal="center" vertical="center"/>
    </xf>
    <xf numFmtId="0" fontId="2" fillId="3" borderId="5" xfId="0" applyFont="1" applyFill="1" applyBorder="1"/>
    <xf numFmtId="2" fontId="0" fillId="0" borderId="0" xfId="0" applyNumberFormat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2" fillId="0" borderId="0" xfId="0" applyFont="1" applyFill="1" applyBorder="1"/>
    <xf numFmtId="165" fontId="2" fillId="0" borderId="0" xfId="0" applyNumberFormat="1" applyFont="1" applyFill="1" applyBorder="1"/>
    <xf numFmtId="4" fontId="2" fillId="0" borderId="0" xfId="0" applyNumberFormat="1" applyFont="1" applyBorder="1"/>
    <xf numFmtId="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5" xfId="0" applyBorder="1"/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2" fillId="4" borderId="5" xfId="0" applyFont="1" applyFill="1" applyBorder="1"/>
    <xf numFmtId="2" fontId="0" fillId="0" borderId="0" xfId="0" applyNumberFormat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/>
    <xf numFmtId="0" fontId="0" fillId="0" borderId="2" xfId="0" applyBorder="1"/>
    <xf numFmtId="0" fontId="0" fillId="0" borderId="3" xfId="0" applyBorder="1"/>
    <xf numFmtId="0" fontId="0" fillId="0" borderId="0" xfId="0" applyBorder="1" applyAlignment="1"/>
    <xf numFmtId="0" fontId="0" fillId="0" borderId="4" xfId="0" applyBorder="1" applyAlignment="1">
      <alignment horizontal="center" vertical="center"/>
    </xf>
    <xf numFmtId="0" fontId="2" fillId="0" borderId="6" xfId="0" applyFont="1" applyFill="1" applyBorder="1" applyAlignment="1">
      <alignment horizontal="center"/>
    </xf>
    <xf numFmtId="1" fontId="0" fillId="0" borderId="6" xfId="0" applyNumberFormat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/>
    </xf>
    <xf numFmtId="165" fontId="0" fillId="0" borderId="6" xfId="0" applyNumberFormat="1" applyFont="1" applyFill="1" applyBorder="1" applyAlignment="1">
      <alignment horizontal="center"/>
    </xf>
    <xf numFmtId="0" fontId="2" fillId="0" borderId="5" xfId="0" applyFont="1" applyFill="1" applyBorder="1"/>
    <xf numFmtId="0" fontId="2" fillId="5" borderId="0" xfId="0" applyFont="1" applyFill="1" applyBorder="1" applyAlignment="1">
      <alignment horizontal="center"/>
    </xf>
    <xf numFmtId="0" fontId="2" fillId="5" borderId="0" xfId="0" applyFont="1" applyFill="1" applyBorder="1"/>
    <xf numFmtId="0" fontId="0" fillId="5" borderId="0" xfId="0" applyFill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7" xfId="0" applyBorder="1"/>
    <xf numFmtId="0" fontId="0" fillId="0" borderId="7" xfId="0" applyBorder="1" applyAlignment="1">
      <alignment horizontal="center" vertical="center" wrapText="1"/>
    </xf>
    <xf numFmtId="0" fontId="2" fillId="0" borderId="6" xfId="0" applyFont="1" applyFill="1" applyBorder="1"/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165" fontId="0" fillId="2" borderId="5" xfId="0" applyNumberFormat="1" applyFont="1" applyFill="1" applyBorder="1"/>
    <xf numFmtId="0" fontId="3" fillId="0" borderId="0" xfId="0" applyFont="1"/>
    <xf numFmtId="0" fontId="2" fillId="0" borderId="9" xfId="0" applyFont="1" applyFill="1" applyBorder="1" applyAlignment="1"/>
    <xf numFmtId="0" fontId="2" fillId="0" borderId="10" xfId="0" applyFont="1" applyFill="1" applyBorder="1" applyAlignment="1"/>
    <xf numFmtId="0" fontId="2" fillId="0" borderId="11" xfId="0" applyFont="1" applyFill="1" applyBorder="1" applyAlignment="1"/>
    <xf numFmtId="0" fontId="2" fillId="0" borderId="11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69">
    <cellStyle name="Euro" xfId="1"/>
    <cellStyle name="Normal" xfId="0" builtinId="0"/>
    <cellStyle name="Normal 10" xfId="2"/>
    <cellStyle name="Normal 11" xfId="3"/>
    <cellStyle name="Normal 12" xfId="4"/>
    <cellStyle name="Normal 13" xfId="5"/>
    <cellStyle name="Normal 14" xfId="6"/>
    <cellStyle name="Normal 15" xfId="7"/>
    <cellStyle name="Normal 16" xfId="8"/>
    <cellStyle name="Normal 17" xfId="9"/>
    <cellStyle name="Normal 18" xfId="10"/>
    <cellStyle name="Normal 19" xfId="11"/>
    <cellStyle name="Normal 2" xfId="12"/>
    <cellStyle name="Normal 2 2" xfId="13"/>
    <cellStyle name="Normal 2 3" xfId="14"/>
    <cellStyle name="Normal 20" xfId="15"/>
    <cellStyle name="Normal 21" xfId="16"/>
    <cellStyle name="Normal 22" xfId="17"/>
    <cellStyle name="Normal 23" xfId="18"/>
    <cellStyle name="Normal 24" xfId="19"/>
    <cellStyle name="Normal 25" xfId="20"/>
    <cellStyle name="Normal 26" xfId="21"/>
    <cellStyle name="Normal 27" xfId="22"/>
    <cellStyle name="Normal 28" xfId="23"/>
    <cellStyle name="Normal 29" xfId="24"/>
    <cellStyle name="Normal 3" xfId="25"/>
    <cellStyle name="Normal 3 2" xfId="26"/>
    <cellStyle name="Normal 30" xfId="27"/>
    <cellStyle name="Normal 31" xfId="28"/>
    <cellStyle name="Normal 32" xfId="29"/>
    <cellStyle name="Normal 33" xfId="30"/>
    <cellStyle name="Normal 34" xfId="31"/>
    <cellStyle name="Normal 35" xfId="32"/>
    <cellStyle name="Normal 36" xfId="33"/>
    <cellStyle name="Normal 37" xfId="34"/>
    <cellStyle name="Normal 38" xfId="35"/>
    <cellStyle name="Normal 39" xfId="36"/>
    <cellStyle name="Normal 4" xfId="37"/>
    <cellStyle name="Normal 40" xfId="38"/>
    <cellStyle name="Normal 41" xfId="39"/>
    <cellStyle name="Normal 42" xfId="40"/>
    <cellStyle name="Normal 43" xfId="41"/>
    <cellStyle name="Normal 44" xfId="42"/>
    <cellStyle name="Normal 45" xfId="43"/>
    <cellStyle name="Normal 46" xfId="44"/>
    <cellStyle name="Normal 47" xfId="45"/>
    <cellStyle name="Normal 48" xfId="46"/>
    <cellStyle name="Normal 49" xfId="47"/>
    <cellStyle name="Normal 5" xfId="48"/>
    <cellStyle name="Normal 50" xfId="49"/>
    <cellStyle name="Normal 51" xfId="50"/>
    <cellStyle name="Normal 52" xfId="51"/>
    <cellStyle name="Normal 53" xfId="52"/>
    <cellStyle name="Normal 54" xfId="53"/>
    <cellStyle name="Normal 55" xfId="54"/>
    <cellStyle name="Normal 56" xfId="55"/>
    <cellStyle name="Normal 57" xfId="56"/>
    <cellStyle name="Normal 58" xfId="57"/>
    <cellStyle name="Normal 59" xfId="58"/>
    <cellStyle name="Normal 6" xfId="59"/>
    <cellStyle name="Normal 60" xfId="60"/>
    <cellStyle name="Normal 61" xfId="61"/>
    <cellStyle name="Normal 62" xfId="62"/>
    <cellStyle name="Normal 63" xfId="63"/>
    <cellStyle name="Normal 64" xfId="64"/>
    <cellStyle name="Normal 7" xfId="65"/>
    <cellStyle name="Normal 8" xfId="66"/>
    <cellStyle name="Normal 9" xfId="67"/>
    <cellStyle name="Porcentaje 2" xfId="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HOJA1!$A$106:$A$117</c:f>
              <c:strCache>
                <c:ptCount val="12"/>
                <c:pt idx="0">
                  <c:v>CRISTAL 473</c:v>
                </c:pt>
                <c:pt idx="1">
                  <c:v>CRISTAL 355</c:v>
                </c:pt>
                <c:pt idx="2">
                  <c:v>CRISTAL 250</c:v>
                </c:pt>
                <c:pt idx="3">
                  <c:v>PILSEN 473</c:v>
                </c:pt>
                <c:pt idx="4">
                  <c:v>PILSEN 355</c:v>
                </c:pt>
                <c:pt idx="5">
                  <c:v>CUSQUEÑA 355</c:v>
                </c:pt>
                <c:pt idx="6">
                  <c:v>ICE 473</c:v>
                </c:pt>
                <c:pt idx="7">
                  <c:v>ICE 355</c:v>
                </c:pt>
                <c:pt idx="8">
                  <c:v>BARENA 355</c:v>
                </c:pt>
                <c:pt idx="9">
                  <c:v>AGUA TONICA 250</c:v>
                </c:pt>
                <c:pt idx="10">
                  <c:v>GUARANA 355</c:v>
                </c:pt>
                <c:pt idx="11">
                  <c:v>MALTIN 269</c:v>
                </c:pt>
              </c:strCache>
            </c:strRef>
          </c:cat>
          <c:val>
            <c:numRef>
              <c:f>HOJA1!$T$106:$T$117</c:f>
              <c:numCache>
                <c:formatCode>0.0</c:formatCode>
                <c:ptCount val="12"/>
                <c:pt idx="0">
                  <c:v>14.642857142857142</c:v>
                </c:pt>
                <c:pt idx="1">
                  <c:v>25.874149659863946</c:v>
                </c:pt>
                <c:pt idx="2">
                  <c:v>12.4</c:v>
                </c:pt>
                <c:pt idx="3">
                  <c:v>22.142857142857146</c:v>
                </c:pt>
                <c:pt idx="4">
                  <c:v>98.925850340136051</c:v>
                </c:pt>
                <c:pt idx="5">
                  <c:v>33.295238095238091</c:v>
                </c:pt>
                <c:pt idx="6">
                  <c:v>6.4285714285714288</c:v>
                </c:pt>
                <c:pt idx="7">
                  <c:v>3.2</c:v>
                </c:pt>
                <c:pt idx="8">
                  <c:v>8.5333333333333332</c:v>
                </c:pt>
                <c:pt idx="9">
                  <c:v>0.64</c:v>
                </c:pt>
                <c:pt idx="10">
                  <c:v>84.266666666666666</c:v>
                </c:pt>
                <c:pt idx="11">
                  <c:v>2.4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918464"/>
        <c:axId val="89920256"/>
      </c:barChart>
      <c:catAx>
        <c:axId val="8991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89920256"/>
        <c:crosses val="autoZero"/>
        <c:auto val="1"/>
        <c:lblAlgn val="ctr"/>
        <c:lblOffset val="100"/>
        <c:noMultiLvlLbl val="0"/>
      </c:catAx>
      <c:valAx>
        <c:axId val="8992025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89918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HOJA1!$A$123:$A$125</c:f>
              <c:strCache>
                <c:ptCount val="3"/>
                <c:pt idx="0">
                  <c:v>COSTO NORMAL DE MANO DE OBRA  DE TERCEROS EN S/.</c:v>
                </c:pt>
                <c:pt idx="2">
                  <c:v>COSTO DE HRS MAQUINA</c:v>
                </c:pt>
              </c:strCache>
            </c:strRef>
          </c:cat>
          <c:val>
            <c:numRef>
              <c:f>HOJA1!$F$123:$F$125</c:f>
              <c:numCache>
                <c:formatCode>General</c:formatCode>
                <c:ptCount val="3"/>
                <c:pt idx="0">
                  <c:v>3344.3580952380953</c:v>
                </c:pt>
                <c:pt idx="2">
                  <c:v>349348.23809523805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956736"/>
        <c:axId val="89958272"/>
      </c:barChart>
      <c:catAx>
        <c:axId val="89956736"/>
        <c:scaling>
          <c:orientation val="minMax"/>
        </c:scaling>
        <c:delete val="0"/>
        <c:axPos val="b"/>
        <c:majorTickMark val="none"/>
        <c:minorTickMark val="none"/>
        <c:tickLblPos val="nextTo"/>
        <c:crossAx val="89958272"/>
        <c:crosses val="autoZero"/>
        <c:auto val="1"/>
        <c:lblAlgn val="ctr"/>
        <c:lblOffset val="100"/>
        <c:noMultiLvlLbl val="0"/>
      </c:catAx>
      <c:valAx>
        <c:axId val="899582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995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chart" Target="../charts/chart1.xml"/>
  <Relationship Id="rId3" Type="http://schemas.openxmlformats.org/officeDocument/2006/relationships/chart" Target="../charts/chart2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416718</xdr:colOff>
      <xdr:row>0</xdr:row>
      <xdr:rowOff>59531</xdr:rowOff>
    </xdr:from>
    <xdr:to>
      <xdr:col>1</xdr:col>
      <xdr:colOff>373855</xdr:colOff>
      <xdr:row>4</xdr:row>
      <xdr:rowOff>103373</xdr:rowOff>
    </xdr:to>
    <xdr:pic>
      <xdr:nvPicPr>
        <xdr:cNvPr id="2" name="1 Imagen" descr="http://rockwasipro.com/music/wp-content/uploads/2013/09/Backus-Johnston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718" y="59531"/>
          <a:ext cx="2328862" cy="8058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766763</xdr:colOff>
      <xdr:row>118</xdr:row>
      <xdr:rowOff>122634</xdr:rowOff>
    </xdr:from>
    <xdr:to>
      <xdr:col>10</xdr:col>
      <xdr:colOff>762000</xdr:colOff>
      <xdr:row>131</xdr:row>
      <xdr:rowOff>122634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704850</xdr:colOff>
      <xdr:row>129</xdr:row>
      <xdr:rowOff>123824</xdr:rowOff>
    </xdr:from>
    <xdr:to>
      <xdr:col>3</xdr:col>
      <xdr:colOff>590550</xdr:colOff>
      <xdr:row>144</xdr:row>
      <xdr:rowOff>9524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8"/>
  <sheetViews>
    <sheetView tabSelected="1" zoomScale="90" zoomScaleNormal="90" workbookViewId="0">
      <selection activeCell="D23" sqref="D23"/>
    </sheetView>
  </sheetViews>
  <sheetFormatPr baseColWidth="10" defaultRowHeight="15" x14ac:dyDescent="0.25"/>
  <cols>
    <col min="1" max="1" customWidth="true" width="35.5703125" collapsed="true"/>
    <col min="2" max="2" customWidth="true" width="17.0" collapsed="true"/>
    <col min="3" max="3" customWidth="true" width="17.42578125" collapsed="true"/>
    <col min="4" max="4" customWidth="true" width="18.7109375" collapsed="true"/>
    <col min="5" max="5" customWidth="true" width="15.85546875" collapsed="true"/>
    <col min="6" max="6" customWidth="true" width="21.28515625" collapsed="true"/>
    <col min="7" max="7" customWidth="true" width="22.85546875" collapsed="true"/>
    <col min="8" max="8" customWidth="true" width="12.85546875" collapsed="true"/>
    <col min="9" max="9" customWidth="true" width="13.0" collapsed="true"/>
    <col min="10" max="10" customWidth="true" width="19.5703125" collapsed="true"/>
    <col min="11" max="11" customWidth="true" width="14.0" collapsed="true"/>
    <col min="12" max="12" customWidth="true" width="13.5703125" collapsed="true"/>
    <col min="13" max="13" customWidth="true" width="13.42578125" collapsed="true"/>
    <col min="14" max="14" customWidth="true" width="9.5703125" collapsed="true"/>
    <col min="15" max="15" customWidth="true" width="9.7109375" collapsed="true"/>
    <col min="16" max="16" customWidth="true" width="9.42578125" collapsed="true"/>
    <col min="17" max="17" customWidth="true" width="11.5703125" collapsed="true"/>
    <col min="18" max="18" customWidth="true" width="10.28515625" collapsed="true"/>
    <col min="19" max="19" customWidth="true" width="11.0" collapsed="true"/>
    <col min="20" max="20" customWidth="true" width="11.5703125" collapsed="true"/>
    <col min="22" max="22" customWidth="true" width="11.42578125" collapsed="true"/>
    <col min="26" max="26" bestFit="true" customWidth="true" width="11.7109375" collapsed="true"/>
  </cols>
  <sheetData>
    <row r="1" spans="1:30" x14ac:dyDescent="0.25">
      <c r="A1" s="1"/>
      <c r="B1" s="1"/>
      <c r="C1" s="1"/>
    </row>
    <row r="3" spans="1:30" x14ac:dyDescent="0.25">
      <c r="D3" s="2"/>
    </row>
    <row r="4" spans="1:30" x14ac:dyDescent="0.25">
      <c r="D4" s="2"/>
    </row>
    <row r="5" spans="1:30" x14ac:dyDescent="0.25">
      <c r="D5" s="2"/>
    </row>
    <row r="6" spans="1:30" x14ac:dyDescent="0.25">
      <c r="A6" s="3" t="s">
        <v>0</v>
      </c>
      <c r="D6" s="2"/>
    </row>
    <row r="7" spans="1:30" x14ac:dyDescent="0.25">
      <c r="A7" s="3" t="s">
        <v>1</v>
      </c>
    </row>
    <row r="8" spans="1:30" x14ac:dyDescent="0.25">
      <c r="A8" t="s">
        <v>2</v>
      </c>
    </row>
    <row r="10" spans="1:30" x14ac:dyDescent="0.25">
      <c r="A10" s="1" t="s">
        <v>3</v>
      </c>
    </row>
    <row r="11" spans="1:30" x14ac:dyDescent="0.25">
      <c r="B11" s="1"/>
      <c r="C11" s="1"/>
    </row>
    <row r="12" spans="1:30" ht="18.75" customHeight="1" x14ac:dyDescent="0.25">
      <c r="B12" s="80" t="s">
        <v>4</v>
      </c>
      <c r="C12" s="81"/>
      <c r="D12" s="81"/>
      <c r="E12" s="81"/>
      <c r="F12" s="81"/>
      <c r="G12" s="82"/>
      <c r="H12" s="4"/>
      <c r="I12" s="5"/>
      <c r="J12" s="4"/>
      <c r="K12" s="4"/>
      <c r="L12" s="4"/>
      <c r="M12" s="4"/>
      <c r="N12" s="4"/>
      <c r="O12" s="4"/>
      <c r="P12" s="4"/>
      <c r="Q12" s="4"/>
      <c r="R12" s="4"/>
      <c r="S12" s="4"/>
      <c r="T12" s="6"/>
    </row>
    <row r="13" spans="1:30" ht="18.75" customHeight="1" x14ac:dyDescent="0.25">
      <c r="B13" s="7" t="s">
        <v>5</v>
      </c>
      <c r="C13" s="7" t="s">
        <v>6</v>
      </c>
      <c r="D13" s="7" t="s">
        <v>7</v>
      </c>
      <c r="E13" s="7" t="s">
        <v>8</v>
      </c>
      <c r="F13" s="7" t="s">
        <v>9</v>
      </c>
      <c r="G13" s="7" t="s">
        <v>10</v>
      </c>
      <c r="H13" s="8" t="s">
        <v>11</v>
      </c>
      <c r="I13" s="9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 spans="1:30" ht="15" customHeight="1" x14ac:dyDescent="0.25">
      <c r="A14" s="11" t="s">
        <v>67</v>
      </c>
      <c r="B14" s="12" t="n">
        <v>0.0</v>
      </c>
      <c r="C14" s="12" t="n">
        <v>0.0</v>
      </c>
      <c r="D14" s="12" t="n">
        <v>410.0</v>
      </c>
      <c r="E14" s="13" t="n">
        <v>0.0</v>
      </c>
      <c r="F14" s="13" t="n">
        <v>0.0</v>
      </c>
      <c r="G14" s="13" t="n">
        <v>0.0</v>
      </c>
      <c r="H14" s="14">
        <f>SUM(B14:G14)</f>
        <v>410</v>
      </c>
      <c r="I14" s="9"/>
      <c r="J14" s="15"/>
      <c r="L14" s="15"/>
      <c r="M14" s="15"/>
      <c r="N14" s="15"/>
      <c r="O14" s="15"/>
      <c r="Q14" s="15"/>
      <c r="R14" s="15"/>
      <c r="S14" s="15"/>
      <c r="T14" s="16"/>
      <c r="Y14" s="17"/>
    </row>
    <row r="15" spans="1:30" ht="15" customHeight="1" x14ac:dyDescent="0.25">
      <c r="A15" s="18" t="s">
        <v>68</v>
      </c>
      <c r="B15" s="12" t="n">
        <v>150.0</v>
      </c>
      <c r="C15" s="12" t="n">
        <v>0.0</v>
      </c>
      <c r="D15" s="12" t="n">
        <v>390.0</v>
      </c>
      <c r="E15" s="13" t="n">
        <v>290.0</v>
      </c>
      <c r="F15" s="13" t="n">
        <v>0.0</v>
      </c>
      <c r="G15" s="13" t="n">
        <v>0.0</v>
      </c>
      <c r="H15" s="14">
        <f t="shared" ref="H15:H25" si="0">SUM(B15:G15)</f>
        <v>680</v>
      </c>
      <c r="I15" s="9"/>
      <c r="J15" s="15"/>
      <c r="L15" s="15"/>
      <c r="M15" s="15"/>
      <c r="N15" s="15"/>
      <c r="O15" s="15"/>
      <c r="Q15" s="15"/>
      <c r="R15" s="15"/>
      <c r="S15" s="15"/>
      <c r="T15" s="16"/>
      <c r="Y15" s="17"/>
    </row>
    <row r="16" spans="1:30" s="1" customFormat="1" ht="15" customHeight="1" x14ac:dyDescent="0.25">
      <c r="A16" s="11" t="s">
        <v>64</v>
      </c>
      <c r="B16" s="12" t="n">
        <v>264.0</v>
      </c>
      <c r="C16" s="12" t="n">
        <v>0.0</v>
      </c>
      <c r="D16" s="12" t="n">
        <v>0.0</v>
      </c>
      <c r="E16" s="13" t="n">
        <v>0.0</v>
      </c>
      <c r="F16" s="13" t="n">
        <v>0.0</v>
      </c>
      <c r="G16" s="13" t="n">
        <v>0.0</v>
      </c>
      <c r="H16" s="14">
        <f t="shared" si="0"/>
        <v>620</v>
      </c>
      <c r="I16" s="9"/>
      <c r="J16" s="15"/>
      <c r="L16" s="15"/>
      <c r="M16" s="15"/>
      <c r="N16" s="15"/>
      <c r="O16" s="15"/>
      <c r="Q16" s="15"/>
      <c r="R16" s="15"/>
      <c r="S16" s="15"/>
      <c r="T16" s="16"/>
      <c r="Y16" s="17"/>
      <c r="Z16"/>
      <c r="AA16"/>
      <c r="AB16"/>
      <c r="AC16"/>
      <c r="AD16"/>
    </row>
    <row r="17" spans="1:30" s="1" customFormat="1" ht="15" customHeight="1" x14ac:dyDescent="0.25">
      <c r="A17" s="11" t="s">
        <v>66</v>
      </c>
      <c r="B17" s="12" t="n">
        <v>0.0</v>
      </c>
      <c r="C17" s="12" t="n">
        <v>610.0</v>
      </c>
      <c r="D17" s="12" t="n">
        <v>260.0</v>
      </c>
      <c r="E17" s="13" t="n">
        <v>0.0</v>
      </c>
      <c r="F17" s="13" t="n">
        <v>0.0</v>
      </c>
      <c r="G17" s="13" t="n">
        <v>0.0</v>
      </c>
      <c r="H17" s="14">
        <f t="shared" si="0"/>
        <v>620</v>
      </c>
      <c r="I17" s="9"/>
      <c r="J17" s="15"/>
      <c r="L17" s="15"/>
      <c r="M17" s="15"/>
      <c r="N17" s="15"/>
      <c r="O17" s="15"/>
      <c r="Q17" s="15"/>
      <c r="R17" s="15"/>
      <c r="S17" s="15"/>
      <c r="T17" s="16"/>
      <c r="Y17" s="17"/>
      <c r="Z17"/>
      <c r="AA17"/>
      <c r="AB17"/>
      <c r="AC17"/>
      <c r="AD17"/>
    </row>
    <row r="18" spans="1:30" s="1" customFormat="1" ht="15" customHeight="1" x14ac:dyDescent="0.25">
      <c r="A18" s="18" t="s">
        <v>69</v>
      </c>
      <c r="B18" s="12" t="n">
        <v>0.0</v>
      </c>
      <c r="C18" s="12" t="n">
        <v>0.0</v>
      </c>
      <c r="D18" s="12" t="n">
        <v>610.0</v>
      </c>
      <c r="E18" s="13" t="n">
        <v>890.0</v>
      </c>
      <c r="F18" s="13" t="n">
        <v>1200.0</v>
      </c>
      <c r="G18" s="13" t="n">
        <v>0.0</v>
      </c>
      <c r="H18" s="14">
        <f t="shared" si="0"/>
        <v>3190</v>
      </c>
      <c r="I18" s="9"/>
      <c r="J18" s="15"/>
      <c r="L18" s="15"/>
      <c r="M18" s="15"/>
      <c r="N18" s="15"/>
      <c r="O18" s="15"/>
      <c r="Q18" s="15"/>
      <c r="R18" s="15"/>
      <c r="S18" s="15"/>
      <c r="T18" s="16"/>
      <c r="Y18" s="19"/>
      <c r="Z18"/>
      <c r="AA18"/>
      <c r="AB18"/>
      <c r="AC18"/>
      <c r="AD18"/>
    </row>
    <row r="19" spans="1:30" s="1" customFormat="1" ht="15" customHeight="1" x14ac:dyDescent="0.25">
      <c r="A19" s="18" t="s">
        <v>17</v>
      </c>
      <c r="B19" s="12" t="n">
        <v>0.0</v>
      </c>
      <c r="C19" s="12" t="n">
        <v>0.0</v>
      </c>
      <c r="D19" s="12" t="n">
        <v>0.0</v>
      </c>
      <c r="E19" s="13" t="n">
        <v>0.0</v>
      </c>
      <c r="F19" s="13" t="n">
        <v>0.0</v>
      </c>
      <c r="G19" s="13" t="n">
        <v>0.0</v>
      </c>
      <c r="H19" s="14">
        <f t="shared" si="0"/>
        <v>874</v>
      </c>
      <c r="I19" s="9"/>
      <c r="J19" s="15"/>
      <c r="L19" s="15"/>
      <c r="M19" s="15"/>
      <c r="N19" s="15"/>
      <c r="O19" s="15"/>
      <c r="Q19" s="15"/>
      <c r="R19" s="15"/>
      <c r="S19" s="15"/>
      <c r="T19" s="16"/>
      <c r="Y19" s="17"/>
      <c r="Z19"/>
      <c r="AA19"/>
      <c r="AB19"/>
      <c r="AC19"/>
      <c r="AD19"/>
    </row>
    <row r="20" spans="1:30" s="1" customFormat="1" ht="15" customHeight="1" x14ac:dyDescent="0.25">
      <c r="A20" s="11" t="s">
        <v>70</v>
      </c>
      <c r="B20" s="12" t="n">
        <v>0.0</v>
      </c>
      <c r="C20" s="12" t="n">
        <v>0.0</v>
      </c>
      <c r="D20" s="12" t="n">
        <v>0.0</v>
      </c>
      <c r="E20" s="13" t="n">
        <v>0.0</v>
      </c>
      <c r="F20" s="13" t="n">
        <v>180.0</v>
      </c>
      <c r="G20" s="13" t="n">
        <v>0.0</v>
      </c>
      <c r="H20" s="14">
        <f t="shared" si="0"/>
        <v>180</v>
      </c>
      <c r="I20" s="9"/>
      <c r="J20" s="15"/>
      <c r="L20" s="15"/>
      <c r="M20" s="15"/>
      <c r="N20" s="15"/>
      <c r="O20" s="15"/>
      <c r="Q20" s="15"/>
      <c r="R20" s="15"/>
      <c r="S20" s="15"/>
      <c r="T20" s="16"/>
      <c r="Y20" s="17"/>
      <c r="Z20" s="20"/>
      <c r="AA20"/>
      <c r="AB20"/>
      <c r="AC20"/>
      <c r="AD20"/>
    </row>
    <row r="21" spans="1:30" s="1" customFormat="1" ht="15" customHeight="1" x14ac:dyDescent="0.25">
      <c r="A21" s="18" t="s">
        <v>71</v>
      </c>
      <c r="B21" s="12" t="n">
        <v>0.0</v>
      </c>
      <c r="C21" s="12" t="n">
        <v>0.0</v>
      </c>
      <c r="D21" s="12" t="n">
        <v>0.0</v>
      </c>
      <c r="E21" s="13" t="n">
        <v>0.0</v>
      </c>
      <c r="F21" s="13" t="n">
        <v>0.0</v>
      </c>
      <c r="G21" s="13" t="n">
        <v>120.0</v>
      </c>
      <c r="H21" s="14">
        <f t="shared" si="0"/>
        <v>120</v>
      </c>
      <c r="I21" s="9"/>
      <c r="J21" s="15"/>
      <c r="L21" s="15"/>
      <c r="M21" s="15"/>
      <c r="N21" s="15"/>
      <c r="O21" s="15"/>
      <c r="Q21" s="15"/>
      <c r="R21" s="15"/>
      <c r="S21" s="15"/>
      <c r="T21" s="16"/>
      <c r="Y21" s="17"/>
      <c r="Z21"/>
      <c r="AA21"/>
      <c r="AB21"/>
      <c r="AC21"/>
      <c r="AD21"/>
    </row>
    <row r="22" spans="1:30" x14ac:dyDescent="0.25">
      <c r="A22" s="18" t="s">
        <v>73</v>
      </c>
      <c r="B22" s="12" t="n">
        <v>0.0</v>
      </c>
      <c r="C22" s="12" t="n">
        <v>0.0</v>
      </c>
      <c r="D22" s="12" t="n">
        <v>0.0</v>
      </c>
      <c r="E22" s="13" t="n">
        <v>0.0</v>
      </c>
      <c r="F22" s="13" t="n">
        <v>0.0</v>
      </c>
      <c r="G22" s="13" t="n">
        <v>32.0</v>
      </c>
      <c r="H22" s="14">
        <f t="shared" si="0"/>
        <v>320</v>
      </c>
      <c r="I22" s="9"/>
      <c r="J22" s="15"/>
      <c r="L22" s="15"/>
      <c r="M22" s="15"/>
      <c r="N22" s="15"/>
      <c r="O22" s="15"/>
      <c r="Q22" s="15"/>
      <c r="R22" s="15"/>
      <c r="S22" s="15"/>
      <c r="T22" s="16"/>
      <c r="Y22" s="17"/>
    </row>
    <row r="23" spans="1:30" x14ac:dyDescent="0.25">
      <c r="A23" s="11" t="s">
        <v>21</v>
      </c>
      <c r="B23" s="12" t="n">
        <v>0.0</v>
      </c>
      <c r="C23" s="12" t="n">
        <v>0.0</v>
      </c>
      <c r="D23" s="12" t="n">
        <v>0.0</v>
      </c>
      <c r="E23" s="13" t="n">
        <v>0.0</v>
      </c>
      <c r="F23" s="13" t="n">
        <v>0.0</v>
      </c>
      <c r="G23" s="13" t="n">
        <v>0.0</v>
      </c>
      <c r="H23" s="14">
        <f t="shared" si="0"/>
        <v>32</v>
      </c>
      <c r="I23" s="9"/>
      <c r="J23" s="15"/>
      <c r="L23" s="15"/>
      <c r="M23" s="15"/>
      <c r="N23" s="15"/>
      <c r="O23" s="15"/>
      <c r="Q23" s="15"/>
      <c r="R23" s="15"/>
      <c r="S23" s="15"/>
      <c r="T23" s="16"/>
      <c r="Y23" s="21"/>
    </row>
    <row r="24" spans="1:30" x14ac:dyDescent="0.25">
      <c r="A24" s="35" t="s">
        <v>65</v>
      </c>
      <c r="B24" s="12" t="n">
        <v>820.0</v>
      </c>
      <c r="C24" s="12" t="n">
        <v>600.0</v>
      </c>
      <c r="D24" s="12" t="n">
        <v>0.0</v>
      </c>
      <c r="E24" s="13" t="n">
        <v>870.0</v>
      </c>
      <c r="F24" s="13" t="n">
        <v>870.0</v>
      </c>
      <c r="G24" s="13" t="n">
        <v>0.0</v>
      </c>
      <c r="H24" s="14">
        <f t="shared" si="0"/>
        <v>3160</v>
      </c>
      <c r="I24" s="9"/>
      <c r="J24" s="15"/>
      <c r="L24" s="15"/>
      <c r="M24" s="15"/>
      <c r="N24" s="15"/>
      <c r="O24" s="15"/>
      <c r="Q24" s="15"/>
      <c r="R24" s="15"/>
      <c r="S24" s="15"/>
      <c r="T24" s="16"/>
      <c r="Y24" s="21"/>
    </row>
    <row r="25" spans="1:30" x14ac:dyDescent="0.25">
      <c r="A25" s="11" t="s">
        <v>74</v>
      </c>
      <c r="B25" s="12" t="n">
        <v>0.0</v>
      </c>
      <c r="C25" s="12" t="n">
        <v>0.0</v>
      </c>
      <c r="D25" s="12" t="n">
        <v>0.0</v>
      </c>
      <c r="E25" s="13" t="n">
        <v>0.0</v>
      </c>
      <c r="F25" s="13" t="n">
        <v>0.0</v>
      </c>
      <c r="G25" s="13" t="n">
        <v>120.0</v>
      </c>
      <c r="H25" s="14">
        <f t="shared" si="0"/>
        <v>120</v>
      </c>
      <c r="I25" s="15"/>
      <c r="J25" s="15"/>
      <c r="L25" s="15"/>
      <c r="M25" s="15"/>
      <c r="N25" s="15"/>
      <c r="O25" s="15"/>
      <c r="Q25" s="15"/>
      <c r="R25" s="15"/>
      <c r="S25" s="15"/>
      <c r="T25" s="16"/>
      <c r="Y25" s="21"/>
    </row>
    <row r="26" spans="1:30" x14ac:dyDescent="0.25">
      <c r="A26" s="22"/>
      <c r="B26" s="23"/>
      <c r="C26" s="23"/>
      <c r="D26" s="23"/>
      <c r="E26" s="23"/>
      <c r="F26" s="23"/>
      <c r="G26" s="23"/>
      <c r="H26" s="24"/>
      <c r="I26" s="24"/>
      <c r="J26" s="24"/>
      <c r="K26" s="24"/>
      <c r="L26" s="24"/>
      <c r="M26" s="24"/>
      <c r="N26" s="24"/>
      <c r="O26" s="24"/>
      <c r="P26" s="24"/>
      <c r="Z26" s="25"/>
      <c r="AA26" s="25"/>
      <c r="AB26" s="25"/>
      <c r="AC26" s="25"/>
      <c r="AD26" s="25"/>
    </row>
    <row r="27" spans="1:30" x14ac:dyDescent="0.25">
      <c r="A27" s="22"/>
      <c r="B27" s="22"/>
      <c r="C27" s="22"/>
      <c r="D27" s="24"/>
      <c r="E27" s="24"/>
      <c r="F27" s="24"/>
      <c r="L27" s="24"/>
      <c r="M27" s="24"/>
      <c r="N27" s="24"/>
      <c r="O27" s="24"/>
      <c r="P27" s="24"/>
    </row>
    <row r="28" spans="1:30" x14ac:dyDescent="0.25">
      <c r="A28" s="22" t="s">
        <v>24</v>
      </c>
      <c r="B28" s="24" t="s">
        <v>25</v>
      </c>
      <c r="C28" s="22"/>
      <c r="E28" s="24"/>
      <c r="F28" s="24"/>
      <c r="L28" s="24"/>
      <c r="M28" s="24"/>
      <c r="N28" s="24"/>
      <c r="O28" s="24"/>
      <c r="P28" s="24"/>
    </row>
    <row r="29" spans="1:30" x14ac:dyDescent="0.25">
      <c r="A29" s="22" t="s">
        <v>26</v>
      </c>
      <c r="B29" s="24" t="s">
        <v>27</v>
      </c>
      <c r="C29" s="22"/>
      <c r="E29" s="24"/>
      <c r="F29" s="24"/>
      <c r="L29" s="24"/>
      <c r="M29" s="24"/>
      <c r="N29" s="24"/>
      <c r="O29" s="24"/>
      <c r="P29" s="24"/>
    </row>
    <row r="30" spans="1:30" x14ac:dyDescent="0.25">
      <c r="A30" s="22"/>
      <c r="B30" s="24"/>
      <c r="C30" s="22"/>
      <c r="E30" s="24"/>
      <c r="F30" s="24"/>
      <c r="L30" s="24"/>
      <c r="M30" s="24"/>
      <c r="N30" s="24"/>
      <c r="O30" s="24"/>
      <c r="P30" s="24"/>
    </row>
    <row r="31" spans="1:30" x14ac:dyDescent="0.25">
      <c r="A31" s="22"/>
      <c r="B31" s="24"/>
      <c r="C31" s="22"/>
      <c r="E31" s="24"/>
      <c r="F31" s="24"/>
      <c r="L31" s="24"/>
      <c r="M31" s="24"/>
      <c r="N31" s="24"/>
      <c r="O31" s="24"/>
      <c r="P31" s="24"/>
    </row>
    <row r="32" spans="1:30" x14ac:dyDescent="0.25">
      <c r="A32" s="22"/>
      <c r="B32" s="22"/>
      <c r="C32" s="22"/>
      <c r="D32" s="24"/>
      <c r="E32" s="24"/>
      <c r="F32" s="24"/>
      <c r="L32" s="24"/>
      <c r="M32" s="24"/>
      <c r="N32" s="24"/>
      <c r="O32" s="24"/>
      <c r="P32" s="24"/>
    </row>
    <row r="33" spans="1:25" x14ac:dyDescent="0.25">
      <c r="A33" s="22" t="s">
        <v>28</v>
      </c>
      <c r="B33" s="22"/>
      <c r="C33" s="22"/>
      <c r="Q33" s="21"/>
      <c r="R33" s="21"/>
      <c r="S33" s="21"/>
      <c r="Y33" s="6"/>
    </row>
    <row r="34" spans="1:25" x14ac:dyDescent="0.25">
      <c r="A34" s="22"/>
      <c r="B34" s="22"/>
      <c r="C34" s="22"/>
      <c r="Y34" s="6"/>
    </row>
    <row r="35" spans="1:25" x14ac:dyDescent="0.25">
      <c r="A35" s="22" t="s">
        <v>29</v>
      </c>
      <c r="B35" s="22"/>
      <c r="C35" s="22"/>
      <c r="Q35" s="21"/>
      <c r="R35" s="21"/>
      <c r="S35" s="21"/>
      <c r="Y35" s="6"/>
    </row>
    <row r="36" spans="1:25" x14ac:dyDescent="0.25">
      <c r="A36" s="22"/>
      <c r="B36" s="22"/>
      <c r="C36" s="22"/>
      <c r="Q36" s="21"/>
      <c r="R36" s="21"/>
      <c r="S36" s="21"/>
      <c r="Y36" s="6"/>
    </row>
    <row r="37" spans="1:25" ht="15" customHeight="1" x14ac:dyDescent="0.25">
      <c r="A37" s="26"/>
      <c r="B37" s="26"/>
      <c r="C37" s="27" t="s">
        <v>30</v>
      </c>
      <c r="D37" s="28"/>
      <c r="E37" s="29"/>
      <c r="F37" s="29"/>
      <c r="L37" s="29"/>
      <c r="M37" s="29"/>
    </row>
    <row r="38" spans="1:25" ht="15" customHeight="1" x14ac:dyDescent="0.25">
      <c r="A38" s="30"/>
      <c r="B38" s="31" t="s">
        <v>31</v>
      </c>
      <c r="C38" s="31" t="s">
        <v>32</v>
      </c>
      <c r="D38" s="31" t="s">
        <v>33</v>
      </c>
      <c r="E38" s="32"/>
    </row>
    <row r="39" spans="1:25" x14ac:dyDescent="0.25">
      <c r="A39" s="11" t="s">
        <v>12</v>
      </c>
      <c r="B39" s="33">
        <v>0</v>
      </c>
      <c r="C39" s="33">
        <v>1</v>
      </c>
      <c r="D39" s="33">
        <v>1</v>
      </c>
      <c r="E39" s="34"/>
    </row>
    <row r="40" spans="1:25" ht="16.5" customHeight="1" x14ac:dyDescent="0.25">
      <c r="A40" s="18" t="s">
        <v>13</v>
      </c>
      <c r="B40" s="33">
        <v>1</v>
      </c>
      <c r="C40" s="33">
        <v>1</v>
      </c>
      <c r="D40" s="33">
        <v>1</v>
      </c>
      <c r="E40" s="34"/>
    </row>
    <row r="41" spans="1:25" x14ac:dyDescent="0.25">
      <c r="A41" s="11" t="s">
        <v>14</v>
      </c>
      <c r="B41" s="33">
        <v>0</v>
      </c>
      <c r="C41" s="33">
        <v>1</v>
      </c>
      <c r="D41" s="33">
        <v>1</v>
      </c>
      <c r="E41" s="34"/>
    </row>
    <row r="42" spans="1:25" x14ac:dyDescent="0.25">
      <c r="A42" s="11" t="s">
        <v>15</v>
      </c>
      <c r="B42" s="33">
        <v>0</v>
      </c>
      <c r="C42" s="33">
        <v>1</v>
      </c>
      <c r="D42" s="33">
        <v>1</v>
      </c>
      <c r="E42" s="34"/>
    </row>
    <row r="43" spans="1:25" x14ac:dyDescent="0.25">
      <c r="A43" s="18" t="s">
        <v>16</v>
      </c>
      <c r="B43" s="33">
        <v>1</v>
      </c>
      <c r="C43" s="33">
        <v>1</v>
      </c>
      <c r="D43" s="33">
        <v>1</v>
      </c>
      <c r="E43" s="34"/>
      <c r="I43" s="21"/>
      <c r="J43" s="34"/>
      <c r="N43" s="21"/>
      <c r="O43" s="21"/>
      <c r="P43" s="21"/>
    </row>
    <row r="44" spans="1:25" x14ac:dyDescent="0.25">
      <c r="A44" s="18" t="s">
        <v>17</v>
      </c>
      <c r="B44" s="33">
        <v>1</v>
      </c>
      <c r="C44" s="33">
        <v>1</v>
      </c>
      <c r="D44" s="33">
        <v>1</v>
      </c>
      <c r="E44" s="34"/>
      <c r="I44" s="21"/>
      <c r="J44" s="34"/>
      <c r="N44" s="21"/>
      <c r="O44" s="21"/>
      <c r="P44" s="21"/>
    </row>
    <row r="45" spans="1:25" x14ac:dyDescent="0.25">
      <c r="A45" s="11" t="s">
        <v>18</v>
      </c>
      <c r="B45" s="33">
        <v>0</v>
      </c>
      <c r="C45" s="33">
        <v>1</v>
      </c>
      <c r="D45" s="33">
        <v>1</v>
      </c>
      <c r="E45" s="34"/>
      <c r="I45" s="21"/>
      <c r="J45" s="34"/>
      <c r="N45" s="21"/>
      <c r="O45" s="21"/>
      <c r="P45" s="21"/>
    </row>
    <row r="46" spans="1:25" x14ac:dyDescent="0.25">
      <c r="A46" s="18" t="s">
        <v>19</v>
      </c>
      <c r="B46" s="33">
        <v>1</v>
      </c>
      <c r="C46" s="33">
        <v>1</v>
      </c>
      <c r="D46" s="33">
        <v>1</v>
      </c>
      <c r="E46" s="34"/>
      <c r="I46" s="21"/>
      <c r="J46" s="34"/>
      <c r="N46" s="21"/>
      <c r="O46" s="21"/>
      <c r="P46" s="21"/>
    </row>
    <row r="47" spans="1:25" x14ac:dyDescent="0.25">
      <c r="A47" s="18" t="s">
        <v>20</v>
      </c>
      <c r="B47" s="33">
        <v>1</v>
      </c>
      <c r="C47" s="33">
        <v>1</v>
      </c>
      <c r="D47" s="33">
        <v>1</v>
      </c>
      <c r="E47" s="34"/>
      <c r="J47" s="34"/>
    </row>
    <row r="48" spans="1:25" x14ac:dyDescent="0.25">
      <c r="A48" s="11" t="s">
        <v>21</v>
      </c>
      <c r="B48" s="33">
        <v>0</v>
      </c>
      <c r="C48" s="33">
        <v>1</v>
      </c>
      <c r="D48" s="33">
        <v>1</v>
      </c>
      <c r="E48" s="34"/>
      <c r="J48" s="34"/>
    </row>
    <row r="49" spans="1:25" x14ac:dyDescent="0.25">
      <c r="A49" s="35" t="s">
        <v>22</v>
      </c>
      <c r="B49" s="33">
        <v>0</v>
      </c>
      <c r="C49" s="33">
        <v>1</v>
      </c>
      <c r="D49" s="33">
        <v>1</v>
      </c>
      <c r="E49" s="34"/>
      <c r="J49" s="34"/>
    </row>
    <row r="50" spans="1:25" x14ac:dyDescent="0.25">
      <c r="A50" s="11" t="s">
        <v>23</v>
      </c>
      <c r="B50" s="33">
        <v>0</v>
      </c>
      <c r="C50" s="33">
        <v>1</v>
      </c>
      <c r="D50" s="33">
        <v>1</v>
      </c>
      <c r="E50" s="34"/>
      <c r="J50" s="34"/>
    </row>
    <row r="51" spans="1:25" x14ac:dyDescent="0.25">
      <c r="A51" s="21"/>
      <c r="B51" s="22"/>
      <c r="C51" s="22"/>
      <c r="D51" s="34"/>
      <c r="E51" s="21"/>
      <c r="F51" s="21"/>
      <c r="G51" s="21"/>
      <c r="H51" s="34"/>
      <c r="I51" s="34"/>
      <c r="J51" s="34"/>
      <c r="K51" s="34"/>
      <c r="L51" s="34"/>
      <c r="M51" s="34"/>
    </row>
    <row r="52" spans="1:25" x14ac:dyDescent="0.25">
      <c r="A52" s="22"/>
      <c r="B52" s="22"/>
      <c r="C52" s="22"/>
      <c r="D52" s="21"/>
      <c r="E52" s="21"/>
      <c r="F52" s="21"/>
      <c r="G52" s="21"/>
      <c r="H52" s="21"/>
      <c r="I52" s="21"/>
      <c r="J52" s="21"/>
      <c r="K52" s="21"/>
      <c r="L52" s="21"/>
      <c r="M52" s="21"/>
      <c r="Q52" s="36"/>
      <c r="R52" s="36"/>
      <c r="S52" s="36"/>
      <c r="T52" s="34"/>
    </row>
    <row r="53" spans="1:25" x14ac:dyDescent="0.25">
      <c r="A53" s="22" t="s">
        <v>34</v>
      </c>
      <c r="B53" s="22"/>
      <c r="C53" s="22"/>
      <c r="D53" s="21"/>
      <c r="E53" s="21"/>
      <c r="F53" s="21"/>
      <c r="G53" s="21"/>
      <c r="H53" s="21"/>
      <c r="I53" s="21"/>
      <c r="J53" s="21"/>
      <c r="K53" s="21"/>
      <c r="L53" s="21"/>
      <c r="M53" s="21"/>
      <c r="Q53" s="36"/>
      <c r="R53" s="36"/>
      <c r="S53" s="36"/>
      <c r="T53" s="34"/>
    </row>
    <row r="54" spans="1:25" x14ac:dyDescent="0.25">
      <c r="A54" s="22" t="s">
        <v>35</v>
      </c>
      <c r="B54" s="22"/>
      <c r="C54" s="22"/>
      <c r="D54" s="21"/>
      <c r="E54" s="21"/>
      <c r="F54" s="21"/>
      <c r="G54" s="21"/>
      <c r="H54" s="21"/>
      <c r="I54" s="21"/>
      <c r="J54" s="21"/>
      <c r="K54" s="21"/>
      <c r="L54" s="21"/>
      <c r="M54" s="21"/>
    </row>
    <row r="55" spans="1:25" x14ac:dyDescent="0.25">
      <c r="A55" s="22"/>
      <c r="B55" s="22"/>
      <c r="C55" s="22"/>
      <c r="D55" s="21"/>
      <c r="E55" s="21"/>
      <c r="F55" s="21"/>
      <c r="G55" s="21"/>
      <c r="H55" s="21"/>
      <c r="I55" s="21"/>
      <c r="J55" s="21"/>
      <c r="K55" s="21"/>
      <c r="L55" s="21"/>
      <c r="M55" s="21"/>
      <c r="V55" t="s">
        <v>36</v>
      </c>
      <c r="W55" t="s">
        <v>37</v>
      </c>
      <c r="X55" t="s">
        <v>38</v>
      </c>
    </row>
    <row r="57" spans="1:25" ht="15.75" customHeight="1" x14ac:dyDescent="0.25">
      <c r="U57" s="37">
        <v>473</v>
      </c>
      <c r="V57" s="37">
        <v>0</v>
      </c>
      <c r="W57" s="37">
        <v>670</v>
      </c>
      <c r="X57" s="37">
        <v>670</v>
      </c>
      <c r="Y57">
        <f>SUM(V57:X57)</f>
        <v>1340</v>
      </c>
    </row>
    <row r="58" spans="1:25" x14ac:dyDescent="0.25">
      <c r="A58" s="22" t="s">
        <v>39</v>
      </c>
      <c r="B58" s="22"/>
      <c r="C58" s="22"/>
      <c r="U58" s="38">
        <v>355</v>
      </c>
      <c r="V58" s="38">
        <v>630</v>
      </c>
      <c r="W58" s="37">
        <v>900</v>
      </c>
      <c r="X58" s="37">
        <v>900</v>
      </c>
      <c r="Y58">
        <f>SUM(V58:X58)</f>
        <v>2430</v>
      </c>
    </row>
    <row r="59" spans="1:25" x14ac:dyDescent="0.25">
      <c r="A59" s="22"/>
      <c r="B59" s="22"/>
      <c r="C59" s="22"/>
      <c r="U59" s="38">
        <v>250</v>
      </c>
      <c r="V59" s="38">
        <v>0</v>
      </c>
      <c r="W59" s="37">
        <v>1200</v>
      </c>
      <c r="X59" s="37">
        <v>1200</v>
      </c>
      <c r="Y59">
        <f>SUM(V59:X59)</f>
        <v>2400</v>
      </c>
    </row>
    <row r="60" spans="1:25" x14ac:dyDescent="0.25">
      <c r="A60" s="22"/>
      <c r="B60" s="22"/>
      <c r="C60" s="22"/>
    </row>
    <row r="61" spans="1:25" x14ac:dyDescent="0.25">
      <c r="A61" s="22"/>
      <c r="B61" s="22"/>
      <c r="C61" s="22"/>
    </row>
    <row r="62" spans="1:25" x14ac:dyDescent="0.25">
      <c r="B62" s="39" t="s">
        <v>40</v>
      </c>
      <c r="C62" s="40"/>
      <c r="D62" s="41"/>
      <c r="E62" s="39" t="s">
        <v>41</v>
      </c>
      <c r="F62" s="40"/>
      <c r="G62" s="41"/>
      <c r="H62" s="42"/>
      <c r="I62" s="42"/>
      <c r="K62" s="42"/>
      <c r="L62" s="42"/>
      <c r="M62" s="42"/>
      <c r="V62" s="42"/>
    </row>
    <row r="63" spans="1:25" x14ac:dyDescent="0.25">
      <c r="A63" s="30"/>
      <c r="B63" s="43" t="s">
        <v>31</v>
      </c>
      <c r="C63" s="43" t="s">
        <v>32</v>
      </c>
      <c r="D63" s="43" t="s">
        <v>33</v>
      </c>
      <c r="E63" s="43" t="s">
        <v>31</v>
      </c>
      <c r="F63" s="43" t="s">
        <v>32</v>
      </c>
      <c r="G63" s="43" t="s">
        <v>33</v>
      </c>
      <c r="J63" s="36"/>
      <c r="N63" s="36"/>
      <c r="O63" s="36"/>
      <c r="P63" s="36"/>
    </row>
    <row r="64" spans="1:25" x14ac:dyDescent="0.25">
      <c r="A64" s="11" t="s">
        <v>12</v>
      </c>
      <c r="B64" s="30">
        <v>0</v>
      </c>
      <c r="C64" s="14">
        <v>672</v>
      </c>
      <c r="D64" s="14">
        <v>672</v>
      </c>
      <c r="E64" s="30">
        <v>0</v>
      </c>
      <c r="F64" s="14">
        <f>C64/24</f>
        <v>28</v>
      </c>
      <c r="G64" s="14">
        <f>D64/24</f>
        <v>28</v>
      </c>
      <c r="J64" s="36"/>
      <c r="N64" s="36"/>
      <c r="O64" s="36"/>
      <c r="P64" s="36"/>
    </row>
    <row r="65" spans="1:16" x14ac:dyDescent="0.25">
      <c r="A65" s="18" t="s">
        <v>13</v>
      </c>
      <c r="B65" s="30">
        <v>630</v>
      </c>
      <c r="C65" s="14">
        <v>900</v>
      </c>
      <c r="D65" s="14">
        <v>900</v>
      </c>
      <c r="E65" s="30">
        <f>B65/24</f>
        <v>26.25</v>
      </c>
      <c r="F65" s="14">
        <f t="shared" ref="F65:G75" si="1">C65/24</f>
        <v>37.5</v>
      </c>
      <c r="G65" s="14">
        <f t="shared" si="1"/>
        <v>37.5</v>
      </c>
      <c r="J65" s="36"/>
      <c r="N65" s="36"/>
      <c r="O65" s="36"/>
      <c r="P65" s="36"/>
    </row>
    <row r="66" spans="1:16" x14ac:dyDescent="0.25">
      <c r="A66" s="11" t="s">
        <v>14</v>
      </c>
      <c r="B66" s="11">
        <v>0</v>
      </c>
      <c r="C66" s="14">
        <v>1200</v>
      </c>
      <c r="D66" s="14">
        <v>1200</v>
      </c>
      <c r="E66" s="11">
        <v>0</v>
      </c>
      <c r="F66" s="14">
        <f t="shared" si="1"/>
        <v>50</v>
      </c>
      <c r="G66" s="14">
        <f t="shared" si="1"/>
        <v>50</v>
      </c>
      <c r="J66" s="36"/>
      <c r="N66" s="36"/>
      <c r="O66" s="36"/>
      <c r="P66" s="36"/>
    </row>
    <row r="67" spans="1:16" x14ac:dyDescent="0.25">
      <c r="A67" s="11" t="s">
        <v>15</v>
      </c>
      <c r="B67" s="11">
        <v>0</v>
      </c>
      <c r="C67" s="14">
        <v>672</v>
      </c>
      <c r="D67" s="14">
        <v>672</v>
      </c>
      <c r="E67" s="11">
        <v>0</v>
      </c>
      <c r="F67" s="14">
        <f t="shared" si="1"/>
        <v>28</v>
      </c>
      <c r="G67" s="14">
        <f t="shared" si="1"/>
        <v>28</v>
      </c>
    </row>
    <row r="68" spans="1:16" ht="15" customHeight="1" x14ac:dyDescent="0.25">
      <c r="A68" s="18" t="s">
        <v>16</v>
      </c>
      <c r="B68" s="11">
        <v>630</v>
      </c>
      <c r="C68" s="14">
        <v>900</v>
      </c>
      <c r="D68" s="14">
        <v>900</v>
      </c>
      <c r="E68" s="11">
        <f>B68/24</f>
        <v>26.25</v>
      </c>
      <c r="F68" s="14">
        <f t="shared" si="1"/>
        <v>37.5</v>
      </c>
      <c r="G68" s="14">
        <f t="shared" si="1"/>
        <v>37.5</v>
      </c>
    </row>
    <row r="69" spans="1:16" x14ac:dyDescent="0.25">
      <c r="A69" s="18" t="s">
        <v>17</v>
      </c>
      <c r="B69" s="11">
        <v>630</v>
      </c>
      <c r="C69" s="14">
        <v>900</v>
      </c>
      <c r="D69" s="14">
        <v>900</v>
      </c>
      <c r="E69" s="11">
        <f>B69/24</f>
        <v>26.25</v>
      </c>
      <c r="F69" s="14">
        <f t="shared" si="1"/>
        <v>37.5</v>
      </c>
      <c r="G69" s="14">
        <f t="shared" si="1"/>
        <v>37.5</v>
      </c>
    </row>
    <row r="70" spans="1:16" x14ac:dyDescent="0.25">
      <c r="A70" s="11" t="s">
        <v>18</v>
      </c>
      <c r="B70" s="11">
        <v>0</v>
      </c>
      <c r="C70" s="14">
        <v>672</v>
      </c>
      <c r="D70" s="14">
        <v>672</v>
      </c>
      <c r="E70" s="11">
        <v>0</v>
      </c>
      <c r="F70" s="14">
        <f t="shared" si="1"/>
        <v>28</v>
      </c>
      <c r="G70" s="14">
        <f t="shared" si="1"/>
        <v>28</v>
      </c>
    </row>
    <row r="71" spans="1:16" x14ac:dyDescent="0.25">
      <c r="A71" s="18" t="s">
        <v>19</v>
      </c>
      <c r="B71" s="11">
        <v>630</v>
      </c>
      <c r="C71" s="14">
        <v>900</v>
      </c>
      <c r="D71" s="14">
        <v>900</v>
      </c>
      <c r="E71" s="11">
        <f>B71/24</f>
        <v>26.25</v>
      </c>
      <c r="F71" s="14">
        <f t="shared" si="1"/>
        <v>37.5</v>
      </c>
      <c r="G71" s="14">
        <f t="shared" si="1"/>
        <v>37.5</v>
      </c>
    </row>
    <row r="72" spans="1:16" x14ac:dyDescent="0.25">
      <c r="A72" s="18" t="s">
        <v>20</v>
      </c>
      <c r="B72" s="30">
        <v>630</v>
      </c>
      <c r="C72" s="14">
        <v>900</v>
      </c>
      <c r="D72" s="14">
        <v>900</v>
      </c>
      <c r="E72" s="30">
        <v>26.25</v>
      </c>
      <c r="F72" s="14">
        <f t="shared" si="1"/>
        <v>37.5</v>
      </c>
      <c r="G72" s="14">
        <f t="shared" si="1"/>
        <v>37.5</v>
      </c>
    </row>
    <row r="73" spans="1:16" x14ac:dyDescent="0.25">
      <c r="A73" s="11" t="s">
        <v>21</v>
      </c>
      <c r="B73" s="30">
        <v>0</v>
      </c>
      <c r="C73" s="14">
        <v>1200</v>
      </c>
      <c r="D73" s="14">
        <v>1200</v>
      </c>
      <c r="E73" s="30">
        <v>0</v>
      </c>
      <c r="F73" s="14">
        <f t="shared" si="1"/>
        <v>50</v>
      </c>
      <c r="G73" s="14">
        <f t="shared" si="1"/>
        <v>50</v>
      </c>
    </row>
    <row r="74" spans="1:16" x14ac:dyDescent="0.25">
      <c r="A74" s="35" t="s">
        <v>22</v>
      </c>
      <c r="B74" s="30">
        <v>0</v>
      </c>
      <c r="C74" s="14">
        <v>900</v>
      </c>
      <c r="D74" s="14">
        <v>900</v>
      </c>
      <c r="E74" s="30">
        <f>B74/24</f>
        <v>0</v>
      </c>
      <c r="F74" s="14">
        <f t="shared" si="1"/>
        <v>37.5</v>
      </c>
      <c r="G74" s="14">
        <f t="shared" si="1"/>
        <v>37.5</v>
      </c>
    </row>
    <row r="75" spans="1:16" x14ac:dyDescent="0.25">
      <c r="A75" s="11" t="s">
        <v>23</v>
      </c>
      <c r="B75" s="30">
        <v>0</v>
      </c>
      <c r="C75" s="14">
        <v>1200</v>
      </c>
      <c r="D75" s="14">
        <v>1200</v>
      </c>
      <c r="E75" s="30">
        <v>0</v>
      </c>
      <c r="F75" s="14">
        <f t="shared" si="1"/>
        <v>50</v>
      </c>
      <c r="G75" s="14">
        <f t="shared" si="1"/>
        <v>50</v>
      </c>
    </row>
    <row r="76" spans="1:16" ht="15.75" thickBot="1" x14ac:dyDescent="0.3">
      <c r="A76" s="22"/>
      <c r="B76" s="22"/>
      <c r="C76" s="22"/>
      <c r="D76" s="17"/>
    </row>
    <row r="77" spans="1:16" ht="15.75" thickBot="1" x14ac:dyDescent="0.3">
      <c r="A77" s="44" t="s">
        <v>42</v>
      </c>
      <c r="B77" s="44">
        <v>4</v>
      </c>
      <c r="C77" s="44">
        <v>2</v>
      </c>
      <c r="D77" s="45">
        <v>2</v>
      </c>
    </row>
    <row r="78" spans="1:16" ht="15.75" thickBot="1" x14ac:dyDescent="0.3">
      <c r="A78" s="44" t="s">
        <v>43</v>
      </c>
      <c r="B78" s="46">
        <v>24</v>
      </c>
      <c r="C78" s="47">
        <v>24</v>
      </c>
      <c r="D78" s="47">
        <v>24</v>
      </c>
    </row>
    <row r="79" spans="1:16" x14ac:dyDescent="0.25">
      <c r="A79" s="22" t="s">
        <v>44</v>
      </c>
      <c r="B79" s="22"/>
      <c r="C79" s="22"/>
    </row>
    <row r="80" spans="1:16" x14ac:dyDescent="0.25">
      <c r="A80" s="22"/>
      <c r="B80" s="22"/>
      <c r="C80" s="22"/>
    </row>
    <row r="81" spans="1:13" x14ac:dyDescent="0.25">
      <c r="A81" s="48" t="s">
        <v>45</v>
      </c>
      <c r="B81" s="48">
        <v>4</v>
      </c>
      <c r="C81" s="48">
        <v>4</v>
      </c>
      <c r="D81" s="30">
        <v>4</v>
      </c>
    </row>
    <row r="82" spans="1:13" x14ac:dyDescent="0.25">
      <c r="A82" s="30"/>
      <c r="B82" s="30"/>
      <c r="C82" s="30"/>
      <c r="D82" s="30"/>
    </row>
    <row r="84" spans="1:13" ht="15" customHeight="1" x14ac:dyDescent="0.25">
      <c r="A84" s="49" t="s">
        <v>46</v>
      </c>
      <c r="B84" s="50" t="s">
        <v>47</v>
      </c>
      <c r="C84" s="50"/>
      <c r="D84" s="51"/>
      <c r="E84" s="51"/>
      <c r="F84" s="51"/>
      <c r="G84" s="51"/>
      <c r="H84" s="51"/>
      <c r="I84" s="51"/>
    </row>
    <row r="85" spans="1:13" x14ac:dyDescent="0.25">
      <c r="A85" s="50"/>
      <c r="B85" s="50" t="s">
        <v>48</v>
      </c>
      <c r="C85" s="50"/>
      <c r="D85" s="50"/>
      <c r="E85" s="51"/>
      <c r="F85" s="51"/>
      <c r="G85" s="51"/>
      <c r="H85" s="51"/>
      <c r="I85" s="51"/>
    </row>
    <row r="86" spans="1:13" x14ac:dyDescent="0.25">
      <c r="A86" s="50"/>
      <c r="B86" s="50" t="s">
        <v>49</v>
      </c>
      <c r="C86" s="50"/>
      <c r="D86" s="50"/>
      <c r="E86" s="51"/>
      <c r="F86" s="51"/>
      <c r="G86" s="51"/>
      <c r="H86" s="51"/>
      <c r="I86" s="51"/>
    </row>
    <row r="89" spans="1:13" x14ac:dyDescent="0.25">
      <c r="A89" s="22" t="s">
        <v>50</v>
      </c>
      <c r="B89" s="22"/>
      <c r="C89" s="22"/>
    </row>
    <row r="90" spans="1:13" x14ac:dyDescent="0.25">
      <c r="A90" s="22"/>
      <c r="B90" s="22"/>
      <c r="C90" s="22"/>
    </row>
    <row r="91" spans="1:13" x14ac:dyDescent="0.25">
      <c r="A91" s="6"/>
      <c r="B91" s="26"/>
      <c r="C91" s="52" t="s">
        <v>51</v>
      </c>
      <c r="D91" s="53"/>
      <c r="G91" s="54"/>
      <c r="H91" s="54"/>
      <c r="I91" s="54"/>
      <c r="J91" s="54"/>
      <c r="K91" s="54"/>
      <c r="L91" s="21"/>
      <c r="M91" s="21"/>
    </row>
    <row r="92" spans="1:13" ht="15.75" thickBot="1" x14ac:dyDescent="0.3">
      <c r="A92" s="55"/>
      <c r="B92" s="56" t="s">
        <v>52</v>
      </c>
      <c r="C92" s="56" t="s">
        <v>32</v>
      </c>
      <c r="D92" s="56" t="s">
        <v>33</v>
      </c>
      <c r="L92" s="32"/>
      <c r="M92" s="32"/>
    </row>
    <row r="93" spans="1:13" ht="15.75" thickBot="1" x14ac:dyDescent="0.3">
      <c r="A93" s="57" t="s">
        <v>50</v>
      </c>
      <c r="B93" s="58">
        <v>850</v>
      </c>
      <c r="C93" s="58">
        <v>1200</v>
      </c>
      <c r="D93" s="58">
        <v>1350</v>
      </c>
      <c r="L93" s="59"/>
      <c r="M93" s="59"/>
    </row>
    <row r="94" spans="1:13" s="1" customFormat="1" ht="15.75" thickBot="1" x14ac:dyDescent="0.3">
      <c r="A94" s="57"/>
      <c r="B94" s="60"/>
      <c r="C94" s="60"/>
      <c r="D94" s="60"/>
      <c r="G94"/>
      <c r="H94"/>
      <c r="I94"/>
      <c r="J94"/>
      <c r="K94"/>
      <c r="L94" s="61"/>
      <c r="M94" s="61"/>
    </row>
    <row r="97" spans="1:20" ht="15.75" thickBot="1" x14ac:dyDescent="0.3"/>
    <row r="98" spans="1:20" ht="16.5" thickTop="1" thickBot="1" x14ac:dyDescent="0.3">
      <c r="A98" s="62" t="s">
        <v>53</v>
      </c>
      <c r="B98" s="63"/>
      <c r="C98" s="63"/>
    </row>
    <row r="99" spans="1:20" ht="15.75" thickTop="1" x14ac:dyDescent="0.25"/>
    <row r="101" spans="1:20" ht="15.75" thickBot="1" x14ac:dyDescent="0.3"/>
    <row r="102" spans="1:20" ht="15.75" thickBot="1" x14ac:dyDescent="0.3">
      <c r="A102" s="77" t="s">
        <v>54</v>
      </c>
      <c r="B102" s="78"/>
      <c r="C102" s="78"/>
      <c r="D102" s="78"/>
      <c r="E102" s="78"/>
      <c r="F102" s="78"/>
      <c r="G102" s="78"/>
      <c r="H102" s="79"/>
      <c r="I102" s="64"/>
      <c r="J102" s="64"/>
    </row>
    <row r="104" spans="1:20" x14ac:dyDescent="0.25">
      <c r="B104" s="75" t="s">
        <v>5</v>
      </c>
      <c r="C104" s="75"/>
      <c r="D104" s="75"/>
      <c r="E104" s="83" t="s">
        <v>6</v>
      </c>
      <c r="F104" s="83"/>
      <c r="G104" s="83"/>
      <c r="H104" s="75" t="s">
        <v>55</v>
      </c>
      <c r="I104" s="75"/>
      <c r="J104" s="75"/>
      <c r="K104" s="76" t="s">
        <v>8</v>
      </c>
      <c r="L104" s="76"/>
      <c r="M104" s="76"/>
      <c r="N104" s="75" t="s">
        <v>9</v>
      </c>
      <c r="O104" s="75"/>
      <c r="P104" s="75"/>
      <c r="Q104" s="76" t="s">
        <v>56</v>
      </c>
      <c r="R104" s="76"/>
      <c r="S104" s="76"/>
      <c r="T104" s="65" t="s">
        <v>11</v>
      </c>
    </row>
    <row r="105" spans="1:20" x14ac:dyDescent="0.25">
      <c r="A105" s="26" t="s">
        <v>57</v>
      </c>
      <c r="B105" s="7" t="s">
        <v>36</v>
      </c>
      <c r="C105" s="7" t="s">
        <v>37</v>
      </c>
      <c r="D105" s="7" t="s">
        <v>38</v>
      </c>
      <c r="E105" s="8" t="s">
        <v>36</v>
      </c>
      <c r="F105" s="8" t="s">
        <v>37</v>
      </c>
      <c r="G105" s="8" t="s">
        <v>38</v>
      </c>
      <c r="H105" s="7" t="s">
        <v>36</v>
      </c>
      <c r="I105" s="7" t="s">
        <v>37</v>
      </c>
      <c r="J105" s="7" t="s">
        <v>38</v>
      </c>
      <c r="K105" s="8" t="s">
        <v>36</v>
      </c>
      <c r="L105" s="8" t="s">
        <v>37</v>
      </c>
      <c r="M105" s="8" t="s">
        <v>38</v>
      </c>
      <c r="N105" s="7" t="s">
        <v>36</v>
      </c>
      <c r="O105" s="7" t="s">
        <v>37</v>
      </c>
      <c r="P105" s="7" t="s">
        <v>38</v>
      </c>
      <c r="Q105" s="8" t="s">
        <v>36</v>
      </c>
      <c r="R105" s="8" t="s">
        <v>37</v>
      </c>
      <c r="S105" s="8" t="s">
        <v>38</v>
      </c>
      <c r="T105" s="66" t="s">
        <v>58</v>
      </c>
    </row>
    <row r="106" spans="1:20" x14ac:dyDescent="0.25">
      <c r="A106" s="11" t="s">
        <v>12</v>
      </c>
      <c r="B106" s="67">
        <v>0</v>
      </c>
      <c r="C106" s="67">
        <v>0</v>
      </c>
      <c r="D106" s="67">
        <v>0</v>
      </c>
      <c r="E106" s="14">
        <v>0</v>
      </c>
      <c r="F106" s="14">
        <v>0</v>
      </c>
      <c r="G106" s="14">
        <v>0</v>
      </c>
      <c r="H106" s="67">
        <v>0</v>
      </c>
      <c r="I106" s="67">
        <v>14.642857142857142</v>
      </c>
      <c r="J106" s="67">
        <v>0</v>
      </c>
      <c r="K106" s="14">
        <v>0</v>
      </c>
      <c r="L106" s="14">
        <v>0</v>
      </c>
      <c r="M106" s="14">
        <v>0</v>
      </c>
      <c r="N106" s="67">
        <v>0</v>
      </c>
      <c r="O106" s="67">
        <v>0</v>
      </c>
      <c r="P106" s="67">
        <v>0</v>
      </c>
      <c r="Q106" s="14">
        <v>0</v>
      </c>
      <c r="R106" s="14">
        <v>0</v>
      </c>
      <c r="S106" s="14">
        <v>0</v>
      </c>
      <c r="T106" s="67">
        <f>SUM(B106:S106)</f>
        <v>14.642857142857142</v>
      </c>
    </row>
    <row r="107" spans="1:20" x14ac:dyDescent="0.25">
      <c r="A107" s="18" t="s">
        <v>13</v>
      </c>
      <c r="B107" s="67">
        <v>0</v>
      </c>
      <c r="C107" s="67">
        <v>0</v>
      </c>
      <c r="D107" s="67">
        <v>0</v>
      </c>
      <c r="E107" s="14">
        <v>0</v>
      </c>
      <c r="F107" s="14">
        <v>0</v>
      </c>
      <c r="G107" s="14">
        <v>0</v>
      </c>
      <c r="H107" s="67">
        <v>14.755102040816325</v>
      </c>
      <c r="I107" s="67">
        <v>7.1428571428571175E-2</v>
      </c>
      <c r="J107" s="67">
        <v>0</v>
      </c>
      <c r="K107" s="14">
        <v>11.047619047619047</v>
      </c>
      <c r="L107" s="14">
        <v>0</v>
      </c>
      <c r="M107" s="14">
        <v>0</v>
      </c>
      <c r="N107" s="67">
        <v>0</v>
      </c>
      <c r="O107" s="67">
        <v>0</v>
      </c>
      <c r="P107" s="67">
        <v>0</v>
      </c>
      <c r="Q107" s="14">
        <v>0</v>
      </c>
      <c r="R107" s="14">
        <v>0</v>
      </c>
      <c r="S107" s="14">
        <v>0</v>
      </c>
      <c r="T107" s="67">
        <f t="shared" ref="T107:T117" si="2">SUM(B107:S107)</f>
        <v>25.874149659863946</v>
      </c>
    </row>
    <row r="108" spans="1:20" x14ac:dyDescent="0.25">
      <c r="A108" s="11" t="s">
        <v>14</v>
      </c>
      <c r="B108" s="67">
        <v>0</v>
      </c>
      <c r="C108" s="67">
        <v>2.1333333333333329</v>
      </c>
      <c r="D108" s="67">
        <v>10.266666666666667</v>
      </c>
      <c r="E108" s="14">
        <v>0</v>
      </c>
      <c r="F108" s="14">
        <v>0</v>
      </c>
      <c r="G108" s="14">
        <v>0</v>
      </c>
      <c r="H108" s="67">
        <v>0</v>
      </c>
      <c r="I108" s="67">
        <v>0</v>
      </c>
      <c r="J108" s="67">
        <v>0</v>
      </c>
      <c r="K108" s="14">
        <v>0</v>
      </c>
      <c r="L108" s="14">
        <v>0</v>
      </c>
      <c r="M108" s="14">
        <v>0</v>
      </c>
      <c r="N108" s="67">
        <v>0</v>
      </c>
      <c r="O108" s="67">
        <v>0</v>
      </c>
      <c r="P108" s="67">
        <v>0</v>
      </c>
      <c r="Q108" s="14">
        <v>0</v>
      </c>
      <c r="R108" s="14">
        <v>0</v>
      </c>
      <c r="S108" s="14">
        <v>0</v>
      </c>
      <c r="T108" s="67">
        <f t="shared" si="2"/>
        <v>12.4</v>
      </c>
    </row>
    <row r="109" spans="1:20" x14ac:dyDescent="0.25">
      <c r="A109" s="11" t="s">
        <v>15</v>
      </c>
      <c r="B109" s="67">
        <v>0</v>
      </c>
      <c r="C109" s="67">
        <v>0</v>
      </c>
      <c r="D109" s="67">
        <v>0</v>
      </c>
      <c r="E109" s="14">
        <v>0</v>
      </c>
      <c r="F109" s="14">
        <v>8</v>
      </c>
      <c r="G109" s="14">
        <v>4.8571428571428568</v>
      </c>
      <c r="H109" s="67">
        <v>0</v>
      </c>
      <c r="I109" s="67">
        <v>9.2857142857142865</v>
      </c>
      <c r="J109" s="67">
        <v>0</v>
      </c>
      <c r="K109" s="14">
        <v>0</v>
      </c>
      <c r="L109" s="14">
        <v>0</v>
      </c>
      <c r="M109" s="14">
        <v>0</v>
      </c>
      <c r="N109" s="67">
        <v>0</v>
      </c>
      <c r="O109" s="67">
        <v>0</v>
      </c>
      <c r="P109" s="67">
        <v>0</v>
      </c>
      <c r="Q109" s="14">
        <v>0</v>
      </c>
      <c r="R109" s="14">
        <v>0</v>
      </c>
      <c r="S109" s="14">
        <v>0</v>
      </c>
      <c r="T109" s="67">
        <f t="shared" si="2"/>
        <v>22.142857142857146</v>
      </c>
    </row>
    <row r="110" spans="1:20" x14ac:dyDescent="0.25">
      <c r="A110" s="18" t="s">
        <v>16</v>
      </c>
      <c r="B110" s="67">
        <v>0</v>
      </c>
      <c r="C110" s="67">
        <v>0</v>
      </c>
      <c r="D110" s="67">
        <v>0</v>
      </c>
      <c r="E110" s="14">
        <v>0</v>
      </c>
      <c r="F110" s="14">
        <v>0</v>
      </c>
      <c r="G110" s="14">
        <v>0</v>
      </c>
      <c r="H110" s="67">
        <v>9.2448979591836746</v>
      </c>
      <c r="I110" s="67">
        <v>0</v>
      </c>
      <c r="J110" s="67">
        <v>22.861904761904761</v>
      </c>
      <c r="K110" s="14">
        <v>12.952380952380953</v>
      </c>
      <c r="L110" s="14">
        <v>0.80000000000000071</v>
      </c>
      <c r="M110" s="14">
        <v>13.866666666666667</v>
      </c>
      <c r="N110" s="67">
        <v>24</v>
      </c>
      <c r="O110" s="67">
        <v>15.2</v>
      </c>
      <c r="P110" s="67">
        <v>0</v>
      </c>
      <c r="Q110" s="14">
        <v>0</v>
      </c>
      <c r="R110" s="14">
        <v>0</v>
      </c>
      <c r="S110" s="14">
        <v>0</v>
      </c>
      <c r="T110" s="67">
        <f t="shared" si="2"/>
        <v>98.925850340136051</v>
      </c>
    </row>
    <row r="111" spans="1:20" x14ac:dyDescent="0.25">
      <c r="A111" s="18" t="s">
        <v>17</v>
      </c>
      <c r="B111" s="67">
        <v>10.057142857142857</v>
      </c>
      <c r="C111" s="67">
        <v>0</v>
      </c>
      <c r="D111" s="67">
        <v>0</v>
      </c>
      <c r="E111" s="14">
        <v>23.238095238095237</v>
      </c>
      <c r="F111" s="14">
        <v>0</v>
      </c>
      <c r="G111" s="14">
        <v>0</v>
      </c>
      <c r="H111" s="67">
        <v>0</v>
      </c>
      <c r="I111" s="67">
        <v>0</v>
      </c>
      <c r="J111" s="67">
        <v>0</v>
      </c>
      <c r="K111" s="14">
        <v>0</v>
      </c>
      <c r="L111" s="14">
        <v>0</v>
      </c>
      <c r="M111" s="14">
        <v>0</v>
      </c>
      <c r="N111" s="67">
        <v>0</v>
      </c>
      <c r="O111" s="67">
        <v>0</v>
      </c>
      <c r="P111" s="67">
        <v>0</v>
      </c>
      <c r="Q111" s="14">
        <v>0</v>
      </c>
      <c r="R111" s="14">
        <v>0</v>
      </c>
      <c r="S111" s="14">
        <v>0</v>
      </c>
      <c r="T111" s="67">
        <f t="shared" si="2"/>
        <v>33.295238095238091</v>
      </c>
    </row>
    <row r="112" spans="1:20" x14ac:dyDescent="0.25">
      <c r="A112" s="11" t="s">
        <v>18</v>
      </c>
      <c r="B112" s="67">
        <v>0</v>
      </c>
      <c r="C112" s="67">
        <v>0</v>
      </c>
      <c r="D112" s="67">
        <v>0</v>
      </c>
      <c r="E112" s="14">
        <v>0</v>
      </c>
      <c r="F112" s="14">
        <v>0</v>
      </c>
      <c r="G112" s="14">
        <v>0</v>
      </c>
      <c r="H112" s="67">
        <v>0</v>
      </c>
      <c r="I112" s="67">
        <v>0</v>
      </c>
      <c r="J112" s="67">
        <v>0</v>
      </c>
      <c r="K112" s="14">
        <v>0</v>
      </c>
      <c r="L112" s="14">
        <v>0</v>
      </c>
      <c r="M112" s="14">
        <v>0</v>
      </c>
      <c r="N112" s="67">
        <v>0</v>
      </c>
      <c r="O112" s="67">
        <v>6.4285714285714288</v>
      </c>
      <c r="P112" s="67">
        <v>0</v>
      </c>
      <c r="Q112" s="14">
        <v>0</v>
      </c>
      <c r="R112" s="14">
        <v>0</v>
      </c>
      <c r="S112" s="14">
        <v>0</v>
      </c>
      <c r="T112" s="67">
        <f t="shared" si="2"/>
        <v>6.4285714285714288</v>
      </c>
    </row>
    <row r="113" spans="1:20" x14ac:dyDescent="0.25">
      <c r="A113" s="18" t="s">
        <v>19</v>
      </c>
      <c r="B113" s="67">
        <v>0</v>
      </c>
      <c r="C113" s="67">
        <v>0</v>
      </c>
      <c r="D113" s="67">
        <v>0</v>
      </c>
      <c r="E113" s="14">
        <v>0</v>
      </c>
      <c r="F113" s="14">
        <v>0</v>
      </c>
      <c r="G113" s="14">
        <v>0</v>
      </c>
      <c r="H113" s="67">
        <v>0</v>
      </c>
      <c r="I113" s="67">
        <v>0</v>
      </c>
      <c r="J113" s="67">
        <v>0</v>
      </c>
      <c r="K113" s="14">
        <v>0</v>
      </c>
      <c r="L113" s="14">
        <v>0</v>
      </c>
      <c r="M113" s="14">
        <v>0</v>
      </c>
      <c r="N113" s="67">
        <v>0</v>
      </c>
      <c r="O113" s="67">
        <v>0</v>
      </c>
      <c r="P113" s="67">
        <v>0</v>
      </c>
      <c r="Q113" s="14">
        <v>0</v>
      </c>
      <c r="R113" s="14">
        <v>3.2</v>
      </c>
      <c r="S113" s="14">
        <v>0</v>
      </c>
      <c r="T113" s="67">
        <f t="shared" si="2"/>
        <v>3.2</v>
      </c>
    </row>
    <row r="114" spans="1:20" x14ac:dyDescent="0.25">
      <c r="A114" s="18" t="s">
        <v>20</v>
      </c>
      <c r="B114" s="67">
        <v>0</v>
      </c>
      <c r="C114" s="67">
        <v>0</v>
      </c>
      <c r="D114" s="67">
        <v>0</v>
      </c>
      <c r="E114" s="14">
        <v>0</v>
      </c>
      <c r="F114" s="14">
        <v>0</v>
      </c>
      <c r="G114" s="14">
        <v>0</v>
      </c>
      <c r="H114" s="67">
        <v>0</v>
      </c>
      <c r="I114" s="67">
        <v>0</v>
      </c>
      <c r="J114" s="67">
        <v>0</v>
      </c>
      <c r="K114" s="14">
        <v>0</v>
      </c>
      <c r="L114" s="14">
        <v>0</v>
      </c>
      <c r="M114" s="14">
        <v>0</v>
      </c>
      <c r="N114" s="67">
        <v>0</v>
      </c>
      <c r="O114" s="67">
        <v>0</v>
      </c>
      <c r="P114" s="67">
        <v>0</v>
      </c>
      <c r="Q114" s="14">
        <v>0</v>
      </c>
      <c r="R114" s="14">
        <v>8.5333333333333332</v>
      </c>
      <c r="S114" s="14">
        <v>0</v>
      </c>
      <c r="T114" s="67">
        <f t="shared" si="2"/>
        <v>8.5333333333333332</v>
      </c>
    </row>
    <row r="115" spans="1:20" x14ac:dyDescent="0.25">
      <c r="A115" s="11" t="s">
        <v>21</v>
      </c>
      <c r="B115" s="67">
        <v>0</v>
      </c>
      <c r="C115" s="67">
        <v>0</v>
      </c>
      <c r="D115" s="67">
        <v>0</v>
      </c>
      <c r="E115" s="14">
        <v>0</v>
      </c>
      <c r="F115" s="14">
        <v>0</v>
      </c>
      <c r="G115" s="14">
        <v>0</v>
      </c>
      <c r="H115" s="67">
        <v>0</v>
      </c>
      <c r="I115" s="67">
        <v>0</v>
      </c>
      <c r="J115" s="67">
        <v>0</v>
      </c>
      <c r="K115" s="14">
        <v>0</v>
      </c>
      <c r="L115" s="14">
        <v>0</v>
      </c>
      <c r="M115" s="14">
        <v>0</v>
      </c>
      <c r="N115" s="67">
        <v>0</v>
      </c>
      <c r="O115" s="67">
        <v>0</v>
      </c>
      <c r="P115" s="67">
        <v>0</v>
      </c>
      <c r="Q115" s="14">
        <v>0</v>
      </c>
      <c r="R115" s="14">
        <v>0.64</v>
      </c>
      <c r="S115" s="14">
        <v>0</v>
      </c>
      <c r="T115" s="67">
        <f t="shared" si="2"/>
        <v>0.64</v>
      </c>
    </row>
    <row r="116" spans="1:20" x14ac:dyDescent="0.25">
      <c r="A116" s="18" t="s">
        <v>22</v>
      </c>
      <c r="B116" s="67">
        <v>0</v>
      </c>
      <c r="C116" s="67">
        <v>21.866666666666667</v>
      </c>
      <c r="D116" s="67">
        <v>0</v>
      </c>
      <c r="E116" s="14">
        <v>0</v>
      </c>
      <c r="F116" s="14">
        <v>16</v>
      </c>
      <c r="G116" s="14">
        <v>0</v>
      </c>
      <c r="H116" s="67">
        <v>0</v>
      </c>
      <c r="I116" s="67">
        <v>0</v>
      </c>
      <c r="J116" s="67">
        <v>0</v>
      </c>
      <c r="K116" s="14">
        <v>0</v>
      </c>
      <c r="L116" s="14">
        <v>23.2</v>
      </c>
      <c r="M116" s="14">
        <v>0</v>
      </c>
      <c r="N116" s="67">
        <v>0</v>
      </c>
      <c r="O116" s="67">
        <v>2.3714285714285701</v>
      </c>
      <c r="P116" s="67">
        <v>20.828571428571433</v>
      </c>
      <c r="Q116" s="14">
        <v>0</v>
      </c>
      <c r="R116" s="14">
        <v>0</v>
      </c>
      <c r="S116" s="14">
        <v>0</v>
      </c>
      <c r="T116" s="67">
        <f t="shared" si="2"/>
        <v>84.266666666666666</v>
      </c>
    </row>
    <row r="117" spans="1:20" x14ac:dyDescent="0.25">
      <c r="A117" s="11" t="s">
        <v>23</v>
      </c>
      <c r="B117" s="67">
        <v>0</v>
      </c>
      <c r="C117" s="67">
        <v>0</v>
      </c>
      <c r="D117" s="67">
        <v>0</v>
      </c>
      <c r="E117" s="14">
        <v>0</v>
      </c>
      <c r="F117" s="14">
        <v>0</v>
      </c>
      <c r="G117" s="14">
        <v>0</v>
      </c>
      <c r="H117" s="67">
        <v>0</v>
      </c>
      <c r="I117" s="67">
        <v>0</v>
      </c>
      <c r="J117" s="67">
        <v>0</v>
      </c>
      <c r="K117" s="14">
        <v>0</v>
      </c>
      <c r="L117" s="14">
        <v>0</v>
      </c>
      <c r="M117" s="14">
        <v>0</v>
      </c>
      <c r="N117" s="67">
        <v>0</v>
      </c>
      <c r="O117" s="67">
        <v>0</v>
      </c>
      <c r="P117" s="67">
        <v>0</v>
      </c>
      <c r="Q117" s="14">
        <v>0</v>
      </c>
      <c r="R117" s="14">
        <v>2.4</v>
      </c>
      <c r="S117" s="14">
        <v>0</v>
      </c>
      <c r="T117" s="67">
        <f t="shared" si="2"/>
        <v>2.4</v>
      </c>
    </row>
    <row r="121" spans="1:20" ht="26.25" x14ac:dyDescent="0.4">
      <c r="A121" s="68" t="s">
        <v>59</v>
      </c>
    </row>
    <row r="122" spans="1:20" ht="15.75" thickBot="1" x14ac:dyDescent="0.3"/>
    <row r="123" spans="1:20" ht="15.75" thickBot="1" x14ac:dyDescent="0.3">
      <c r="A123" s="69" t="s">
        <v>60</v>
      </c>
      <c r="B123" s="70"/>
      <c r="C123" s="70"/>
      <c r="D123" s="70"/>
      <c r="E123" s="71"/>
      <c r="F123" s="72">
        <v>3344.3580952380953</v>
      </c>
      <c r="I123" s="6"/>
      <c r="J123" s="6"/>
    </row>
    <row r="124" spans="1:20" ht="15.75" thickBot="1" x14ac:dyDescent="0.3">
      <c r="G124" s="6"/>
    </row>
    <row r="125" spans="1:20" ht="15.75" thickBot="1" x14ac:dyDescent="0.3">
      <c r="A125" s="69" t="s">
        <v>61</v>
      </c>
      <c r="B125" s="73"/>
      <c r="C125" s="70"/>
      <c r="D125" s="70"/>
      <c r="E125" s="71"/>
      <c r="F125" s="72">
        <v>349348.23809523805</v>
      </c>
      <c r="I125" s="6"/>
      <c r="J125" s="6"/>
    </row>
    <row r="126" spans="1:20" ht="15.75" thickBot="1" x14ac:dyDescent="0.3">
      <c r="G126" s="6"/>
    </row>
    <row r="127" spans="1:20" ht="15.75" thickBot="1" x14ac:dyDescent="0.3">
      <c r="A127" s="77" t="s">
        <v>62</v>
      </c>
      <c r="B127" s="78"/>
      <c r="C127" s="78"/>
      <c r="D127" s="78"/>
      <c r="E127" s="79"/>
      <c r="F127" s="74">
        <f>COSTO_HORAS_HOMBRE+COSTO_HORAS_MAQUINAS</f>
        <v>352692.59619047615</v>
      </c>
      <c r="I127" s="6"/>
      <c r="J127" s="6"/>
    </row>
    <row r="128" spans="1:20" x14ac:dyDescent="0.25">
      <c r="G128" s="6"/>
    </row>
  </sheetData>
  <mergeCells count="9">
    <mergeCell ref="N104:P104"/>
    <mergeCell ref="Q104:S104"/>
    <mergeCell ref="A127:E127"/>
    <mergeCell ref="B12:G12"/>
    <mergeCell ref="A102:H102"/>
    <mergeCell ref="B104:D104"/>
    <mergeCell ref="E104:G104"/>
    <mergeCell ref="H104:J104"/>
    <mergeCell ref="K104:M104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10</vt:i4>
      </vt:variant>
    </vt:vector>
  </HeadingPairs>
  <TitlesOfParts>
    <vt:vector size="11" baseType="lpstr">
      <vt:lpstr>HOJA1</vt:lpstr>
      <vt:lpstr>B</vt:lpstr>
      <vt:lpstr>COSTO_HORAS_HOMBRE</vt:lpstr>
      <vt:lpstr>COSTO_HORAS_MAQUINAS</vt:lpstr>
      <vt:lpstr>CTOHH</vt:lpstr>
      <vt:lpstr>CTOHRMQ</vt:lpstr>
      <vt:lpstr>DEMANDA</vt:lpstr>
      <vt:lpstr>DISPOHR</vt:lpstr>
      <vt:lpstr>OPERARIO</vt:lpstr>
      <vt:lpstr>VEL</vt:lpstr>
      <vt:lpstr>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2015-04-06T13:47:33Z</dcterms:created>
  <dc:creator>César</dc:creator>
  <lastModifiedBy>César</lastModifiedBy>
  <dcterms:modified xsi:type="dcterms:W3CDTF">2015-04-06T21:57:15Z</dcterms:modified>
</coreProperties>
</file>