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manned System\UAV\UAS BlackCat\A-X1V1-FW (BlackCat A - Standard)\Bill of Material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K31" i="1" l="1"/>
  <c r="K33" i="1"/>
  <c r="K34" i="1"/>
  <c r="K35" i="1"/>
  <c r="K6" i="1" l="1"/>
  <c r="K39" i="1" s="1"/>
  <c r="K7" i="1"/>
  <c r="K8" i="1"/>
  <c r="K9" i="1"/>
  <c r="K10" i="1"/>
  <c r="K11" i="1"/>
  <c r="K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<sst xmlns="http://schemas.openxmlformats.org/spreadsheetml/2006/main" count="203" uniqueCount="70">
  <si>
    <t>No.</t>
  </si>
  <si>
    <t>Name</t>
  </si>
  <si>
    <t>Folding Propeller</t>
  </si>
  <si>
    <t>Motor</t>
  </si>
  <si>
    <t>Servo</t>
  </si>
  <si>
    <t>Notes</t>
  </si>
  <si>
    <t>Hinge</t>
  </si>
  <si>
    <t>Carbon Tube</t>
  </si>
  <si>
    <t>ESC</t>
  </si>
  <si>
    <t>Battery</t>
  </si>
  <si>
    <t>Fuselage Part 1</t>
  </si>
  <si>
    <t>Fuselage Part 2</t>
  </si>
  <si>
    <t>Fuselage Part 3</t>
  </si>
  <si>
    <t>Fuselage Rear Cap</t>
  </si>
  <si>
    <t>Fuselage Front Cap</t>
  </si>
  <si>
    <t>Horisontal Stabilizer</t>
  </si>
  <si>
    <t>Vertical Stabilizer</t>
  </si>
  <si>
    <t>Elevator</t>
  </si>
  <si>
    <t>Rudder</t>
  </si>
  <si>
    <t>Horisontal Stabilizer Spar</t>
  </si>
  <si>
    <t>Vertical Stabilizer Hub</t>
  </si>
  <si>
    <t>Wing Bracket</t>
  </si>
  <si>
    <t>Wing Skin Part 1</t>
  </si>
  <si>
    <t>Wing Skin Part 2</t>
  </si>
  <si>
    <t>Wing Skin Part 3</t>
  </si>
  <si>
    <t>Wingtip Cap</t>
  </si>
  <si>
    <t>3D Printed</t>
  </si>
  <si>
    <t>Purchased</t>
  </si>
  <si>
    <t>Fabrication</t>
  </si>
  <si>
    <t>Sub Total Cost</t>
  </si>
  <si>
    <t>Total</t>
  </si>
  <si>
    <t>-</t>
  </si>
  <si>
    <t>6 mm</t>
  </si>
  <si>
    <t>7.5 x 500 mm</t>
  </si>
  <si>
    <t>Cost @Unit</t>
  </si>
  <si>
    <t>Dimension (mm)</t>
  </si>
  <si>
    <t>Quantity</t>
  </si>
  <si>
    <t>Vendor</t>
  </si>
  <si>
    <t>Link</t>
  </si>
  <si>
    <t>D80</t>
  </si>
  <si>
    <t>Weight (gram)</t>
  </si>
  <si>
    <t>Toko Mur Baut Krian</t>
  </si>
  <si>
    <t>X1V1 STANDARD - BILL OF MATERIALS</t>
  </si>
  <si>
    <t>TokoHobby Mojokerto</t>
  </si>
  <si>
    <t>READY</t>
  </si>
  <si>
    <t>Ready Part</t>
  </si>
  <si>
    <t>NOT READY</t>
  </si>
  <si>
    <t>Spar - Part 1</t>
  </si>
  <si>
    <t>Spar - Part 2</t>
  </si>
  <si>
    <t>Receiver</t>
  </si>
  <si>
    <t>Bit 3D (Tokopedia)</t>
  </si>
  <si>
    <t>SUDAH ADA</t>
  </si>
  <si>
    <t>Ada kemungkinan ganti</t>
  </si>
  <si>
    <t>20A</t>
  </si>
  <si>
    <t>2000mAh</t>
  </si>
  <si>
    <t>PLA+</t>
  </si>
  <si>
    <t>G9M</t>
  </si>
  <si>
    <t>Brass Knurled M6</t>
  </si>
  <si>
    <t>Bolt M3</t>
  </si>
  <si>
    <t>Bolt M6 Hex Socket</t>
  </si>
  <si>
    <t>Buat bracket motor</t>
  </si>
  <si>
    <t>M3 x 20 mm</t>
  </si>
  <si>
    <t>Brass Knurled M3</t>
  </si>
  <si>
    <t>Bolt M3 Button Hex Socket</t>
  </si>
  <si>
    <t>M6 x 30 mm</t>
  </si>
  <si>
    <t>4x8</t>
  </si>
  <si>
    <t>4x5</t>
  </si>
  <si>
    <t>M3</t>
  </si>
  <si>
    <t>Washer M6</t>
  </si>
  <si>
    <t>Flanged Nut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</si>
</sst>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IDR]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 indent="1"/>
    </xf>
    <xf numFmtId="0" fontId="0" fillId="0" borderId="1" xfId="0" applyBorder="1"/>
    <xf numFmtId="0" fontId="0" fillId="0" borderId="1" xfId="0" applyBorder="1" applyAlignment="1">
      <alignment horizontal="right" indent="1"/>
    </xf>
    <xf numFmtId="164" fontId="0" fillId="0" borderId="1" xfId="0" applyNumberFormat="1" applyBorder="1" applyAlignment="1">
      <alignment horizontal="right" indent="1"/>
    </xf>
    <xf numFmtId="164" fontId="0" fillId="0" borderId="1" xfId="0" applyNumberForma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indent="1"/>
    </xf>
    <xf numFmtId="0" fontId="4" fillId="0" borderId="1" xfId="0" applyFont="1" applyFill="1" applyBorder="1" applyAlignment="1">
      <alignment horizontal="right" vertical="center" indent="1"/>
    </xf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topLeftCell="A13" zoomScaleNormal="100" workbookViewId="0">
      <selection activeCell="G31" sqref="G31"/>
    </sheetView>
  </sheetViews>
  <sheetFormatPr defaultRowHeight="14.4" x14ac:dyDescent="0.3"/>
  <cols>
    <col min="1" max="1" width="4.109375" customWidth="1"/>
    <col min="2" max="2" width="7.109375" style="4" customWidth="1"/>
    <col min="3" max="3" width="38.109375" style="1" customWidth="1"/>
    <col min="4" max="4" width="10" style="4" customWidth="1"/>
    <col min="5" max="5" width="17.44140625" style="4" customWidth="1"/>
    <col min="6" max="6" width="16.6640625" style="4" customWidth="1"/>
    <col min="7" max="7" width="18" style="1" customWidth="1"/>
    <col min="8" max="8" width="15.88671875" style="1" customWidth="1"/>
    <col min="9" max="9" width="24.33203125" style="1" customWidth="1"/>
    <col min="10" max="10" width="17" customWidth="1"/>
    <col min="11" max="11" width="19.77734375" customWidth="1"/>
    <col min="12" max="12" width="33.6640625" customWidth="1"/>
    <col min="13" max="13" width="17.33203125" customWidth="1"/>
  </cols>
  <sheetData>
    <row r="2" spans="2:13" x14ac:dyDescent="0.3">
      <c r="B2" s="20" t="s">
        <v>42</v>
      </c>
      <c r="C2" s="20"/>
      <c r="D2" s="20"/>
      <c r="E2" s="13"/>
      <c r="F2" s="12"/>
      <c r="G2" s="12"/>
      <c r="H2" s="12"/>
      <c r="J2" s="1"/>
      <c r="K2" s="1"/>
      <c r="L2" s="1"/>
      <c r="M2" s="1"/>
    </row>
    <row r="4" spans="2:13" x14ac:dyDescent="0.3">
      <c r="B4" s="14" t="s">
        <v>0</v>
      </c>
      <c r="C4" s="14" t="s">
        <v>1</v>
      </c>
      <c r="D4" s="14" t="s">
        <v>36</v>
      </c>
      <c r="E4" s="14" t="s">
        <v>45</v>
      </c>
      <c r="F4" s="14" t="s">
        <v>35</v>
      </c>
      <c r="G4" s="14" t="s">
        <v>40</v>
      </c>
      <c r="H4" s="14" t="s">
        <v>28</v>
      </c>
      <c r="I4" s="14" t="s">
        <v>37</v>
      </c>
      <c r="J4" s="14" t="s">
        <v>34</v>
      </c>
      <c r="K4" s="14" t="s">
        <v>29</v>
      </c>
      <c r="L4" s="14" t="s">
        <v>5</v>
      </c>
      <c r="M4" s="14" t="s">
        <v>38</v>
      </c>
    </row>
    <row r="5" spans="2:13" x14ac:dyDescent="0.3">
      <c r="B5" s="3">
        <v>1</v>
      </c>
      <c r="C5" s="5" t="s">
        <v>2</v>
      </c>
      <c r="D5" s="3">
        <v>1</v>
      </c>
      <c r="E5" s="16" t="s">
        <v>46</v>
      </c>
      <c r="F5" s="6" t="s">
        <v>39</v>
      </c>
      <c r="G5" s="2"/>
      <c r="H5" s="6" t="s">
        <v>27</v>
      </c>
      <c r="I5" s="6" t="s">
        <v>43</v>
      </c>
      <c r="J5" s="9">
        <v>80000</v>
      </c>
      <c r="K5" s="10">
        <f>D5*J5</f>
        <v>80000</v>
      </c>
      <c r="L5" s="18"/>
      <c r="M5" s="7"/>
    </row>
    <row r="6" spans="2:13" x14ac:dyDescent="0.3">
      <c r="B6" s="3">
        <f>1+B5</f>
        <v>2</v>
      </c>
      <c r="C6" s="5" t="s">
        <v>3</v>
      </c>
      <c r="D6" s="3">
        <v>1</v>
      </c>
      <c r="E6" s="17" t="s">
        <v>44</v>
      </c>
      <c r="F6" s="6" t="s">
        <v>31</v>
      </c>
      <c r="G6" s="2"/>
      <c r="H6" s="6" t="s">
        <v>27</v>
      </c>
      <c r="I6" s="6" t="s">
        <v>51</v>
      </c>
      <c r="J6" s="9">
        <v>120000</v>
      </c>
      <c r="K6" s="10">
        <f t="shared" ref="K6:K11" si="0">D6*J6</f>
        <v>120000</v>
      </c>
      <c r="L6" s="18" t="s">
        <v>52</v>
      </c>
      <c r="M6" s="7"/>
    </row>
    <row r="7" spans="2:13" x14ac:dyDescent="0.3">
      <c r="B7" s="3">
        <f t="shared" ref="B7:B30" si="1">1+B6</f>
        <v>3</v>
      </c>
      <c r="C7" s="5" t="s">
        <v>4</v>
      </c>
      <c r="D7" s="3">
        <v>4</v>
      </c>
      <c r="E7" s="17" t="s">
        <v>44</v>
      </c>
      <c r="F7" s="6" t="s">
        <v>31</v>
      </c>
      <c r="G7" s="2"/>
      <c r="H7" s="6" t="s">
        <v>27</v>
      </c>
      <c r="I7" s="6" t="s">
        <v>51</v>
      </c>
      <c r="J7" s="9">
        <v>15000</v>
      </c>
      <c r="K7" s="10">
        <f t="shared" si="0"/>
        <v>60000</v>
      </c>
      <c r="L7" s="18" t="s">
        <v>56</v>
      </c>
      <c r="M7" s="7"/>
    </row>
    <row r="8" spans="2:13" x14ac:dyDescent="0.3">
      <c r="B8" s="3">
        <f t="shared" si="1"/>
        <v>4</v>
      </c>
      <c r="C8" s="5" t="s">
        <v>6</v>
      </c>
      <c r="D8" s="3">
        <v>8</v>
      </c>
      <c r="E8" s="17" t="s">
        <v>44</v>
      </c>
      <c r="F8" s="6" t="s">
        <v>31</v>
      </c>
      <c r="G8" s="2"/>
      <c r="H8" s="6" t="s">
        <v>27</v>
      </c>
      <c r="I8" s="6" t="s">
        <v>51</v>
      </c>
      <c r="J8" s="9">
        <v>2500</v>
      </c>
      <c r="K8" s="10">
        <f t="shared" si="0"/>
        <v>20000</v>
      </c>
      <c r="L8" s="18"/>
      <c r="M8" s="7"/>
    </row>
    <row r="9" spans="2:13" x14ac:dyDescent="0.3">
      <c r="B9" s="3">
        <f t="shared" si="1"/>
        <v>5</v>
      </c>
      <c r="C9" s="5" t="s">
        <v>7</v>
      </c>
      <c r="D9" s="3">
        <v>5</v>
      </c>
      <c r="E9" s="17" t="s">
        <v>44</v>
      </c>
      <c r="F9" s="6" t="s">
        <v>33</v>
      </c>
      <c r="G9" s="2"/>
      <c r="H9" s="6" t="s">
        <v>27</v>
      </c>
      <c r="I9" s="6" t="s">
        <v>51</v>
      </c>
      <c r="J9" s="9">
        <v>35000</v>
      </c>
      <c r="K9" s="10">
        <f t="shared" si="0"/>
        <v>175000</v>
      </c>
      <c r="L9" s="18"/>
      <c r="M9" s="7"/>
    </row>
    <row r="10" spans="2:13" x14ac:dyDescent="0.3">
      <c r="B10" s="3">
        <f t="shared" si="1"/>
        <v>6</v>
      </c>
      <c r="C10" s="5" t="s">
        <v>9</v>
      </c>
      <c r="D10" s="3">
        <v>1</v>
      </c>
      <c r="E10" s="17" t="s">
        <v>44</v>
      </c>
      <c r="F10" s="6" t="s">
        <v>31</v>
      </c>
      <c r="G10" s="2"/>
      <c r="H10" s="6" t="s">
        <v>27</v>
      </c>
      <c r="I10" s="6" t="s">
        <v>51</v>
      </c>
      <c r="J10" s="9">
        <v>220000</v>
      </c>
      <c r="K10" s="10">
        <f t="shared" si="0"/>
        <v>220000</v>
      </c>
      <c r="L10" s="18" t="s">
        <v>54</v>
      </c>
      <c r="M10" s="7"/>
    </row>
    <row r="11" spans="2:13" x14ac:dyDescent="0.3">
      <c r="B11" s="3">
        <f t="shared" si="1"/>
        <v>7</v>
      </c>
      <c r="C11" s="5" t="s">
        <v>8</v>
      </c>
      <c r="D11" s="3">
        <v>1</v>
      </c>
      <c r="E11" s="17" t="s">
        <v>44</v>
      </c>
      <c r="F11" s="6" t="s">
        <v>31</v>
      </c>
      <c r="G11" s="2"/>
      <c r="H11" s="6" t="s">
        <v>27</v>
      </c>
      <c r="I11" s="6" t="s">
        <v>51</v>
      </c>
      <c r="J11" s="9">
        <v>135000</v>
      </c>
      <c r="K11" s="10">
        <f t="shared" si="0"/>
        <v>135000</v>
      </c>
      <c r="L11" s="18" t="s">
        <v>53</v>
      </c>
      <c r="M11" s="7"/>
    </row>
    <row r="12" spans="2:13" x14ac:dyDescent="0.3">
      <c r="B12" s="3">
        <f t="shared" si="1"/>
        <v>8</v>
      </c>
      <c r="C12" s="5" t="s">
        <v>10</v>
      </c>
      <c r="D12" s="3">
        <v>1</v>
      </c>
      <c r="E12" s="16" t="s">
        <v>46</v>
      </c>
      <c r="F12" s="6" t="s">
        <v>31</v>
      </c>
      <c r="G12" s="8"/>
      <c r="H12" s="6" t="s">
        <v>26</v>
      </c>
      <c r="I12" s="6" t="s">
        <v>50</v>
      </c>
      <c r="J12" s="9">
        <v>500</v>
      </c>
      <c r="K12" s="11"/>
      <c r="L12" s="18" t="s">
        <v>55</v>
      </c>
      <c r="M12" s="7"/>
    </row>
    <row r="13" spans="2:13" x14ac:dyDescent="0.3">
      <c r="B13" s="3">
        <f t="shared" si="1"/>
        <v>9</v>
      </c>
      <c r="C13" s="5" t="s">
        <v>11</v>
      </c>
      <c r="D13" s="3">
        <v>1</v>
      </c>
      <c r="E13" s="16" t="s">
        <v>46</v>
      </c>
      <c r="F13" s="6" t="s">
        <v>31</v>
      </c>
      <c r="G13" s="8"/>
      <c r="H13" s="6" t="s">
        <v>26</v>
      </c>
      <c r="I13" s="6" t="s">
        <v>50</v>
      </c>
      <c r="J13" s="9">
        <v>500</v>
      </c>
      <c r="K13" s="11"/>
      <c r="L13" s="18" t="s">
        <v>55</v>
      </c>
      <c r="M13" s="7"/>
    </row>
    <row r="14" spans="2:13" x14ac:dyDescent="0.3">
      <c r="B14" s="3">
        <f t="shared" si="1"/>
        <v>10</v>
      </c>
      <c r="C14" s="5" t="s">
        <v>12</v>
      </c>
      <c r="D14" s="3">
        <v>1</v>
      </c>
      <c r="E14" s="16" t="s">
        <v>46</v>
      </c>
      <c r="F14" s="6" t="s">
        <v>31</v>
      </c>
      <c r="G14" s="8"/>
      <c r="H14" s="6" t="s">
        <v>26</v>
      </c>
      <c r="I14" s="6" t="s">
        <v>50</v>
      </c>
      <c r="J14" s="9">
        <v>500</v>
      </c>
      <c r="K14" s="11"/>
      <c r="L14" s="18" t="s">
        <v>55</v>
      </c>
      <c r="M14" s="7"/>
    </row>
    <row r="15" spans="2:13" x14ac:dyDescent="0.3">
      <c r="B15" s="3">
        <f t="shared" si="1"/>
        <v>11</v>
      </c>
      <c r="C15" s="5" t="s">
        <v>14</v>
      </c>
      <c r="D15" s="3">
        <v>1</v>
      </c>
      <c r="E15" s="16" t="s">
        <v>46</v>
      </c>
      <c r="F15" s="6" t="s">
        <v>31</v>
      </c>
      <c r="G15" s="8"/>
      <c r="H15" s="6" t="s">
        <v>26</v>
      </c>
      <c r="I15" s="6" t="s">
        <v>50</v>
      </c>
      <c r="J15" s="9">
        <v>500</v>
      </c>
      <c r="K15" s="11"/>
      <c r="L15" s="18" t="s">
        <v>55</v>
      </c>
      <c r="M15" s="7"/>
    </row>
    <row r="16" spans="2:13" x14ac:dyDescent="0.3">
      <c r="B16" s="3">
        <f t="shared" si="1"/>
        <v>12</v>
      </c>
      <c r="C16" s="5" t="s">
        <v>13</v>
      </c>
      <c r="D16" s="3">
        <v>1</v>
      </c>
      <c r="E16" s="16" t="s">
        <v>46</v>
      </c>
      <c r="F16" s="6" t="s">
        <v>31</v>
      </c>
      <c r="G16" s="8"/>
      <c r="H16" s="6" t="s">
        <v>26</v>
      </c>
      <c r="I16" s="6" t="s">
        <v>50</v>
      </c>
      <c r="J16" s="9">
        <v>500</v>
      </c>
      <c r="K16" s="11"/>
      <c r="L16" s="18" t="s">
        <v>55</v>
      </c>
      <c r="M16" s="7"/>
    </row>
    <row r="17" spans="2:13" x14ac:dyDescent="0.3">
      <c r="B17" s="3">
        <f t="shared" si="1"/>
        <v>13</v>
      </c>
      <c r="C17" s="5" t="s">
        <v>15</v>
      </c>
      <c r="D17" s="3">
        <v>2</v>
      </c>
      <c r="E17" s="16" t="s">
        <v>46</v>
      </c>
      <c r="F17" s="6" t="s">
        <v>31</v>
      </c>
      <c r="G17" s="8"/>
      <c r="H17" s="6" t="s">
        <v>26</v>
      </c>
      <c r="I17" s="6" t="s">
        <v>50</v>
      </c>
      <c r="J17" s="9">
        <v>500</v>
      </c>
      <c r="K17" s="11"/>
      <c r="L17" s="18" t="s">
        <v>55</v>
      </c>
      <c r="M17" s="7"/>
    </row>
    <row r="18" spans="2:13" x14ac:dyDescent="0.3">
      <c r="B18" s="3">
        <f t="shared" si="1"/>
        <v>14</v>
      </c>
      <c r="C18" s="5" t="s">
        <v>16</v>
      </c>
      <c r="D18" s="3">
        <v>1</v>
      </c>
      <c r="E18" s="16" t="s">
        <v>46</v>
      </c>
      <c r="F18" s="6" t="s">
        <v>31</v>
      </c>
      <c r="G18" s="8"/>
      <c r="H18" s="6" t="s">
        <v>26</v>
      </c>
      <c r="I18" s="6" t="s">
        <v>50</v>
      </c>
      <c r="J18" s="9">
        <v>500</v>
      </c>
      <c r="K18" s="11"/>
      <c r="L18" s="18" t="s">
        <v>55</v>
      </c>
      <c r="M18" s="7"/>
    </row>
    <row r="19" spans="2:13" x14ac:dyDescent="0.3">
      <c r="B19" s="3">
        <f t="shared" si="1"/>
        <v>15</v>
      </c>
      <c r="C19" s="5" t="s">
        <v>17</v>
      </c>
      <c r="D19" s="3">
        <v>1</v>
      </c>
      <c r="E19" s="16" t="s">
        <v>46</v>
      </c>
      <c r="F19" s="6" t="s">
        <v>31</v>
      </c>
      <c r="G19" s="8"/>
      <c r="H19" s="6" t="s">
        <v>26</v>
      </c>
      <c r="I19" s="6" t="s">
        <v>50</v>
      </c>
      <c r="J19" s="9">
        <v>500</v>
      </c>
      <c r="K19" s="11"/>
      <c r="L19" s="18" t="s">
        <v>55</v>
      </c>
      <c r="M19" s="7"/>
    </row>
    <row r="20" spans="2:13" x14ac:dyDescent="0.3">
      <c r="B20" s="3">
        <f t="shared" si="1"/>
        <v>16</v>
      </c>
      <c r="C20" s="5" t="s">
        <v>18</v>
      </c>
      <c r="D20" s="3">
        <v>1</v>
      </c>
      <c r="E20" s="16" t="s">
        <v>46</v>
      </c>
      <c r="F20" s="6" t="s">
        <v>31</v>
      </c>
      <c r="G20" s="8"/>
      <c r="H20" s="6" t="s">
        <v>26</v>
      </c>
      <c r="I20" s="6" t="s">
        <v>50</v>
      </c>
      <c r="J20" s="9">
        <v>500</v>
      </c>
      <c r="K20" s="11"/>
      <c r="L20" s="18" t="s">
        <v>55</v>
      </c>
      <c r="M20" s="7"/>
    </row>
    <row r="21" spans="2:13" x14ac:dyDescent="0.3">
      <c r="B21" s="3">
        <f t="shared" si="1"/>
        <v>17</v>
      </c>
      <c r="C21" s="5" t="s">
        <v>19</v>
      </c>
      <c r="D21" s="3">
        <v>2</v>
      </c>
      <c r="E21" s="16" t="s">
        <v>46</v>
      </c>
      <c r="F21" s="6" t="s">
        <v>31</v>
      </c>
      <c r="G21" s="8"/>
      <c r="H21" s="6" t="s">
        <v>26</v>
      </c>
      <c r="I21" s="6" t="s">
        <v>50</v>
      </c>
      <c r="J21" s="9">
        <v>500</v>
      </c>
      <c r="K21" s="11"/>
      <c r="L21" s="18" t="s">
        <v>55</v>
      </c>
      <c r="M21" s="7"/>
    </row>
    <row r="22" spans="2:13" x14ac:dyDescent="0.3">
      <c r="B22" s="3">
        <f t="shared" si="1"/>
        <v>18</v>
      </c>
      <c r="C22" s="5" t="s">
        <v>20</v>
      </c>
      <c r="D22" s="3">
        <v>1</v>
      </c>
      <c r="E22" s="16" t="s">
        <v>46</v>
      </c>
      <c r="F22" s="6" t="s">
        <v>31</v>
      </c>
      <c r="G22" s="8"/>
      <c r="H22" s="6" t="s">
        <v>26</v>
      </c>
      <c r="I22" s="6" t="s">
        <v>50</v>
      </c>
      <c r="J22" s="9">
        <v>500</v>
      </c>
      <c r="K22" s="11"/>
      <c r="L22" s="18" t="s">
        <v>55</v>
      </c>
      <c r="M22" s="7"/>
    </row>
    <row r="23" spans="2:13" x14ac:dyDescent="0.3">
      <c r="B23" s="3">
        <f t="shared" si="1"/>
        <v>19</v>
      </c>
      <c r="C23" s="5" t="s">
        <v>21</v>
      </c>
      <c r="D23" s="3">
        <v>2</v>
      </c>
      <c r="E23" s="16" t="s">
        <v>46</v>
      </c>
      <c r="F23" s="6" t="s">
        <v>31</v>
      </c>
      <c r="G23" s="8"/>
      <c r="H23" s="6" t="s">
        <v>26</v>
      </c>
      <c r="I23" s="6" t="s">
        <v>50</v>
      </c>
      <c r="J23" s="9">
        <v>500</v>
      </c>
      <c r="K23" s="11"/>
      <c r="L23" s="18" t="s">
        <v>55</v>
      </c>
      <c r="M23" s="7"/>
    </row>
    <row r="24" spans="2:13" x14ac:dyDescent="0.3">
      <c r="B24" s="3">
        <f t="shared" si="1"/>
        <v>20</v>
      </c>
      <c r="C24" s="5" t="s">
        <v>22</v>
      </c>
      <c r="D24" s="3">
        <v>2</v>
      </c>
      <c r="E24" s="16" t="s">
        <v>46</v>
      </c>
      <c r="F24" s="6" t="s">
        <v>31</v>
      </c>
      <c r="G24" s="8"/>
      <c r="H24" s="6" t="s">
        <v>26</v>
      </c>
      <c r="I24" s="6" t="s">
        <v>50</v>
      </c>
      <c r="J24" s="9">
        <v>500</v>
      </c>
      <c r="K24" s="11"/>
      <c r="L24" s="18" t="s">
        <v>55</v>
      </c>
      <c r="M24" s="7"/>
    </row>
    <row r="25" spans="2:13" x14ac:dyDescent="0.3">
      <c r="B25" s="3">
        <f t="shared" si="1"/>
        <v>21</v>
      </c>
      <c r="C25" s="5" t="s">
        <v>23</v>
      </c>
      <c r="D25" s="3">
        <v>2</v>
      </c>
      <c r="E25" s="16" t="s">
        <v>46</v>
      </c>
      <c r="F25" s="6" t="s">
        <v>31</v>
      </c>
      <c r="G25" s="8"/>
      <c r="H25" s="6" t="s">
        <v>26</v>
      </c>
      <c r="I25" s="6" t="s">
        <v>50</v>
      </c>
      <c r="J25" s="9">
        <v>500</v>
      </c>
      <c r="K25" s="11"/>
      <c r="L25" s="18" t="s">
        <v>55</v>
      </c>
      <c r="M25" s="7"/>
    </row>
    <row r="26" spans="2:13" x14ac:dyDescent="0.3">
      <c r="B26" s="3">
        <f t="shared" si="1"/>
        <v>22</v>
      </c>
      <c r="C26" s="5" t="s">
        <v>24</v>
      </c>
      <c r="D26" s="3">
        <v>2</v>
      </c>
      <c r="E26" s="16" t="s">
        <v>46</v>
      </c>
      <c r="F26" s="6" t="s">
        <v>31</v>
      </c>
      <c r="G26" s="8"/>
      <c r="H26" s="6" t="s">
        <v>26</v>
      </c>
      <c r="I26" s="6" t="s">
        <v>50</v>
      </c>
      <c r="J26" s="9">
        <v>500</v>
      </c>
      <c r="K26" s="11"/>
      <c r="L26" s="18" t="s">
        <v>55</v>
      </c>
      <c r="M26" s="7"/>
    </row>
    <row r="27" spans="2:13" x14ac:dyDescent="0.3">
      <c r="B27" s="3">
        <f t="shared" si="1"/>
        <v>23</v>
      </c>
      <c r="C27" s="5" t="s">
        <v>25</v>
      </c>
      <c r="D27" s="3">
        <v>2</v>
      </c>
      <c r="E27" s="16" t="s">
        <v>46</v>
      </c>
      <c r="F27" s="6" t="s">
        <v>31</v>
      </c>
      <c r="G27" s="8"/>
      <c r="H27" s="6" t="s">
        <v>26</v>
      </c>
      <c r="I27" s="6" t="s">
        <v>50</v>
      </c>
      <c r="J27" s="9">
        <v>500</v>
      </c>
      <c r="K27" s="11"/>
      <c r="L27" s="18" t="s">
        <v>55</v>
      </c>
      <c r="M27" s="7"/>
    </row>
    <row r="28" spans="2:13" x14ac:dyDescent="0.3">
      <c r="B28" s="3">
        <f t="shared" si="1"/>
        <v>24</v>
      </c>
      <c r="C28" s="5" t="s">
        <v>47</v>
      </c>
      <c r="D28" s="3">
        <v>2</v>
      </c>
      <c r="E28" s="16" t="s">
        <v>46</v>
      </c>
      <c r="F28" s="6" t="s">
        <v>31</v>
      </c>
      <c r="G28" s="2"/>
      <c r="H28" s="6" t="s">
        <v>26</v>
      </c>
      <c r="I28" s="6" t="s">
        <v>50</v>
      </c>
      <c r="J28" s="9">
        <v>500</v>
      </c>
      <c r="K28" s="10"/>
      <c r="L28" s="18" t="s">
        <v>55</v>
      </c>
      <c r="M28" s="7"/>
    </row>
    <row r="29" spans="2:13" x14ac:dyDescent="0.3">
      <c r="B29" s="3">
        <f t="shared" si="1"/>
        <v>25</v>
      </c>
      <c r="C29" s="5" t="s">
        <v>48</v>
      </c>
      <c r="D29" s="3">
        <v>2</v>
      </c>
      <c r="E29" s="16" t="s">
        <v>46</v>
      </c>
      <c r="F29" s="6" t="s">
        <v>31</v>
      </c>
      <c r="G29" s="2"/>
      <c r="H29" s="6" t="s">
        <v>26</v>
      </c>
      <c r="I29" s="6" t="s">
        <v>50</v>
      </c>
      <c r="J29" s="9">
        <v>500</v>
      </c>
      <c r="K29" s="10"/>
      <c r="L29" s="18" t="s">
        <v>55</v>
      </c>
      <c r="M29" s="7"/>
    </row>
    <row r="30" spans="2:13" x14ac:dyDescent="0.3">
      <c r="B30" s="3">
        <f t="shared" si="1"/>
        <v>26</v>
      </c>
      <c r="C30" s="5" t="s">
        <v>49</v>
      </c>
      <c r="D30" s="3">
        <v>1</v>
      </c>
      <c r="E30" s="16" t="s">
        <v>46</v>
      </c>
      <c r="F30" s="6" t="s">
        <v>31</v>
      </c>
      <c r="G30" s="2"/>
      <c r="H30" s="6" t="s">
        <v>27</v>
      </c>
      <c r="I30" s="6" t="s">
        <v>51</v>
      </c>
      <c r="J30" s="9">
        <v>450000</v>
      </c>
      <c r="K30" s="10"/>
      <c r="L30" s="18" t="s">
        <v>55</v>
      </c>
      <c r="M30" s="7"/>
    </row>
    <row r="31" spans="2:13" x14ac:dyDescent="0.3">
      <c r="B31" s="3">
        <f t="shared" ref="B31:B36" si="2">1+B30</f>
        <v>27</v>
      </c>
      <c r="C31" s="5" t="s">
        <v>63</v>
      </c>
      <c r="D31" s="3">
        <v>18</v>
      </c>
      <c r="E31" s="16" t="s">
        <v>46</v>
      </c>
      <c r="F31" s="6" t="s">
        <v>32</v>
      </c>
      <c r="G31" s="2"/>
      <c r="H31" s="6" t="s">
        <v>27</v>
      </c>
      <c r="I31" s="6" t="s">
        <v>41</v>
      </c>
      <c r="J31" s="9">
        <v>100</v>
      </c>
      <c r="K31" s="10">
        <f>J31*D31</f>
        <v>1800</v>
      </c>
      <c r="L31" s="18"/>
      <c r="M31" s="7"/>
    </row>
    <row r="32" spans="2:13" x14ac:dyDescent="0.3">
      <c r="B32" s="3">
        <f t="shared" si="2"/>
        <v>28</v>
      </c>
      <c r="C32" s="5" t="s">
        <v>62</v>
      </c>
      <c r="D32" s="3">
        <v>10</v>
      </c>
      <c r="E32" s="16" t="s">
        <v>46</v>
      </c>
      <c r="F32" s="6" t="s">
        <v>66</v>
      </c>
      <c r="G32" s="2"/>
      <c r="H32" s="6" t="s">
        <v>27</v>
      </c>
      <c r="I32" s="6" t="s">
        <v>41</v>
      </c>
      <c r="J32" s="9">
        <v>100</v>
      </c>
      <c r="K32" s="10"/>
      <c r="L32" s="18"/>
      <c r="M32" s="7"/>
    </row>
    <row r="33" spans="2:13" x14ac:dyDescent="0.3">
      <c r="B33" s="3">
        <f t="shared" si="2"/>
        <v>29</v>
      </c>
      <c r="C33" s="5" t="s">
        <v>69</v>
      </c>
      <c r="D33" s="3">
        <v>8</v>
      </c>
      <c r="E33" s="16" t="s">
        <v>46</v>
      </c>
      <c r="F33" s="6" t="s">
        <v>67</v>
      </c>
      <c r="G33" s="2"/>
      <c r="H33" s="6" t="s">
        <v>27</v>
      </c>
      <c r="I33" s="6" t="s">
        <v>41</v>
      </c>
      <c r="J33" s="9">
        <v>100</v>
      </c>
      <c r="K33" s="10">
        <f t="shared" ref="K33:K35" si="3">J33*D33</f>
        <v>800</v>
      </c>
      <c r="L33" s="18"/>
      <c r="M33" s="7"/>
    </row>
    <row r="34" spans="2:13" x14ac:dyDescent="0.3">
      <c r="B34" s="3">
        <f t="shared" si="2"/>
        <v>30</v>
      </c>
      <c r="C34" s="5" t="s">
        <v>59</v>
      </c>
      <c r="D34" s="3">
        <v>4</v>
      </c>
      <c r="E34" s="16" t="s">
        <v>46</v>
      </c>
      <c r="F34" s="6" t="s">
        <v>64</v>
      </c>
      <c r="G34" s="2"/>
      <c r="H34" s="6" t="s">
        <v>27</v>
      </c>
      <c r="I34" s="6" t="s">
        <v>41</v>
      </c>
      <c r="J34" s="9">
        <v>2000</v>
      </c>
      <c r="K34" s="10">
        <f t="shared" si="3"/>
        <v>8000</v>
      </c>
      <c r="L34" s="18"/>
      <c r="M34" s="7"/>
    </row>
    <row r="35" spans="2:13" x14ac:dyDescent="0.3">
      <c r="B35" s="3">
        <f t="shared" si="2"/>
        <v>31</v>
      </c>
      <c r="C35" s="5" t="s">
        <v>57</v>
      </c>
      <c r="D35" s="3">
        <v>4</v>
      </c>
      <c r="E35" s="16" t="s">
        <v>46</v>
      </c>
      <c r="F35" s="6" t="s">
        <v>65</v>
      </c>
      <c r="G35" s="2"/>
      <c r="H35" s="6" t="s">
        <v>27</v>
      </c>
      <c r="I35" s="6" t="s">
        <v>41</v>
      </c>
      <c r="J35" s="9">
        <v>2000</v>
      </c>
      <c r="K35" s="10">
        <f t="shared" si="3"/>
        <v>8000</v>
      </c>
      <c r="L35" s="18"/>
      <c r="M35" s="7"/>
    </row>
    <row r="36" spans="2:13" x14ac:dyDescent="0.3">
      <c r="B36" s="3">
        <f t="shared" si="2"/>
        <v>32</v>
      </c>
      <c r="C36" s="5" t="s">
        <v>58</v>
      </c>
      <c r="D36" s="3">
        <v>4</v>
      </c>
      <c r="E36" s="17" t="s">
        <v>44</v>
      </c>
      <c r="F36" s="6" t="s">
        <v>61</v>
      </c>
      <c r="G36" s="2"/>
      <c r="H36" s="6" t="s">
        <v>27</v>
      </c>
      <c r="I36" s="6" t="s">
        <v>51</v>
      </c>
      <c r="J36" s="9"/>
      <c r="K36" s="10"/>
      <c r="L36" s="18" t="s">
        <v>60</v>
      </c>
      <c r="M36" s="7"/>
    </row>
    <row r="37" spans="2:13" x14ac:dyDescent="0.3">
      <c r="B37" s="3">
        <v>33</v>
      </c>
      <c r="C37" s="5" t="s">
        <v>68</v>
      </c>
      <c r="D37" s="3">
        <v>4</v>
      </c>
      <c r="E37" s="16" t="s">
        <v>46</v>
      </c>
      <c r="F37" s="6" t="s">
        <v>64</v>
      </c>
      <c r="G37" s="2"/>
      <c r="H37" s="6" t="s">
        <v>27</v>
      </c>
      <c r="I37" s="6" t="s">
        <v>41</v>
      </c>
      <c r="J37" s="9"/>
      <c r="K37" s="10"/>
      <c r="L37" s="18"/>
      <c r="M37" s="7"/>
    </row>
    <row r="38" spans="2:13" x14ac:dyDescent="0.3">
      <c r="B38" s="3"/>
      <c r="C38" s="5"/>
      <c r="D38" s="3"/>
      <c r="E38" s="17"/>
      <c r="F38" s="6"/>
      <c r="G38" s="2"/>
      <c r="H38" s="6"/>
      <c r="I38" s="6"/>
      <c r="J38" s="9"/>
      <c r="K38" s="10"/>
      <c r="L38" s="18"/>
      <c r="M38" s="7"/>
    </row>
    <row r="39" spans="2:13" ht="15.6" x14ac:dyDescent="0.3">
      <c r="B39" s="19" t="s">
        <v>30</v>
      </c>
      <c r="C39" s="19"/>
      <c r="D39" s="19"/>
      <c r="E39" s="19"/>
      <c r="F39" s="19"/>
      <c r="G39" s="19"/>
      <c r="H39" s="19"/>
      <c r="I39" s="19"/>
      <c r="J39" s="19"/>
      <c r="K39" s="15">
        <f>SUM(K5:K35)</f>
        <v>828600</v>
      </c>
    </row>
  </sheetData>
  <mergeCells count="2">
    <mergeCell ref="B39:J39"/>
    <mergeCell ref="B2:D2"/>
  </mergeCells>
  <pageMargins left="0.7" right="0.7" top="0.75" bottom="0.75" header="0.3" footer="0.3"/>
  <pageSetup orientation="portrait" r:id="rId1"/>
  <ignoredErrors>
    <ignoredError sqref="K3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2024-02-06T07:21:05Z</dcterms:created>
  <dcterms:modified xsi:type="dcterms:W3CDTF">2024-02-07T13:56:29Z</dcterms:modified>
</cp:coreProperties>
</file>