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Vega20\"/>
    </mc:Choice>
  </mc:AlternateContent>
  <xr:revisionPtr revIDLastSave="0" documentId="13_ncr:1_{AAE5FAF1-B61D-476B-AD1D-AACEB7BA4867}" xr6:coauthVersionLast="43" xr6:coauthVersionMax="43" xr10:uidLastSave="{00000000-0000-0000-0000-000000000000}"/>
  <bookViews>
    <workbookView xWindow="-96" yWindow="-96" windowWidth="23232" windowHeight="12552" activeTab="1" xr2:uid="{B68608EA-9201-46A7-862E-69156060E2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2" l="1"/>
  <c r="P33" i="2"/>
  <c r="O21" i="2"/>
  <c r="I36" i="2"/>
  <c r="I38" i="2"/>
  <c r="I40" i="2"/>
  <c r="I42" i="2"/>
  <c r="I44" i="2"/>
  <c r="I46" i="2"/>
  <c r="I48" i="2"/>
  <c r="I50" i="2"/>
  <c r="I34" i="2"/>
  <c r="M4" i="2"/>
  <c r="M12" i="2"/>
  <c r="M10" i="2"/>
  <c r="E19" i="3"/>
  <c r="E20" i="3"/>
  <c r="E21" i="3"/>
  <c r="E22" i="3"/>
  <c r="E23" i="3"/>
  <c r="E24" i="3"/>
  <c r="E25" i="3"/>
  <c r="E26" i="3"/>
  <c r="E18" i="3"/>
  <c r="C19" i="3"/>
  <c r="C20" i="3"/>
  <c r="C21" i="3"/>
  <c r="C22" i="3"/>
  <c r="C23" i="3"/>
  <c r="C24" i="3"/>
  <c r="C25" i="3"/>
  <c r="C26" i="3"/>
  <c r="C18" i="3"/>
  <c r="M3" i="2"/>
  <c r="M5" i="2"/>
  <c r="M6" i="2"/>
  <c r="M7" i="2"/>
  <c r="M8" i="2"/>
  <c r="M9" i="2"/>
  <c r="M11" i="2"/>
  <c r="M13" i="2"/>
  <c r="M14" i="2"/>
  <c r="M15" i="2"/>
  <c r="M16" i="2"/>
  <c r="M17" i="2"/>
  <c r="M18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<sst xmlns="http://schemas.openxmlformats.org/spreadsheetml/2006/main" count="297" uniqueCount="70">
  <si>
    <t>M</t>
  </si>
  <si>
    <t>64x128x16</t>
  </si>
  <si>
    <t>64x64x16</t>
  </si>
  <si>
    <t>128x64x8</t>
  </si>
  <si>
    <t>128x128x16</t>
  </si>
  <si>
    <t>64x96x8</t>
  </si>
  <si>
    <t>128x64x16</t>
  </si>
  <si>
    <t>64x128x8</t>
  </si>
  <si>
    <t>8x4</t>
  </si>
  <si>
    <t>4x4</t>
  </si>
  <si>
    <t>4x8</t>
  </si>
  <si>
    <t>8x8</t>
  </si>
  <si>
    <t>128x48x8</t>
  </si>
  <si>
    <t>192x48x8</t>
  </si>
  <si>
    <t>4x6</t>
  </si>
  <si>
    <t>6x6</t>
  </si>
  <si>
    <t>N</t>
  </si>
  <si>
    <t>K</t>
  </si>
  <si>
    <t>NHWC</t>
  </si>
  <si>
    <t>NCHW</t>
  </si>
  <si>
    <t>CNHW</t>
  </si>
  <si>
    <t>MIMS</t>
  </si>
  <si>
    <t>best</t>
  </si>
  <si>
    <t>layer0</t>
  </si>
  <si>
    <t>Gemm</t>
  </si>
  <si>
    <t>192x256</t>
  </si>
  <si>
    <t>768x64</t>
  </si>
  <si>
    <t>384x128</t>
  </si>
  <si>
    <t>196x128</t>
  </si>
  <si>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</si>
  <si>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</si>
  <si>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</si>
  <si>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</si>
  <si>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</si>
  <si>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</si>
  <si>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</si>
  <si>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</si>
  <si>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</si>
  <si>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</si>
  <si>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</si>
  <si>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</si>
  <si>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</si>
  <si>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</si>
  <si>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</si>
  <si>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</si>
  <si>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</si>
  <si>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num_a_blocks</t>
  </si>
  <si>
    <t>num_b_blocks</t>
  </si>
  <si>
    <t>num_partitions</t>
  </si>
  <si>
    <t>num_cu_utilized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</si>
  <si>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</si>
  <si>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</si>
  <si>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</si>
  <si>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</si>
  <si>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</si>
  <si>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</si>
  <si>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</si>
  <si>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</si>
  <si>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</si>
  <si>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</si>
  <si>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</si>
  <si>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</si>
  <si>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</si>
  <si>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</si>
  <si>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num_rounds</t>
  </si>
  <si>
    <t>total_blocks</t>
  </si>
  <si>
    <t>num_cu_util_trail</t>
  </si>
  <si>
    <t>num_a_blocks_trail</t>
  </si>
  <si>
    <t>num_b_blocks_trail</t>
  </si>
  <si>
    <t>% time on Gemm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</si>
</sst>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D016-95BD-4DA1-9B8B-F2ADA952931B}">
  <dimension ref="A3:T59"/>
  <sheetViews>
    <sheetView workbookViewId="0">
      <selection activeCell="N29" sqref="N29"/>
    </sheetView>
  </sheetViews>
  <sheetFormatPr defaultRowHeight="15" x14ac:dyDescent="0.25"/>
  <sheetData>
    <row r="3" spans="1:17" x14ac:dyDescent="0.25">
      <c r="A3" s="1">
        <v>0.84519999999999995</v>
      </c>
      <c r="B3" s="1">
        <v>0.84130000000000005</v>
      </c>
      <c r="C3" s="1">
        <v>0.8448</v>
      </c>
      <c r="D3" s="1">
        <v>0.84099999999999997</v>
      </c>
      <c r="E3" s="1">
        <f>MAX(A3:D3)</f>
        <v>0.84519999999999995</v>
      </c>
      <c r="G3" s="1">
        <v>0.77449999999999997</v>
      </c>
      <c r="H3" s="1">
        <v>0.76729999999999998</v>
      </c>
      <c r="I3" s="1">
        <v>0.73540000000000005</v>
      </c>
      <c r="J3" s="1">
        <v>0.70589999999999997</v>
      </c>
      <c r="K3" s="1">
        <f>MAX(G3:J3)</f>
        <v>0.77449999999999997</v>
      </c>
      <c r="M3" s="1">
        <v>0.79790000000000005</v>
      </c>
      <c r="N3" s="1">
        <v>0.78069999999999995</v>
      </c>
      <c r="O3" s="1">
        <v>0.81399999999999995</v>
      </c>
      <c r="P3" s="1">
        <v>0.79920000000000002</v>
      </c>
      <c r="Q3" s="1">
        <f>MAX(M3:P3)</f>
        <v>0.81399999999999995</v>
      </c>
    </row>
    <row r="4" spans="1:17" x14ac:dyDescent="0.25">
      <c r="A4" s="1">
        <v>0.90129999999999999</v>
      </c>
      <c r="B4" s="1">
        <v>0.90100000000000002</v>
      </c>
      <c r="C4" s="1">
        <v>0.90149999999999997</v>
      </c>
      <c r="D4" s="1">
        <v>0.90139999999999998</v>
      </c>
      <c r="E4" s="1">
        <f t="shared" ref="E4:E20" si="0">MAX(A4:D4)</f>
        <v>0.90149999999999997</v>
      </c>
      <c r="G4" s="1">
        <v>0.74109999999999998</v>
      </c>
      <c r="H4" s="1">
        <v>0.73109999999999997</v>
      </c>
      <c r="I4" s="1">
        <v>0.82640000000000002</v>
      </c>
      <c r="J4" s="1">
        <v>0.81759999999999999</v>
      </c>
      <c r="K4" s="1">
        <f t="shared" ref="K4:K20" si="1">MAX(G4:J4)</f>
        <v>0.82640000000000002</v>
      </c>
      <c r="M4" s="1">
        <v>0.88090000000000002</v>
      </c>
      <c r="N4" s="1">
        <v>0.877</v>
      </c>
      <c r="O4" s="1">
        <v>0.89129999999999998</v>
      </c>
      <c r="P4" s="1">
        <v>0.88400000000000001</v>
      </c>
      <c r="Q4" s="1">
        <f t="shared" ref="Q4:Q20" si="2">MAX(M4:P4)</f>
        <v>0.89129999999999998</v>
      </c>
    </row>
    <row r="5" spans="1:17" x14ac:dyDescent="0.25">
      <c r="A5" s="1">
        <v>0.78459999999999996</v>
      </c>
      <c r="B5" s="1">
        <v>0.78359999999999996</v>
      </c>
      <c r="C5" s="1">
        <v>0.78500000000000003</v>
      </c>
      <c r="D5" s="1">
        <v>0.78300000000000003</v>
      </c>
      <c r="E5" s="1">
        <f t="shared" si="0"/>
        <v>0.78500000000000003</v>
      </c>
      <c r="G5" s="1">
        <v>0.64829999999999999</v>
      </c>
      <c r="H5" s="1">
        <v>0.6462</v>
      </c>
      <c r="I5" s="1">
        <v>0.50649999999999995</v>
      </c>
      <c r="J5" s="1">
        <v>0.50339999999999996</v>
      </c>
      <c r="K5" s="1">
        <f t="shared" si="1"/>
        <v>0.64829999999999999</v>
      </c>
      <c r="M5" s="1">
        <v>0.73329999999999995</v>
      </c>
      <c r="N5" s="1">
        <v>0.72389999999999999</v>
      </c>
      <c r="O5" s="1">
        <v>0.74519999999999997</v>
      </c>
      <c r="P5" s="1">
        <v>0.73719999999999997</v>
      </c>
      <c r="Q5" s="1">
        <f t="shared" si="2"/>
        <v>0.74519999999999997</v>
      </c>
    </row>
    <row r="6" spans="1:17" x14ac:dyDescent="0.25">
      <c r="A6" s="1">
        <v>0.80640000000000001</v>
      </c>
      <c r="B6" s="1">
        <v>0.80449999999999999</v>
      </c>
      <c r="C6" s="1">
        <v>0.80730000000000002</v>
      </c>
      <c r="D6" s="1">
        <v>0.80400000000000005</v>
      </c>
      <c r="E6" s="1">
        <f t="shared" si="0"/>
        <v>0.80730000000000002</v>
      </c>
      <c r="G6" s="1">
        <v>0.68330000000000002</v>
      </c>
      <c r="H6" s="1">
        <v>0.67979999999999996</v>
      </c>
      <c r="I6" s="1">
        <v>0.5141</v>
      </c>
      <c r="J6" s="1">
        <v>0.5131</v>
      </c>
      <c r="K6" s="1">
        <f t="shared" si="1"/>
        <v>0.68330000000000002</v>
      </c>
      <c r="M6" s="1">
        <v>0.72950000000000004</v>
      </c>
      <c r="N6" s="1">
        <v>0.71860000000000002</v>
      </c>
      <c r="O6" s="1">
        <v>0.7409</v>
      </c>
      <c r="P6" s="1">
        <v>0.73199999999999998</v>
      </c>
      <c r="Q6" s="1">
        <f t="shared" si="2"/>
        <v>0.7409</v>
      </c>
    </row>
    <row r="7" spans="1:17" x14ac:dyDescent="0.25">
      <c r="A7" s="1">
        <v>0.91400000000000003</v>
      </c>
      <c r="B7" s="1">
        <v>0.91590000000000005</v>
      </c>
      <c r="C7" s="1">
        <v>0.91469999999999996</v>
      </c>
      <c r="D7" s="1">
        <v>0.91720000000000002</v>
      </c>
      <c r="E7" s="1">
        <f t="shared" si="0"/>
        <v>0.91720000000000002</v>
      </c>
      <c r="G7" s="1">
        <v>0.70620000000000005</v>
      </c>
      <c r="H7" s="1">
        <v>0.73009999999999997</v>
      </c>
      <c r="I7" s="1">
        <v>0.80649999999999999</v>
      </c>
      <c r="J7" s="1">
        <v>0.81069999999999998</v>
      </c>
      <c r="K7" s="1">
        <f t="shared" si="1"/>
        <v>0.81069999999999998</v>
      </c>
      <c r="M7" s="1">
        <v>0.87890000000000001</v>
      </c>
      <c r="N7" s="1">
        <v>0.90110000000000001</v>
      </c>
      <c r="O7" s="1">
        <v>0.89180000000000004</v>
      </c>
      <c r="P7" s="1">
        <v>0.90280000000000005</v>
      </c>
      <c r="Q7" s="1">
        <f t="shared" si="2"/>
        <v>0.90280000000000005</v>
      </c>
    </row>
    <row r="8" spans="1:17" x14ac:dyDescent="0.25">
      <c r="A8" s="1">
        <v>0.85370000000000001</v>
      </c>
      <c r="B8" s="1">
        <v>0.85440000000000005</v>
      </c>
      <c r="C8" s="1">
        <v>0.85350000000000004</v>
      </c>
      <c r="D8" s="1">
        <v>0.85350000000000004</v>
      </c>
      <c r="E8" s="1">
        <f t="shared" si="0"/>
        <v>0.85440000000000005</v>
      </c>
      <c r="G8" s="1">
        <v>0.79820000000000002</v>
      </c>
      <c r="H8" s="1">
        <v>0.79879999999999995</v>
      </c>
      <c r="I8" s="1">
        <v>0.75729999999999997</v>
      </c>
      <c r="J8" s="1">
        <v>0.7571</v>
      </c>
      <c r="K8" s="1">
        <f t="shared" si="1"/>
        <v>0.79879999999999995</v>
      </c>
      <c r="M8" s="1">
        <v>0.78139999999999998</v>
      </c>
      <c r="N8" s="1">
        <v>0.78500000000000003</v>
      </c>
      <c r="O8" s="1">
        <v>0.79290000000000005</v>
      </c>
      <c r="P8" s="1">
        <v>0.79800000000000004</v>
      </c>
      <c r="Q8" s="1">
        <f t="shared" si="2"/>
        <v>0.79800000000000004</v>
      </c>
    </row>
    <row r="9" spans="1:17" x14ac:dyDescent="0.25">
      <c r="A9" s="1">
        <v>0.81210000000000004</v>
      </c>
      <c r="B9" s="1">
        <v>0.8155</v>
      </c>
      <c r="C9" s="1">
        <v>0.81310000000000004</v>
      </c>
      <c r="D9" s="1">
        <v>0.81459999999999999</v>
      </c>
      <c r="E9" s="1">
        <f t="shared" si="0"/>
        <v>0.8155</v>
      </c>
      <c r="G9" s="1">
        <v>0.79479999999999995</v>
      </c>
      <c r="H9" s="1">
        <v>0.79790000000000005</v>
      </c>
      <c r="I9" s="1">
        <v>0.80089999999999995</v>
      </c>
      <c r="J9" s="1">
        <v>0.80110000000000003</v>
      </c>
      <c r="K9" s="1">
        <f t="shared" si="1"/>
        <v>0.80110000000000003</v>
      </c>
      <c r="M9" s="1">
        <v>0.85309999999999997</v>
      </c>
      <c r="N9" s="1">
        <v>0.85950000000000004</v>
      </c>
      <c r="O9" s="1">
        <v>0.85499999999999998</v>
      </c>
      <c r="P9" s="1">
        <v>0.85660000000000003</v>
      </c>
      <c r="Q9" s="1">
        <f t="shared" si="2"/>
        <v>0.85950000000000004</v>
      </c>
    </row>
    <row r="10" spans="1:17" x14ac:dyDescent="0.25">
      <c r="A10" s="1">
        <v>0.86560000000000004</v>
      </c>
      <c r="B10" s="1">
        <v>0.86599999999999999</v>
      </c>
      <c r="C10" s="1">
        <v>0.86570000000000003</v>
      </c>
      <c r="D10" s="1">
        <v>0.86609999999999998</v>
      </c>
      <c r="E10" s="1">
        <f t="shared" si="0"/>
        <v>0.86609999999999998</v>
      </c>
      <c r="G10" s="1">
        <v>0.75739999999999996</v>
      </c>
      <c r="H10" s="1">
        <v>0.75329999999999997</v>
      </c>
      <c r="I10" s="1">
        <v>0.86439999999999995</v>
      </c>
      <c r="J10" s="1">
        <v>0.86550000000000005</v>
      </c>
      <c r="K10" s="1">
        <f t="shared" si="1"/>
        <v>0.86550000000000005</v>
      </c>
      <c r="M10" s="1">
        <v>0.87949999999999995</v>
      </c>
      <c r="N10" s="1">
        <v>0.87529999999999997</v>
      </c>
      <c r="O10" s="1">
        <v>0.88419999999999999</v>
      </c>
      <c r="P10" s="1">
        <v>0.88500000000000001</v>
      </c>
      <c r="Q10" s="1">
        <f t="shared" si="2"/>
        <v>0.88500000000000001</v>
      </c>
    </row>
    <row r="11" spans="1:17" x14ac:dyDescent="0.25">
      <c r="A11" s="1">
        <v>0.81710000000000005</v>
      </c>
      <c r="B11" s="1">
        <v>0.84030000000000005</v>
      </c>
      <c r="C11" s="1">
        <v>0.81779999999999997</v>
      </c>
      <c r="D11" s="1">
        <v>0.84050000000000002</v>
      </c>
      <c r="E11" s="1">
        <f t="shared" si="0"/>
        <v>0.84050000000000002</v>
      </c>
      <c r="G11" s="1">
        <v>0.68759999999999999</v>
      </c>
      <c r="H11" s="1">
        <v>0.72719999999999996</v>
      </c>
      <c r="I11" s="1">
        <v>0.80149999999999999</v>
      </c>
      <c r="J11" s="1">
        <v>0.84809999999999997</v>
      </c>
      <c r="K11" s="1">
        <f t="shared" si="1"/>
        <v>0.84809999999999997</v>
      </c>
      <c r="M11" s="1">
        <v>0.83650000000000002</v>
      </c>
      <c r="N11" s="1">
        <v>0.89080000000000004</v>
      </c>
      <c r="O11" s="1">
        <v>0.84370000000000001</v>
      </c>
      <c r="P11" s="1">
        <v>0.89400000000000002</v>
      </c>
      <c r="Q11" s="1">
        <f t="shared" si="2"/>
        <v>0.89400000000000002</v>
      </c>
    </row>
    <row r="12" spans="1:17" x14ac:dyDescent="0.25">
      <c r="A12" s="1">
        <v>0.8498</v>
      </c>
      <c r="B12" s="1">
        <v>0.85270000000000001</v>
      </c>
      <c r="C12" s="1">
        <v>0.85060000000000002</v>
      </c>
      <c r="D12" s="1">
        <v>0.85160000000000002</v>
      </c>
      <c r="E12" s="1">
        <f t="shared" si="0"/>
        <v>0.85270000000000001</v>
      </c>
      <c r="G12" s="1">
        <v>0.82250000000000001</v>
      </c>
      <c r="H12" s="1">
        <v>0.82240000000000002</v>
      </c>
      <c r="I12" s="1">
        <v>0.82469999999999999</v>
      </c>
      <c r="J12" s="1">
        <v>0.82630000000000003</v>
      </c>
      <c r="K12" s="1">
        <f t="shared" si="1"/>
        <v>0.82630000000000003</v>
      </c>
      <c r="M12" s="1">
        <v>0.86180000000000001</v>
      </c>
      <c r="N12" s="1">
        <v>0.86550000000000005</v>
      </c>
      <c r="O12" s="1">
        <v>0.86809999999999998</v>
      </c>
      <c r="P12" s="1">
        <v>0.87209999999999999</v>
      </c>
      <c r="Q12" s="1">
        <f t="shared" si="2"/>
        <v>0.87209999999999999</v>
      </c>
    </row>
    <row r="13" spans="1:17" x14ac:dyDescent="0.25">
      <c r="A13" s="1">
        <v>0.67969999999999997</v>
      </c>
      <c r="B13" s="1">
        <v>0.68030000000000002</v>
      </c>
      <c r="C13" s="1">
        <v>0.68</v>
      </c>
      <c r="D13" s="1">
        <v>0.68049999999999999</v>
      </c>
      <c r="E13" s="1">
        <f t="shared" si="0"/>
        <v>0.68049999999999999</v>
      </c>
      <c r="G13" s="1">
        <v>0.88670000000000004</v>
      </c>
      <c r="H13" s="1">
        <v>0.89329999999999998</v>
      </c>
      <c r="I13" s="1">
        <v>0.9022</v>
      </c>
      <c r="J13" s="1">
        <v>0.9214</v>
      </c>
      <c r="K13" s="1">
        <f t="shared" si="1"/>
        <v>0.9214</v>
      </c>
      <c r="M13" s="1">
        <v>0.93169999999999997</v>
      </c>
      <c r="N13" s="1">
        <v>0.93479999999999996</v>
      </c>
      <c r="O13" s="1">
        <v>0.93220000000000003</v>
      </c>
      <c r="P13" s="1">
        <v>0.93459999999999999</v>
      </c>
      <c r="Q13" s="1">
        <f t="shared" si="2"/>
        <v>0.93479999999999996</v>
      </c>
    </row>
    <row r="14" spans="1:17" x14ac:dyDescent="0.25">
      <c r="A14" s="1">
        <v>0.71809999999999996</v>
      </c>
      <c r="B14" s="1">
        <v>0.71840000000000004</v>
      </c>
      <c r="C14" s="1">
        <v>0.71809999999999996</v>
      </c>
      <c r="D14" s="1">
        <v>0.71809999999999996</v>
      </c>
      <c r="E14" s="1">
        <f t="shared" si="0"/>
        <v>0.71840000000000004</v>
      </c>
      <c r="G14" s="1">
        <v>0.68379999999999996</v>
      </c>
      <c r="H14" s="1">
        <v>0.7077</v>
      </c>
      <c r="I14" s="1">
        <v>0.83879999999999999</v>
      </c>
      <c r="J14" s="1">
        <v>0.83940000000000003</v>
      </c>
      <c r="K14" s="1">
        <f t="shared" si="1"/>
        <v>0.83940000000000003</v>
      </c>
      <c r="M14" s="1">
        <v>0.85250000000000004</v>
      </c>
      <c r="N14" s="1">
        <v>0.85319999999999996</v>
      </c>
      <c r="O14" s="1">
        <v>0.85289999999999999</v>
      </c>
      <c r="P14" s="1">
        <v>0.8528</v>
      </c>
      <c r="Q14" s="1">
        <f t="shared" si="2"/>
        <v>0.85319999999999996</v>
      </c>
    </row>
    <row r="15" spans="1:17" x14ac:dyDescent="0.25">
      <c r="A15" s="1">
        <v>0.7</v>
      </c>
      <c r="B15" s="1">
        <v>0.71779999999999999</v>
      </c>
      <c r="C15" s="1">
        <v>0.69989999999999997</v>
      </c>
      <c r="D15" s="1">
        <v>0.71719999999999995</v>
      </c>
      <c r="E15" s="1">
        <f t="shared" si="0"/>
        <v>0.71779999999999999</v>
      </c>
      <c r="G15" s="1">
        <v>0.61309999999999998</v>
      </c>
      <c r="H15" s="1">
        <v>0.69950000000000001</v>
      </c>
      <c r="I15" s="1">
        <v>0.74890000000000001</v>
      </c>
      <c r="J15" s="1">
        <v>0.83409999999999995</v>
      </c>
      <c r="K15" s="1">
        <f t="shared" si="1"/>
        <v>0.83409999999999995</v>
      </c>
      <c r="M15" s="1">
        <v>0.77829999999999999</v>
      </c>
      <c r="N15" s="1">
        <v>0.84119999999999995</v>
      </c>
      <c r="O15" s="1">
        <v>0.78320000000000001</v>
      </c>
      <c r="P15" s="1">
        <v>0.84109999999999996</v>
      </c>
      <c r="Q15" s="1">
        <f t="shared" si="2"/>
        <v>0.84119999999999995</v>
      </c>
    </row>
    <row r="16" spans="1:17" x14ac:dyDescent="0.25">
      <c r="A16" s="1">
        <v>0.70079999999999998</v>
      </c>
      <c r="B16" s="1">
        <v>0.70469999999999999</v>
      </c>
      <c r="C16" s="1">
        <v>0.70079999999999998</v>
      </c>
      <c r="D16" s="1">
        <v>0.70389999999999997</v>
      </c>
      <c r="E16" s="1">
        <f t="shared" si="0"/>
        <v>0.70469999999999999</v>
      </c>
      <c r="G16" s="1">
        <v>0.91769999999999996</v>
      </c>
      <c r="H16" s="1">
        <v>0.92290000000000005</v>
      </c>
      <c r="I16" s="1">
        <v>0.92310000000000003</v>
      </c>
      <c r="J16" s="1">
        <v>0.92720000000000002</v>
      </c>
      <c r="K16" s="1">
        <f t="shared" si="1"/>
        <v>0.92720000000000002</v>
      </c>
      <c r="M16" s="1">
        <v>0.9012</v>
      </c>
      <c r="N16" s="1">
        <v>0.9073</v>
      </c>
      <c r="O16" s="1">
        <v>0.90090000000000003</v>
      </c>
      <c r="P16" s="1">
        <v>0.90749999999999997</v>
      </c>
      <c r="Q16" s="1">
        <f t="shared" si="2"/>
        <v>0.90749999999999997</v>
      </c>
    </row>
    <row r="17" spans="1:20" x14ac:dyDescent="0.25">
      <c r="A17" s="1">
        <v>0.62580000000000002</v>
      </c>
      <c r="B17" s="1">
        <v>0.65910000000000002</v>
      </c>
      <c r="C17" s="1">
        <v>0.62549999999999994</v>
      </c>
      <c r="D17" s="1">
        <v>0.65739999999999998</v>
      </c>
      <c r="E17" s="1">
        <f t="shared" si="0"/>
        <v>0.65910000000000002</v>
      </c>
      <c r="G17" s="1">
        <v>0.81589999999999996</v>
      </c>
      <c r="H17" s="1">
        <v>0.85540000000000005</v>
      </c>
      <c r="I17" s="1">
        <v>0.86350000000000005</v>
      </c>
      <c r="J17" s="1">
        <v>0.90429999999999999</v>
      </c>
      <c r="K17" s="1">
        <f t="shared" si="1"/>
        <v>0.90429999999999999</v>
      </c>
      <c r="M17" s="1">
        <v>0.90549999999999997</v>
      </c>
      <c r="N17" s="1">
        <v>0.90949999999999998</v>
      </c>
      <c r="O17" s="1">
        <v>0.90590000000000004</v>
      </c>
      <c r="P17" s="1">
        <v>0.90959999999999996</v>
      </c>
      <c r="Q17" s="1">
        <f t="shared" si="2"/>
        <v>0.90959999999999996</v>
      </c>
    </row>
    <row r="18" spans="1:20" x14ac:dyDescent="0.25">
      <c r="A18" s="1">
        <v>0.70669999999999999</v>
      </c>
      <c r="B18" s="1">
        <v>0.70689999999999997</v>
      </c>
      <c r="C18" s="1">
        <v>0.70669999999999999</v>
      </c>
      <c r="D18" s="1">
        <v>0.70660000000000001</v>
      </c>
      <c r="E18" s="1">
        <f t="shared" si="0"/>
        <v>0.70689999999999997</v>
      </c>
      <c r="G18" s="1">
        <v>0.6925</v>
      </c>
      <c r="H18" s="1">
        <v>0.69769999999999999</v>
      </c>
      <c r="I18" s="1">
        <v>0.84379999999999999</v>
      </c>
      <c r="J18" s="1">
        <v>0.84350000000000003</v>
      </c>
      <c r="K18" s="1">
        <f t="shared" si="1"/>
        <v>0.84379999999999999</v>
      </c>
      <c r="M18" s="1">
        <v>0.86060000000000003</v>
      </c>
      <c r="N18" s="1">
        <v>0.86</v>
      </c>
      <c r="O18" s="1">
        <v>0.86029999999999995</v>
      </c>
      <c r="P18" s="1">
        <v>0.86080000000000001</v>
      </c>
      <c r="Q18" s="1">
        <f t="shared" si="2"/>
        <v>0.86080000000000001</v>
      </c>
    </row>
    <row r="19" spans="1:20" x14ac:dyDescent="0.25">
      <c r="A19" s="1">
        <v>0.65549999999999997</v>
      </c>
      <c r="B19" s="1">
        <v>0.68220000000000003</v>
      </c>
      <c r="C19" s="1">
        <v>0.66180000000000005</v>
      </c>
      <c r="D19" s="1">
        <v>0.68210000000000004</v>
      </c>
      <c r="E19" s="1">
        <f t="shared" si="0"/>
        <v>0.68220000000000003</v>
      </c>
      <c r="G19" s="1">
        <v>0.64070000000000005</v>
      </c>
      <c r="H19" s="1">
        <v>0.68799999999999994</v>
      </c>
      <c r="I19" s="1">
        <v>0.7369</v>
      </c>
      <c r="J19" s="1">
        <v>0.81699999999999995</v>
      </c>
      <c r="K19" s="1">
        <f t="shared" si="1"/>
        <v>0.81699999999999995</v>
      </c>
      <c r="M19" s="1">
        <v>0.84409999999999996</v>
      </c>
      <c r="N19" s="1">
        <v>0.84850000000000003</v>
      </c>
      <c r="O19" s="1">
        <v>0.84330000000000005</v>
      </c>
      <c r="P19" s="1">
        <v>0.84840000000000004</v>
      </c>
      <c r="Q19" s="1">
        <f t="shared" si="2"/>
        <v>0.84850000000000003</v>
      </c>
    </row>
    <row r="20" spans="1:20" ht="15.75" thickBot="1" x14ac:dyDescent="0.3">
      <c r="A20" s="2">
        <v>0.6865</v>
      </c>
      <c r="B20" s="2">
        <v>0.68710000000000004</v>
      </c>
      <c r="C20" s="2">
        <v>0.68540000000000001</v>
      </c>
      <c r="D20" s="2">
        <v>0.68710000000000004</v>
      </c>
      <c r="E20" s="1">
        <f t="shared" si="0"/>
        <v>0.68710000000000004</v>
      </c>
      <c r="G20" s="2">
        <v>0.90449999999999997</v>
      </c>
      <c r="H20" s="2">
        <v>0.90629999999999999</v>
      </c>
      <c r="I20" s="2">
        <v>0.90900000000000003</v>
      </c>
      <c r="J20" s="2">
        <v>0.90980000000000005</v>
      </c>
      <c r="K20" s="1">
        <f t="shared" si="1"/>
        <v>0.90980000000000005</v>
      </c>
      <c r="M20" s="2">
        <v>0.91300000000000003</v>
      </c>
      <c r="N20" s="2">
        <v>0.91379999999999995</v>
      </c>
      <c r="O20" s="2">
        <v>0.9133</v>
      </c>
      <c r="P20" s="2">
        <v>0.9143</v>
      </c>
      <c r="Q20" s="1">
        <f t="shared" si="2"/>
        <v>0.9143</v>
      </c>
      <c r="T20" s="3"/>
    </row>
    <row r="21" spans="1:20" ht="15.75" thickTop="1" x14ac:dyDescent="0.25"/>
    <row r="24" spans="1:20" x14ac:dyDescent="0.25">
      <c r="B24">
        <v>0.84519999999999995</v>
      </c>
      <c r="C24">
        <v>0.77449999999999997</v>
      </c>
      <c r="D24">
        <v>0.81399999999999995</v>
      </c>
      <c r="F24">
        <f>B24*100</f>
        <v>84.52</v>
      </c>
      <c r="G24">
        <f t="shared" ref="G24:H39" si="3">C24*100</f>
        <v>77.45</v>
      </c>
      <c r="H24">
        <f t="shared" si="3"/>
        <v>81.399999999999991</v>
      </c>
      <c r="J24" t="s">
        <v>1</v>
      </c>
      <c r="K24" t="s">
        <v>6</v>
      </c>
      <c r="L24" t="s">
        <v>6</v>
      </c>
    </row>
    <row r="25" spans="1:20" x14ac:dyDescent="0.25">
      <c r="B25">
        <v>0.90149999999999997</v>
      </c>
      <c r="C25">
        <v>0.82640000000000002</v>
      </c>
      <c r="D25">
        <v>0.89129999999999998</v>
      </c>
      <c r="F25">
        <f t="shared" ref="F25:F41" si="4">B25*100</f>
        <v>90.149999999999991</v>
      </c>
      <c r="G25">
        <f t="shared" si="3"/>
        <v>82.64</v>
      </c>
      <c r="H25">
        <f t="shared" si="3"/>
        <v>89.13</v>
      </c>
      <c r="J25" t="s">
        <v>2</v>
      </c>
      <c r="K25" t="s">
        <v>2</v>
      </c>
      <c r="L25" t="s">
        <v>6</v>
      </c>
    </row>
    <row r="26" spans="1:20" x14ac:dyDescent="0.25">
      <c r="B26">
        <v>0.78500000000000003</v>
      </c>
      <c r="C26">
        <v>0.64829999999999999</v>
      </c>
      <c r="D26">
        <v>0.74519999999999997</v>
      </c>
      <c r="F26">
        <f t="shared" si="4"/>
        <v>78.5</v>
      </c>
      <c r="G26">
        <f t="shared" si="3"/>
        <v>64.83</v>
      </c>
      <c r="H26">
        <f t="shared" si="3"/>
        <v>74.52</v>
      </c>
      <c r="J26" t="s">
        <v>2</v>
      </c>
      <c r="K26" t="s">
        <v>6</v>
      </c>
      <c r="L26" t="s">
        <v>6</v>
      </c>
    </row>
    <row r="27" spans="1:20" x14ac:dyDescent="0.25">
      <c r="B27">
        <v>0.80730000000000002</v>
      </c>
      <c r="C27">
        <v>0.68330000000000002</v>
      </c>
      <c r="D27">
        <v>0.7409</v>
      </c>
      <c r="F27">
        <f t="shared" si="4"/>
        <v>80.73</v>
      </c>
      <c r="G27">
        <f t="shared" si="3"/>
        <v>68.33</v>
      </c>
      <c r="H27">
        <f t="shared" si="3"/>
        <v>74.09</v>
      </c>
      <c r="J27" t="s">
        <v>2</v>
      </c>
      <c r="K27" t="s">
        <v>6</v>
      </c>
      <c r="L27" t="s">
        <v>6</v>
      </c>
    </row>
    <row r="28" spans="1:20" x14ac:dyDescent="0.25">
      <c r="B28">
        <v>0.91720000000000002</v>
      </c>
      <c r="C28">
        <v>0.81069999999999998</v>
      </c>
      <c r="D28">
        <v>0.90280000000000005</v>
      </c>
      <c r="F28">
        <f t="shared" si="4"/>
        <v>91.72</v>
      </c>
      <c r="G28">
        <f t="shared" si="3"/>
        <v>81.069999999999993</v>
      </c>
      <c r="H28">
        <f t="shared" si="3"/>
        <v>90.28</v>
      </c>
      <c r="J28" t="s">
        <v>3</v>
      </c>
      <c r="K28" t="s">
        <v>2</v>
      </c>
      <c r="L28" t="s">
        <v>3</v>
      </c>
    </row>
    <row r="29" spans="1:20" x14ac:dyDescent="0.25">
      <c r="B29">
        <v>0.85440000000000005</v>
      </c>
      <c r="C29">
        <v>0.79879999999999995</v>
      </c>
      <c r="D29">
        <v>0.79800000000000004</v>
      </c>
      <c r="F29">
        <f t="shared" si="4"/>
        <v>85.44</v>
      </c>
      <c r="G29">
        <f t="shared" si="3"/>
        <v>79.88</v>
      </c>
      <c r="H29">
        <f t="shared" si="3"/>
        <v>79.800000000000011</v>
      </c>
      <c r="J29" t="s">
        <v>1</v>
      </c>
      <c r="K29" t="s">
        <v>6</v>
      </c>
      <c r="L29" t="s">
        <v>6</v>
      </c>
    </row>
    <row r="30" spans="1:20" x14ac:dyDescent="0.25">
      <c r="B30">
        <v>0.8155</v>
      </c>
      <c r="C30">
        <v>0.80110000000000003</v>
      </c>
      <c r="D30">
        <v>0.85950000000000004</v>
      </c>
      <c r="F30">
        <f t="shared" si="4"/>
        <v>81.55</v>
      </c>
      <c r="G30">
        <f t="shared" si="3"/>
        <v>80.11</v>
      </c>
      <c r="H30">
        <f t="shared" si="3"/>
        <v>85.95</v>
      </c>
      <c r="J30" t="s">
        <v>1</v>
      </c>
      <c r="K30" t="s">
        <v>6</v>
      </c>
      <c r="L30" t="s">
        <v>3</v>
      </c>
    </row>
    <row r="31" spans="1:20" x14ac:dyDescent="0.25">
      <c r="B31">
        <v>0.86609999999999998</v>
      </c>
      <c r="C31">
        <v>0.86550000000000005</v>
      </c>
      <c r="D31">
        <v>0.88500000000000001</v>
      </c>
      <c r="F31">
        <f t="shared" si="4"/>
        <v>86.61</v>
      </c>
      <c r="G31">
        <f t="shared" si="3"/>
        <v>86.550000000000011</v>
      </c>
      <c r="H31">
        <f t="shared" si="3"/>
        <v>88.5</v>
      </c>
      <c r="J31" t="s">
        <v>1</v>
      </c>
      <c r="K31" t="s">
        <v>1</v>
      </c>
      <c r="L31" t="s">
        <v>2</v>
      </c>
    </row>
    <row r="32" spans="1:20" x14ac:dyDescent="0.25">
      <c r="B32">
        <v>0.84050000000000002</v>
      </c>
      <c r="C32">
        <v>0.84809999999999997</v>
      </c>
      <c r="D32">
        <v>0.89400000000000002</v>
      </c>
      <c r="F32">
        <f t="shared" si="4"/>
        <v>84.05</v>
      </c>
      <c r="G32">
        <f t="shared" si="3"/>
        <v>84.81</v>
      </c>
      <c r="H32">
        <f t="shared" si="3"/>
        <v>89.4</v>
      </c>
      <c r="J32" t="s">
        <v>3</v>
      </c>
      <c r="K32" t="s">
        <v>2</v>
      </c>
      <c r="L32" t="s">
        <v>3</v>
      </c>
    </row>
    <row r="33" spans="2:12" x14ac:dyDescent="0.25">
      <c r="B33">
        <v>0.85270000000000001</v>
      </c>
      <c r="C33">
        <v>0.82630000000000003</v>
      </c>
      <c r="D33">
        <v>0.87209999999999999</v>
      </c>
      <c r="F33">
        <f t="shared" si="4"/>
        <v>85.27</v>
      </c>
      <c r="G33">
        <f t="shared" si="3"/>
        <v>82.63000000000001</v>
      </c>
      <c r="H33">
        <f t="shared" si="3"/>
        <v>87.21</v>
      </c>
      <c r="J33" t="s">
        <v>1</v>
      </c>
      <c r="K33" t="s">
        <v>6</v>
      </c>
      <c r="L33" t="s">
        <v>6</v>
      </c>
    </row>
    <row r="34" spans="2:12" x14ac:dyDescent="0.25">
      <c r="B34">
        <v>0.68049999999999999</v>
      </c>
      <c r="C34">
        <v>0.9214</v>
      </c>
      <c r="D34">
        <v>0.93479999999999996</v>
      </c>
      <c r="F34">
        <f t="shared" si="4"/>
        <v>68.05</v>
      </c>
      <c r="G34">
        <f t="shared" si="3"/>
        <v>92.14</v>
      </c>
      <c r="H34">
        <f t="shared" si="3"/>
        <v>93.47999999999999</v>
      </c>
      <c r="J34" t="s">
        <v>3</v>
      </c>
      <c r="K34" t="s">
        <v>3</v>
      </c>
      <c r="L34" t="s">
        <v>3</v>
      </c>
    </row>
    <row r="35" spans="2:12" x14ac:dyDescent="0.25">
      <c r="B35">
        <v>0.71840000000000004</v>
      </c>
      <c r="C35">
        <v>0.83940000000000003</v>
      </c>
      <c r="D35">
        <v>0.85319999999999996</v>
      </c>
      <c r="F35">
        <f t="shared" si="4"/>
        <v>71.84</v>
      </c>
      <c r="G35">
        <f t="shared" si="3"/>
        <v>83.94</v>
      </c>
      <c r="H35">
        <f t="shared" si="3"/>
        <v>85.32</v>
      </c>
      <c r="J35" t="s">
        <v>1</v>
      </c>
      <c r="K35" t="s">
        <v>2</v>
      </c>
      <c r="L35" t="s">
        <v>2</v>
      </c>
    </row>
    <row r="36" spans="2:12" x14ac:dyDescent="0.25">
      <c r="B36">
        <v>0.71779999999999999</v>
      </c>
      <c r="C36">
        <v>0.83409999999999995</v>
      </c>
      <c r="D36">
        <v>0.84119999999999995</v>
      </c>
      <c r="F36">
        <f t="shared" si="4"/>
        <v>71.78</v>
      </c>
      <c r="G36">
        <f t="shared" si="3"/>
        <v>83.41</v>
      </c>
      <c r="H36">
        <f t="shared" si="3"/>
        <v>84.11999999999999</v>
      </c>
      <c r="J36" t="s">
        <v>4</v>
      </c>
      <c r="K36" t="s">
        <v>6</v>
      </c>
      <c r="L36" t="s">
        <v>6</v>
      </c>
    </row>
    <row r="37" spans="2:12" x14ac:dyDescent="0.25">
      <c r="B37">
        <v>0.70469999999999999</v>
      </c>
      <c r="C37">
        <v>0.92720000000000002</v>
      </c>
      <c r="D37">
        <v>0.90749999999999997</v>
      </c>
      <c r="F37">
        <f t="shared" si="4"/>
        <v>70.47</v>
      </c>
      <c r="G37">
        <f t="shared" si="3"/>
        <v>92.72</v>
      </c>
      <c r="H37">
        <f t="shared" si="3"/>
        <v>90.75</v>
      </c>
      <c r="J37" t="s">
        <v>1</v>
      </c>
      <c r="K37" t="s">
        <v>7</v>
      </c>
      <c r="L37" t="s">
        <v>6</v>
      </c>
    </row>
    <row r="38" spans="2:12" x14ac:dyDescent="0.25">
      <c r="B38">
        <v>0.65910000000000002</v>
      </c>
      <c r="C38">
        <v>0.90429999999999999</v>
      </c>
      <c r="D38">
        <v>0.90959999999999996</v>
      </c>
      <c r="F38">
        <f t="shared" si="4"/>
        <v>65.91</v>
      </c>
      <c r="G38">
        <f t="shared" si="3"/>
        <v>90.429999999999993</v>
      </c>
      <c r="H38">
        <f t="shared" si="3"/>
        <v>90.96</v>
      </c>
      <c r="J38" t="s">
        <v>1</v>
      </c>
      <c r="K38" t="s">
        <v>1</v>
      </c>
      <c r="L38" t="s">
        <v>12</v>
      </c>
    </row>
    <row r="39" spans="2:12" x14ac:dyDescent="0.25">
      <c r="B39">
        <v>0.70689999999999997</v>
      </c>
      <c r="C39">
        <v>0.84379999999999999</v>
      </c>
      <c r="D39">
        <v>0.86080000000000001</v>
      </c>
      <c r="F39">
        <f t="shared" si="4"/>
        <v>70.69</v>
      </c>
      <c r="G39">
        <f t="shared" si="3"/>
        <v>84.38</v>
      </c>
      <c r="H39">
        <f t="shared" si="3"/>
        <v>86.08</v>
      </c>
      <c r="J39" t="s">
        <v>1</v>
      </c>
      <c r="K39" t="s">
        <v>4</v>
      </c>
      <c r="L39" t="s">
        <v>13</v>
      </c>
    </row>
    <row r="40" spans="2:12" x14ac:dyDescent="0.25">
      <c r="B40">
        <v>0.68220000000000003</v>
      </c>
      <c r="C40">
        <v>0.81699999999999995</v>
      </c>
      <c r="D40">
        <v>0.84850000000000003</v>
      </c>
      <c r="F40">
        <f t="shared" si="4"/>
        <v>68.22</v>
      </c>
      <c r="G40">
        <f t="shared" ref="G40:G41" si="5">C40*100</f>
        <v>81.699999999999989</v>
      </c>
      <c r="H40">
        <f t="shared" ref="H40:H41" si="6">D40*100</f>
        <v>84.850000000000009</v>
      </c>
      <c r="J40" t="s">
        <v>1</v>
      </c>
      <c r="K40" t="s">
        <v>4</v>
      </c>
      <c r="L40" t="s">
        <v>13</v>
      </c>
    </row>
    <row r="41" spans="2:12" x14ac:dyDescent="0.25">
      <c r="B41">
        <v>0.68710000000000004</v>
      </c>
      <c r="C41">
        <v>0.90980000000000005</v>
      </c>
      <c r="D41">
        <v>0.9143</v>
      </c>
      <c r="F41">
        <f t="shared" si="4"/>
        <v>68.710000000000008</v>
      </c>
      <c r="G41">
        <f t="shared" si="5"/>
        <v>90.98</v>
      </c>
      <c r="H41">
        <f t="shared" si="6"/>
        <v>91.43</v>
      </c>
      <c r="J41" t="s">
        <v>5</v>
      </c>
      <c r="K41" t="s">
        <v>7</v>
      </c>
      <c r="L41" t="s">
        <v>12</v>
      </c>
    </row>
    <row r="42" spans="2:12" x14ac:dyDescent="0.25">
      <c r="J42">
        <v>128</v>
      </c>
      <c r="K42" t="s">
        <v>8</v>
      </c>
      <c r="L42" t="s">
        <v>10</v>
      </c>
    </row>
    <row r="43" spans="2:12" x14ac:dyDescent="0.25">
      <c r="J43" t="s">
        <v>9</v>
      </c>
      <c r="K43" t="s">
        <v>9</v>
      </c>
      <c r="L43" t="s">
        <v>10</v>
      </c>
    </row>
    <row r="44" spans="2:12" x14ac:dyDescent="0.25">
      <c r="J44" t="s">
        <v>9</v>
      </c>
      <c r="K44" t="s">
        <v>10</v>
      </c>
      <c r="L44" t="s">
        <v>10</v>
      </c>
    </row>
    <row r="45" spans="2:12" x14ac:dyDescent="0.25">
      <c r="J45" t="s">
        <v>9</v>
      </c>
      <c r="K45" t="s">
        <v>10</v>
      </c>
      <c r="L45" t="s">
        <v>10</v>
      </c>
    </row>
    <row r="46" spans="2:12" x14ac:dyDescent="0.25">
      <c r="J46" t="s">
        <v>10</v>
      </c>
      <c r="K46" t="s">
        <v>9</v>
      </c>
      <c r="L46" t="s">
        <v>8</v>
      </c>
    </row>
    <row r="47" spans="2:12" x14ac:dyDescent="0.25">
      <c r="J47" t="s">
        <v>10</v>
      </c>
      <c r="K47" t="s">
        <v>10</v>
      </c>
      <c r="L47" t="s">
        <v>10</v>
      </c>
    </row>
    <row r="48" spans="2:12" x14ac:dyDescent="0.25">
      <c r="J48" t="s">
        <v>10</v>
      </c>
      <c r="K48" t="s">
        <v>10</v>
      </c>
      <c r="L48" t="s">
        <v>8</v>
      </c>
    </row>
    <row r="49" spans="10:12" x14ac:dyDescent="0.25">
      <c r="J49" t="s">
        <v>10</v>
      </c>
      <c r="K49" t="s">
        <v>10</v>
      </c>
      <c r="L49" t="s">
        <v>9</v>
      </c>
    </row>
    <row r="50" spans="10:12" x14ac:dyDescent="0.25">
      <c r="J50" t="s">
        <v>8</v>
      </c>
      <c r="K50" t="s">
        <v>9</v>
      </c>
      <c r="L50" t="s">
        <v>8</v>
      </c>
    </row>
    <row r="51" spans="10:12" x14ac:dyDescent="0.25">
      <c r="J51" t="s">
        <v>10</v>
      </c>
      <c r="K51" t="s">
        <v>10</v>
      </c>
      <c r="L51" t="s">
        <v>8</v>
      </c>
    </row>
    <row r="52" spans="10:12" x14ac:dyDescent="0.25">
      <c r="J52" t="s">
        <v>10</v>
      </c>
      <c r="K52" t="s">
        <v>10</v>
      </c>
      <c r="L52" t="s">
        <v>10</v>
      </c>
    </row>
    <row r="53" spans="10:12" x14ac:dyDescent="0.25">
      <c r="J53" t="s">
        <v>10</v>
      </c>
      <c r="K53" t="s">
        <v>9</v>
      </c>
      <c r="L53" t="s">
        <v>9</v>
      </c>
    </row>
    <row r="54" spans="10:12" x14ac:dyDescent="0.25">
      <c r="J54" t="s">
        <v>11</v>
      </c>
      <c r="K54" t="s">
        <v>10</v>
      </c>
      <c r="L54" t="s">
        <v>8</v>
      </c>
    </row>
    <row r="55" spans="10:12" x14ac:dyDescent="0.25">
      <c r="J55" t="s">
        <v>10</v>
      </c>
      <c r="K55" t="s">
        <v>10</v>
      </c>
      <c r="L55" t="s">
        <v>10</v>
      </c>
    </row>
    <row r="56" spans="10:12" x14ac:dyDescent="0.25">
      <c r="J56" t="s">
        <v>10</v>
      </c>
      <c r="K56" t="s">
        <v>10</v>
      </c>
      <c r="L56" t="s">
        <v>14</v>
      </c>
    </row>
    <row r="57" spans="10:12" x14ac:dyDescent="0.25">
      <c r="J57" t="s">
        <v>10</v>
      </c>
      <c r="K57" t="s">
        <v>11</v>
      </c>
      <c r="L57" t="s">
        <v>15</v>
      </c>
    </row>
    <row r="58" spans="10:12" x14ac:dyDescent="0.25">
      <c r="J58" t="s">
        <v>10</v>
      </c>
      <c r="K58" t="s">
        <v>11</v>
      </c>
      <c r="L58" t="s">
        <v>15</v>
      </c>
    </row>
    <row r="59" spans="10:12" x14ac:dyDescent="0.25">
      <c r="J59" t="s">
        <v>14</v>
      </c>
      <c r="K59" t="s">
        <v>10</v>
      </c>
      <c r="L5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4B49-9D23-417A-A850-6A2A0C876249}">
  <dimension ref="A1:Q51"/>
  <sheetViews>
    <sheetView tabSelected="1" workbookViewId="0">
      <selection activeCell="H2" sqref="H2"/>
    </sheetView>
  </sheetViews>
  <sheetFormatPr defaultRowHeight="15" x14ac:dyDescent="0.25"/>
  <cols>
    <col min="9" max="9" width="12" bestFit="1" customWidth="1"/>
    <col min="10" max="10" width="11" bestFit="1" customWidth="1"/>
    <col min="11" max="11" width="10" bestFit="1" customWidth="1"/>
    <col min="12" max="12" width="11" bestFit="1" customWidth="1"/>
    <col min="14" max="14" width="10" bestFit="1" customWidth="1"/>
    <col min="16" max="16" width="10" bestFit="1" customWidth="1"/>
  </cols>
  <sheetData>
    <row r="1" spans="1:13" x14ac:dyDescent="0.25">
      <c r="A1" t="s">
        <v>0</v>
      </c>
      <c r="B1" t="s">
        <v>16</v>
      </c>
      <c r="C1" t="s">
        <v>17</v>
      </c>
      <c r="D1" t="s">
        <v>19</v>
      </c>
      <c r="E1" t="s">
        <v>18</v>
      </c>
      <c r="F1" t="s">
        <v>20</v>
      </c>
      <c r="G1" t="s">
        <v>22</v>
      </c>
      <c r="H1" t="s">
        <v>21</v>
      </c>
    </row>
    <row r="2" spans="1:13" x14ac:dyDescent="0.25">
      <c r="A2">
        <v>200704</v>
      </c>
      <c r="B2">
        <v>256</v>
      </c>
      <c r="C2">
        <v>64</v>
      </c>
      <c r="D2">
        <v>84.52</v>
      </c>
      <c r="E2">
        <v>77.45</v>
      </c>
      <c r="F2">
        <v>81.399999999999991</v>
      </c>
      <c r="G2">
        <f>MAX(D2:F2)</f>
        <v>84.52</v>
      </c>
      <c r="H2">
        <v>97.380392437766503</v>
      </c>
      <c r="I2" t="s">
        <v>1</v>
      </c>
      <c r="J2" t="s">
        <v>6</v>
      </c>
      <c r="K2" t="s">
        <v>6</v>
      </c>
      <c r="M2" t="str">
        <f>IF(H2&gt;E2,"1","")</f>
        <v>1</v>
      </c>
    </row>
    <row r="3" spans="1:13" hidden="1" x14ac:dyDescent="0.25">
      <c r="A3">
        <v>200704</v>
      </c>
      <c r="B3">
        <v>64</v>
      </c>
      <c r="C3">
        <v>256</v>
      </c>
      <c r="D3">
        <v>90.149999999999991</v>
      </c>
      <c r="E3">
        <v>82.64</v>
      </c>
      <c r="F3">
        <v>89.13</v>
      </c>
      <c r="G3">
        <f t="shared" ref="G3:G19" si="0">MAX(D3:F3)</f>
        <v>90.149999999999991</v>
      </c>
      <c r="I3" t="s">
        <v>2</v>
      </c>
      <c r="J3" t="s">
        <v>2</v>
      </c>
      <c r="K3" t="s">
        <v>6</v>
      </c>
      <c r="M3" t="str">
        <f t="shared" ref="M3:M18" si="1">IF(H3&gt;E3,"1","")</f>
        <v/>
      </c>
    </row>
    <row r="4" spans="1:13" x14ac:dyDescent="0.25">
      <c r="A4">
        <v>200704</v>
      </c>
      <c r="B4">
        <v>64</v>
      </c>
      <c r="C4">
        <v>64</v>
      </c>
      <c r="D4">
        <v>78.5</v>
      </c>
      <c r="E4">
        <v>64.83</v>
      </c>
      <c r="F4">
        <v>74.52</v>
      </c>
      <c r="G4">
        <f t="shared" si="0"/>
        <v>78.5</v>
      </c>
      <c r="H4">
        <v>89.865701721863971</v>
      </c>
      <c r="I4" t="s">
        <v>2</v>
      </c>
      <c r="J4" t="s">
        <v>6</v>
      </c>
      <c r="K4" t="s">
        <v>6</v>
      </c>
      <c r="M4" t="str">
        <f t="shared" si="1"/>
        <v>1</v>
      </c>
    </row>
    <row r="5" spans="1:13" hidden="1" x14ac:dyDescent="0.25">
      <c r="A5">
        <v>200704</v>
      </c>
      <c r="B5">
        <v>64</v>
      </c>
      <c r="C5">
        <v>64</v>
      </c>
      <c r="D5">
        <v>80.73</v>
      </c>
      <c r="E5">
        <v>68.33</v>
      </c>
      <c r="F5">
        <v>74.09</v>
      </c>
      <c r="G5">
        <f t="shared" si="0"/>
        <v>80.73</v>
      </c>
      <c r="I5" t="s">
        <v>2</v>
      </c>
      <c r="J5" t="s">
        <v>6</v>
      </c>
      <c r="K5" t="s">
        <v>6</v>
      </c>
      <c r="M5" t="str">
        <f t="shared" si="1"/>
        <v/>
      </c>
    </row>
    <row r="6" spans="1:13" x14ac:dyDescent="0.25">
      <c r="A6">
        <v>200704</v>
      </c>
      <c r="B6">
        <v>64</v>
      </c>
      <c r="C6">
        <v>256</v>
      </c>
      <c r="D6">
        <v>91.72</v>
      </c>
      <c r="E6">
        <v>81.069999999999993</v>
      </c>
      <c r="F6">
        <v>90.28</v>
      </c>
      <c r="G6">
        <f t="shared" si="0"/>
        <v>91.72</v>
      </c>
      <c r="H6">
        <v>97.535610731376238</v>
      </c>
      <c r="I6" t="s">
        <v>3</v>
      </c>
      <c r="J6" t="s">
        <v>2</v>
      </c>
      <c r="K6" t="s">
        <v>3</v>
      </c>
      <c r="M6" t="str">
        <f t="shared" si="1"/>
        <v>1</v>
      </c>
    </row>
    <row r="7" spans="1:13" hidden="1" x14ac:dyDescent="0.25">
      <c r="A7">
        <v>200704</v>
      </c>
      <c r="B7">
        <v>256</v>
      </c>
      <c r="C7">
        <v>64</v>
      </c>
      <c r="D7">
        <v>85.44</v>
      </c>
      <c r="E7">
        <v>79.88</v>
      </c>
      <c r="F7">
        <v>79.800000000000011</v>
      </c>
      <c r="G7">
        <f t="shared" si="0"/>
        <v>85.44</v>
      </c>
      <c r="I7" t="s">
        <v>1</v>
      </c>
      <c r="J7" t="s">
        <v>6</v>
      </c>
      <c r="K7" t="s">
        <v>6</v>
      </c>
      <c r="M7" t="str">
        <f t="shared" si="1"/>
        <v/>
      </c>
    </row>
    <row r="8" spans="1:13" x14ac:dyDescent="0.25">
      <c r="A8">
        <v>50176</v>
      </c>
      <c r="B8">
        <v>512</v>
      </c>
      <c r="C8">
        <v>128</v>
      </c>
      <c r="D8">
        <v>81.55</v>
      </c>
      <c r="E8">
        <v>80.11</v>
      </c>
      <c r="F8">
        <v>85.95</v>
      </c>
      <c r="G8">
        <f t="shared" si="0"/>
        <v>85.95</v>
      </c>
      <c r="H8">
        <v>97.622901250021613</v>
      </c>
      <c r="I8" t="s">
        <v>1</v>
      </c>
      <c r="J8" t="s">
        <v>6</v>
      </c>
      <c r="K8" t="s">
        <v>3</v>
      </c>
      <c r="M8" t="str">
        <f t="shared" si="1"/>
        <v>1</v>
      </c>
    </row>
    <row r="9" spans="1:13" hidden="1" x14ac:dyDescent="0.25">
      <c r="A9">
        <v>50176</v>
      </c>
      <c r="B9">
        <v>128</v>
      </c>
      <c r="C9">
        <v>512</v>
      </c>
      <c r="D9">
        <v>86.61</v>
      </c>
      <c r="E9">
        <v>86.550000000000011</v>
      </c>
      <c r="F9">
        <v>88.5</v>
      </c>
      <c r="G9">
        <f t="shared" si="0"/>
        <v>88.5</v>
      </c>
      <c r="I9" t="s">
        <v>1</v>
      </c>
      <c r="J9" t="s">
        <v>1</v>
      </c>
      <c r="K9" t="s">
        <v>2</v>
      </c>
      <c r="M9" t="str">
        <f t="shared" si="1"/>
        <v/>
      </c>
    </row>
    <row r="10" spans="1:13" x14ac:dyDescent="0.25">
      <c r="A10">
        <v>50176</v>
      </c>
      <c r="B10">
        <v>128</v>
      </c>
      <c r="C10">
        <v>512</v>
      </c>
      <c r="D10">
        <v>84.05</v>
      </c>
      <c r="E10">
        <v>84.81</v>
      </c>
      <c r="F10">
        <v>89.4</v>
      </c>
      <c r="G10">
        <f t="shared" si="0"/>
        <v>89.4</v>
      </c>
      <c r="H10">
        <v>92.279890686877806</v>
      </c>
      <c r="I10" t="s">
        <v>3</v>
      </c>
      <c r="J10" t="s">
        <v>2</v>
      </c>
      <c r="K10" t="s">
        <v>3</v>
      </c>
      <c r="M10" t="str">
        <f>IF(H10&gt;E10,"1","")</f>
        <v>1</v>
      </c>
    </row>
    <row r="11" spans="1:13" hidden="1" x14ac:dyDescent="0.25">
      <c r="A11">
        <v>50176</v>
      </c>
      <c r="B11">
        <v>512</v>
      </c>
      <c r="C11">
        <v>128</v>
      </c>
      <c r="D11">
        <v>85.27</v>
      </c>
      <c r="E11">
        <v>82.63000000000001</v>
      </c>
      <c r="F11">
        <v>87.21</v>
      </c>
      <c r="G11">
        <f t="shared" si="0"/>
        <v>87.21</v>
      </c>
      <c r="I11" t="s">
        <v>1</v>
      </c>
      <c r="J11" t="s">
        <v>6</v>
      </c>
      <c r="K11" t="s">
        <v>6</v>
      </c>
      <c r="M11" t="str">
        <f t="shared" si="1"/>
        <v/>
      </c>
    </row>
    <row r="12" spans="1:13" x14ac:dyDescent="0.25">
      <c r="A12">
        <v>12544</v>
      </c>
      <c r="B12">
        <v>1024</v>
      </c>
      <c r="C12">
        <v>256</v>
      </c>
      <c r="D12">
        <v>68.05</v>
      </c>
      <c r="E12">
        <v>92.14</v>
      </c>
      <c r="F12">
        <v>93.47999999999999</v>
      </c>
      <c r="G12">
        <f t="shared" si="0"/>
        <v>93.47999999999999</v>
      </c>
      <c r="H12">
        <v>95.832986729890138</v>
      </c>
      <c r="I12" t="s">
        <v>3</v>
      </c>
      <c r="J12" t="s">
        <v>3</v>
      </c>
      <c r="K12" t="s">
        <v>3</v>
      </c>
      <c r="M12" t="str">
        <f>IF(H12&gt;E12,"1","")</f>
        <v>1</v>
      </c>
    </row>
    <row r="13" spans="1:13" hidden="1" x14ac:dyDescent="0.25">
      <c r="A13">
        <v>12544</v>
      </c>
      <c r="B13">
        <v>256</v>
      </c>
      <c r="C13">
        <v>1024</v>
      </c>
      <c r="D13">
        <v>71.84</v>
      </c>
      <c r="E13">
        <v>83.94</v>
      </c>
      <c r="F13">
        <v>85.32</v>
      </c>
      <c r="G13">
        <f t="shared" si="0"/>
        <v>85.32</v>
      </c>
      <c r="I13" t="s">
        <v>1</v>
      </c>
      <c r="J13" t="s">
        <v>2</v>
      </c>
      <c r="K13" t="s">
        <v>2</v>
      </c>
      <c r="M13" t="str">
        <f t="shared" si="1"/>
        <v/>
      </c>
    </row>
    <row r="14" spans="1:13" x14ac:dyDescent="0.25">
      <c r="A14">
        <v>12544</v>
      </c>
      <c r="B14">
        <v>256</v>
      </c>
      <c r="C14">
        <v>1024</v>
      </c>
      <c r="D14">
        <v>71.78</v>
      </c>
      <c r="E14">
        <v>83.41</v>
      </c>
      <c r="F14">
        <v>84.11999999999999</v>
      </c>
      <c r="G14">
        <f t="shared" si="0"/>
        <v>84.11999999999999</v>
      </c>
      <c r="H14">
        <v>92.30705234390723</v>
      </c>
      <c r="I14" t="s">
        <v>4</v>
      </c>
      <c r="J14" t="s">
        <v>6</v>
      </c>
      <c r="K14" t="s">
        <v>6</v>
      </c>
      <c r="M14" t="str">
        <f t="shared" si="1"/>
        <v>1</v>
      </c>
    </row>
    <row r="15" spans="1:13" hidden="1" x14ac:dyDescent="0.25">
      <c r="A15">
        <v>12544</v>
      </c>
      <c r="B15">
        <v>1024</v>
      </c>
      <c r="C15">
        <v>256</v>
      </c>
      <c r="D15">
        <v>70.47</v>
      </c>
      <c r="E15">
        <v>92.72</v>
      </c>
      <c r="F15">
        <v>90.75</v>
      </c>
      <c r="G15">
        <f t="shared" si="0"/>
        <v>92.72</v>
      </c>
      <c r="I15" t="s">
        <v>1</v>
      </c>
      <c r="J15" t="s">
        <v>7</v>
      </c>
      <c r="K15" t="s">
        <v>6</v>
      </c>
      <c r="M15" t="str">
        <f t="shared" si="1"/>
        <v/>
      </c>
    </row>
    <row r="16" spans="1:13" x14ac:dyDescent="0.25">
      <c r="A16">
        <v>3136</v>
      </c>
      <c r="B16">
        <v>2048</v>
      </c>
      <c r="C16">
        <v>512</v>
      </c>
      <c r="D16">
        <v>65.91</v>
      </c>
      <c r="E16">
        <v>90.429999999999993</v>
      </c>
      <c r="F16">
        <v>90.96</v>
      </c>
      <c r="G16">
        <f t="shared" si="0"/>
        <v>90.96</v>
      </c>
      <c r="H16">
        <v>92.279890686877806</v>
      </c>
      <c r="I16" t="s">
        <v>1</v>
      </c>
      <c r="J16" t="s">
        <v>1</v>
      </c>
      <c r="K16" t="s">
        <v>12</v>
      </c>
      <c r="M16" t="str">
        <f t="shared" si="1"/>
        <v>1</v>
      </c>
    </row>
    <row r="17" spans="1:15" hidden="1" x14ac:dyDescent="0.25">
      <c r="A17">
        <v>3136</v>
      </c>
      <c r="B17">
        <v>512</v>
      </c>
      <c r="C17">
        <v>2048</v>
      </c>
      <c r="D17">
        <v>70.69</v>
      </c>
      <c r="E17">
        <v>84.38</v>
      </c>
      <c r="F17">
        <v>86.08</v>
      </c>
      <c r="G17">
        <f t="shared" si="0"/>
        <v>86.08</v>
      </c>
      <c r="I17" t="s">
        <v>1</v>
      </c>
      <c r="J17" t="s">
        <v>4</v>
      </c>
      <c r="K17" t="s">
        <v>13</v>
      </c>
      <c r="M17" t="str">
        <f t="shared" si="1"/>
        <v/>
      </c>
    </row>
    <row r="18" spans="1:15" x14ac:dyDescent="0.25">
      <c r="A18">
        <v>3136</v>
      </c>
      <c r="B18">
        <v>512</v>
      </c>
      <c r="C18">
        <v>2048</v>
      </c>
      <c r="D18">
        <v>68.22</v>
      </c>
      <c r="E18">
        <v>81.699999999999989</v>
      </c>
      <c r="F18">
        <v>84.850000000000009</v>
      </c>
      <c r="G18">
        <f t="shared" si="0"/>
        <v>84.850000000000009</v>
      </c>
      <c r="H18">
        <v>95.891592429799644</v>
      </c>
      <c r="I18" t="s">
        <v>1</v>
      </c>
      <c r="J18" t="s">
        <v>4</v>
      </c>
      <c r="K18" t="s">
        <v>13</v>
      </c>
      <c r="M18" t="str">
        <f t="shared" si="1"/>
        <v>1</v>
      </c>
    </row>
    <row r="19" spans="1:15" ht="15.75" hidden="1" thickBot="1" x14ac:dyDescent="0.3">
      <c r="A19" s="3">
        <v>3136</v>
      </c>
      <c r="B19" s="3">
        <v>2048</v>
      </c>
      <c r="C19" s="3">
        <v>512</v>
      </c>
      <c r="D19">
        <v>68.710000000000008</v>
      </c>
      <c r="E19">
        <v>90.98</v>
      </c>
      <c r="F19">
        <v>91.43</v>
      </c>
      <c r="G19">
        <f t="shared" si="0"/>
        <v>91.43</v>
      </c>
      <c r="H19" s="3"/>
      <c r="I19" t="s">
        <v>7</v>
      </c>
      <c r="J19" t="s">
        <v>12</v>
      </c>
    </row>
    <row r="21" spans="1:15" x14ac:dyDescent="0.25">
      <c r="O21">
        <f>3136-64</f>
        <v>3072</v>
      </c>
    </row>
    <row r="22" spans="1:15" x14ac:dyDescent="0.25">
      <c r="A22">
        <v>200704</v>
      </c>
      <c r="B22">
        <v>64</v>
      </c>
      <c r="C22">
        <v>256</v>
      </c>
      <c r="D22">
        <v>90.149999999999991</v>
      </c>
      <c r="E22">
        <v>82.64</v>
      </c>
      <c r="F22">
        <v>89.13</v>
      </c>
    </row>
    <row r="23" spans="1:15" x14ac:dyDescent="0.25">
      <c r="A23">
        <v>200704</v>
      </c>
      <c r="B23">
        <v>64</v>
      </c>
      <c r="C23">
        <v>64</v>
      </c>
      <c r="D23">
        <v>80.73</v>
      </c>
      <c r="E23">
        <v>68.33</v>
      </c>
      <c r="F23">
        <v>74.09</v>
      </c>
    </row>
    <row r="24" spans="1:15" x14ac:dyDescent="0.25">
      <c r="A24">
        <v>200704</v>
      </c>
      <c r="B24">
        <v>256</v>
      </c>
      <c r="C24">
        <v>64</v>
      </c>
      <c r="D24">
        <v>85.44</v>
      </c>
      <c r="E24">
        <v>79.88</v>
      </c>
      <c r="F24">
        <v>79.800000000000011</v>
      </c>
    </row>
    <row r="25" spans="1:15" x14ac:dyDescent="0.25">
      <c r="A25">
        <v>50176</v>
      </c>
      <c r="B25">
        <v>128</v>
      </c>
      <c r="C25">
        <v>512</v>
      </c>
      <c r="D25">
        <v>86.61</v>
      </c>
      <c r="E25">
        <v>86.550000000000011</v>
      </c>
      <c r="F25">
        <v>88.5</v>
      </c>
    </row>
    <row r="26" spans="1:15" x14ac:dyDescent="0.25">
      <c r="A26">
        <v>50176</v>
      </c>
      <c r="B26">
        <v>512</v>
      </c>
      <c r="C26">
        <v>128</v>
      </c>
      <c r="D26">
        <v>85.27</v>
      </c>
      <c r="E26">
        <v>82.63000000000001</v>
      </c>
      <c r="F26">
        <v>87.21</v>
      </c>
    </row>
    <row r="27" spans="1:15" x14ac:dyDescent="0.25">
      <c r="A27">
        <v>12544</v>
      </c>
      <c r="B27">
        <v>256</v>
      </c>
      <c r="C27">
        <v>1024</v>
      </c>
      <c r="D27">
        <v>71.84</v>
      </c>
      <c r="E27">
        <v>83.94</v>
      </c>
      <c r="F27">
        <v>85.32</v>
      </c>
    </row>
    <row r="28" spans="1:15" x14ac:dyDescent="0.25">
      <c r="A28">
        <v>12544</v>
      </c>
      <c r="B28">
        <v>1024</v>
      </c>
      <c r="C28">
        <v>256</v>
      </c>
      <c r="D28">
        <v>70.47</v>
      </c>
      <c r="E28">
        <v>92.72</v>
      </c>
      <c r="F28">
        <v>90.75</v>
      </c>
    </row>
    <row r="29" spans="1:15" x14ac:dyDescent="0.25">
      <c r="A29">
        <v>3136</v>
      </c>
      <c r="B29">
        <v>512</v>
      </c>
      <c r="C29">
        <v>2048</v>
      </c>
      <c r="D29">
        <v>70.69</v>
      </c>
      <c r="E29">
        <v>84.38</v>
      </c>
      <c r="F29">
        <v>86.08</v>
      </c>
    </row>
    <row r="30" spans="1:15" ht="15.75" thickBot="1" x14ac:dyDescent="0.3">
      <c r="A30" s="3">
        <v>3136</v>
      </c>
      <c r="B30" s="3">
        <v>2048</v>
      </c>
      <c r="C30" s="3">
        <v>512</v>
      </c>
      <c r="D30">
        <v>68.710000000000008</v>
      </c>
      <c r="E30">
        <v>90.98</v>
      </c>
      <c r="F30">
        <v>91.43</v>
      </c>
    </row>
    <row r="31" spans="1:15" ht="15.75" thickTop="1" x14ac:dyDescent="0.25"/>
    <row r="33" spans="1:17" x14ac:dyDescent="0.25">
      <c r="A33" s="5" t="s">
        <v>19</v>
      </c>
      <c r="B33" s="5"/>
      <c r="C33" s="5" t="s">
        <v>18</v>
      </c>
      <c r="D33" s="5"/>
      <c r="E33" s="5" t="s">
        <v>20</v>
      </c>
      <c r="F33" s="5"/>
      <c r="G33" s="5" t="s">
        <v>21</v>
      </c>
      <c r="H33" s="5"/>
      <c r="N33">
        <v>723.35490909090913</v>
      </c>
      <c r="O33">
        <v>6442450944</v>
      </c>
      <c r="P33">
        <f>O33/N33/1000</f>
        <v>8906.3485476260612</v>
      </c>
      <c r="Q33">
        <f>P33/9011*100</f>
        <v>98.838625542404415</v>
      </c>
    </row>
    <row r="34" spans="1:17" x14ac:dyDescent="0.25">
      <c r="A34" t="s">
        <v>1</v>
      </c>
      <c r="B34">
        <v>84.52</v>
      </c>
      <c r="C34" t="s">
        <v>6</v>
      </c>
      <c r="D34">
        <v>77.45</v>
      </c>
      <c r="E34" t="s">
        <v>6</v>
      </c>
      <c r="F34">
        <v>81.399999999999991</v>
      </c>
      <c r="G34" t="s">
        <v>25</v>
      </c>
      <c r="H34">
        <v>140.74079306994443</v>
      </c>
      <c r="I34">
        <f>H34/9011*100</f>
        <v>1.5618776281205684</v>
      </c>
    </row>
    <row r="35" spans="1:17" x14ac:dyDescent="0.25">
      <c r="A35" t="s">
        <v>2</v>
      </c>
      <c r="B35">
        <v>90.149999999999991</v>
      </c>
      <c r="C35" t="s">
        <v>2</v>
      </c>
      <c r="D35">
        <v>82.64</v>
      </c>
      <c r="E35" t="s">
        <v>6</v>
      </c>
      <c r="F35">
        <v>89.13</v>
      </c>
    </row>
    <row r="36" spans="1:17" x14ac:dyDescent="0.25">
      <c r="A36" t="s">
        <v>2</v>
      </c>
      <c r="B36">
        <v>78.5</v>
      </c>
      <c r="C36" t="s">
        <v>6</v>
      </c>
      <c r="D36">
        <v>64.83</v>
      </c>
      <c r="E36" t="s">
        <v>6</v>
      </c>
      <c r="F36">
        <v>74.52</v>
      </c>
      <c r="G36" t="s">
        <v>26</v>
      </c>
      <c r="H36">
        <v>140.59703910745981</v>
      </c>
      <c r="I36">
        <f t="shared" ref="I35:I50" si="2">H36/9011*100</f>
        <v>1.5602823117019178</v>
      </c>
    </row>
    <row r="37" spans="1:17" x14ac:dyDescent="0.25">
      <c r="A37" t="s">
        <v>2</v>
      </c>
      <c r="B37">
        <v>80.73</v>
      </c>
      <c r="C37" t="s">
        <v>6</v>
      </c>
      <c r="D37">
        <v>68.33</v>
      </c>
      <c r="E37" t="s">
        <v>6</v>
      </c>
      <c r="F37">
        <v>74.09</v>
      </c>
    </row>
    <row r="38" spans="1:17" x14ac:dyDescent="0.25">
      <c r="A38" t="s">
        <v>3</v>
      </c>
      <c r="B38">
        <v>91.72</v>
      </c>
      <c r="C38" t="s">
        <v>2</v>
      </c>
      <c r="D38">
        <v>81.069999999999993</v>
      </c>
      <c r="E38" t="s">
        <v>3</v>
      </c>
      <c r="F38">
        <v>90.28</v>
      </c>
      <c r="G38" t="s">
        <v>26</v>
      </c>
      <c r="H38">
        <v>140.74920486159527</v>
      </c>
      <c r="I38">
        <f t="shared" si="2"/>
        <v>1.5619709783774862</v>
      </c>
    </row>
    <row r="39" spans="1:17" x14ac:dyDescent="0.25">
      <c r="A39" t="s">
        <v>1</v>
      </c>
      <c r="B39">
        <v>85.44</v>
      </c>
      <c r="C39" t="s">
        <v>6</v>
      </c>
      <c r="D39">
        <v>79.88</v>
      </c>
      <c r="E39" t="s">
        <v>6</v>
      </c>
      <c r="F39">
        <v>79.800000000000011</v>
      </c>
    </row>
    <row r="40" spans="1:17" x14ac:dyDescent="0.25">
      <c r="A40" t="s">
        <v>1</v>
      </c>
      <c r="B40">
        <v>81.55</v>
      </c>
      <c r="C40" t="s">
        <v>6</v>
      </c>
      <c r="D40">
        <v>80.11</v>
      </c>
      <c r="E40" t="s">
        <v>3</v>
      </c>
      <c r="F40">
        <v>85.95</v>
      </c>
      <c r="G40" t="s">
        <v>27</v>
      </c>
      <c r="H40">
        <v>140.75060692462941</v>
      </c>
      <c r="I40">
        <f t="shared" si="2"/>
        <v>1.5619865378385243</v>
      </c>
    </row>
    <row r="41" spans="1:17" x14ac:dyDescent="0.25">
      <c r="A41" t="s">
        <v>1</v>
      </c>
      <c r="B41">
        <v>86.61</v>
      </c>
      <c r="C41" t="s">
        <v>1</v>
      </c>
      <c r="D41">
        <v>86.550000000000011</v>
      </c>
      <c r="E41" t="s">
        <v>2</v>
      </c>
      <c r="F41">
        <v>88.5</v>
      </c>
    </row>
    <row r="42" spans="1:17" x14ac:dyDescent="0.25">
      <c r="A42" t="s">
        <v>3</v>
      </c>
      <c r="B42">
        <v>84.05</v>
      </c>
      <c r="C42" t="s">
        <v>2</v>
      </c>
      <c r="D42">
        <v>84.81</v>
      </c>
      <c r="E42" t="s">
        <v>3</v>
      </c>
      <c r="F42">
        <v>89.4</v>
      </c>
      <c r="G42" t="s">
        <v>25</v>
      </c>
      <c r="H42">
        <v>140.74640081932372</v>
      </c>
      <c r="I42">
        <f t="shared" si="2"/>
        <v>1.5619398603853483</v>
      </c>
    </row>
    <row r="43" spans="1:17" x14ac:dyDescent="0.25">
      <c r="A43" t="s">
        <v>1</v>
      </c>
      <c r="B43">
        <v>85.27</v>
      </c>
      <c r="C43" t="s">
        <v>6</v>
      </c>
      <c r="D43">
        <v>82.63000000000001</v>
      </c>
      <c r="E43" t="s">
        <v>6</v>
      </c>
      <c r="F43">
        <v>87.21</v>
      </c>
    </row>
    <row r="44" spans="1:17" x14ac:dyDescent="0.25">
      <c r="A44" t="s">
        <v>3</v>
      </c>
      <c r="B44">
        <v>68.05</v>
      </c>
      <c r="C44" t="s">
        <v>3</v>
      </c>
      <c r="D44">
        <v>92.14</v>
      </c>
      <c r="E44" t="s">
        <v>3</v>
      </c>
      <c r="F44">
        <v>93.47999999999999</v>
      </c>
      <c r="G44" t="s">
        <v>25</v>
      </c>
      <c r="H44">
        <v>140.74640081932372</v>
      </c>
      <c r="I44">
        <f t="shared" si="2"/>
        <v>1.5619398603853483</v>
      </c>
    </row>
    <row r="45" spans="1:17" x14ac:dyDescent="0.25">
      <c r="A45" t="s">
        <v>1</v>
      </c>
      <c r="B45">
        <v>71.84</v>
      </c>
      <c r="C45" t="s">
        <v>2</v>
      </c>
      <c r="D45">
        <v>83.94</v>
      </c>
      <c r="E45" t="s">
        <v>2</v>
      </c>
      <c r="F45">
        <v>85.32</v>
      </c>
    </row>
    <row r="46" spans="1:17" x14ac:dyDescent="0.25">
      <c r="A46" t="s">
        <v>4</v>
      </c>
      <c r="B46">
        <v>71.78</v>
      </c>
      <c r="C46" t="s">
        <v>6</v>
      </c>
      <c r="D46">
        <v>83.41</v>
      </c>
      <c r="E46" t="s">
        <v>6</v>
      </c>
      <c r="F46">
        <v>84.11999999999999</v>
      </c>
      <c r="G46" t="s">
        <v>25</v>
      </c>
      <c r="H46">
        <v>140.74920486159527</v>
      </c>
      <c r="I46">
        <f t="shared" si="2"/>
        <v>1.5619709783774862</v>
      </c>
    </row>
    <row r="47" spans="1:17" x14ac:dyDescent="0.25">
      <c r="A47" t="s">
        <v>1</v>
      </c>
      <c r="B47">
        <v>70.47</v>
      </c>
      <c r="C47" t="s">
        <v>7</v>
      </c>
      <c r="D47">
        <v>92.72</v>
      </c>
      <c r="E47" t="s">
        <v>6</v>
      </c>
      <c r="F47">
        <v>90.75</v>
      </c>
    </row>
    <row r="48" spans="1:17" x14ac:dyDescent="0.25">
      <c r="A48" t="s">
        <v>1</v>
      </c>
      <c r="B48">
        <v>65.91</v>
      </c>
      <c r="C48" t="s">
        <v>1</v>
      </c>
      <c r="D48">
        <v>90.429999999999993</v>
      </c>
      <c r="E48" t="s">
        <v>12</v>
      </c>
      <c r="F48">
        <v>90.96</v>
      </c>
      <c r="G48" t="s">
        <v>25</v>
      </c>
      <c r="H48">
        <v>140.75060692462941</v>
      </c>
      <c r="I48">
        <f t="shared" si="2"/>
        <v>1.5619865378385243</v>
      </c>
    </row>
    <row r="49" spans="1:9" x14ac:dyDescent="0.25">
      <c r="A49" t="s">
        <v>1</v>
      </c>
      <c r="B49">
        <v>70.69</v>
      </c>
      <c r="C49" t="s">
        <v>4</v>
      </c>
      <c r="D49">
        <v>84.38</v>
      </c>
      <c r="E49" t="s">
        <v>13</v>
      </c>
      <c r="F49">
        <v>86.08</v>
      </c>
    </row>
    <row r="50" spans="1:9" x14ac:dyDescent="0.25">
      <c r="A50" t="s">
        <v>1</v>
      </c>
      <c r="B50">
        <v>68.22</v>
      </c>
      <c r="C50" t="s">
        <v>4</v>
      </c>
      <c r="D50">
        <v>81.699999999999989</v>
      </c>
      <c r="E50" t="s">
        <v>13</v>
      </c>
      <c r="F50">
        <v>84.850000000000009</v>
      </c>
      <c r="G50" t="s">
        <v>28</v>
      </c>
      <c r="H50">
        <v>140.77417011986665</v>
      </c>
      <c r="I50">
        <f t="shared" si="2"/>
        <v>1.5622480315155549</v>
      </c>
    </row>
    <row r="51" spans="1:9" x14ac:dyDescent="0.25">
      <c r="A51" t="s">
        <v>5</v>
      </c>
      <c r="B51">
        <v>68.710000000000008</v>
      </c>
      <c r="C51" t="s">
        <v>7</v>
      </c>
      <c r="D51">
        <v>90.98</v>
      </c>
      <c r="E51" t="s">
        <v>12</v>
      </c>
      <c r="F51">
        <v>91.43</v>
      </c>
    </row>
  </sheetData>
  <mergeCells count="4">
    <mergeCell ref="A33:B33"/>
    <mergeCell ref="C33:D33"/>
    <mergeCell ref="E33:F33"/>
    <mergeCell ref="G33:H33"/>
  </mergeCells>
  <pageMargins left="0.7" right="0.7" top="0.75" bottom="0.75" header="0.3" footer="0.3"/>
  <ignoredErrors>
    <ignoredError sqref="G2 G4:G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499A-556A-4905-8652-01BBD12F1ECB}">
  <dimension ref="A1:AS26"/>
  <sheetViews>
    <sheetView topLeftCell="M1" workbookViewId="0">
      <selection activeCell="Z2" sqref="Z2:Z10"/>
    </sheetView>
  </sheetViews>
  <sheetFormatPr defaultRowHeight="15" x14ac:dyDescent="0.25"/>
  <cols>
    <col min="3" max="3" width="11" bestFit="1" customWidth="1"/>
  </cols>
  <sheetData>
    <row r="1" spans="1:45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0</v>
      </c>
      <c r="S1" s="4" t="s">
        <v>16</v>
      </c>
      <c r="T1" s="4" t="s">
        <v>17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59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 t="s">
        <v>66</v>
      </c>
      <c r="AP1" s="4" t="s">
        <v>67</v>
      </c>
      <c r="AQ1" s="4" t="s">
        <v>68</v>
      </c>
      <c r="AR1" s="4" t="s">
        <v>69</v>
      </c>
    </row>
    <row r="2" spans="1:45" x14ac:dyDescent="0.25">
      <c r="A2" t="s">
        <v>23</v>
      </c>
      <c r="B2" s="4" t="s">
        <v>24</v>
      </c>
      <c r="C2">
        <v>200704</v>
      </c>
      <c r="D2">
        <v>64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256</v>
      </c>
      <c r="P2">
        <v>65536</v>
      </c>
      <c r="Q2">
        <v>205520896</v>
      </c>
      <c r="R2">
        <v>200704</v>
      </c>
      <c r="S2">
        <v>256</v>
      </c>
      <c r="T2">
        <v>64</v>
      </c>
      <c r="U2">
        <v>192</v>
      </c>
      <c r="V2">
        <v>256</v>
      </c>
      <c r="W2">
        <v>1</v>
      </c>
      <c r="X2">
        <v>64</v>
      </c>
      <c r="Y2">
        <v>99.965205647230178</v>
      </c>
      <c r="Z2">
        <v>99.95794962354006</v>
      </c>
      <c r="AA2">
        <v>51401838.666666657</v>
      </c>
      <c r="AB2">
        <v>51445760</v>
      </c>
      <c r="AC2">
        <v>201326592</v>
      </c>
      <c r="AD2">
        <v>0</v>
      </c>
      <c r="AE2">
        <v>0</v>
      </c>
      <c r="AF2">
        <v>6576668672</v>
      </c>
      <c r="AG2">
        <v>0</v>
      </c>
      <c r="AH2">
        <v>100</v>
      </c>
      <c r="AJ2">
        <v>0</v>
      </c>
      <c r="AK2">
        <v>3145728</v>
      </c>
      <c r="AL2">
        <v>23356.195910603899</v>
      </c>
      <c r="AM2">
        <v>16</v>
      </c>
      <c r="AN2">
        <v>51380224</v>
      </c>
      <c r="AO2">
        <v>64</v>
      </c>
      <c r="AP2">
        <v>128</v>
      </c>
      <c r="AQ2">
        <v>128</v>
      </c>
      <c r="AR2">
        <v>1</v>
      </c>
      <c r="AS2">
        <v>100</v>
      </c>
    </row>
    <row r="3" spans="1:45" x14ac:dyDescent="0.25">
      <c r="A3" t="s">
        <v>23</v>
      </c>
      <c r="B3" s="4" t="s">
        <v>24</v>
      </c>
      <c r="C3">
        <v>200704</v>
      </c>
      <c r="D3">
        <v>64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64</v>
      </c>
      <c r="P3">
        <v>16384</v>
      </c>
      <c r="Q3">
        <v>51380224</v>
      </c>
      <c r="R3">
        <v>200704</v>
      </c>
      <c r="S3">
        <v>64</v>
      </c>
      <c r="T3">
        <v>64</v>
      </c>
      <c r="U3">
        <v>768</v>
      </c>
      <c r="V3">
        <v>64</v>
      </c>
      <c r="W3">
        <v>1</v>
      </c>
      <c r="X3">
        <v>64</v>
      </c>
      <c r="Y3">
        <v>99.860967715071752</v>
      </c>
      <c r="Z3">
        <v>99.855851638820823</v>
      </c>
      <c r="AA3">
        <v>12863598.66666667</v>
      </c>
      <c r="AB3">
        <v>51396608</v>
      </c>
      <c r="AC3">
        <v>47185920</v>
      </c>
      <c r="AD3">
        <v>0</v>
      </c>
      <c r="AE3">
        <v>0</v>
      </c>
      <c r="AF3">
        <v>1644167168</v>
      </c>
      <c r="AG3">
        <v>0</v>
      </c>
      <c r="AH3">
        <v>100</v>
      </c>
      <c r="AJ3">
        <v>0</v>
      </c>
      <c r="AK3">
        <v>3145728</v>
      </c>
      <c r="AL3">
        <v>32943.048977650971</v>
      </c>
      <c r="AM3">
        <v>4</v>
      </c>
      <c r="AN3">
        <v>12845056</v>
      </c>
      <c r="AO3">
        <v>64</v>
      </c>
      <c r="AP3">
        <v>64</v>
      </c>
      <c r="AQ3">
        <v>64</v>
      </c>
      <c r="AR3">
        <v>1</v>
      </c>
      <c r="AS3">
        <v>100</v>
      </c>
    </row>
    <row r="4" spans="1:45" x14ac:dyDescent="0.25">
      <c r="A4" t="s">
        <v>23</v>
      </c>
      <c r="B4" s="4" t="s">
        <v>24</v>
      </c>
      <c r="C4">
        <v>200704</v>
      </c>
      <c r="D4">
        <v>256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64</v>
      </c>
      <c r="P4">
        <v>65536</v>
      </c>
      <c r="Q4">
        <v>51380224</v>
      </c>
      <c r="R4">
        <v>200704</v>
      </c>
      <c r="S4">
        <v>64</v>
      </c>
      <c r="T4">
        <v>256</v>
      </c>
      <c r="U4">
        <v>768</v>
      </c>
      <c r="V4">
        <v>64</v>
      </c>
      <c r="W4">
        <v>1</v>
      </c>
      <c r="X4">
        <v>64</v>
      </c>
      <c r="Y4">
        <v>99.965205647230178</v>
      </c>
      <c r="Z4">
        <v>99.963923907383005</v>
      </c>
      <c r="AA4">
        <v>51398766.666666657</v>
      </c>
      <c r="AB4">
        <v>205586432</v>
      </c>
      <c r="AC4">
        <v>47185920</v>
      </c>
      <c r="AD4">
        <v>0</v>
      </c>
      <c r="AE4">
        <v>0</v>
      </c>
      <c r="AF4">
        <v>6576668672</v>
      </c>
      <c r="AG4">
        <v>0</v>
      </c>
      <c r="AH4">
        <v>100</v>
      </c>
      <c r="AJ4">
        <v>0</v>
      </c>
      <c r="AK4">
        <v>12582912</v>
      </c>
      <c r="AL4">
        <v>86716.195910603899</v>
      </c>
      <c r="AM4">
        <v>4</v>
      </c>
      <c r="AN4">
        <v>12845056</v>
      </c>
      <c r="AO4">
        <v>64</v>
      </c>
      <c r="AP4">
        <v>64</v>
      </c>
      <c r="AQ4">
        <v>64</v>
      </c>
      <c r="AR4">
        <v>1</v>
      </c>
      <c r="AS4">
        <v>100</v>
      </c>
    </row>
    <row r="5" spans="1:45" x14ac:dyDescent="0.25">
      <c r="A5" t="s">
        <v>23</v>
      </c>
      <c r="B5" s="4" t="s">
        <v>24</v>
      </c>
      <c r="C5">
        <v>50176</v>
      </c>
      <c r="D5">
        <v>512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128</v>
      </c>
      <c r="P5">
        <v>262144</v>
      </c>
      <c r="Q5">
        <v>25690112</v>
      </c>
      <c r="R5">
        <v>50176</v>
      </c>
      <c r="S5">
        <v>128</v>
      </c>
      <c r="T5">
        <v>512</v>
      </c>
      <c r="U5">
        <v>384</v>
      </c>
      <c r="V5">
        <v>128</v>
      </c>
      <c r="W5">
        <v>1</v>
      </c>
      <c r="X5">
        <v>64</v>
      </c>
      <c r="Y5">
        <v>99.965205647230178</v>
      </c>
      <c r="Z5">
        <v>99.964919690787951</v>
      </c>
      <c r="AA5">
        <v>51398254.666666657</v>
      </c>
      <c r="AB5">
        <v>103022592</v>
      </c>
      <c r="AC5">
        <v>21495808</v>
      </c>
      <c r="AD5">
        <v>0</v>
      </c>
      <c r="AE5">
        <v>0</v>
      </c>
      <c r="AF5">
        <v>6576668672</v>
      </c>
      <c r="AG5">
        <v>0</v>
      </c>
      <c r="AH5">
        <v>100</v>
      </c>
      <c r="AJ5">
        <v>0</v>
      </c>
      <c r="AK5">
        <v>25165824</v>
      </c>
      <c r="AL5">
        <v>99056.783642415598</v>
      </c>
      <c r="AM5">
        <v>2</v>
      </c>
      <c r="AN5">
        <v>6422528</v>
      </c>
      <c r="AO5">
        <v>64</v>
      </c>
      <c r="AP5">
        <v>32</v>
      </c>
      <c r="AQ5">
        <v>64</v>
      </c>
      <c r="AR5">
        <v>1</v>
      </c>
      <c r="AS5">
        <v>100</v>
      </c>
    </row>
    <row r="6" spans="1:45" x14ac:dyDescent="0.25">
      <c r="A6" t="s">
        <v>23</v>
      </c>
      <c r="B6" s="4" t="s">
        <v>24</v>
      </c>
      <c r="C6">
        <v>50176</v>
      </c>
      <c r="D6">
        <v>128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512</v>
      </c>
      <c r="P6">
        <v>262144</v>
      </c>
      <c r="Q6">
        <v>102760448</v>
      </c>
      <c r="R6">
        <v>50176</v>
      </c>
      <c r="S6">
        <v>512</v>
      </c>
      <c r="T6">
        <v>128</v>
      </c>
      <c r="U6">
        <v>192</v>
      </c>
      <c r="V6">
        <v>256</v>
      </c>
      <c r="W6">
        <v>1</v>
      </c>
      <c r="X6">
        <v>64</v>
      </c>
      <c r="Y6">
        <v>99.965205647230178</v>
      </c>
      <c r="Z6">
        <v>99.961932400087861</v>
      </c>
      <c r="AA6">
        <v>51399790.666666657</v>
      </c>
      <c r="AB6">
        <v>25952256</v>
      </c>
      <c r="AC6">
        <v>98566144</v>
      </c>
      <c r="AD6">
        <v>0</v>
      </c>
      <c r="AE6">
        <v>0</v>
      </c>
      <c r="AF6">
        <v>6576668672</v>
      </c>
      <c r="AG6">
        <v>0</v>
      </c>
      <c r="AH6">
        <v>100</v>
      </c>
      <c r="AJ6">
        <v>0</v>
      </c>
      <c r="AK6">
        <v>6291456</v>
      </c>
      <c r="AL6">
        <v>30395.190267933449</v>
      </c>
      <c r="AM6">
        <v>8</v>
      </c>
      <c r="AN6">
        <v>25690112</v>
      </c>
      <c r="AO6">
        <v>64</v>
      </c>
      <c r="AP6">
        <v>64</v>
      </c>
      <c r="AQ6">
        <v>128</v>
      </c>
      <c r="AR6">
        <v>1</v>
      </c>
      <c r="AS6">
        <v>100</v>
      </c>
    </row>
    <row r="7" spans="1:45" x14ac:dyDescent="0.25">
      <c r="A7" t="s">
        <v>23</v>
      </c>
      <c r="B7" s="4" t="s">
        <v>24</v>
      </c>
      <c r="C7">
        <v>12544</v>
      </c>
      <c r="D7">
        <v>256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1024</v>
      </c>
      <c r="P7">
        <v>1048576</v>
      </c>
      <c r="Q7">
        <v>51380224</v>
      </c>
      <c r="R7">
        <v>12544</v>
      </c>
      <c r="S7">
        <v>1024</v>
      </c>
      <c r="T7">
        <v>256</v>
      </c>
      <c r="U7">
        <v>192</v>
      </c>
      <c r="V7">
        <v>256</v>
      </c>
      <c r="W7">
        <v>1</v>
      </c>
      <c r="X7">
        <v>64</v>
      </c>
      <c r="Y7">
        <v>99.965205647230178</v>
      </c>
      <c r="Z7">
        <v>99.963923907383005</v>
      </c>
      <c r="AA7">
        <v>51398766.666666657</v>
      </c>
      <c r="AB7">
        <v>13893632</v>
      </c>
      <c r="AC7">
        <v>47185920</v>
      </c>
      <c r="AD7">
        <v>0</v>
      </c>
      <c r="AE7">
        <v>0</v>
      </c>
      <c r="AF7">
        <v>6576668672</v>
      </c>
      <c r="AG7">
        <v>0</v>
      </c>
      <c r="AH7">
        <v>100</v>
      </c>
      <c r="AJ7">
        <v>0</v>
      </c>
      <c r="AK7">
        <v>12582912</v>
      </c>
      <c r="AL7">
        <v>44873.904224822589</v>
      </c>
      <c r="AM7">
        <v>4</v>
      </c>
      <c r="AN7">
        <v>12845056</v>
      </c>
      <c r="AO7">
        <v>64</v>
      </c>
      <c r="AP7">
        <v>64</v>
      </c>
      <c r="AQ7">
        <v>64</v>
      </c>
      <c r="AR7">
        <v>1</v>
      </c>
      <c r="AS7">
        <v>100</v>
      </c>
    </row>
    <row r="8" spans="1:45" x14ac:dyDescent="0.25">
      <c r="A8" t="s">
        <v>23</v>
      </c>
      <c r="B8" s="4" t="s">
        <v>24</v>
      </c>
      <c r="C8">
        <v>12544</v>
      </c>
      <c r="D8">
        <v>1024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256</v>
      </c>
      <c r="P8">
        <v>1048576</v>
      </c>
      <c r="Q8">
        <v>12845056</v>
      </c>
      <c r="R8">
        <v>12544</v>
      </c>
      <c r="S8">
        <v>256</v>
      </c>
      <c r="T8">
        <v>1024</v>
      </c>
      <c r="U8">
        <v>192</v>
      </c>
      <c r="V8">
        <v>256</v>
      </c>
      <c r="W8">
        <v>1</v>
      </c>
      <c r="X8">
        <v>64</v>
      </c>
      <c r="Y8">
        <v>99.965205647230178</v>
      </c>
      <c r="Z8">
        <v>99.965417589930027</v>
      </c>
      <c r="AA8">
        <v>51397998.666666657</v>
      </c>
      <c r="AB8">
        <v>52428800</v>
      </c>
      <c r="AC8">
        <v>8650752</v>
      </c>
      <c r="AD8">
        <v>0</v>
      </c>
      <c r="AE8">
        <v>0</v>
      </c>
      <c r="AF8">
        <v>6576668672</v>
      </c>
      <c r="AG8">
        <v>0</v>
      </c>
      <c r="AH8">
        <v>100</v>
      </c>
      <c r="AJ8">
        <v>0</v>
      </c>
      <c r="AK8">
        <v>50331648</v>
      </c>
      <c r="AL8">
        <v>148419.13456966239</v>
      </c>
      <c r="AM8">
        <v>1</v>
      </c>
      <c r="AN8">
        <v>3211264</v>
      </c>
      <c r="AO8">
        <v>64</v>
      </c>
      <c r="AP8">
        <v>32</v>
      </c>
      <c r="AQ8">
        <v>32</v>
      </c>
      <c r="AR8">
        <v>1</v>
      </c>
      <c r="AS8">
        <v>100</v>
      </c>
    </row>
    <row r="9" spans="1:45" x14ac:dyDescent="0.25">
      <c r="A9" t="s">
        <v>23</v>
      </c>
      <c r="B9" s="4" t="s">
        <v>24</v>
      </c>
      <c r="C9">
        <v>3136</v>
      </c>
      <c r="D9">
        <v>512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2048</v>
      </c>
      <c r="P9">
        <v>4194304</v>
      </c>
      <c r="Q9">
        <v>25690112</v>
      </c>
      <c r="R9">
        <v>3136</v>
      </c>
      <c r="S9">
        <v>2048</v>
      </c>
      <c r="T9">
        <v>512</v>
      </c>
      <c r="U9">
        <v>192</v>
      </c>
      <c r="V9">
        <v>256</v>
      </c>
      <c r="W9">
        <v>1</v>
      </c>
      <c r="X9">
        <v>64</v>
      </c>
      <c r="Y9">
        <v>99.965205647230178</v>
      </c>
      <c r="Z9">
        <v>99.964919690787951</v>
      </c>
      <c r="AA9">
        <v>51398254.666666657</v>
      </c>
      <c r="AB9">
        <v>10616832</v>
      </c>
      <c r="AC9">
        <v>21495808</v>
      </c>
      <c r="AD9">
        <v>0</v>
      </c>
      <c r="AE9">
        <v>0</v>
      </c>
      <c r="AF9">
        <v>6576668672</v>
      </c>
      <c r="AG9">
        <v>0</v>
      </c>
      <c r="AH9">
        <v>100</v>
      </c>
      <c r="AJ9">
        <v>0</v>
      </c>
      <c r="AK9">
        <v>25165824</v>
      </c>
      <c r="AL9">
        <v>74386.572549019606</v>
      </c>
      <c r="AM9">
        <v>2</v>
      </c>
      <c r="AN9">
        <v>6422528</v>
      </c>
      <c r="AO9">
        <v>64</v>
      </c>
      <c r="AP9">
        <v>32</v>
      </c>
      <c r="AQ9">
        <v>64</v>
      </c>
      <c r="AR9">
        <v>1</v>
      </c>
      <c r="AS9">
        <v>100</v>
      </c>
    </row>
    <row r="10" spans="1:45" x14ac:dyDescent="0.25">
      <c r="A10" t="s">
        <v>23</v>
      </c>
      <c r="B10" s="4" t="s">
        <v>24</v>
      </c>
      <c r="C10">
        <v>3136</v>
      </c>
      <c r="D10">
        <v>2048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512</v>
      </c>
      <c r="P10">
        <v>4194304</v>
      </c>
      <c r="Q10">
        <v>6422528</v>
      </c>
      <c r="R10">
        <v>3136</v>
      </c>
      <c r="S10">
        <v>512</v>
      </c>
      <c r="T10">
        <v>2048</v>
      </c>
      <c r="U10">
        <v>196</v>
      </c>
      <c r="V10">
        <v>128</v>
      </c>
      <c r="W10">
        <v>1</v>
      </c>
      <c r="X10">
        <v>64</v>
      </c>
      <c r="Y10">
        <v>99.981654914678003</v>
      </c>
      <c r="Z10">
        <v>99.981654914678003</v>
      </c>
      <c r="AA10">
        <v>51389651.475409843</v>
      </c>
      <c r="AB10">
        <v>29884416</v>
      </c>
      <c r="AC10">
        <v>2228224</v>
      </c>
      <c r="AD10">
        <v>0</v>
      </c>
      <c r="AE10">
        <v>0</v>
      </c>
      <c r="AF10">
        <v>6576668672</v>
      </c>
      <c r="AG10">
        <v>0</v>
      </c>
      <c r="AH10">
        <v>100</v>
      </c>
      <c r="AJ10">
        <v>0</v>
      </c>
      <c r="AK10">
        <v>51380224</v>
      </c>
      <c r="AL10">
        <v>181294.7671058744</v>
      </c>
      <c r="AM10">
        <v>1</v>
      </c>
      <c r="AN10">
        <v>1605632</v>
      </c>
      <c r="AO10">
        <v>0</v>
      </c>
      <c r="AP10">
        <v>0</v>
      </c>
      <c r="AQ10">
        <v>0</v>
      </c>
      <c r="AR10">
        <v>1</v>
      </c>
      <c r="AS10">
        <v>100</v>
      </c>
    </row>
    <row r="18" spans="1:5" x14ac:dyDescent="0.25">
      <c r="A18">
        <v>46728.944242424237</v>
      </c>
      <c r="B18">
        <v>6576668672</v>
      </c>
      <c r="C18">
        <f>B18/A18/1000</f>
        <v>140.74079306994443</v>
      </c>
      <c r="E18" t="str">
        <f>_xlfn.CONCAT(U2,"x",V2)</f>
        <v>192x256</v>
      </c>
    </row>
    <row r="19" spans="1:5" x14ac:dyDescent="0.25">
      <c r="A19">
        <v>11694.1806060606</v>
      </c>
      <c r="B19">
        <v>1644167168</v>
      </c>
      <c r="C19">
        <f t="shared" ref="C19:C26" si="0">B19/A19/1000</f>
        <v>140.59703910745981</v>
      </c>
      <c r="E19" t="str">
        <f t="shared" ref="E19:E26" si="1">_xlfn.CONCAT(U3,"x",V3)</f>
        <v>768x64</v>
      </c>
    </row>
    <row r="20" spans="1:5" x14ac:dyDescent="0.25">
      <c r="A20">
        <v>46726.151515151512</v>
      </c>
      <c r="B20">
        <v>6576668672</v>
      </c>
      <c r="C20">
        <f t="shared" si="0"/>
        <v>140.74920486159527</v>
      </c>
      <c r="E20" t="str">
        <f t="shared" si="1"/>
        <v>768x64</v>
      </c>
    </row>
    <row r="21" spans="1:5" x14ac:dyDescent="0.25">
      <c r="A21">
        <v>46725.686060606058</v>
      </c>
      <c r="B21">
        <v>6576668672</v>
      </c>
      <c r="C21">
        <f t="shared" si="0"/>
        <v>140.75060692462941</v>
      </c>
      <c r="E21" t="str">
        <f t="shared" si="1"/>
        <v>384x128</v>
      </c>
    </row>
    <row r="22" spans="1:5" x14ac:dyDescent="0.25">
      <c r="A22">
        <v>46727.082424242421</v>
      </c>
      <c r="B22">
        <v>6576668672</v>
      </c>
      <c r="C22">
        <f t="shared" si="0"/>
        <v>140.74640081932372</v>
      </c>
      <c r="E22" t="str">
        <f t="shared" si="1"/>
        <v>192x256</v>
      </c>
    </row>
    <row r="23" spans="1:5" x14ac:dyDescent="0.25">
      <c r="A23">
        <v>46726.151515151512</v>
      </c>
      <c r="B23">
        <v>6576668672</v>
      </c>
      <c r="C23">
        <f t="shared" si="0"/>
        <v>140.74920486159527</v>
      </c>
      <c r="E23" t="str">
        <f t="shared" si="1"/>
        <v>192x256</v>
      </c>
    </row>
    <row r="24" spans="1:5" x14ac:dyDescent="0.25">
      <c r="A24">
        <v>46725.453333333331</v>
      </c>
      <c r="B24">
        <v>6576668672</v>
      </c>
      <c r="C24">
        <f t="shared" si="0"/>
        <v>140.75130796662148</v>
      </c>
      <c r="E24" t="str">
        <f t="shared" si="1"/>
        <v>192x256</v>
      </c>
    </row>
    <row r="25" spans="1:5" x14ac:dyDescent="0.25">
      <c r="A25">
        <v>46725.686060606058</v>
      </c>
      <c r="B25">
        <v>6576668672</v>
      </c>
      <c r="C25">
        <f t="shared" si="0"/>
        <v>140.75060692462941</v>
      </c>
      <c r="E25" t="str">
        <f t="shared" si="1"/>
        <v>192x256</v>
      </c>
    </row>
    <row r="26" spans="1:5" x14ac:dyDescent="0.25">
      <c r="A26">
        <v>46717.864977645302</v>
      </c>
      <c r="B26">
        <v>6576668672</v>
      </c>
      <c r="C26">
        <f t="shared" si="0"/>
        <v>140.77417011986665</v>
      </c>
      <c r="E26" t="str">
        <f t="shared" si="1"/>
        <v>196x128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2019-07-15T16:54:34Z</dcterms:created>
  <dcterms:modified xsi:type="dcterms:W3CDTF">2019-07-18T20:34:41Z</dcterms:modified>
</cp:coreProperties>
</file>