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S_Geodemographic\data\"/>
    </mc:Choice>
  </mc:AlternateContent>
  <xr:revisionPtr revIDLastSave="0" documentId="13_ncr:1_{F57C74A5-D795-4C6B-BCF9-D76E9D201F87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acs_variables_initi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04" i="1" l="1"/>
  <c r="L1403" i="1"/>
  <c r="L1396" i="1"/>
  <c r="L1395" i="1"/>
  <c r="L1393" i="1"/>
  <c r="L1392" i="1"/>
  <c r="L1391" i="1"/>
  <c r="L1390" i="1"/>
  <c r="L1389" i="1"/>
  <c r="L1388" i="1"/>
  <c r="L1387" i="1"/>
  <c r="L1386" i="1"/>
  <c r="L1385" i="1"/>
  <c r="L1381" i="1"/>
  <c r="L1378" i="1"/>
  <c r="L1377" i="1"/>
  <c r="L1376" i="1"/>
  <c r="L1375" i="1"/>
  <c r="L1374" i="1"/>
  <c r="L1373" i="1"/>
  <c r="L1324" i="1"/>
  <c r="L1321" i="1"/>
  <c r="L1318" i="1"/>
  <c r="L1315" i="1"/>
  <c r="L1312" i="1"/>
  <c r="L1309" i="1"/>
  <c r="L1306" i="1"/>
  <c r="L1303" i="1"/>
  <c r="L1300" i="1"/>
  <c r="L1296" i="1"/>
  <c r="L1293" i="1"/>
  <c r="L1290" i="1"/>
  <c r="L1287" i="1"/>
  <c r="L1284" i="1"/>
  <c r="L1281" i="1"/>
  <c r="L1278" i="1"/>
  <c r="L1275" i="1"/>
  <c r="L1272" i="1"/>
  <c r="L1265" i="1"/>
  <c r="L1264" i="1"/>
  <c r="L1263" i="1"/>
  <c r="L1262" i="1"/>
  <c r="L1261" i="1"/>
  <c r="L1260" i="1"/>
  <c r="L1259" i="1"/>
  <c r="L1228" i="1"/>
  <c r="L1130" i="1"/>
  <c r="L1127" i="1"/>
  <c r="L1124" i="1"/>
  <c r="L1120" i="1"/>
  <c r="L1119" i="1"/>
  <c r="L1118" i="1"/>
  <c r="L1117" i="1"/>
  <c r="L1116" i="1"/>
  <c r="L1115" i="1"/>
  <c r="L1114" i="1"/>
  <c r="L1113" i="1"/>
  <c r="L1112" i="1"/>
  <c r="L1069" i="1"/>
  <c r="L1010" i="1"/>
  <c r="L1009" i="1"/>
  <c r="L1008" i="1"/>
  <c r="L1007" i="1"/>
  <c r="L1006" i="1"/>
  <c r="L1005" i="1"/>
  <c r="L976" i="1"/>
  <c r="L975" i="1"/>
  <c r="L974" i="1"/>
  <c r="L973" i="1"/>
  <c r="L972" i="1"/>
  <c r="L971" i="1"/>
  <c r="L970" i="1"/>
  <c r="L969" i="1"/>
  <c r="L968" i="1"/>
  <c r="L967" i="1"/>
  <c r="L955" i="1"/>
  <c r="L956" i="1"/>
  <c r="L957" i="1"/>
  <c r="L958" i="1"/>
  <c r="L959" i="1"/>
  <c r="L960" i="1"/>
  <c r="L961" i="1"/>
  <c r="L962" i="1"/>
  <c r="L954" i="1"/>
  <c r="L950" i="1"/>
  <c r="L871" i="1"/>
  <c r="L899" i="1"/>
  <c r="L885" i="1"/>
  <c r="L857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46" i="1"/>
  <c r="L750" i="1"/>
  <c r="L742" i="1"/>
  <c r="L734" i="1"/>
  <c r="L731" i="1"/>
  <c r="L728" i="1"/>
  <c r="L725" i="1"/>
  <c r="L721" i="1"/>
  <c r="L718" i="1"/>
  <c r="L715" i="1"/>
  <c r="L712" i="1"/>
  <c r="L705" i="1"/>
  <c r="L702" i="1"/>
  <c r="L699" i="1"/>
  <c r="L696" i="1"/>
  <c r="L693" i="1"/>
  <c r="L689" i="1"/>
  <c r="L686" i="1"/>
  <c r="L683" i="1"/>
  <c r="L680" i="1"/>
  <c r="L677" i="1"/>
  <c r="L670" i="1"/>
  <c r="L667" i="1"/>
  <c r="L664" i="1"/>
  <c r="L661" i="1"/>
  <c r="L658" i="1"/>
  <c r="L655" i="1"/>
  <c r="L651" i="1"/>
  <c r="L648" i="1"/>
  <c r="L645" i="1"/>
  <c r="L642" i="1"/>
  <c r="L639" i="1"/>
  <c r="L636" i="1"/>
  <c r="L630" i="1"/>
  <c r="L629" i="1"/>
  <c r="L628" i="1"/>
  <c r="L627" i="1"/>
  <c r="L626" i="1"/>
  <c r="L625" i="1"/>
  <c r="L624" i="1"/>
  <c r="L562" i="1"/>
  <c r="L550" i="1"/>
  <c r="L538" i="1"/>
  <c r="L469" i="1"/>
  <c r="L468" i="1"/>
  <c r="L466" i="1"/>
  <c r="L465" i="1"/>
  <c r="L460" i="1"/>
  <c r="L455" i="1"/>
  <c r="L454" i="1"/>
  <c r="L450" i="1"/>
  <c r="L449" i="1"/>
  <c r="L447" i="1"/>
  <c r="L436" i="1"/>
  <c r="L431" i="1"/>
  <c r="L424" i="1"/>
  <c r="L423" i="1"/>
  <c r="L422" i="1"/>
  <c r="L421" i="1"/>
  <c r="L420" i="1"/>
  <c r="L419" i="1"/>
  <c r="L418" i="1"/>
  <c r="L417" i="1"/>
  <c r="L416" i="1"/>
  <c r="L415" i="1"/>
  <c r="L414" i="1"/>
  <c r="L398" i="1"/>
  <c r="L386" i="1"/>
  <c r="L385" i="1"/>
  <c r="L362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10" i="1"/>
  <c r="L218" i="1"/>
  <c r="L213" i="1"/>
  <c r="L206" i="1"/>
  <c r="L129" i="1"/>
  <c r="L125" i="1"/>
  <c r="L119" i="1"/>
  <c r="L114" i="1"/>
  <c r="L102" i="1"/>
  <c r="L57" i="1"/>
  <c r="L58" i="1"/>
  <c r="L59" i="1"/>
  <c r="L56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tc={7DF7655F-77DE-4043-A89D-2BDC97B67904}</author>
    <author>tc={EA9B897D-F3AA-475C-A512-40D0B2908069}</author>
  </authors>
  <commentList>
    <comment ref="G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 flag to indicate we used something in this table</t>
      </text>
    </comment>
    <comment ref="H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 flag to indicate this variable was included in the final classification</t>
      </text>
    </comment>
  </commentList>
</comments>
</file>

<file path=xl/sharedStrings.xml><?xml version="1.0" encoding="utf-8"?>
<sst xmlns="http://schemas.openxmlformats.org/spreadsheetml/2006/main" count="6165" uniqueCount="2056">
  <si>
    <t>Table ID</t>
  </si>
  <si>
    <t>Line</t>
  </si>
  <si>
    <t>UniqueID</t>
  </si>
  <si>
    <t>Stub</t>
  </si>
  <si>
    <t>Data Release</t>
  </si>
  <si>
    <t>B01001</t>
  </si>
  <si>
    <t>NA</t>
  </si>
  <si>
    <t>SEX BY AGE</t>
  </si>
  <si>
    <t>1,5</t>
  </si>
  <si>
    <t>Universe:  Total population</t>
  </si>
  <si>
    <t>B01001_001</t>
  </si>
  <si>
    <t>Total:</t>
  </si>
  <si>
    <t>B01001_002</t>
  </si>
  <si>
    <t>Male:</t>
  </si>
  <si>
    <t>B01001_003</t>
  </si>
  <si>
    <t>Under 5 years</t>
  </si>
  <si>
    <t>B01001_004</t>
  </si>
  <si>
    <t>5 to 9 years</t>
  </si>
  <si>
    <t>B01001_005</t>
  </si>
  <si>
    <t>10 to 14 years</t>
  </si>
  <si>
    <t>B01001_006</t>
  </si>
  <si>
    <t>15 to 17 years</t>
  </si>
  <si>
    <t>B01001_007</t>
  </si>
  <si>
    <t>18 and 19 years</t>
  </si>
  <si>
    <t>B01001_008</t>
  </si>
  <si>
    <t>20 years</t>
  </si>
  <si>
    <t>B01001_009</t>
  </si>
  <si>
    <t>21 years</t>
  </si>
  <si>
    <t>B01001_010</t>
  </si>
  <si>
    <t>22 to 24 years</t>
  </si>
  <si>
    <t>B01001_011</t>
  </si>
  <si>
    <t>25 to 29 years</t>
  </si>
  <si>
    <t>B01001_012</t>
  </si>
  <si>
    <t>30 to 34 years</t>
  </si>
  <si>
    <t>B01001_013</t>
  </si>
  <si>
    <t>35 to 39 years</t>
  </si>
  <si>
    <t>B01001_014</t>
  </si>
  <si>
    <t>40 to 44 years</t>
  </si>
  <si>
    <t>B01001_015</t>
  </si>
  <si>
    <t>45 to 49 years</t>
  </si>
  <si>
    <t>B01001_016</t>
  </si>
  <si>
    <t>50 to 54 years</t>
  </si>
  <si>
    <t>B01001_017</t>
  </si>
  <si>
    <t>55 to 59 years</t>
  </si>
  <si>
    <t>B01001_018</t>
  </si>
  <si>
    <t>60 and 61 years</t>
  </si>
  <si>
    <t>B01001_019</t>
  </si>
  <si>
    <t>62 to 64 years</t>
  </si>
  <si>
    <t>B01001_020</t>
  </si>
  <si>
    <t>65 and 66 years</t>
  </si>
  <si>
    <t>B01001_021</t>
  </si>
  <si>
    <t>67 to 69 years</t>
  </si>
  <si>
    <t>B01001_022</t>
  </si>
  <si>
    <t>70 to 74 years</t>
  </si>
  <si>
    <t>B01001_023</t>
  </si>
  <si>
    <t>75 to 79 years</t>
  </si>
  <si>
    <t>B01001_024</t>
  </si>
  <si>
    <t>80 to 84 years</t>
  </si>
  <si>
    <t>B01001_025</t>
  </si>
  <si>
    <t>85 years and over</t>
  </si>
  <si>
    <t>B01001_026</t>
  </si>
  <si>
    <t>Female:</t>
  </si>
  <si>
    <t>B01001_027</t>
  </si>
  <si>
    <t>B01001_028</t>
  </si>
  <si>
    <t>B01001_029</t>
  </si>
  <si>
    <t>B01001_030</t>
  </si>
  <si>
    <t>B01001_031</t>
  </si>
  <si>
    <t>B01001_032</t>
  </si>
  <si>
    <t>B01001_033</t>
  </si>
  <si>
    <t>B01001_034</t>
  </si>
  <si>
    <t>B01001_035</t>
  </si>
  <si>
    <t>B01001_036</t>
  </si>
  <si>
    <t>B01001_037</t>
  </si>
  <si>
    <t>B01001_038</t>
  </si>
  <si>
    <t>B01001_039</t>
  </si>
  <si>
    <t>B01001_040</t>
  </si>
  <si>
    <t>B01001_041</t>
  </si>
  <si>
    <t>B01001_042</t>
  </si>
  <si>
    <t>B01001_043</t>
  </si>
  <si>
    <t>B01001_044</t>
  </si>
  <si>
    <t>B01001_045</t>
  </si>
  <si>
    <t>B01001_046</t>
  </si>
  <si>
    <t>B01001_047</t>
  </si>
  <si>
    <t>B01001_048</t>
  </si>
  <si>
    <t>B01001_049</t>
  </si>
  <si>
    <t>B02001</t>
  </si>
  <si>
    <t>RACE</t>
  </si>
  <si>
    <t>B02001_001</t>
  </si>
  <si>
    <t>B02001_002</t>
  </si>
  <si>
    <t>White alone</t>
  </si>
  <si>
    <t>B02001_003</t>
  </si>
  <si>
    <t>Black or African American alone</t>
  </si>
  <si>
    <t>B02001_004</t>
  </si>
  <si>
    <t>American Indian and Alaska Native alone</t>
  </si>
  <si>
    <t>B02001_005</t>
  </si>
  <si>
    <t>Asian alone</t>
  </si>
  <si>
    <t>B02001_006</t>
  </si>
  <si>
    <t>Native Hawaiian and Other Pacific Islander alone</t>
  </si>
  <si>
    <t>B02001_007</t>
  </si>
  <si>
    <t>Some other race alone</t>
  </si>
  <si>
    <t>B02001_008</t>
  </si>
  <si>
    <t>Two or more races:</t>
  </si>
  <si>
    <t>B02001_009</t>
  </si>
  <si>
    <t>Two races including Some other race</t>
  </si>
  <si>
    <t>B02001_010</t>
  </si>
  <si>
    <t>Two races excluding Some other race, and three or more races</t>
  </si>
  <si>
    <t>B03001</t>
  </si>
  <si>
    <t>HISPANIC OR LATINO ORIGIN BY SPECIFIC ORIGIN</t>
  </si>
  <si>
    <t>B03001_001</t>
  </si>
  <si>
    <t>B03001_002</t>
  </si>
  <si>
    <t>Not Hispanic or Latino</t>
  </si>
  <si>
    <t>B03001_003</t>
  </si>
  <si>
    <t>Hispanic or Latino:</t>
  </si>
  <si>
    <t>B03001_004</t>
  </si>
  <si>
    <t>Mexican</t>
  </si>
  <si>
    <t>B03001_005</t>
  </si>
  <si>
    <t>Puerto Rican</t>
  </si>
  <si>
    <t>B03001_006</t>
  </si>
  <si>
    <t>Cuban</t>
  </si>
  <si>
    <t>B03001_007</t>
  </si>
  <si>
    <t>Dominican (Dominican Republic)</t>
  </si>
  <si>
    <t>B03001_008</t>
  </si>
  <si>
    <t>Central American:</t>
  </si>
  <si>
    <t>B03001_009</t>
  </si>
  <si>
    <t>Costa Rican</t>
  </si>
  <si>
    <t>B03001_010</t>
  </si>
  <si>
    <t>Guatemalan</t>
  </si>
  <si>
    <t>B03001_011</t>
  </si>
  <si>
    <t>Honduran</t>
  </si>
  <si>
    <t>B03001_012</t>
  </si>
  <si>
    <t>Nicaraguan</t>
  </si>
  <si>
    <t>B03001_013</t>
  </si>
  <si>
    <t>Panamanian</t>
  </si>
  <si>
    <t>B03001_014</t>
  </si>
  <si>
    <t>Salvadoran</t>
  </si>
  <si>
    <t>B03001_015</t>
  </si>
  <si>
    <t>Other Central American</t>
  </si>
  <si>
    <t>B03001_016</t>
  </si>
  <si>
    <t>South American:</t>
  </si>
  <si>
    <t>B03001_017</t>
  </si>
  <si>
    <t>Argentinean</t>
  </si>
  <si>
    <t>B03001_018</t>
  </si>
  <si>
    <t>Bolivian</t>
  </si>
  <si>
    <t>B03001_019</t>
  </si>
  <si>
    <t>Chilean</t>
  </si>
  <si>
    <t>B03001_020</t>
  </si>
  <si>
    <t>Colombian</t>
  </si>
  <si>
    <t>B03001_021</t>
  </si>
  <si>
    <t>Ecuadorian</t>
  </si>
  <si>
    <t>B03001_022</t>
  </si>
  <si>
    <t>Paraguayan</t>
  </si>
  <si>
    <t>B03001_023</t>
  </si>
  <si>
    <t>Peruvian</t>
  </si>
  <si>
    <t>B03001_024</t>
  </si>
  <si>
    <t>Uruguayan</t>
  </si>
  <si>
    <t>B03001_025</t>
  </si>
  <si>
    <t>Venezuelan</t>
  </si>
  <si>
    <t>B03001_026</t>
  </si>
  <si>
    <t>Other South American</t>
  </si>
  <si>
    <t>B03001_027</t>
  </si>
  <si>
    <t>Other Hispanic or Latino:</t>
  </si>
  <si>
    <t>B03001_028</t>
  </si>
  <si>
    <t>Spaniard</t>
  </si>
  <si>
    <t>B03001_029</t>
  </si>
  <si>
    <t>Spanish</t>
  </si>
  <si>
    <t>B03001_030</t>
  </si>
  <si>
    <t>Spanish American</t>
  </si>
  <si>
    <t>B03001_031</t>
  </si>
  <si>
    <t>All other Hispanic or Latino</t>
  </si>
  <si>
    <t>B04007</t>
  </si>
  <si>
    <t>ANCESTRY</t>
  </si>
  <si>
    <t>B04007_001</t>
  </si>
  <si>
    <t>B04007_002</t>
  </si>
  <si>
    <t>Ancestry specified:</t>
  </si>
  <si>
    <t>B04007_003</t>
  </si>
  <si>
    <t>Single ancestry</t>
  </si>
  <si>
    <t>B04007_004</t>
  </si>
  <si>
    <t>Multiple ancestry</t>
  </si>
  <si>
    <t>B04007_005</t>
  </si>
  <si>
    <t>Ancestry not specified:</t>
  </si>
  <si>
    <t>B04007_006</t>
  </si>
  <si>
    <t>Ancestry unclassified</t>
  </si>
  <si>
    <t>B04007_007</t>
  </si>
  <si>
    <t>Ancestry not reported</t>
  </si>
  <si>
    <t>B05001</t>
  </si>
  <si>
    <t>NATIVITY AND CITIZENSHIP STATUS IN THE UNITED STATES</t>
  </si>
  <si>
    <t>Universe:  Total population in the United States</t>
  </si>
  <si>
    <t>B05001_001</t>
  </si>
  <si>
    <t>B05001_002</t>
  </si>
  <si>
    <t>U.S. citizen, born in the United States</t>
  </si>
  <si>
    <t>B05001_003</t>
  </si>
  <si>
    <t>U.S. citizen, born in Puerto Rico or U.S. Island Areas</t>
  </si>
  <si>
    <t>B05001_004</t>
  </si>
  <si>
    <t>U.S. citizen, born abroad of American parent(s)</t>
  </si>
  <si>
    <t>B05001_005</t>
  </si>
  <si>
    <t>U.S. citizen by naturalization</t>
  </si>
  <si>
    <t>B05001_006</t>
  </si>
  <si>
    <t>Not a U.S. citizen</t>
  </si>
  <si>
    <t>B05002</t>
  </si>
  <si>
    <t>PLACE OF BIRTH BY NATIVITY AND CITIZENSHIP STATUS</t>
  </si>
  <si>
    <t>B05002_001</t>
  </si>
  <si>
    <t>B05002_002</t>
  </si>
  <si>
    <t>Native:</t>
  </si>
  <si>
    <t>B05002_003</t>
  </si>
  <si>
    <t>Born in state of residence</t>
  </si>
  <si>
    <t>B05002_004</t>
  </si>
  <si>
    <t>Born in other state in the United States:</t>
  </si>
  <si>
    <t>B05002_005</t>
  </si>
  <si>
    <t>Northeast</t>
  </si>
  <si>
    <t>B05002_006</t>
  </si>
  <si>
    <t>Midwest</t>
  </si>
  <si>
    <t>B05002_007</t>
  </si>
  <si>
    <t>South</t>
  </si>
  <si>
    <t>B05002_008</t>
  </si>
  <si>
    <t>West</t>
  </si>
  <si>
    <t>B05002_009</t>
  </si>
  <si>
    <t>Born outside the United States:</t>
  </si>
  <si>
    <t>B05002_010</t>
  </si>
  <si>
    <t>Puerto Rico</t>
  </si>
  <si>
    <t>B05002_011</t>
  </si>
  <si>
    <t>U.S. Island Areas</t>
  </si>
  <si>
    <t>B05002_012</t>
  </si>
  <si>
    <t>Born abroad of American parent(s)</t>
  </si>
  <si>
    <t>B05002_013</t>
  </si>
  <si>
    <t>Foreign born:</t>
  </si>
  <si>
    <t>B05002_014</t>
  </si>
  <si>
    <t>Naturalized U.S. citizen</t>
  </si>
  <si>
    <t>B05002_015</t>
  </si>
  <si>
    <t>Europe</t>
  </si>
  <si>
    <t>B05002_016</t>
  </si>
  <si>
    <t>Asia</t>
  </si>
  <si>
    <t>B05002_017</t>
  </si>
  <si>
    <t>Africa</t>
  </si>
  <si>
    <t>B05002_018</t>
  </si>
  <si>
    <t>Oceania</t>
  </si>
  <si>
    <t>B05002_019</t>
  </si>
  <si>
    <t>Latin America</t>
  </si>
  <si>
    <t>B05002_020</t>
  </si>
  <si>
    <t>Northern America</t>
  </si>
  <si>
    <t>B05002_021</t>
  </si>
  <si>
    <t>B05002_022</t>
  </si>
  <si>
    <t>B05002_023</t>
  </si>
  <si>
    <t>B05002_024</t>
  </si>
  <si>
    <t>B05002_025</t>
  </si>
  <si>
    <t>B05002_026</t>
  </si>
  <si>
    <t>B05002_027</t>
  </si>
  <si>
    <t>B07009</t>
  </si>
  <si>
    <t>GEOGRAPHICAL MOBILITY IN THE PAST YEAR BY EDUCATIONAL ATTAINMENT FOR CURRENT RESIDENCE IN THE UNITED STATES</t>
  </si>
  <si>
    <t>Universe:  Population 25 years and over in the United States</t>
  </si>
  <si>
    <t>B07009_001</t>
  </si>
  <si>
    <t>B07009_002</t>
  </si>
  <si>
    <t>Less than high school graduate</t>
  </si>
  <si>
    <t>B07009_003</t>
  </si>
  <si>
    <t>High school graduate (includes equivalency)</t>
  </si>
  <si>
    <t>B07009_004</t>
  </si>
  <si>
    <t>Some college or associate's degree</t>
  </si>
  <si>
    <t>B07009_005</t>
  </si>
  <si>
    <t>Bachelor's degree</t>
  </si>
  <si>
    <t>B07009_006</t>
  </si>
  <si>
    <t>Graduate or professional degree</t>
  </si>
  <si>
    <t>B07009_007</t>
  </si>
  <si>
    <t>Same house 1 year ago:</t>
  </si>
  <si>
    <t>B07009_008</t>
  </si>
  <si>
    <t>B07009_009</t>
  </si>
  <si>
    <t>B07009_010</t>
  </si>
  <si>
    <t>B07009_011</t>
  </si>
  <si>
    <t>B07009_012</t>
  </si>
  <si>
    <t>B07009_013</t>
  </si>
  <si>
    <t>Moved within same county:</t>
  </si>
  <si>
    <t>B07009_014</t>
  </si>
  <si>
    <t>B07009_015</t>
  </si>
  <si>
    <t>B07009_016</t>
  </si>
  <si>
    <t>B07009_017</t>
  </si>
  <si>
    <t>B07009_018</t>
  </si>
  <si>
    <t>B07009_019</t>
  </si>
  <si>
    <t>Moved from different county within same state:</t>
  </si>
  <si>
    <t>B07009_020</t>
  </si>
  <si>
    <t>B07009_021</t>
  </si>
  <si>
    <t>B07009_022</t>
  </si>
  <si>
    <t>B07009_023</t>
  </si>
  <si>
    <t>B07009_024</t>
  </si>
  <si>
    <t>B07009_025</t>
  </si>
  <si>
    <t>Moved from different state:</t>
  </si>
  <si>
    <t>B07009_026</t>
  </si>
  <si>
    <t>B07009_027</t>
  </si>
  <si>
    <t>B07009_028</t>
  </si>
  <si>
    <t>B07009_029</t>
  </si>
  <si>
    <t>B07009_030</t>
  </si>
  <si>
    <t>B07009_031</t>
  </si>
  <si>
    <t>Moved from abroad:</t>
  </si>
  <si>
    <t>B07009_032</t>
  </si>
  <si>
    <t>B07009_033</t>
  </si>
  <si>
    <t>B07009_034</t>
  </si>
  <si>
    <t>B07009_035</t>
  </si>
  <si>
    <t>B07009_036</t>
  </si>
  <si>
    <t>B07204</t>
  </si>
  <si>
    <t>GEOGRAPHICAL MOBILITY IN THE PAST YEAR FOR CURRENT RESIDENCE--STATE, COUNTY AND PLACE LEVEL IN THE UNITED STATES</t>
  </si>
  <si>
    <t>Universe:  Population 1 year and over in the United States</t>
  </si>
  <si>
    <t>B07204_001</t>
  </si>
  <si>
    <t>B07204_002</t>
  </si>
  <si>
    <t>Same house 1 year ago</t>
  </si>
  <si>
    <t>B07204_003</t>
  </si>
  <si>
    <t>Different house in United States 1 year ago:</t>
  </si>
  <si>
    <t>B07204_004</t>
  </si>
  <si>
    <t>Same city or town:</t>
  </si>
  <si>
    <t>B07204_005</t>
  </si>
  <si>
    <t>Same county</t>
  </si>
  <si>
    <t>B07204_006</t>
  </si>
  <si>
    <t>Different county (same state)</t>
  </si>
  <si>
    <t>B07204_007</t>
  </si>
  <si>
    <t>Elsewhere:</t>
  </si>
  <si>
    <t>B07204_008</t>
  </si>
  <si>
    <t>B07204_009</t>
  </si>
  <si>
    <t>Different county:</t>
  </si>
  <si>
    <t>B07204_010</t>
  </si>
  <si>
    <t>Same state</t>
  </si>
  <si>
    <t>B07204_011</t>
  </si>
  <si>
    <t>Different state:</t>
  </si>
  <si>
    <t>B07204_012</t>
  </si>
  <si>
    <t>B07204_013</t>
  </si>
  <si>
    <t>B07204_014</t>
  </si>
  <si>
    <t>B07204_015</t>
  </si>
  <si>
    <t>B07204_016</t>
  </si>
  <si>
    <t>Abroad 1 year ago:</t>
  </si>
  <si>
    <t>B07204_017</t>
  </si>
  <si>
    <t>B07204_018</t>
  </si>
  <si>
    <t>B07204_019</t>
  </si>
  <si>
    <t>Foreign country</t>
  </si>
  <si>
    <t>B08006</t>
  </si>
  <si>
    <t>SEX OF WORKERS BY MEANS OF TRANSPORTATION TO WORK</t>
  </si>
  <si>
    <t>Universe:  Workers 16 years and over</t>
  </si>
  <si>
    <t>B08006_001</t>
  </si>
  <si>
    <t>B08006_002</t>
  </si>
  <si>
    <t>Car, truck, or van:</t>
  </si>
  <si>
    <t>B08006_003</t>
  </si>
  <si>
    <t>Drove alone</t>
  </si>
  <si>
    <t>B08006_004</t>
  </si>
  <si>
    <t>Carpooled:</t>
  </si>
  <si>
    <t>B08006_005</t>
  </si>
  <si>
    <t>In 2-person carpool</t>
  </si>
  <si>
    <t>B08006_006</t>
  </si>
  <si>
    <t>In 3-person carpool</t>
  </si>
  <si>
    <t>B08006_007</t>
  </si>
  <si>
    <t>In 4-or-more-person carpool</t>
  </si>
  <si>
    <t>B08006_008</t>
  </si>
  <si>
    <t>Public transportation (excluding taxicab):</t>
  </si>
  <si>
    <t>B08006_009</t>
  </si>
  <si>
    <t>Bus</t>
  </si>
  <si>
    <t>B08006_010</t>
  </si>
  <si>
    <t>Subway or elevated rail</t>
  </si>
  <si>
    <t>B08006_011</t>
  </si>
  <si>
    <t>Long-distance train or commuter rail</t>
  </si>
  <si>
    <t>B08006_012</t>
  </si>
  <si>
    <t>Light rail, streetcar or trolley (carro público in Puerto Rico)</t>
  </si>
  <si>
    <t>B08006_013</t>
  </si>
  <si>
    <t>Ferryboat</t>
  </si>
  <si>
    <t>B08006_014</t>
  </si>
  <si>
    <t>Bicycle</t>
  </si>
  <si>
    <t>B08006_015</t>
  </si>
  <si>
    <t>Walked</t>
  </si>
  <si>
    <t>B08006_016</t>
  </si>
  <si>
    <t>Taxicab, motorcycle, or other means</t>
  </si>
  <si>
    <t>B08006_017</t>
  </si>
  <si>
    <t>Worked from home</t>
  </si>
  <si>
    <t>B08006_018</t>
  </si>
  <si>
    <t>B08006_019</t>
  </si>
  <si>
    <t>B08006_020</t>
  </si>
  <si>
    <t>B08006_021</t>
  </si>
  <si>
    <t>B08006_022</t>
  </si>
  <si>
    <t>B08006_023</t>
  </si>
  <si>
    <t>B08006_024</t>
  </si>
  <si>
    <t>B08006_025</t>
  </si>
  <si>
    <t>B08006_026</t>
  </si>
  <si>
    <t>B08006_027</t>
  </si>
  <si>
    <t>B08006_028</t>
  </si>
  <si>
    <t>B08006_029</t>
  </si>
  <si>
    <t>B08006_030</t>
  </si>
  <si>
    <t>B08006_031</t>
  </si>
  <si>
    <t>B08006_032</t>
  </si>
  <si>
    <t>B08006_033</t>
  </si>
  <si>
    <t>B08006_034</t>
  </si>
  <si>
    <t>B08006_035</t>
  </si>
  <si>
    <t>B08006_036</t>
  </si>
  <si>
    <t>B08006_037</t>
  </si>
  <si>
    <t>B08006_038</t>
  </si>
  <si>
    <t>B08006_039</t>
  </si>
  <si>
    <t>B08006_040</t>
  </si>
  <si>
    <t>B08006_041</t>
  </si>
  <si>
    <t>B08006_042</t>
  </si>
  <si>
    <t>B08006_043</t>
  </si>
  <si>
    <t>B08006_044</t>
  </si>
  <si>
    <t>B08006_045</t>
  </si>
  <si>
    <t>B08006_046</t>
  </si>
  <si>
    <t>B08006_047</t>
  </si>
  <si>
    <t>B08006_048</t>
  </si>
  <si>
    <t>B08006_049</t>
  </si>
  <si>
    <t>B08006_050</t>
  </si>
  <si>
    <t>B08006_051</t>
  </si>
  <si>
    <t>B08007</t>
  </si>
  <si>
    <t>SEX OF WORKERS BY PLACE OF WORK--STATE AND COUNTY LEVEL</t>
  </si>
  <si>
    <t>B08007_001</t>
  </si>
  <si>
    <t>B08007_002</t>
  </si>
  <si>
    <t>Worked in state of residence:</t>
  </si>
  <si>
    <t>B08007_003</t>
  </si>
  <si>
    <t>Worked in county of residence</t>
  </si>
  <si>
    <t>B08007_004</t>
  </si>
  <si>
    <t>Worked outside county of residence</t>
  </si>
  <si>
    <t>B08007_005</t>
  </si>
  <si>
    <t>Worked outside state of residence</t>
  </si>
  <si>
    <t>B08007_006</t>
  </si>
  <si>
    <t>B08007_007</t>
  </si>
  <si>
    <t>B08007_008</t>
  </si>
  <si>
    <t>B08007_009</t>
  </si>
  <si>
    <t>B08007_010</t>
  </si>
  <si>
    <t>B08007_011</t>
  </si>
  <si>
    <t>B08007_012</t>
  </si>
  <si>
    <t>B08007_013</t>
  </si>
  <si>
    <t>B08007_014</t>
  </si>
  <si>
    <t>B08007_015</t>
  </si>
  <si>
    <t>B08008</t>
  </si>
  <si>
    <t>SEX OF WORKERS BY PLACE OF WORK--PLACE LEVEL</t>
  </si>
  <si>
    <t>B08008_001</t>
  </si>
  <si>
    <t>B08008_002</t>
  </si>
  <si>
    <t>Living in a place:</t>
  </si>
  <si>
    <t>B08008_003</t>
  </si>
  <si>
    <t>Worked in place of residence</t>
  </si>
  <si>
    <t>B08008_004</t>
  </si>
  <si>
    <t>Worked outside place of residence</t>
  </si>
  <si>
    <t>B08008_005</t>
  </si>
  <si>
    <t>Not living in a place</t>
  </si>
  <si>
    <t>B08008_006</t>
  </si>
  <si>
    <t>B08008_007</t>
  </si>
  <si>
    <t>B08008_008</t>
  </si>
  <si>
    <t>B08008_009</t>
  </si>
  <si>
    <t>B08008_010</t>
  </si>
  <si>
    <t>B08008_011</t>
  </si>
  <si>
    <t>B08008_012</t>
  </si>
  <si>
    <t>B08008_013</t>
  </si>
  <si>
    <t>B08008_014</t>
  </si>
  <si>
    <t>B08008_015</t>
  </si>
  <si>
    <t>B08009</t>
  </si>
  <si>
    <t>SEX OF WORKERS BY PLACE OF WORK--MINOR CIVIL DIVISION LEVEL FOR 12 SELECTED STATES (CT, ME, MA, MI, MN, NH, NJ, NY, PA, RI, VT, WI)</t>
  </si>
  <si>
    <t>B08009_001</t>
  </si>
  <si>
    <t>B08009_002</t>
  </si>
  <si>
    <t>Living in the 12 selected states:</t>
  </si>
  <si>
    <t>B08009_003</t>
  </si>
  <si>
    <t>Worked in MCD of residence</t>
  </si>
  <si>
    <t>B08009_004</t>
  </si>
  <si>
    <t>Worked outside MCD of residence</t>
  </si>
  <si>
    <t>B08009_005</t>
  </si>
  <si>
    <t>Not living in the 12 selected states</t>
  </si>
  <si>
    <t>B08009_006</t>
  </si>
  <si>
    <t>B08009_007</t>
  </si>
  <si>
    <t>B08009_008</t>
  </si>
  <si>
    <t>B08009_009</t>
  </si>
  <si>
    <t>B08009_010</t>
  </si>
  <si>
    <t>B08009_011</t>
  </si>
  <si>
    <t>B08009_012</t>
  </si>
  <si>
    <t>B08009_013</t>
  </si>
  <si>
    <t>B08009_014</t>
  </si>
  <si>
    <t>B08009_015</t>
  </si>
  <si>
    <t>B08011</t>
  </si>
  <si>
    <t>SEX OF WORKERS BY TIME OF DEPARTURE TO GO TO WORK</t>
  </si>
  <si>
    <t>Universe:  Workers 16 years and over who did not work from home</t>
  </si>
  <si>
    <t>B08011_001</t>
  </si>
  <si>
    <t>B08011_002</t>
  </si>
  <si>
    <t>12:00 a.m. to 4:59 a.m.</t>
  </si>
  <si>
    <t>B08011_003</t>
  </si>
  <si>
    <t>5:00 a.m. to 5:29 a.m.</t>
  </si>
  <si>
    <t>B08011_004</t>
  </si>
  <si>
    <t>5:30 a.m. to 5:59 a.m.</t>
  </si>
  <si>
    <t>B08011_005</t>
  </si>
  <si>
    <t>6:00 a.m. to 6:29 a.m.</t>
  </si>
  <si>
    <t>B08011_006</t>
  </si>
  <si>
    <t>6:30 a.m. to 6:59 a.m.</t>
  </si>
  <si>
    <t>B08011_007</t>
  </si>
  <si>
    <t>7:00 a.m. to 7:29 a.m.</t>
  </si>
  <si>
    <t>B08011_008</t>
  </si>
  <si>
    <t>7:30 a.m. to 7:59 a.m.</t>
  </si>
  <si>
    <t>B08011_009</t>
  </si>
  <si>
    <t>8:00 a.m. to 8:29 a.m.</t>
  </si>
  <si>
    <t>B08011_010</t>
  </si>
  <si>
    <t>8:30 a.m. to 8:59 a.m.</t>
  </si>
  <si>
    <t>B08011_011</t>
  </si>
  <si>
    <t>9:00 a.m. to 9:59 a.m.</t>
  </si>
  <si>
    <t>B08011_012</t>
  </si>
  <si>
    <t>10:00 a.m. to 10:59 a.m.</t>
  </si>
  <si>
    <t>B08011_013</t>
  </si>
  <si>
    <t>11:00 a.m. to 11:59 a.m.</t>
  </si>
  <si>
    <t>B08011_014</t>
  </si>
  <si>
    <t>12:00 p.m. to 3:59 p.m.</t>
  </si>
  <si>
    <t>B08011_015</t>
  </si>
  <si>
    <t>4:00 p.m. to 11:59 p.m.</t>
  </si>
  <si>
    <t>B08011_016</t>
  </si>
  <si>
    <t>B08011_017</t>
  </si>
  <si>
    <t>B08011_018</t>
  </si>
  <si>
    <t>B08011_019</t>
  </si>
  <si>
    <t>B08011_020</t>
  </si>
  <si>
    <t>B08011_021</t>
  </si>
  <si>
    <t>B08011_022</t>
  </si>
  <si>
    <t>B08011_023</t>
  </si>
  <si>
    <t>B08011_024</t>
  </si>
  <si>
    <t>B08011_025</t>
  </si>
  <si>
    <t>B08011_026</t>
  </si>
  <si>
    <t>B08011_027</t>
  </si>
  <si>
    <t>B08011_028</t>
  </si>
  <si>
    <t>B08011_029</t>
  </si>
  <si>
    <t>B08011_030</t>
  </si>
  <si>
    <t>B08011_031</t>
  </si>
  <si>
    <t>B08011_032</t>
  </si>
  <si>
    <t>B08011_033</t>
  </si>
  <si>
    <t>B08011_034</t>
  </si>
  <si>
    <t>B08011_035</t>
  </si>
  <si>
    <t>B08011_036</t>
  </si>
  <si>
    <t>B08011_037</t>
  </si>
  <si>
    <t>B08011_038</t>
  </si>
  <si>
    <t>B08011_039</t>
  </si>
  <si>
    <t>B08011_040</t>
  </si>
  <si>
    <t>B08011_041</t>
  </si>
  <si>
    <t>B08011_042</t>
  </si>
  <si>
    <t>B08011_043</t>
  </si>
  <si>
    <t>B08011_044</t>
  </si>
  <si>
    <t>B08011_045</t>
  </si>
  <si>
    <t>B08013</t>
  </si>
  <si>
    <t>AGGREGATE TRAVEL TIME TO WORK (IN MINUTES) OF WORKERS BY SEX</t>
  </si>
  <si>
    <t>B08013_001</t>
  </si>
  <si>
    <t>Aggregate travel time to work (in minutes):</t>
  </si>
  <si>
    <t>B08013_002</t>
  </si>
  <si>
    <t>Male</t>
  </si>
  <si>
    <t>B08013_003</t>
  </si>
  <si>
    <t>Female</t>
  </si>
  <si>
    <t>B08014</t>
  </si>
  <si>
    <t>SEX OF WORKERS BY VEHICLES AVAILABLE</t>
  </si>
  <si>
    <t>Universe:  Workers 16 years and over in households</t>
  </si>
  <si>
    <t>B08014_001</t>
  </si>
  <si>
    <t>B08014_002</t>
  </si>
  <si>
    <t>No vehicle available</t>
  </si>
  <si>
    <t>B08014_003</t>
  </si>
  <si>
    <t>1 vehicle available</t>
  </si>
  <si>
    <t>B08014_004</t>
  </si>
  <si>
    <t>2 vehicles available</t>
  </si>
  <si>
    <t>B08014_005</t>
  </si>
  <si>
    <t>3 vehicles available</t>
  </si>
  <si>
    <t>B08014_006</t>
  </si>
  <si>
    <t>4 vehicles available</t>
  </si>
  <si>
    <t>B08014_007</t>
  </si>
  <si>
    <t>5 or more vehicles available</t>
  </si>
  <si>
    <t>B08014_008</t>
  </si>
  <si>
    <t>B08014_009</t>
  </si>
  <si>
    <t>B08014_010</t>
  </si>
  <si>
    <t>B08014_011</t>
  </si>
  <si>
    <t>B08014_012</t>
  </si>
  <si>
    <t>B08014_013</t>
  </si>
  <si>
    <t>B08014_014</t>
  </si>
  <si>
    <t>B08014_015</t>
  </si>
  <si>
    <t>B08014_016</t>
  </si>
  <si>
    <t>B08014_017</t>
  </si>
  <si>
    <t>B08014_018</t>
  </si>
  <si>
    <t>B08014_019</t>
  </si>
  <si>
    <t>B08014_020</t>
  </si>
  <si>
    <t>B08014_021</t>
  </si>
  <si>
    <t>B08015</t>
  </si>
  <si>
    <t>AGGREGATE NUMBER OF VEHICLES (CAR, TRUCK, OR VAN) USED IN COMMUTING BY WORKERS 16 YEARS AND OVER BY SEX</t>
  </si>
  <si>
    <t>Universe:  Workers whose means of transportation is car, truck, or van</t>
  </si>
  <si>
    <t>B08015_001</t>
  </si>
  <si>
    <t>Aggregate number of vehicles (car, truck, or van) used in commuting:</t>
  </si>
  <si>
    <t>B08015_002</t>
  </si>
  <si>
    <t>B08015_003</t>
  </si>
  <si>
    <t>B08301</t>
  </si>
  <si>
    <t>MEANS OF TRANSPORTATION TO WORK</t>
  </si>
  <si>
    <t>B08301_001</t>
  </si>
  <si>
    <t>B08301_002</t>
  </si>
  <si>
    <t>B08301_003</t>
  </si>
  <si>
    <t>B08301_004</t>
  </si>
  <si>
    <t>B08301_005</t>
  </si>
  <si>
    <t>B08301_006</t>
  </si>
  <si>
    <t>B08301_007</t>
  </si>
  <si>
    <t>In 4-person carpool</t>
  </si>
  <si>
    <t>B08301_008</t>
  </si>
  <si>
    <t>In 5- or 6-person carpool</t>
  </si>
  <si>
    <t>B08301_009</t>
  </si>
  <si>
    <t>In 7-or-more-person carpool</t>
  </si>
  <si>
    <t>B08301_010</t>
  </si>
  <si>
    <t>B08301_011</t>
  </si>
  <si>
    <t>B08301_012</t>
  </si>
  <si>
    <t>B08301_013</t>
  </si>
  <si>
    <t>B08301_014</t>
  </si>
  <si>
    <t>B08301_015</t>
  </si>
  <si>
    <t>B08301_016</t>
  </si>
  <si>
    <t>Taxicab</t>
  </si>
  <si>
    <t>B08301_017</t>
  </si>
  <si>
    <t>Motorcycle</t>
  </si>
  <si>
    <t>B08301_018</t>
  </si>
  <si>
    <t>B08301_019</t>
  </si>
  <si>
    <t>B08301_020</t>
  </si>
  <si>
    <t>Other means</t>
  </si>
  <si>
    <t>B08301_021</t>
  </si>
  <si>
    <t>B08303</t>
  </si>
  <si>
    <t>TRAVEL TIME TO WORK</t>
  </si>
  <si>
    <t>B08303_001</t>
  </si>
  <si>
    <t>B08303_002</t>
  </si>
  <si>
    <t>Less than 5 minutes</t>
  </si>
  <si>
    <t>B08303_003</t>
  </si>
  <si>
    <t>5 to 9 minutes</t>
  </si>
  <si>
    <t>B08303_004</t>
  </si>
  <si>
    <t>10 to 14 minutes</t>
  </si>
  <si>
    <t>B08303_005</t>
  </si>
  <si>
    <t>15 to 19 minutes</t>
  </si>
  <si>
    <t>B08303_006</t>
  </si>
  <si>
    <t>20 to 24 minutes</t>
  </si>
  <si>
    <t>B08303_007</t>
  </si>
  <si>
    <t>25 to 29 minutes</t>
  </si>
  <si>
    <t>B08303_008</t>
  </si>
  <si>
    <t>30 to 34 minutes</t>
  </si>
  <si>
    <t>B08303_009</t>
  </si>
  <si>
    <t>35 to 39 minutes</t>
  </si>
  <si>
    <t>B08303_010</t>
  </si>
  <si>
    <t>40 to 44 minutes</t>
  </si>
  <si>
    <t>B08303_011</t>
  </si>
  <si>
    <t>45 to 59 minutes</t>
  </si>
  <si>
    <t>B08303_012</t>
  </si>
  <si>
    <t>60 to 89 minutes</t>
  </si>
  <si>
    <t>B08303_013</t>
  </si>
  <si>
    <t>90 or more minutes</t>
  </si>
  <si>
    <t>B09005</t>
  </si>
  <si>
    <t>HOUSEHOLD TYPE FOR CHILDREN UNDER 18 YEARS IN HOUSEHOLDS (EXCLUDING HOUSEHOLDERS, SPOUSES, AND UNMARRIED PARTNERS)</t>
  </si>
  <si>
    <t>Universe:  Population under 18 years in households (excluding householders, spouses, and unmarried partners)</t>
  </si>
  <si>
    <t>B09005_001</t>
  </si>
  <si>
    <t>B09005_002</t>
  </si>
  <si>
    <t>Married-couple household</t>
  </si>
  <si>
    <t>B09005_003</t>
  </si>
  <si>
    <t>Cohabiting couple household</t>
  </si>
  <si>
    <t>B09005_004</t>
  </si>
  <si>
    <t>In male householder, no spouse/partner present household</t>
  </si>
  <si>
    <t>B09005_005</t>
  </si>
  <si>
    <t>In female householder, no spouse/partner present household</t>
  </si>
  <si>
    <t>B11001</t>
  </si>
  <si>
    <t>HOUSEHOLD TYPE (INCLUDING LIVING ALONE)</t>
  </si>
  <si>
    <t>Universe:  Households</t>
  </si>
  <si>
    <t>B11001_001</t>
  </si>
  <si>
    <t>B11001_002</t>
  </si>
  <si>
    <t>Family households:</t>
  </si>
  <si>
    <t>B11001_003</t>
  </si>
  <si>
    <t>Married-couple family</t>
  </si>
  <si>
    <t>B11001_004</t>
  </si>
  <si>
    <t>Other family:</t>
  </si>
  <si>
    <t>B11001_005</t>
  </si>
  <si>
    <t>Male householder, no spouse present</t>
  </si>
  <si>
    <t>B11001_006</t>
  </si>
  <si>
    <t>Female householder, no spouse present</t>
  </si>
  <si>
    <t>B11001_007</t>
  </si>
  <si>
    <t>Nonfamily households:</t>
  </si>
  <si>
    <t>B11001_008</t>
  </si>
  <si>
    <t>Householder living alone</t>
  </si>
  <si>
    <t>B11001_009</t>
  </si>
  <si>
    <t>Householder not living alone</t>
  </si>
  <si>
    <t>B11009</t>
  </si>
  <si>
    <t>COUPLED HOUSEHOLDS BY TYPE</t>
  </si>
  <si>
    <t>B11009_001</t>
  </si>
  <si>
    <t>B11009_002</t>
  </si>
  <si>
    <t>Married couple households:</t>
  </si>
  <si>
    <t>B11009_003</t>
  </si>
  <si>
    <t>Opposite-sex</t>
  </si>
  <si>
    <t>B11009_004</t>
  </si>
  <si>
    <t>Same-sex:</t>
  </si>
  <si>
    <t>B11009_005</t>
  </si>
  <si>
    <t>Male householder and male spouse</t>
  </si>
  <si>
    <t>B11009_006</t>
  </si>
  <si>
    <t>Female householder and female spouse</t>
  </si>
  <si>
    <t>B11009_007</t>
  </si>
  <si>
    <t>Cohabiting couple households:</t>
  </si>
  <si>
    <t>B11009_008</t>
  </si>
  <si>
    <t>B11009_009</t>
  </si>
  <si>
    <t>B11009_010</t>
  </si>
  <si>
    <t>Male householder and male partner</t>
  </si>
  <si>
    <t>B11009_011</t>
  </si>
  <si>
    <t>Female householder and female partner</t>
  </si>
  <si>
    <t>B11009_012</t>
  </si>
  <si>
    <t>All other households</t>
  </si>
  <si>
    <t>B11017</t>
  </si>
  <si>
    <t>MULTIGENERATIONAL HOUSEHOLDS</t>
  </si>
  <si>
    <t>Universe:  Total households</t>
  </si>
  <si>
    <t>B11017_001</t>
  </si>
  <si>
    <t>B11017_002</t>
  </si>
  <si>
    <t>Multigenerational households</t>
  </si>
  <si>
    <t>B11017_003</t>
  </si>
  <si>
    <t>B16001</t>
  </si>
  <si>
    <t>LANGUAGE SPOKEN AT HOME BY ABILITY TO SPEAK ENGLISH FOR THE POPULATION 5 YEARS AND OVER</t>
  </si>
  <si>
    <t>Universe:  Population 5 years and over</t>
  </si>
  <si>
    <t>B16001_001</t>
  </si>
  <si>
    <t>B16001_002</t>
  </si>
  <si>
    <t>Speak only English</t>
  </si>
  <si>
    <t>B16001_003</t>
  </si>
  <si>
    <t>Spanish:</t>
  </si>
  <si>
    <t>B16001_004</t>
  </si>
  <si>
    <t>Speak English "very well"</t>
  </si>
  <si>
    <t>B16001_005</t>
  </si>
  <si>
    <t>Speak English less than "very well"</t>
  </si>
  <si>
    <t>B16001_006</t>
  </si>
  <si>
    <t>French (incl. Cajun):</t>
  </si>
  <si>
    <t>B16001_007</t>
  </si>
  <si>
    <t>B16001_008</t>
  </si>
  <si>
    <t>B16001_009</t>
  </si>
  <si>
    <t>Haitian:</t>
  </si>
  <si>
    <t>B16001_010</t>
  </si>
  <si>
    <t>B16001_011</t>
  </si>
  <si>
    <t>B16001_012</t>
  </si>
  <si>
    <t>Italian:</t>
  </si>
  <si>
    <t>B16001_013</t>
  </si>
  <si>
    <t>B16001_014</t>
  </si>
  <si>
    <t>B16001_015</t>
  </si>
  <si>
    <t>Portuguese:</t>
  </si>
  <si>
    <t>B16001_016</t>
  </si>
  <si>
    <t>B16001_017</t>
  </si>
  <si>
    <t>B16001_018</t>
  </si>
  <si>
    <t>German:</t>
  </si>
  <si>
    <t>B16001_019</t>
  </si>
  <si>
    <t>B16001_020</t>
  </si>
  <si>
    <t>B16001_021</t>
  </si>
  <si>
    <t>Yiddish, Pennsylvania Dutch or other West Germanic languages:</t>
  </si>
  <si>
    <t>B16001_022</t>
  </si>
  <si>
    <t>B16001_023</t>
  </si>
  <si>
    <t>B16001_024</t>
  </si>
  <si>
    <t>Greek:</t>
  </si>
  <si>
    <t>B16001_025</t>
  </si>
  <si>
    <t>B16001_026</t>
  </si>
  <si>
    <t>B16001_027</t>
  </si>
  <si>
    <t>Russian:</t>
  </si>
  <si>
    <t>B16001_028</t>
  </si>
  <si>
    <t>B16001_029</t>
  </si>
  <si>
    <t>B16001_030</t>
  </si>
  <si>
    <t>Polish:</t>
  </si>
  <si>
    <t>B16001_031</t>
  </si>
  <si>
    <t>B16001_032</t>
  </si>
  <si>
    <t>B16001_033</t>
  </si>
  <si>
    <t>Serbo-Croatian:</t>
  </si>
  <si>
    <t>B16001_034</t>
  </si>
  <si>
    <t>B16001_035</t>
  </si>
  <si>
    <t>B16001_036</t>
  </si>
  <si>
    <t>Ukrainian or other Slavic languages:</t>
  </si>
  <si>
    <t>B16001_037</t>
  </si>
  <si>
    <t>B16001_038</t>
  </si>
  <si>
    <t>B16001_039</t>
  </si>
  <si>
    <t>Armenian:</t>
  </si>
  <si>
    <t>B16001_040</t>
  </si>
  <si>
    <t>B16001_041</t>
  </si>
  <si>
    <t>B16001_042</t>
  </si>
  <si>
    <t>Persian (incl. Farsi, Dari):</t>
  </si>
  <si>
    <t>B16001_043</t>
  </si>
  <si>
    <t>B16001_044</t>
  </si>
  <si>
    <t>B16001_045</t>
  </si>
  <si>
    <t>Gujarati:</t>
  </si>
  <si>
    <t>B16001_046</t>
  </si>
  <si>
    <t>B16001_047</t>
  </si>
  <si>
    <t>B16001_048</t>
  </si>
  <si>
    <t>Hindi:</t>
  </si>
  <si>
    <t>B16001_049</t>
  </si>
  <si>
    <t>B16001_050</t>
  </si>
  <si>
    <t>B16001_051</t>
  </si>
  <si>
    <t>Urdu:</t>
  </si>
  <si>
    <t>B16001_052</t>
  </si>
  <si>
    <t>B16001_053</t>
  </si>
  <si>
    <t>B16001_054</t>
  </si>
  <si>
    <t>Punjabi:</t>
  </si>
  <si>
    <t>B16001_055</t>
  </si>
  <si>
    <t>B16001_056</t>
  </si>
  <si>
    <t>B16001_057</t>
  </si>
  <si>
    <t>Bengali:</t>
  </si>
  <si>
    <t>B16001_058</t>
  </si>
  <si>
    <t>B16001_059</t>
  </si>
  <si>
    <t>B16001_060</t>
  </si>
  <si>
    <t>Nepali, Marathi, or other Indic languages:</t>
  </si>
  <si>
    <t>B16001_061</t>
  </si>
  <si>
    <t>B16001_062</t>
  </si>
  <si>
    <t>B16001_063</t>
  </si>
  <si>
    <t>Other Indo-European languages:</t>
  </si>
  <si>
    <t>B16001_064</t>
  </si>
  <si>
    <t>B16001_065</t>
  </si>
  <si>
    <t>B16001_066</t>
  </si>
  <si>
    <t>Telugu:</t>
  </si>
  <si>
    <t>B16001_067</t>
  </si>
  <si>
    <t>B16001_068</t>
  </si>
  <si>
    <t>B16001_069</t>
  </si>
  <si>
    <t>Tamil:</t>
  </si>
  <si>
    <t>B16001_070</t>
  </si>
  <si>
    <t>B16001_071</t>
  </si>
  <si>
    <t>B16001_072</t>
  </si>
  <si>
    <t>Malayalam, Kannada, or other Dravidian languages:</t>
  </si>
  <si>
    <t>B16001_073</t>
  </si>
  <si>
    <t>B16001_074</t>
  </si>
  <si>
    <t>B16001_075</t>
  </si>
  <si>
    <t>Chinese (incl. Mandarin, Cantonese):</t>
  </si>
  <si>
    <t>B16001_076</t>
  </si>
  <si>
    <t>B16001_077</t>
  </si>
  <si>
    <t>B16001_078</t>
  </si>
  <si>
    <t>Japanese:</t>
  </si>
  <si>
    <t>B16001_079</t>
  </si>
  <si>
    <t>B16001_080</t>
  </si>
  <si>
    <t>B16001_081</t>
  </si>
  <si>
    <t>Korean:</t>
  </si>
  <si>
    <t>B16001_082</t>
  </si>
  <si>
    <t>B16001_083</t>
  </si>
  <si>
    <t>B16001_084</t>
  </si>
  <si>
    <t>Hmong:</t>
  </si>
  <si>
    <t>B16001_085</t>
  </si>
  <si>
    <t>B16001_086</t>
  </si>
  <si>
    <t>B16001_087</t>
  </si>
  <si>
    <t>Vietnamese:</t>
  </si>
  <si>
    <t>B16001_088</t>
  </si>
  <si>
    <t>B16001_089</t>
  </si>
  <si>
    <t>B16001_090</t>
  </si>
  <si>
    <t>Khmer:</t>
  </si>
  <si>
    <t>B16001_091</t>
  </si>
  <si>
    <t>B16001_092</t>
  </si>
  <si>
    <t>B16001_093</t>
  </si>
  <si>
    <t>Thai, Lao, or other Tai-Kadai languages:</t>
  </si>
  <si>
    <t>B16001_094</t>
  </si>
  <si>
    <t>B16001_095</t>
  </si>
  <si>
    <t>B16001_096</t>
  </si>
  <si>
    <t>Other languages of Asia:</t>
  </si>
  <si>
    <t>B16001_097</t>
  </si>
  <si>
    <t>B16001_098</t>
  </si>
  <si>
    <t>B16001_099</t>
  </si>
  <si>
    <t>Tagalog (incl. Filipino):</t>
  </si>
  <si>
    <t>B16001_100</t>
  </si>
  <si>
    <t>B16001_101</t>
  </si>
  <si>
    <t>B16001_102</t>
  </si>
  <si>
    <t>Ilocano, Samoan, Hawaiian, or other Austronesian languages:</t>
  </si>
  <si>
    <t>B16001_103</t>
  </si>
  <si>
    <t>B16001_104</t>
  </si>
  <si>
    <t>B16001_105</t>
  </si>
  <si>
    <t>Arabic:</t>
  </si>
  <si>
    <t>B16001_106</t>
  </si>
  <si>
    <t>B16001_107</t>
  </si>
  <si>
    <t>B16001_108</t>
  </si>
  <si>
    <t>Hebrew:</t>
  </si>
  <si>
    <t>B16001_109</t>
  </si>
  <si>
    <t>B16001_110</t>
  </si>
  <si>
    <t>B16001_111</t>
  </si>
  <si>
    <t>Amharic, Somali, or other Afro-Asiatic languages:</t>
  </si>
  <si>
    <t>B16001_112</t>
  </si>
  <si>
    <t>B16001_113</t>
  </si>
  <si>
    <t>B16001_114</t>
  </si>
  <si>
    <t>Yoruba, Twi, Igbo, or other languages of Western Africa:</t>
  </si>
  <si>
    <t>B16001_115</t>
  </si>
  <si>
    <t>B16001_116</t>
  </si>
  <si>
    <t>B16001_117</t>
  </si>
  <si>
    <t>Swahili or other languages of Central, Eastern, and Southern Africa:</t>
  </si>
  <si>
    <t>B16001_118</t>
  </si>
  <si>
    <t>B16001_119</t>
  </si>
  <si>
    <t>B16001_120</t>
  </si>
  <si>
    <t>Navajo:</t>
  </si>
  <si>
    <t>B16001_121</t>
  </si>
  <si>
    <t>B16001_122</t>
  </si>
  <si>
    <t>B16001_123</t>
  </si>
  <si>
    <t>Other Native languages of North America:</t>
  </si>
  <si>
    <t>B16001_124</t>
  </si>
  <si>
    <t>B16001_125</t>
  </si>
  <si>
    <t>B16001_126</t>
  </si>
  <si>
    <t>Other and unspecified languages:</t>
  </si>
  <si>
    <t>B16001_127</t>
  </si>
  <si>
    <t>B16001_128</t>
  </si>
  <si>
    <t>B16009</t>
  </si>
  <si>
    <t>POVERTY STATUS IN THE PAST 12 MONTHS BY AGE BY LANGUAGE SPOKEN AT HOME FOR THE POPULATION 5 YEARS AND OVER</t>
  </si>
  <si>
    <t>Universe:  Population 5 years and over for whom poverty status is determined</t>
  </si>
  <si>
    <t>B16009_001</t>
  </si>
  <si>
    <t>B16009_002</t>
  </si>
  <si>
    <t>Income in the past 12 months below poverty level:</t>
  </si>
  <si>
    <t>B16009_003</t>
  </si>
  <si>
    <t>5 to 17 years:</t>
  </si>
  <si>
    <t>B16009_004</t>
  </si>
  <si>
    <t>B16009_005</t>
  </si>
  <si>
    <t>Speak Spanish</t>
  </si>
  <si>
    <t>B16009_006</t>
  </si>
  <si>
    <t>Speak other Indo-European languages</t>
  </si>
  <si>
    <t>B16009_007</t>
  </si>
  <si>
    <t>Speak Asian and Pacific Island languages</t>
  </si>
  <si>
    <t>B16009_008</t>
  </si>
  <si>
    <t>Speak other languages</t>
  </si>
  <si>
    <t>B16009_009</t>
  </si>
  <si>
    <t>18 years and over:</t>
  </si>
  <si>
    <t>B16009_010</t>
  </si>
  <si>
    <t>B16009_011</t>
  </si>
  <si>
    <t>B16009_012</t>
  </si>
  <si>
    <t>B16009_013</t>
  </si>
  <si>
    <t>B16009_014</t>
  </si>
  <si>
    <t>B16009_015</t>
  </si>
  <si>
    <t>Income in the past 12 months at or above poverty level:</t>
  </si>
  <si>
    <t>B16009_016</t>
  </si>
  <si>
    <t>B16009_017</t>
  </si>
  <si>
    <t>B16009_018</t>
  </si>
  <si>
    <t>B16009_019</t>
  </si>
  <si>
    <t>B16009_020</t>
  </si>
  <si>
    <t>B16009_021</t>
  </si>
  <si>
    <t>B16009_022</t>
  </si>
  <si>
    <t>B16009_023</t>
  </si>
  <si>
    <t>B16009_024</t>
  </si>
  <si>
    <t>B16009_025</t>
  </si>
  <si>
    <t>B16009_026</t>
  </si>
  <si>
    <t>B16009_027</t>
  </si>
  <si>
    <t>C17002</t>
  </si>
  <si>
    <t>RATIO OF INCOME TO POVERTY LEVEL IN THE PAST 12 MONTHS</t>
  </si>
  <si>
    <t>Universe:  Population for whom poverty status is determined</t>
  </si>
  <si>
    <t>C17002_001</t>
  </si>
  <si>
    <t>C17002_002</t>
  </si>
  <si>
    <t>Under .50</t>
  </si>
  <si>
    <t>C17002_003</t>
  </si>
  <si>
    <t>.50 to .99</t>
  </si>
  <si>
    <t>C17002_004</t>
  </si>
  <si>
    <t>1.00 to 1.24</t>
  </si>
  <si>
    <t>C17002_005</t>
  </si>
  <si>
    <t>1.25 to 1.49</t>
  </si>
  <si>
    <t>C17002_006</t>
  </si>
  <si>
    <t>1.50 to 1.84</t>
  </si>
  <si>
    <t>C17002_007</t>
  </si>
  <si>
    <t>1.85 to 1.99</t>
  </si>
  <si>
    <t>C17002_008</t>
  </si>
  <si>
    <t>2.00 and over</t>
  </si>
  <si>
    <t>B18101</t>
  </si>
  <si>
    <t>SEX BY AGE BY DISABILITY STATUS</t>
  </si>
  <si>
    <t>Universe:  Civilian noninstitutionalized population</t>
  </si>
  <si>
    <t>B18101_001</t>
  </si>
  <si>
    <t>B18101_002</t>
  </si>
  <si>
    <t>B18101_003</t>
  </si>
  <si>
    <t>Under 5 years:</t>
  </si>
  <si>
    <t>B18101_004</t>
  </si>
  <si>
    <t>With a disability</t>
  </si>
  <si>
    <t>B18101_005</t>
  </si>
  <si>
    <t>No disability</t>
  </si>
  <si>
    <t>B18101_006</t>
  </si>
  <si>
    <t>B18101_007</t>
  </si>
  <si>
    <t>B18101_008</t>
  </si>
  <si>
    <t>B18101_009</t>
  </si>
  <si>
    <t>18 to 34 years:</t>
  </si>
  <si>
    <t>B18101_010</t>
  </si>
  <si>
    <t>B18101_011</t>
  </si>
  <si>
    <t>B18101_012</t>
  </si>
  <si>
    <t>35 to 64 years:</t>
  </si>
  <si>
    <t>B18101_013</t>
  </si>
  <si>
    <t>B18101_014</t>
  </si>
  <si>
    <t>B18101_015</t>
  </si>
  <si>
    <t>65 to 74 years:</t>
  </si>
  <si>
    <t>B18101_016</t>
  </si>
  <si>
    <t>B18101_017</t>
  </si>
  <si>
    <t>B18101_018</t>
  </si>
  <si>
    <t>75 years and over:</t>
  </si>
  <si>
    <t>B18101_019</t>
  </si>
  <si>
    <t>B18101_020</t>
  </si>
  <si>
    <t>B18101_021</t>
  </si>
  <si>
    <t>B18101_022</t>
  </si>
  <si>
    <t>B18101_023</t>
  </si>
  <si>
    <t>B18101_024</t>
  </si>
  <si>
    <t>B18101_025</t>
  </si>
  <si>
    <t>B18101_026</t>
  </si>
  <si>
    <t>B18101_027</t>
  </si>
  <si>
    <t>B18101_028</t>
  </si>
  <si>
    <t>B18101_029</t>
  </si>
  <si>
    <t>B18101_030</t>
  </si>
  <si>
    <t>B18101_031</t>
  </si>
  <si>
    <t>B18101_032</t>
  </si>
  <si>
    <t>B18101_033</t>
  </si>
  <si>
    <t>B18101_034</t>
  </si>
  <si>
    <t>B18101_035</t>
  </si>
  <si>
    <t>B18101_036</t>
  </si>
  <si>
    <t>B18101_037</t>
  </si>
  <si>
    <t>B18101_038</t>
  </si>
  <si>
    <t>B18101_039</t>
  </si>
  <si>
    <t>B18106</t>
  </si>
  <si>
    <t>SEX BY AGE BY SELF-CARE DIFFICULTY</t>
  </si>
  <si>
    <t>Universe:  Civilian noninstitutionalized population 5 years and over</t>
  </si>
  <si>
    <t>B18106_001</t>
  </si>
  <si>
    <t>B18106_002</t>
  </si>
  <si>
    <t>B18106_003</t>
  </si>
  <si>
    <t>B18106_004</t>
  </si>
  <si>
    <t>With a self-care difficulty</t>
  </si>
  <si>
    <t>B18106_005</t>
  </si>
  <si>
    <t>No self-care difficulty</t>
  </si>
  <si>
    <t>B18106_006</t>
  </si>
  <si>
    <t>B18106_007</t>
  </si>
  <si>
    <t>B18106_008</t>
  </si>
  <si>
    <t>B18106_009</t>
  </si>
  <si>
    <t>B18106_010</t>
  </si>
  <si>
    <t>B18106_011</t>
  </si>
  <si>
    <t>B18106_012</t>
  </si>
  <si>
    <t>B18106_013</t>
  </si>
  <si>
    <t>B18106_014</t>
  </si>
  <si>
    <t>B18106_015</t>
  </si>
  <si>
    <t>B18106_016</t>
  </si>
  <si>
    <t>B18106_017</t>
  </si>
  <si>
    <t>B18106_018</t>
  </si>
  <si>
    <t>B18106_019</t>
  </si>
  <si>
    <t>B18106_020</t>
  </si>
  <si>
    <t>B18106_021</t>
  </si>
  <si>
    <t>B18106_022</t>
  </si>
  <si>
    <t>B18106_023</t>
  </si>
  <si>
    <t>B18106_024</t>
  </si>
  <si>
    <t>B18106_025</t>
  </si>
  <si>
    <t>B18106_026</t>
  </si>
  <si>
    <t>B18106_027</t>
  </si>
  <si>
    <t>B18106_028</t>
  </si>
  <si>
    <t>B18106_029</t>
  </si>
  <si>
    <t>B18106_030</t>
  </si>
  <si>
    <t>B18106_031</t>
  </si>
  <si>
    <t>B18106_032</t>
  </si>
  <si>
    <t>B18106_033</t>
  </si>
  <si>
    <t>B18107</t>
  </si>
  <si>
    <t>SEX BY AGE BY INDEPENDENT LIVING DIFFICULTY</t>
  </si>
  <si>
    <t>Universe:  Civilian noninstitutionalized population 18 years and over</t>
  </si>
  <si>
    <t>B18107_001</t>
  </si>
  <si>
    <t>B18107_002</t>
  </si>
  <si>
    <t>B18107_003</t>
  </si>
  <si>
    <t>B18107_004</t>
  </si>
  <si>
    <t>With an independent living difficulty</t>
  </si>
  <si>
    <t>B18107_005</t>
  </si>
  <si>
    <t>No independent living difficulty</t>
  </si>
  <si>
    <t>B18107_006</t>
  </si>
  <si>
    <t>B18107_007</t>
  </si>
  <si>
    <t>B18107_008</t>
  </si>
  <si>
    <t>B18107_009</t>
  </si>
  <si>
    <t>B18107_010</t>
  </si>
  <si>
    <t>B18107_011</t>
  </si>
  <si>
    <t>B18107_012</t>
  </si>
  <si>
    <t>B18107_013</t>
  </si>
  <si>
    <t>B18107_014</t>
  </si>
  <si>
    <t>B18107_015</t>
  </si>
  <si>
    <t>B18107_016</t>
  </si>
  <si>
    <t>B18107_017</t>
  </si>
  <si>
    <t>B18107_018</t>
  </si>
  <si>
    <t>B18107_019</t>
  </si>
  <si>
    <t>B18107_020</t>
  </si>
  <si>
    <t>B18107_021</t>
  </si>
  <si>
    <t>B18107_022</t>
  </si>
  <si>
    <t>B18107_023</t>
  </si>
  <si>
    <t>B18107_024</t>
  </si>
  <si>
    <t>B18107_025</t>
  </si>
  <si>
    <t>B18107_026</t>
  </si>
  <si>
    <t>B18107_027</t>
  </si>
  <si>
    <t>C18108</t>
  </si>
  <si>
    <t>AGE BY NUMBER OF DISABILITIES</t>
  </si>
  <si>
    <t>C18108_001</t>
  </si>
  <si>
    <t>C18108_002</t>
  </si>
  <si>
    <t>Under 18 years:</t>
  </si>
  <si>
    <t>C18108_003</t>
  </si>
  <si>
    <t>With one type of disability</t>
  </si>
  <si>
    <t>C18108_004</t>
  </si>
  <si>
    <t>With two or more types of disability</t>
  </si>
  <si>
    <t>C18108_005</t>
  </si>
  <si>
    <t>C18108_006</t>
  </si>
  <si>
    <t>18 to 64 years:</t>
  </si>
  <si>
    <t>C18108_007</t>
  </si>
  <si>
    <t>C18108_008</t>
  </si>
  <si>
    <t>C18108_009</t>
  </si>
  <si>
    <t>C18108_010</t>
  </si>
  <si>
    <t>65 years and over:</t>
  </si>
  <si>
    <t>C18108_011</t>
  </si>
  <si>
    <t>C18108_012</t>
  </si>
  <si>
    <t>C18108_013</t>
  </si>
  <si>
    <t>C18131</t>
  </si>
  <si>
    <t>RATIO OF INCOME TO POVERTY LEVEL IN THE PAST 12 MONTHS BY DISABILITY STATUS</t>
  </si>
  <si>
    <t>Universe:  Civilian Noninstitutionalized Population for Whom Poverty Status is Determined</t>
  </si>
  <si>
    <t>C18131_001</t>
  </si>
  <si>
    <t>C18131_002</t>
  </si>
  <si>
    <t>Under .50:</t>
  </si>
  <si>
    <t>C18131_003</t>
  </si>
  <si>
    <t>C18131_004</t>
  </si>
  <si>
    <t>C18131_005</t>
  </si>
  <si>
    <t>.50 to .99:</t>
  </si>
  <si>
    <t>C18131_006</t>
  </si>
  <si>
    <t>C18131_007</t>
  </si>
  <si>
    <t>C18131_008</t>
  </si>
  <si>
    <t>1.00 to 1.49:</t>
  </si>
  <si>
    <t>C18131_009</t>
  </si>
  <si>
    <t>C18131_010</t>
  </si>
  <si>
    <t>C18131_011</t>
  </si>
  <si>
    <t>1.50 to 1.99:</t>
  </si>
  <si>
    <t>C18131_012</t>
  </si>
  <si>
    <t>C18131_013</t>
  </si>
  <si>
    <t>C18131_014</t>
  </si>
  <si>
    <t>2.00 and over:</t>
  </si>
  <si>
    <t>C18131_015</t>
  </si>
  <si>
    <t>C18131_016</t>
  </si>
  <si>
    <t>B19001</t>
  </si>
  <si>
    <t>HOUSEHOLD INCOME IN THE PAST 12 MONTHS (IN 2019 INFLATION-ADJUSTED DOLLARS)</t>
  </si>
  <si>
    <t>B19001_001</t>
  </si>
  <si>
    <t>B19001_002</t>
  </si>
  <si>
    <t>Less than $10,000</t>
  </si>
  <si>
    <t>B19001_003</t>
  </si>
  <si>
    <t>$10,000 to $14,999</t>
  </si>
  <si>
    <t>B19001_004</t>
  </si>
  <si>
    <t>$15,000 to $19,999</t>
  </si>
  <si>
    <t>B19001_005</t>
  </si>
  <si>
    <t>$20,000 to $24,999</t>
  </si>
  <si>
    <t>B19001_006</t>
  </si>
  <si>
    <t>$25,000 to $29,999</t>
  </si>
  <si>
    <t>B19001_007</t>
  </si>
  <si>
    <t>$30,000 to $34,999</t>
  </si>
  <si>
    <t>B19001_008</t>
  </si>
  <si>
    <t>$35,000 to $39,999</t>
  </si>
  <si>
    <t>B19001_009</t>
  </si>
  <si>
    <t>$40,000 to $44,999</t>
  </si>
  <si>
    <t>B19001_010</t>
  </si>
  <si>
    <t>$45,000 to $49,999</t>
  </si>
  <si>
    <t>B19001_011</t>
  </si>
  <si>
    <t>$50,000 to $59,999</t>
  </si>
  <si>
    <t>B19001_012</t>
  </si>
  <si>
    <t>$60,000 to $74,999</t>
  </si>
  <si>
    <t>B19001_013</t>
  </si>
  <si>
    <t>$75,000 to $99,999</t>
  </si>
  <si>
    <t>B19001_014</t>
  </si>
  <si>
    <t>$100,000 to $124,999</t>
  </si>
  <si>
    <t>B19001_015</t>
  </si>
  <si>
    <t>$125,000 to $149,999</t>
  </si>
  <si>
    <t>B19001_016</t>
  </si>
  <si>
    <t>$150,000 to $199,999</t>
  </si>
  <si>
    <t>B19001_017</t>
  </si>
  <si>
    <t>$200,000 or more</t>
  </si>
  <si>
    <t>B19058</t>
  </si>
  <si>
    <t>PUBLIC ASSISTANCE INCOME OR FOOD STAMPS/SNAP IN THE PAST 12 MONTHS FOR HOUSEHOLDS</t>
  </si>
  <si>
    <t>B19058_001</t>
  </si>
  <si>
    <t>B19058_002</t>
  </si>
  <si>
    <t>With cash public assistance or Food Stamps/SNAP</t>
  </si>
  <si>
    <t>B19058_003</t>
  </si>
  <si>
    <t>No cash public assistance or Food Stamps/SNAP</t>
  </si>
  <si>
    <t>B19059</t>
  </si>
  <si>
    <t>RETIREMENT INCOME IN THE PAST 12 MONTHS FOR HOUSEHOLDS</t>
  </si>
  <si>
    <t>B19059_001</t>
  </si>
  <si>
    <t>B19059_002</t>
  </si>
  <si>
    <t>With retirement income</t>
  </si>
  <si>
    <t>B19059_003</t>
  </si>
  <si>
    <t>No retirement income</t>
  </si>
  <si>
    <t>B19080</t>
  </si>
  <si>
    <t>HOUSEHOLD INCOME QUINTILE UPPER LIMITS</t>
  </si>
  <si>
    <t>Universe: Households</t>
  </si>
  <si>
    <t>Quintile Upper Limits:</t>
  </si>
  <si>
    <t>B19080_001</t>
  </si>
  <si>
    <t>Lowest Quintile</t>
  </si>
  <si>
    <t>B19080_002</t>
  </si>
  <si>
    <t>Second Quintile</t>
  </si>
  <si>
    <t>B19080_003</t>
  </si>
  <si>
    <t>Third Quintile</t>
  </si>
  <si>
    <t>B19080_004</t>
  </si>
  <si>
    <t>Fourth Quintile</t>
  </si>
  <si>
    <t>B19080_005</t>
  </si>
  <si>
    <t>Lower Limit of Top 5 Percent</t>
  </si>
  <si>
    <t>B19081</t>
  </si>
  <si>
    <t>MEAN HOUSEHOLD INCOME OF QUINTILES</t>
  </si>
  <si>
    <t>Quintile Means:</t>
  </si>
  <si>
    <t>B19081_001</t>
  </si>
  <si>
    <t>B19081_002</t>
  </si>
  <si>
    <t>B19081_003</t>
  </si>
  <si>
    <t>B19081_004</t>
  </si>
  <si>
    <t>B19081_005</t>
  </si>
  <si>
    <t>Highest Quintile</t>
  </si>
  <si>
    <t>B19081_006</t>
  </si>
  <si>
    <t>Top 5 Percent</t>
  </si>
  <si>
    <t>B19082</t>
  </si>
  <si>
    <t>SHARES OF AGGREGATE HOUSEHOLD INCOME BY QUINTILE</t>
  </si>
  <si>
    <t>Quintile Share of Aggregate Income:</t>
  </si>
  <si>
    <t>B19082_001</t>
  </si>
  <si>
    <t>B19082_002</t>
  </si>
  <si>
    <t>B19082_003</t>
  </si>
  <si>
    <t>B19082_004</t>
  </si>
  <si>
    <t>B19082_005</t>
  </si>
  <si>
    <t>B19082_006</t>
  </si>
  <si>
    <t>B19083</t>
  </si>
  <si>
    <t>GINI INDEX OF INCOME INEQUALITY</t>
  </si>
  <si>
    <t>B19083_001</t>
  </si>
  <si>
    <t>Gini Index</t>
  </si>
  <si>
    <t>C24050</t>
  </si>
  <si>
    <t>INDUSTRY BY OCCUPATION FOR THE CIVILIAN  EMPLOYED POPULATION 16 YEARS AND OVER</t>
  </si>
  <si>
    <t>Universe:  Civilian employed population 16 years and over</t>
  </si>
  <si>
    <t>C24050_001</t>
  </si>
  <si>
    <t>C24050_002</t>
  </si>
  <si>
    <t>Agriculture, forestry, fishing and hunting, and mining</t>
  </si>
  <si>
    <t>C24050_003</t>
  </si>
  <si>
    <t>Construction</t>
  </si>
  <si>
    <t>C24050_004</t>
  </si>
  <si>
    <t>Manufacturing</t>
  </si>
  <si>
    <t>C24050_005</t>
  </si>
  <si>
    <t>Wholesale trade</t>
  </si>
  <si>
    <t>C24050_006</t>
  </si>
  <si>
    <t>Retail trade</t>
  </si>
  <si>
    <t>C24050_007</t>
  </si>
  <si>
    <t>Transportation and warehousing, and utilities</t>
  </si>
  <si>
    <t>C24050_008</t>
  </si>
  <si>
    <t>Information</t>
  </si>
  <si>
    <t>C24050_009</t>
  </si>
  <si>
    <t>Finance and insurance, and real estate, and rental and leasing</t>
  </si>
  <si>
    <t>C24050_010</t>
  </si>
  <si>
    <t>Professional, scientific, and management, and administrative, and waste management services</t>
  </si>
  <si>
    <t>C24050_011</t>
  </si>
  <si>
    <t>Educational services, and health care and social assistance</t>
  </si>
  <si>
    <t>C24050_012</t>
  </si>
  <si>
    <t>Arts, entertainment, and recreation, and accommodation and food services</t>
  </si>
  <si>
    <t>C24050_013</t>
  </si>
  <si>
    <t>Other services, except public administration</t>
  </si>
  <si>
    <t>C24050_014</t>
  </si>
  <si>
    <t>Public administration</t>
  </si>
  <si>
    <t>C24050_015</t>
  </si>
  <si>
    <t>Management, business, science, and arts occupations:</t>
  </si>
  <si>
    <t>C24050_016</t>
  </si>
  <si>
    <t>C24050_017</t>
  </si>
  <si>
    <t>C24050_018</t>
  </si>
  <si>
    <t>C24050_019</t>
  </si>
  <si>
    <t>C24050_020</t>
  </si>
  <si>
    <t>C24050_021</t>
  </si>
  <si>
    <t>C24050_022</t>
  </si>
  <si>
    <t>C24050_023</t>
  </si>
  <si>
    <t>C24050_024</t>
  </si>
  <si>
    <t>C24050_025</t>
  </si>
  <si>
    <t>C24050_026</t>
  </si>
  <si>
    <t>C24050_027</t>
  </si>
  <si>
    <t>C24050_028</t>
  </si>
  <si>
    <t>C24050_029</t>
  </si>
  <si>
    <t>Service occupations:</t>
  </si>
  <si>
    <t>C24050_030</t>
  </si>
  <si>
    <t>C24050_031</t>
  </si>
  <si>
    <t>C24050_032</t>
  </si>
  <si>
    <t>C24050_033</t>
  </si>
  <si>
    <t>C24050_034</t>
  </si>
  <si>
    <t>C24050_035</t>
  </si>
  <si>
    <t>C24050_036</t>
  </si>
  <si>
    <t>C24050_037</t>
  </si>
  <si>
    <t>C24050_038</t>
  </si>
  <si>
    <t>C24050_039</t>
  </si>
  <si>
    <t>C24050_040</t>
  </si>
  <si>
    <t>C24050_041</t>
  </si>
  <si>
    <t>C24050_042</t>
  </si>
  <si>
    <t>C24050_043</t>
  </si>
  <si>
    <t>Sales and office occupations:</t>
  </si>
  <si>
    <t>C24050_044</t>
  </si>
  <si>
    <t>C24050_045</t>
  </si>
  <si>
    <t>C24050_046</t>
  </si>
  <si>
    <t>C24050_047</t>
  </si>
  <si>
    <t>C24050_048</t>
  </si>
  <si>
    <t>C24050_049</t>
  </si>
  <si>
    <t>C24050_050</t>
  </si>
  <si>
    <t>C24050_051</t>
  </si>
  <si>
    <t>C24050_052</t>
  </si>
  <si>
    <t>C24050_053</t>
  </si>
  <si>
    <t>C24050_054</t>
  </si>
  <si>
    <t>C24050_055</t>
  </si>
  <si>
    <t>C24050_056</t>
  </si>
  <si>
    <t>C24050_057</t>
  </si>
  <si>
    <t>Natural resources, construction, and maintenance occupations:</t>
  </si>
  <si>
    <t>C24050_058</t>
  </si>
  <si>
    <t>C24050_059</t>
  </si>
  <si>
    <t>C24050_060</t>
  </si>
  <si>
    <t>C24050_061</t>
  </si>
  <si>
    <t>C24050_062</t>
  </si>
  <si>
    <t>C24050_063</t>
  </si>
  <si>
    <t>C24050_064</t>
  </si>
  <si>
    <t>C24050_065</t>
  </si>
  <si>
    <t>C24050_066</t>
  </si>
  <si>
    <t>C24050_067</t>
  </si>
  <si>
    <t>C24050_068</t>
  </si>
  <si>
    <t>C24050_069</t>
  </si>
  <si>
    <t>C24050_070</t>
  </si>
  <si>
    <t>C24050_071</t>
  </si>
  <si>
    <t>Production, transportation, and material moving occupations:</t>
  </si>
  <si>
    <t>C24050_072</t>
  </si>
  <si>
    <t>C24050_073</t>
  </si>
  <si>
    <t>C24050_074</t>
  </si>
  <si>
    <t>C24050_075</t>
  </si>
  <si>
    <t>C24050_076</t>
  </si>
  <si>
    <t>C24050_077</t>
  </si>
  <si>
    <t>C24050_078</t>
  </si>
  <si>
    <t>C24050_079</t>
  </si>
  <si>
    <t>C24050_080</t>
  </si>
  <si>
    <t>C24050_081</t>
  </si>
  <si>
    <t>C24050_082</t>
  </si>
  <si>
    <t>C24050_083</t>
  </si>
  <si>
    <t>C24050_084</t>
  </si>
  <si>
    <t>B25001</t>
  </si>
  <si>
    <t>HOUSING UNITS</t>
  </si>
  <si>
    <t>Universe:  Housing units</t>
  </si>
  <si>
    <t>B25001_001</t>
  </si>
  <si>
    <t>Total</t>
  </si>
  <si>
    <t>B25002</t>
  </si>
  <si>
    <t>OCCUPANCY STATUS</t>
  </si>
  <si>
    <t>B25002_001</t>
  </si>
  <si>
    <t>B25002_002</t>
  </si>
  <si>
    <t>Occupied</t>
  </si>
  <si>
    <t>B25002_003</t>
  </si>
  <si>
    <t>Vacant</t>
  </si>
  <si>
    <t>B25003</t>
  </si>
  <si>
    <t>TENURE</t>
  </si>
  <si>
    <t>Universe:  Occupied housing units</t>
  </si>
  <si>
    <t>B25003_001</t>
  </si>
  <si>
    <t>B25003_002</t>
  </si>
  <si>
    <t>Owner occupied</t>
  </si>
  <si>
    <t>B25003_003</t>
  </si>
  <si>
    <t>Renter occupied</t>
  </si>
  <si>
    <t>B25004</t>
  </si>
  <si>
    <t>VACANCY STATUS</t>
  </si>
  <si>
    <t>Universe:  Vacant housing units</t>
  </si>
  <si>
    <t>B25004_001</t>
  </si>
  <si>
    <t>B25004_002</t>
  </si>
  <si>
    <t>For rent</t>
  </si>
  <si>
    <t>B25004_003</t>
  </si>
  <si>
    <t>Rented, not occupied</t>
  </si>
  <si>
    <t>B25004_004</t>
  </si>
  <si>
    <t>For sale only</t>
  </si>
  <si>
    <t>B25004_005</t>
  </si>
  <si>
    <t>Sold, not occupied</t>
  </si>
  <si>
    <t>B25004_006</t>
  </si>
  <si>
    <t>For seasonal, recreational, or occasional use</t>
  </si>
  <si>
    <t>B25004_007</t>
  </si>
  <si>
    <t>For migrant workers</t>
  </si>
  <si>
    <t>B25004_008</t>
  </si>
  <si>
    <t>Other vacant</t>
  </si>
  <si>
    <t>B25017</t>
  </si>
  <si>
    <t>ROOMS</t>
  </si>
  <si>
    <t>B25017_001</t>
  </si>
  <si>
    <t>B25017_002</t>
  </si>
  <si>
    <t>1 room</t>
  </si>
  <si>
    <t>B25017_003</t>
  </si>
  <si>
    <t>2 rooms</t>
  </si>
  <si>
    <t>B25017_004</t>
  </si>
  <si>
    <t>3 rooms</t>
  </si>
  <si>
    <t>B25017_005</t>
  </si>
  <si>
    <t>4 rooms</t>
  </si>
  <si>
    <t>B25017_006</t>
  </si>
  <si>
    <t>5 rooms</t>
  </si>
  <si>
    <t>B25017_007</t>
  </si>
  <si>
    <t>6 rooms</t>
  </si>
  <si>
    <t>B25017_008</t>
  </si>
  <si>
    <t>7 rooms</t>
  </si>
  <si>
    <t>B25017_009</t>
  </si>
  <si>
    <t>8 rooms</t>
  </si>
  <si>
    <t>B25017_010</t>
  </si>
  <si>
    <t>9 or more rooms</t>
  </si>
  <si>
    <t>B25018</t>
  </si>
  <si>
    <t>MEDIAN NUMBER OF ROOMS</t>
  </si>
  <si>
    <t>B25018_001</t>
  </si>
  <si>
    <t>Median number of rooms</t>
  </si>
  <si>
    <t>B25024</t>
  </si>
  <si>
    <t>UNITS IN STRUCTURE</t>
  </si>
  <si>
    <t>B25024_001</t>
  </si>
  <si>
    <t>B25024_002</t>
  </si>
  <si>
    <t>1, detached</t>
  </si>
  <si>
    <t>B25024_003</t>
  </si>
  <si>
    <t>1, attached</t>
  </si>
  <si>
    <t>B25024_004</t>
  </si>
  <si>
    <t>B25024_005</t>
  </si>
  <si>
    <t>3 or 4</t>
  </si>
  <si>
    <t>B25024_006</t>
  </si>
  <si>
    <t>5 to 9</t>
  </si>
  <si>
    <t>B25024_007</t>
  </si>
  <si>
    <t>10 to 19</t>
  </si>
  <si>
    <t>B25024_008</t>
  </si>
  <si>
    <t>20 to 49</t>
  </si>
  <si>
    <t>B25024_009</t>
  </si>
  <si>
    <t>50 or more</t>
  </si>
  <si>
    <t>B25024_010</t>
  </si>
  <si>
    <t>Mobile home</t>
  </si>
  <si>
    <t>B25024_011</t>
  </si>
  <si>
    <t>Boat, RV, van, etc.</t>
  </si>
  <si>
    <t>B25034</t>
  </si>
  <si>
    <t>YEAR STRUCTURE BUILT</t>
  </si>
  <si>
    <t>B25034_001</t>
  </si>
  <si>
    <t>B25034_002</t>
  </si>
  <si>
    <t>Built 2014 or later</t>
  </si>
  <si>
    <t>B25034_003</t>
  </si>
  <si>
    <t>Built 2010 to 2013</t>
  </si>
  <si>
    <t>B25034_004</t>
  </si>
  <si>
    <t>Built 2000 to 2009</t>
  </si>
  <si>
    <t>B25034_005</t>
  </si>
  <si>
    <t>Built 1990 to 1999</t>
  </si>
  <si>
    <t>B25034_006</t>
  </si>
  <si>
    <t>Built 1980 to 1989</t>
  </si>
  <si>
    <t>B25034_007</t>
  </si>
  <si>
    <t>Built 1970 to 1979</t>
  </si>
  <si>
    <t>B25034_008</t>
  </si>
  <si>
    <t>Built 1960 to 1969</t>
  </si>
  <si>
    <t>B25034_009</t>
  </si>
  <si>
    <t>Built 1950 to 1959</t>
  </si>
  <si>
    <t>B25034_010</t>
  </si>
  <si>
    <t>Built 1940 to 1949</t>
  </si>
  <si>
    <t>B25034_011</t>
  </si>
  <si>
    <t>Built 1939 or earlier</t>
  </si>
  <si>
    <t>B25036</t>
  </si>
  <si>
    <t>TENURE BY YEAR STRUCTURE BUILT</t>
  </si>
  <si>
    <t>B25036_001</t>
  </si>
  <si>
    <t>B25036_002</t>
  </si>
  <si>
    <t>Owner occupied:</t>
  </si>
  <si>
    <t>B25036_003</t>
  </si>
  <si>
    <t>B25036_004</t>
  </si>
  <si>
    <t>B25036_005</t>
  </si>
  <si>
    <t>B25036_006</t>
  </si>
  <si>
    <t>B25036_007</t>
  </si>
  <si>
    <t>B25036_008</t>
  </si>
  <si>
    <t>B25036_009</t>
  </si>
  <si>
    <t>B25036_010</t>
  </si>
  <si>
    <t>B25036_011</t>
  </si>
  <si>
    <t>B25036_012</t>
  </si>
  <si>
    <t>B25036_013</t>
  </si>
  <si>
    <t>Renter occupied:</t>
  </si>
  <si>
    <t>B25036_014</t>
  </si>
  <si>
    <t>B25036_015</t>
  </si>
  <si>
    <t>B25036_016</t>
  </si>
  <si>
    <t>B25036_017</t>
  </si>
  <si>
    <t>B25036_018</t>
  </si>
  <si>
    <t>B25036_019</t>
  </si>
  <si>
    <t>B25036_020</t>
  </si>
  <si>
    <t>B25036_021</t>
  </si>
  <si>
    <t>B25036_022</t>
  </si>
  <si>
    <t>B25036_023</t>
  </si>
  <si>
    <t>B25041</t>
  </si>
  <si>
    <t>BEDROOMS</t>
  </si>
  <si>
    <t>B25041_001</t>
  </si>
  <si>
    <t>B25041_002</t>
  </si>
  <si>
    <t>No bedroom</t>
  </si>
  <si>
    <t>B25041_003</t>
  </si>
  <si>
    <t>1 bedroom</t>
  </si>
  <si>
    <t>B25041_004</t>
  </si>
  <si>
    <t>2 bedrooms</t>
  </si>
  <si>
    <t>B25041_005</t>
  </si>
  <si>
    <t>3 bedrooms</t>
  </si>
  <si>
    <t>B25041_006</t>
  </si>
  <si>
    <t>4 bedrooms</t>
  </si>
  <si>
    <t>B25041_007</t>
  </si>
  <si>
    <t>5 or more bedrooms</t>
  </si>
  <si>
    <t>B25056</t>
  </si>
  <si>
    <t>CONTRACT RENT</t>
  </si>
  <si>
    <t>Universe:  Renter-occupied housing units</t>
  </si>
  <si>
    <t>B25056_001</t>
  </si>
  <si>
    <t>B25056_002</t>
  </si>
  <si>
    <t>With cash rent:</t>
  </si>
  <si>
    <t>B25056_003</t>
  </si>
  <si>
    <t>Less than $100</t>
  </si>
  <si>
    <t>B25056_004</t>
  </si>
  <si>
    <t>$100 to $149</t>
  </si>
  <si>
    <t>B25056_005</t>
  </si>
  <si>
    <t>$150 to $199</t>
  </si>
  <si>
    <t>B25056_006</t>
  </si>
  <si>
    <t>$200 to $249</t>
  </si>
  <si>
    <t>B25056_007</t>
  </si>
  <si>
    <t>$250 to $299</t>
  </si>
  <si>
    <t>B25056_008</t>
  </si>
  <si>
    <t>$300 to $349</t>
  </si>
  <si>
    <t>B25056_009</t>
  </si>
  <si>
    <t>$350 to $399</t>
  </si>
  <si>
    <t>B25056_010</t>
  </si>
  <si>
    <t>$400 to $449</t>
  </si>
  <si>
    <t>B25056_011</t>
  </si>
  <si>
    <t>$450 to $499</t>
  </si>
  <si>
    <t>B25056_012</t>
  </si>
  <si>
    <t>$500 to $549</t>
  </si>
  <si>
    <t>B25056_013</t>
  </si>
  <si>
    <t>$550 to $599</t>
  </si>
  <si>
    <t>B25056_014</t>
  </si>
  <si>
    <t>$600 to $649</t>
  </si>
  <si>
    <t>B25056_015</t>
  </si>
  <si>
    <t>$650 to $699</t>
  </si>
  <si>
    <t>B25056_016</t>
  </si>
  <si>
    <t>$700 to $749</t>
  </si>
  <si>
    <t>B25056_017</t>
  </si>
  <si>
    <t>$750 to $799</t>
  </si>
  <si>
    <t>B25056_018</t>
  </si>
  <si>
    <t>$800 to $899</t>
  </si>
  <si>
    <t>B25056_019</t>
  </si>
  <si>
    <t>$900 to $999</t>
  </si>
  <si>
    <t>B25056_020</t>
  </si>
  <si>
    <t>$1,000 to $1,249</t>
  </si>
  <si>
    <t>B25056_021</t>
  </si>
  <si>
    <t>$1,250 to $1,499</t>
  </si>
  <si>
    <t>B25056_022</t>
  </si>
  <si>
    <t>$1,500 to $1,999</t>
  </si>
  <si>
    <t>B25056_023</t>
  </si>
  <si>
    <t>$2,000 to $2,499</t>
  </si>
  <si>
    <t>B25056_024</t>
  </si>
  <si>
    <t>$2,500 to $2,999</t>
  </si>
  <si>
    <t>B25056_025</t>
  </si>
  <si>
    <t>$3,000 to $3,499</t>
  </si>
  <si>
    <t>B25056_026</t>
  </si>
  <si>
    <t>$3,500 or more</t>
  </si>
  <si>
    <t>B25056_027</t>
  </si>
  <si>
    <t>No cash rent</t>
  </si>
  <si>
    <t>B25061</t>
  </si>
  <si>
    <t>RENT ASKED</t>
  </si>
  <si>
    <t>Universe:  Vacant-for-rent and rented, not occupied housing units</t>
  </si>
  <si>
    <t>B25061_001</t>
  </si>
  <si>
    <t>B25061_002</t>
  </si>
  <si>
    <t>B25061_003</t>
  </si>
  <si>
    <t>B25061_004</t>
  </si>
  <si>
    <t>B25061_005</t>
  </si>
  <si>
    <t>B25061_006</t>
  </si>
  <si>
    <t>B25061_007</t>
  </si>
  <si>
    <t>B25061_008</t>
  </si>
  <si>
    <t>B25061_009</t>
  </si>
  <si>
    <t>B25061_010</t>
  </si>
  <si>
    <t>B25061_011</t>
  </si>
  <si>
    <t>B25061_012</t>
  </si>
  <si>
    <t>B25061_013</t>
  </si>
  <si>
    <t>B25061_014</t>
  </si>
  <si>
    <t>B25061_015</t>
  </si>
  <si>
    <t>B25061_016</t>
  </si>
  <si>
    <t>B25061_017</t>
  </si>
  <si>
    <t>B25061_018</t>
  </si>
  <si>
    <t>B25061_019</t>
  </si>
  <si>
    <t>B25061_020</t>
  </si>
  <si>
    <t>B25061_021</t>
  </si>
  <si>
    <t>B25061_022</t>
  </si>
  <si>
    <t>B25061_023</t>
  </si>
  <si>
    <t>B25061_024</t>
  </si>
  <si>
    <t>B25061_025</t>
  </si>
  <si>
    <t>B25064</t>
  </si>
  <si>
    <t>MEDIAN GROSS RENT (DOLLARS)</t>
  </si>
  <si>
    <t>Universe:  Renter-occupied housing units paying cash rent</t>
  </si>
  <si>
    <t>B25064_001</t>
  </si>
  <si>
    <t>Median gross rent</t>
  </si>
  <si>
    <t>B25068</t>
  </si>
  <si>
    <t>BEDROOMS BY GROSS RENT</t>
  </si>
  <si>
    <t>B25068_001</t>
  </si>
  <si>
    <t>B25068_002</t>
  </si>
  <si>
    <t>No bedroom:</t>
  </si>
  <si>
    <t>B25068_003</t>
  </si>
  <si>
    <t>B25068_004</t>
  </si>
  <si>
    <t>Less than $300</t>
  </si>
  <si>
    <t>B25068_005</t>
  </si>
  <si>
    <t>$300 to $499</t>
  </si>
  <si>
    <t>B25068_006</t>
  </si>
  <si>
    <t>$500 to $749</t>
  </si>
  <si>
    <t>B25068_007</t>
  </si>
  <si>
    <t>$750 to $999</t>
  </si>
  <si>
    <t>B25068_008</t>
  </si>
  <si>
    <t>$1,000 to $1,499</t>
  </si>
  <si>
    <t>B25068_009</t>
  </si>
  <si>
    <t>$1,500 or more</t>
  </si>
  <si>
    <t>B25068_010</t>
  </si>
  <si>
    <t>B25068_011</t>
  </si>
  <si>
    <t>1 bedroom:</t>
  </si>
  <si>
    <t>B25068_012</t>
  </si>
  <si>
    <t>B25068_013</t>
  </si>
  <si>
    <t>B25068_014</t>
  </si>
  <si>
    <t>B25068_015</t>
  </si>
  <si>
    <t>B25068_016</t>
  </si>
  <si>
    <t>B25068_017</t>
  </si>
  <si>
    <t>B25068_018</t>
  </si>
  <si>
    <t>B25068_019</t>
  </si>
  <si>
    <t>B25068_020</t>
  </si>
  <si>
    <t>2 bedrooms:</t>
  </si>
  <si>
    <t>B25068_021</t>
  </si>
  <si>
    <t>B25068_022</t>
  </si>
  <si>
    <t>B25068_023</t>
  </si>
  <si>
    <t>B25068_024</t>
  </si>
  <si>
    <t>B25068_025</t>
  </si>
  <si>
    <t>B25068_026</t>
  </si>
  <si>
    <t>B25068_027</t>
  </si>
  <si>
    <t>B25068_028</t>
  </si>
  <si>
    <t>B25068_029</t>
  </si>
  <si>
    <t>3 or more bedrooms:</t>
  </si>
  <si>
    <t>B25068_030</t>
  </si>
  <si>
    <t>B25068_031</t>
  </si>
  <si>
    <t>B25068_032</t>
  </si>
  <si>
    <t>B25068_033</t>
  </si>
  <si>
    <t>B25068_034</t>
  </si>
  <si>
    <t>B25068_035</t>
  </si>
  <si>
    <t>B25068_036</t>
  </si>
  <si>
    <t>B25068_037</t>
  </si>
  <si>
    <t>B25070</t>
  </si>
  <si>
    <t>GROSS RENT AS A PERCENTAGE OF HOUSEHOLD INCOME IN THE PAST 12 MONTHS</t>
  </si>
  <si>
    <t>B25070_001</t>
  </si>
  <si>
    <t>B25070_002</t>
  </si>
  <si>
    <t>Less than 10.0 percent</t>
  </si>
  <si>
    <t>B25070_003</t>
  </si>
  <si>
    <t>10.0 to 14.9 percent</t>
  </si>
  <si>
    <t>B25070_004</t>
  </si>
  <si>
    <t>15.0 to 19.9 percent</t>
  </si>
  <si>
    <t>B25070_005</t>
  </si>
  <si>
    <t>20.0 to 24.9 percent</t>
  </si>
  <si>
    <t>B25070_006</t>
  </si>
  <si>
    <t>25.0 to 29.9 percent</t>
  </si>
  <si>
    <t>B25070_007</t>
  </si>
  <si>
    <t>30.0 to 34.9 percent</t>
  </si>
  <si>
    <t>B25070_008</t>
  </si>
  <si>
    <t>35.0 to 39.9 percent</t>
  </si>
  <si>
    <t>B25070_009</t>
  </si>
  <si>
    <t>40.0 to 49.9 percent</t>
  </si>
  <si>
    <t>B25070_010</t>
  </si>
  <si>
    <t>50.0 percent or more</t>
  </si>
  <si>
    <t>B25070_011</t>
  </si>
  <si>
    <t>Not computed</t>
  </si>
  <si>
    <t>B25076</t>
  </si>
  <si>
    <t>LOWER VALUE QUARTILE (DOLLARS)</t>
  </si>
  <si>
    <t>Universe:  Owner-occupied housing units</t>
  </si>
  <si>
    <t>B25076_001</t>
  </si>
  <si>
    <t>Lower value quartile (dollars)</t>
  </si>
  <si>
    <t>B25077</t>
  </si>
  <si>
    <t>MEDIAN VALUE (DOLLARS)</t>
  </si>
  <si>
    <t>B25077_001</t>
  </si>
  <si>
    <t>Median value (dollars)</t>
  </si>
  <si>
    <t>B25078</t>
  </si>
  <si>
    <t>UPPER VALUE QUARTILE (DOLLARS)</t>
  </si>
  <si>
    <t>B25078_001</t>
  </si>
  <si>
    <t>Upper value quartile (dollars)</t>
  </si>
  <si>
    <t>B25085</t>
  </si>
  <si>
    <t>PRICE ASKED</t>
  </si>
  <si>
    <t>Universe:  Vacant-for-sale-only and sold, not occupied housing units</t>
  </si>
  <si>
    <t>B25085_001</t>
  </si>
  <si>
    <t>B25085_002</t>
  </si>
  <si>
    <t>B25085_003</t>
  </si>
  <si>
    <t>B25085_004</t>
  </si>
  <si>
    <t>B25085_005</t>
  </si>
  <si>
    <t>B25085_006</t>
  </si>
  <si>
    <t>B25085_007</t>
  </si>
  <si>
    <t>B25085_008</t>
  </si>
  <si>
    <t>B25085_009</t>
  </si>
  <si>
    <t>$40,000 to $49,999</t>
  </si>
  <si>
    <t>B25085_010</t>
  </si>
  <si>
    <t>B25085_011</t>
  </si>
  <si>
    <t>$60,000 to $69,999</t>
  </si>
  <si>
    <t>B25085_012</t>
  </si>
  <si>
    <t>$70,000 to $79,999</t>
  </si>
  <si>
    <t>B25085_013</t>
  </si>
  <si>
    <t>$80,000 to $89,999</t>
  </si>
  <si>
    <t>B25085_014</t>
  </si>
  <si>
    <t>$90,000 to $99,999</t>
  </si>
  <si>
    <t>B25085_015</t>
  </si>
  <si>
    <t>B25085_016</t>
  </si>
  <si>
    <t>B25085_017</t>
  </si>
  <si>
    <t>$150,000 to $174,999</t>
  </si>
  <si>
    <t>B25085_018</t>
  </si>
  <si>
    <t>$175,000 to $199,999</t>
  </si>
  <si>
    <t>B25085_019</t>
  </si>
  <si>
    <t>$200,000 to $249,999</t>
  </si>
  <si>
    <t>B25085_020</t>
  </si>
  <si>
    <t>$250,000 to $299,999</t>
  </si>
  <si>
    <t>B25085_021</t>
  </si>
  <si>
    <t>$300,000 to $399,999</t>
  </si>
  <si>
    <t>B25085_022</t>
  </si>
  <si>
    <t>$400,000 to $499,999</t>
  </si>
  <si>
    <t>B25085_023</t>
  </si>
  <si>
    <t>$500,000 to $749,999</t>
  </si>
  <si>
    <t>B25085_024</t>
  </si>
  <si>
    <t>$750,000 to $999,999</t>
  </si>
  <si>
    <t>B25085_025</t>
  </si>
  <si>
    <t>$1,000,000 to $1,499,999</t>
  </si>
  <si>
    <t>B25085_026</t>
  </si>
  <si>
    <t>$1,500,000 to $1,999,999</t>
  </si>
  <si>
    <t>B25085_027</t>
  </si>
  <si>
    <t>$2,000,000 or more</t>
  </si>
  <si>
    <t>B25087</t>
  </si>
  <si>
    <t>MORTGAGE STATUS AND SELECTED MONTHLY OWNER COSTS</t>
  </si>
  <si>
    <t>B25087_001</t>
  </si>
  <si>
    <t>B25087_002</t>
  </si>
  <si>
    <t>Housing units with a mortgage:</t>
  </si>
  <si>
    <t>B25087_003</t>
  </si>
  <si>
    <t>Less than $200</t>
  </si>
  <si>
    <t>B25087_004</t>
  </si>
  <si>
    <t>$200 to $299</t>
  </si>
  <si>
    <t>B25087_005</t>
  </si>
  <si>
    <t>$300 to $399</t>
  </si>
  <si>
    <t>B25087_006</t>
  </si>
  <si>
    <t>$400 to $499</t>
  </si>
  <si>
    <t>B25087_007</t>
  </si>
  <si>
    <t>$500 to $599</t>
  </si>
  <si>
    <t>B25087_008</t>
  </si>
  <si>
    <t>$600 to $699</t>
  </si>
  <si>
    <t>B25087_009</t>
  </si>
  <si>
    <t>$700 to $799</t>
  </si>
  <si>
    <t>B25087_010</t>
  </si>
  <si>
    <t>B25087_011</t>
  </si>
  <si>
    <t>B25087_012</t>
  </si>
  <si>
    <t>B25087_013</t>
  </si>
  <si>
    <t>B25087_014</t>
  </si>
  <si>
    <t>B25087_015</t>
  </si>
  <si>
    <t>B25087_016</t>
  </si>
  <si>
    <t>B25087_017</t>
  </si>
  <si>
    <t>B25087_018</t>
  </si>
  <si>
    <t>$3,500 to $3,999</t>
  </si>
  <si>
    <t>B25087_019</t>
  </si>
  <si>
    <t>$4,000 or more</t>
  </si>
  <si>
    <t>B25087_020</t>
  </si>
  <si>
    <t>Housing units without a mortgage:</t>
  </si>
  <si>
    <t>B25087_021</t>
  </si>
  <si>
    <t>B25087_022</t>
  </si>
  <si>
    <t>B25087_023</t>
  </si>
  <si>
    <t>B25087_024</t>
  </si>
  <si>
    <t>B25087_025</t>
  </si>
  <si>
    <t>B25087_026</t>
  </si>
  <si>
    <t>B25087_027</t>
  </si>
  <si>
    <t>B25087_028</t>
  </si>
  <si>
    <t>B25087_029</t>
  </si>
  <si>
    <t>B25087_030</t>
  </si>
  <si>
    <t>B25087_031</t>
  </si>
  <si>
    <t>B25087_032</t>
  </si>
  <si>
    <t>B25087_033</t>
  </si>
  <si>
    <t>B25087_034</t>
  </si>
  <si>
    <t>$1000 to $1,099</t>
  </si>
  <si>
    <t>B25087_035</t>
  </si>
  <si>
    <t>$1100 to $1,199</t>
  </si>
  <si>
    <t>B25087_036</t>
  </si>
  <si>
    <t>$1200 to $1,299</t>
  </si>
  <si>
    <t>B25087_037</t>
  </si>
  <si>
    <t>$1300 to $1,399</t>
  </si>
  <si>
    <t>B25087_038</t>
  </si>
  <si>
    <t>$1400 to $1,499</t>
  </si>
  <si>
    <t>B25087_039</t>
  </si>
  <si>
    <t>B25088</t>
  </si>
  <si>
    <t>MEDIAN SELECTED MONTHLY OWNER COSTS (DOLLARS) BY MORTGAGE STATUS</t>
  </si>
  <si>
    <t>Median selected monthly owner costs (dollars) --</t>
  </si>
  <si>
    <t>B25088_001</t>
  </si>
  <si>
    <t>B25088_002</t>
  </si>
  <si>
    <t>Housing units with a mortgage (dollars)</t>
  </si>
  <si>
    <t>B25088_003</t>
  </si>
  <si>
    <t>Housing units without a mortgage (dollars)</t>
  </si>
  <si>
    <t>B25104</t>
  </si>
  <si>
    <t>MONTHLY HOUSING COSTS</t>
  </si>
  <si>
    <t>B25104_001</t>
  </si>
  <si>
    <t>B25104_002</t>
  </si>
  <si>
    <t>B25104_003</t>
  </si>
  <si>
    <t>$100 to $199</t>
  </si>
  <si>
    <t>B25104_004</t>
  </si>
  <si>
    <t>B25104_005</t>
  </si>
  <si>
    <t>B25104_006</t>
  </si>
  <si>
    <t>B25104_007</t>
  </si>
  <si>
    <t>B25104_008</t>
  </si>
  <si>
    <t>B25104_009</t>
  </si>
  <si>
    <t>B25104_010</t>
  </si>
  <si>
    <t>B25104_011</t>
  </si>
  <si>
    <t>B25104_012</t>
  </si>
  <si>
    <t>B25104_013</t>
  </si>
  <si>
    <t>B25104_014</t>
  </si>
  <si>
    <t>B25104_015</t>
  </si>
  <si>
    <t>B25104_016</t>
  </si>
  <si>
    <t>$3,000 or more</t>
  </si>
  <si>
    <t>B25104_017</t>
  </si>
  <si>
    <t>B25105</t>
  </si>
  <si>
    <t>MEDIAN MONTHLY HOUSING COSTS (DOLLARS)</t>
  </si>
  <si>
    <t>Universe:  Occupied housing units with monthly housing costs</t>
  </si>
  <si>
    <t>B25105_001</t>
  </si>
  <si>
    <t>Median monthly housing costs</t>
  </si>
  <si>
    <t>B26001</t>
  </si>
  <si>
    <t>GROUP QUARTERS POPULATION</t>
  </si>
  <si>
    <t>Universe: Population in Group Quarters</t>
  </si>
  <si>
    <t>B26001_001</t>
  </si>
  <si>
    <t>B26103</t>
  </si>
  <si>
    <t>GROUP QUARTERS TYPE (3 TYPES)</t>
  </si>
  <si>
    <t>Universe:  Total Population</t>
  </si>
  <si>
    <t>B26103_001</t>
  </si>
  <si>
    <t>B26103_002</t>
  </si>
  <si>
    <t>Group quarters population:</t>
  </si>
  <si>
    <t>B26103_003</t>
  </si>
  <si>
    <t>Institutionalized group quarters population:</t>
  </si>
  <si>
    <t>B26103_004</t>
  </si>
  <si>
    <t>Adult correctional facilities</t>
  </si>
  <si>
    <t>B26103_005</t>
  </si>
  <si>
    <t>Nursing facilities/skilled nursing facilities</t>
  </si>
  <si>
    <t>B26103_006</t>
  </si>
  <si>
    <t>Noninstitutionalized group quarters population:</t>
  </si>
  <si>
    <t>B26103_007</t>
  </si>
  <si>
    <t>College/university student housing</t>
  </si>
  <si>
    <t>B26103_008</t>
  </si>
  <si>
    <t>Household population</t>
  </si>
  <si>
    <t>B26202</t>
  </si>
  <si>
    <t>MEDIAN AGE BY GROUP QUARTERS TYPE (5 TYPES)</t>
  </si>
  <si>
    <t>Median age --</t>
  </si>
  <si>
    <t>B26202_001</t>
  </si>
  <si>
    <t>B26202_002</t>
  </si>
  <si>
    <t>B26202_003</t>
  </si>
  <si>
    <t>B26202_004</t>
  </si>
  <si>
    <t>B26202_005</t>
  </si>
  <si>
    <t>B26202_006</t>
  </si>
  <si>
    <t>Juvenile facilities</t>
  </si>
  <si>
    <t>B26202_007</t>
  </si>
  <si>
    <t>B26202_008</t>
  </si>
  <si>
    <t>B26202_009</t>
  </si>
  <si>
    <t>Military quarters/military ships</t>
  </si>
  <si>
    <t>B26202_010</t>
  </si>
  <si>
    <t>B26203</t>
  </si>
  <si>
    <t>GROUP QUARTERS TYPE (5 TYPES)</t>
  </si>
  <si>
    <t>B26203_001</t>
  </si>
  <si>
    <t>B26203_002</t>
  </si>
  <si>
    <t>B26203_003</t>
  </si>
  <si>
    <t>B26203_004</t>
  </si>
  <si>
    <t>B26203_005</t>
  </si>
  <si>
    <t>B26203_006</t>
  </si>
  <si>
    <t>B26203_007</t>
  </si>
  <si>
    <t>B26203_008</t>
  </si>
  <si>
    <t>B26203_009</t>
  </si>
  <si>
    <t>B26203_010</t>
  </si>
  <si>
    <t>B27001</t>
  </si>
  <si>
    <t>HEALTH INSURANCE COVERAGE STATUS BY SEX BY AGE</t>
  </si>
  <si>
    <t>B27001_001</t>
  </si>
  <si>
    <t>B27001_002</t>
  </si>
  <si>
    <t>B27001_003</t>
  </si>
  <si>
    <t>Under 6 years:</t>
  </si>
  <si>
    <t>B27001_004</t>
  </si>
  <si>
    <t>With health insurance coverage</t>
  </si>
  <si>
    <t>B27001_005</t>
  </si>
  <si>
    <t>No health insurance coverage</t>
  </si>
  <si>
    <t>B27001_006</t>
  </si>
  <si>
    <t>6 to 18 years:</t>
  </si>
  <si>
    <t>B27001_007</t>
  </si>
  <si>
    <t>B27001_008</t>
  </si>
  <si>
    <t>B27001_009</t>
  </si>
  <si>
    <t>19 to 25 years:</t>
  </si>
  <si>
    <t>B27001_010</t>
  </si>
  <si>
    <t>B27001_011</t>
  </si>
  <si>
    <t>B27001_012</t>
  </si>
  <si>
    <t>26 to 34 years:</t>
  </si>
  <si>
    <t>B27001_013</t>
  </si>
  <si>
    <t>B27001_014</t>
  </si>
  <si>
    <t>B27001_015</t>
  </si>
  <si>
    <t>35 to 44 years:</t>
  </si>
  <si>
    <t>B27001_016</t>
  </si>
  <si>
    <t>B27001_017</t>
  </si>
  <si>
    <t>B27001_018</t>
  </si>
  <si>
    <t>45 to 54 years:</t>
  </si>
  <si>
    <t>B27001_019</t>
  </si>
  <si>
    <t>B27001_020</t>
  </si>
  <si>
    <t>B27001_021</t>
  </si>
  <si>
    <t>55 to 64 years:</t>
  </si>
  <si>
    <t>B27001_022</t>
  </si>
  <si>
    <t>B27001_023</t>
  </si>
  <si>
    <t>B27001_024</t>
  </si>
  <si>
    <t>B27001_025</t>
  </si>
  <si>
    <t>B27001_026</t>
  </si>
  <si>
    <t>B27001_027</t>
  </si>
  <si>
    <t>B27001_028</t>
  </si>
  <si>
    <t>B27001_029</t>
  </si>
  <si>
    <t>B27001_030</t>
  </si>
  <si>
    <t>B27001_031</t>
  </si>
  <si>
    <t>B27001_032</t>
  </si>
  <si>
    <t>B27001_033</t>
  </si>
  <si>
    <t>B27001_034</t>
  </si>
  <si>
    <t>B27001_035</t>
  </si>
  <si>
    <t>B27001_036</t>
  </si>
  <si>
    <t>B27001_037</t>
  </si>
  <si>
    <t>B27001_038</t>
  </si>
  <si>
    <t>B27001_039</t>
  </si>
  <si>
    <t>B27001_040</t>
  </si>
  <si>
    <t>B27001_041</t>
  </si>
  <si>
    <t>B27001_042</t>
  </si>
  <si>
    <t>B27001_043</t>
  </si>
  <si>
    <t>B27001_044</t>
  </si>
  <si>
    <t>B27001_045</t>
  </si>
  <si>
    <t>B27001_046</t>
  </si>
  <si>
    <t>B27001_047</t>
  </si>
  <si>
    <t>B27001_048</t>
  </si>
  <si>
    <t>B27001_049</t>
  </si>
  <si>
    <t>B27001_050</t>
  </si>
  <si>
    <t>B27001_051</t>
  </si>
  <si>
    <t>B27001_052</t>
  </si>
  <si>
    <t>B27001_053</t>
  </si>
  <si>
    <t>B27001_054</t>
  </si>
  <si>
    <t>B27001_055</t>
  </si>
  <si>
    <t>B27001_056</t>
  </si>
  <si>
    <t>B27001_057</t>
  </si>
  <si>
    <t>B27011</t>
  </si>
  <si>
    <t>HEALTH INSURANCE COVERAGE STATUS AND TYPE BY EMPLOYMENT STATUS</t>
  </si>
  <si>
    <t>Universe:  Civilian noninstitutionalized population 19 to 64 years</t>
  </si>
  <si>
    <t>B27011_001</t>
  </si>
  <si>
    <t>B27011_002</t>
  </si>
  <si>
    <t>In labor force:</t>
  </si>
  <si>
    <t>B27011_003</t>
  </si>
  <si>
    <t>Employed:</t>
  </si>
  <si>
    <t>B27011_004</t>
  </si>
  <si>
    <t>B27011_005</t>
  </si>
  <si>
    <t>With private health insurance</t>
  </si>
  <si>
    <t>B27011_006</t>
  </si>
  <si>
    <t>With public coverage</t>
  </si>
  <si>
    <t>B27011_007</t>
  </si>
  <si>
    <t>B27011_008</t>
  </si>
  <si>
    <t>Unemployed:</t>
  </si>
  <si>
    <t>B27011_009</t>
  </si>
  <si>
    <t>B27011_010</t>
  </si>
  <si>
    <t>B27011_011</t>
  </si>
  <si>
    <t>B27011_012</t>
  </si>
  <si>
    <t>B27011_013</t>
  </si>
  <si>
    <t>Not in labor force:</t>
  </si>
  <si>
    <t>B27011_014</t>
  </si>
  <si>
    <t>B27011_015</t>
  </si>
  <si>
    <t>B27011_016</t>
  </si>
  <si>
    <t>B27011_017</t>
  </si>
  <si>
    <t>C27013</t>
  </si>
  <si>
    <t>PRIVATE HEALTH INSURANCE BY WORK EXPERIENCE</t>
  </si>
  <si>
    <t>C27013_001</t>
  </si>
  <si>
    <t>C27013_002</t>
  </si>
  <si>
    <t>Worked full-time, year-round:</t>
  </si>
  <si>
    <t>C27013_003</t>
  </si>
  <si>
    <t>C27013_004</t>
  </si>
  <si>
    <t>No private health insurance</t>
  </si>
  <si>
    <t>C27013_005</t>
  </si>
  <si>
    <t>Worked less than full-time, year-round:</t>
  </si>
  <si>
    <t>C27013_006</t>
  </si>
  <si>
    <t>C27013_007</t>
  </si>
  <si>
    <t>C27013_008</t>
  </si>
  <si>
    <t>Did not work:</t>
  </si>
  <si>
    <t>C27013_009</t>
  </si>
  <si>
    <t>C27013_010</t>
  </si>
  <si>
    <t>C27014</t>
  </si>
  <si>
    <t>PUBLIC HEALTH INSURANCE BY WORK EXPERIENCE</t>
  </si>
  <si>
    <t>C27014_001</t>
  </si>
  <si>
    <t>C27014_002</t>
  </si>
  <si>
    <t>C27014_003</t>
  </si>
  <si>
    <t>C27014_004</t>
  </si>
  <si>
    <t>No public coverage</t>
  </si>
  <si>
    <t>C27014_005</t>
  </si>
  <si>
    <t>C27014_006</t>
  </si>
  <si>
    <t>C27014_007</t>
  </si>
  <si>
    <t>C27014_008</t>
  </si>
  <si>
    <t>C27014_009</t>
  </si>
  <si>
    <t>C27014_010</t>
  </si>
  <si>
    <t>B28001</t>
  </si>
  <si>
    <t>TYPES OF COMPUTERS IN HOUSEHOLD</t>
  </si>
  <si>
    <t>B28001_001</t>
  </si>
  <si>
    <t>B28001_002</t>
  </si>
  <si>
    <t>Has one or more types of computing devices:</t>
  </si>
  <si>
    <t>B28001_003</t>
  </si>
  <si>
    <t>Desktop or laptop</t>
  </si>
  <si>
    <t>B28001_004</t>
  </si>
  <si>
    <t>Desktop or laptop with no other type of computing device</t>
  </si>
  <si>
    <t>B28001_005</t>
  </si>
  <si>
    <t>Smartphone</t>
  </si>
  <si>
    <t>B28001_006</t>
  </si>
  <si>
    <t>Smartphone with no other type of computing device</t>
  </si>
  <si>
    <t>B28001_007</t>
  </si>
  <si>
    <t>Tablet or other portable wireless computer</t>
  </si>
  <si>
    <t>B28001_008</t>
  </si>
  <si>
    <t>Tablet or other portable wireless computer with no other type of computing device</t>
  </si>
  <si>
    <t>B28001_009</t>
  </si>
  <si>
    <t>Other computer</t>
  </si>
  <si>
    <t>B28001_010</t>
  </si>
  <si>
    <t>Other computer with no other type of computing device</t>
  </si>
  <si>
    <t>B28001_011</t>
  </si>
  <si>
    <t>No Computer</t>
  </si>
  <si>
    <t>B28002</t>
  </si>
  <si>
    <t>PRESENCE AND TYPES OF INTERNET SUBSCRIPTIONS IN HOUSEHOLD</t>
  </si>
  <si>
    <t>B28002_001</t>
  </si>
  <si>
    <t>B28002_002</t>
  </si>
  <si>
    <t>With an Internet subscription</t>
  </si>
  <si>
    <t>B28002_003</t>
  </si>
  <si>
    <t>Dial-up with no other type of Internet subscription</t>
  </si>
  <si>
    <t>B28002_004</t>
  </si>
  <si>
    <t>Broadband of any type</t>
  </si>
  <si>
    <t>B28002_005</t>
  </si>
  <si>
    <t>Cellular data plan</t>
  </si>
  <si>
    <t>B28002_006</t>
  </si>
  <si>
    <t>Cellular data plan with no other type of Internet subscription</t>
  </si>
  <si>
    <t>B28002_007</t>
  </si>
  <si>
    <t>Broadband such as cable, fiber optic or DSL</t>
  </si>
  <si>
    <t>B28002_008</t>
  </si>
  <si>
    <t>Broadband such as cable, fiber optic or DSL with no other type of Internet subscription</t>
  </si>
  <si>
    <t>B28002_009</t>
  </si>
  <si>
    <t>Satellite Internet service</t>
  </si>
  <si>
    <t>B28002_010</t>
  </si>
  <si>
    <t>Satellite Internet service with no other type of Internet subscription</t>
  </si>
  <si>
    <t>B28002_011</t>
  </si>
  <si>
    <t>Other service with no other type of Internet subscription</t>
  </si>
  <si>
    <t>B28002_012</t>
  </si>
  <si>
    <t>Internet access without a subscription</t>
  </si>
  <si>
    <t>B28002_013</t>
  </si>
  <si>
    <t>No Internet access</t>
  </si>
  <si>
    <t>B28005</t>
  </si>
  <si>
    <t>AGE BY PRESENCE OF A COMPUTER AND TYPES OF INTERNET SUBSCRIPTION IN HOUSEHOLD</t>
  </si>
  <si>
    <t>Universe:  Population in Households</t>
  </si>
  <si>
    <t>B28005_001</t>
  </si>
  <si>
    <t>B28005_002</t>
  </si>
  <si>
    <t>B28005_003</t>
  </si>
  <si>
    <t>Has a computer:</t>
  </si>
  <si>
    <t>B28005_004</t>
  </si>
  <si>
    <t>With dial-up Internet subscription alone</t>
  </si>
  <si>
    <t>B28005_005</t>
  </si>
  <si>
    <t>With a broadband Internet subscription</t>
  </si>
  <si>
    <t>B28005_006</t>
  </si>
  <si>
    <t>Without an Internet subscription</t>
  </si>
  <si>
    <t>B28005_007</t>
  </si>
  <si>
    <t>No computer</t>
  </si>
  <si>
    <t>B28005_008</t>
  </si>
  <si>
    <t>B28005_009</t>
  </si>
  <si>
    <t>B28005_010</t>
  </si>
  <si>
    <t>B28005_011</t>
  </si>
  <si>
    <t>B28005_012</t>
  </si>
  <si>
    <t>B28005_013</t>
  </si>
  <si>
    <t>B28005_014</t>
  </si>
  <si>
    <t>B28005_015</t>
  </si>
  <si>
    <t>B28005_016</t>
  </si>
  <si>
    <t>B28005_017</t>
  </si>
  <si>
    <t>B28005_018</t>
  </si>
  <si>
    <t>B28005_019</t>
  </si>
  <si>
    <t>B28010</t>
  </si>
  <si>
    <t>COMPUTERS IN HOUSEHOLD</t>
  </si>
  <si>
    <t>B28010_001</t>
  </si>
  <si>
    <t>B28010_002</t>
  </si>
  <si>
    <t>B28010_003</t>
  </si>
  <si>
    <t>B28010_004</t>
  </si>
  <si>
    <t>Desktop or laptop alone</t>
  </si>
  <si>
    <t>B28010_005</t>
  </si>
  <si>
    <t>Smartphone, tablet or other portable wireless computer or other computer</t>
  </si>
  <si>
    <t>B28010_006</t>
  </si>
  <si>
    <t>Smartphone, tablet or other portable wireless computer or other computer, no desktop or laptop</t>
  </si>
  <si>
    <t>B28010_007</t>
  </si>
  <si>
    <t>B28011</t>
  </si>
  <si>
    <t>INTERNET SUBSCRIPTIONS IN HOUSEHOLD</t>
  </si>
  <si>
    <t>B28011_001</t>
  </si>
  <si>
    <t>B28011_002</t>
  </si>
  <si>
    <t>B28011_003</t>
  </si>
  <si>
    <t>Dial-up alone</t>
  </si>
  <si>
    <t>B28011_004</t>
  </si>
  <si>
    <t>Broadband such as cable, fiber optic, or DSL</t>
  </si>
  <si>
    <t>B28011_005</t>
  </si>
  <si>
    <t>B28011_006</t>
  </si>
  <si>
    <t>Other service</t>
  </si>
  <si>
    <t>B28011_007</t>
  </si>
  <si>
    <t>B28011_008</t>
  </si>
  <si>
    <t>Original Table</t>
  </si>
  <si>
    <t>Original Variables</t>
  </si>
  <si>
    <t>New Variables</t>
  </si>
  <si>
    <t>DOMAIN</t>
  </si>
  <si>
    <t>CONCEPT</t>
  </si>
  <si>
    <t>POP</t>
  </si>
  <si>
    <t>Family</t>
  </si>
  <si>
    <t>Education</t>
  </si>
  <si>
    <t>High school graduate</t>
  </si>
  <si>
    <t>Non High school graduate</t>
  </si>
  <si>
    <t>Bachelors</t>
  </si>
  <si>
    <t>College Degree</t>
  </si>
  <si>
    <t>Professional degrees</t>
  </si>
  <si>
    <t>MEASURE</t>
  </si>
  <si>
    <t>Not_Hispanic_Latino</t>
  </si>
  <si>
    <t>Race / Ancestory / Citizenship</t>
  </si>
  <si>
    <t>ENVIRONMENT</t>
  </si>
  <si>
    <t>Stability</t>
  </si>
  <si>
    <t>Same_City_or_Town</t>
  </si>
  <si>
    <t>Elsewhere</t>
  </si>
  <si>
    <t>ECONOMY</t>
  </si>
  <si>
    <t>Transport</t>
  </si>
  <si>
    <t>Mobility</t>
  </si>
  <si>
    <t>work_in_county</t>
  </si>
  <si>
    <t>work_out_county</t>
  </si>
  <si>
    <t>residential_worker</t>
  </si>
  <si>
    <t>Commuting</t>
  </si>
  <si>
    <t>Family Structure</t>
  </si>
  <si>
    <t>Language</t>
  </si>
  <si>
    <t>Wealth</t>
  </si>
  <si>
    <t>Disability / Health</t>
  </si>
  <si>
    <t>Merge</t>
  </si>
  <si>
    <t>Public_Assistance_Food_Stamps</t>
  </si>
  <si>
    <t>With_Retirement_Income</t>
  </si>
  <si>
    <t>Income_Inequality_Gini</t>
  </si>
  <si>
    <t>Occupation</t>
  </si>
  <si>
    <t>Vacant_Housing</t>
  </si>
  <si>
    <t>Rented_Housing</t>
  </si>
  <si>
    <t>Tenure</t>
  </si>
  <si>
    <t>Occupancy</t>
  </si>
  <si>
    <t>Structure type</t>
  </si>
  <si>
    <t>Building age</t>
  </si>
  <si>
    <t>Accommodation size</t>
  </si>
  <si>
    <t>Housing Cost</t>
  </si>
  <si>
    <t>Group Quarters</t>
  </si>
  <si>
    <t>Health Insurance</t>
  </si>
  <si>
    <t>Digital devices</t>
  </si>
  <si>
    <t>Digital 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</si>
</sst>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ngleton, Alexander" id="{48753C8F-60A0-4B42-89E0-5546A102AC42}" userId="Singleton, Alexand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12-22T10:43:31.23" personId="{48753C8F-60A0-4B42-89E0-5546A102AC42}" id="{7DF7655F-77DE-4043-A89D-2BDC97B67904}">
    <text>A flag to indicate we used something in this table</text>
  </threadedComment>
  <threadedComment ref="H1" dT="2020-12-22T10:43:54.25" personId="{48753C8F-60A0-4B42-89E0-5546A102AC42}" id="{EA9B897D-F3AA-475C-A512-40D0B2908069}">
    <text>A flag to indicate this variable was included in the final classification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6"/>
  <sheetViews>
    <sheetView tabSelected="1" topLeftCell="A115" workbookViewId="0">
      <selection activeCell="K146" sqref="K146"/>
    </sheetView>
  </sheetViews>
  <sheetFormatPr defaultRowHeight="14.5" x14ac:dyDescent="0.35"/>
  <cols>
    <col min="1" max="1" width="4.81640625" bestFit="1" customWidth="1"/>
    <col min="2" max="2" width="7.6328125" bestFit="1" customWidth="1"/>
    <col min="3" max="3" width="4.1796875" bestFit="1" customWidth="1"/>
    <col min="4" max="4" width="10.90625" bestFit="1" customWidth="1"/>
    <col min="5" max="5" width="23.26953125" customWidth="1"/>
    <col min="6" max="6" width="11.54296875" bestFit="1" customWidth="1"/>
    <col min="7" max="7" width="12.26953125" bestFit="1" customWidth="1"/>
    <col min="8" max="8" width="15.453125" bestFit="1" customWidth="1"/>
    <col min="9" max="9" width="14.08984375" customWidth="1"/>
    <col min="10" max="10" width="12.453125" customWidth="1"/>
    <col min="11" max="11" width="25.81640625" bestFit="1" customWidth="1"/>
    <col min="12" max="12" width="65.90625" bestFit="1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2008</v>
      </c>
      <c r="H1" t="s">
        <v>2009</v>
      </c>
      <c r="I1" t="s">
        <v>2010</v>
      </c>
      <c r="J1" t="s">
        <v>2012</v>
      </c>
      <c r="K1" t="s">
        <v>2011</v>
      </c>
      <c r="L1" t="s">
        <v>2021</v>
      </c>
      <c r="M1" t="s">
        <v>2039</v>
      </c>
    </row>
    <row r="2" spans="1:13" x14ac:dyDescent="0.35">
      <c r="A2">
        <v>1</v>
      </c>
      <c r="B2" t="s">
        <v>5</v>
      </c>
      <c r="E2" t="s">
        <v>7</v>
      </c>
      <c r="F2" t="s">
        <v>8</v>
      </c>
    </row>
    <row r="3" spans="1:13" x14ac:dyDescent="0.35">
      <c r="A3">
        <v>2</v>
      </c>
      <c r="B3" t="s">
        <v>5</v>
      </c>
      <c r="E3" t="s">
        <v>9</v>
      </c>
      <c r="F3" t="s">
        <v>6</v>
      </c>
    </row>
    <row r="4" spans="1:13" x14ac:dyDescent="0.35">
      <c r="A4">
        <v>3</v>
      </c>
      <c r="B4" t="s">
        <v>5</v>
      </c>
      <c r="C4">
        <v>1</v>
      </c>
      <c r="D4" t="s">
        <v>10</v>
      </c>
      <c r="E4" t="s">
        <v>11</v>
      </c>
      <c r="F4" t="s">
        <v>6</v>
      </c>
      <c r="G4">
        <v>1</v>
      </c>
      <c r="H4">
        <v>0</v>
      </c>
      <c r="I4">
        <v>0</v>
      </c>
    </row>
    <row r="5" spans="1:13" x14ac:dyDescent="0.35">
      <c r="A5">
        <v>4</v>
      </c>
      <c r="B5" t="s">
        <v>5</v>
      </c>
      <c r="C5">
        <v>2</v>
      </c>
      <c r="D5" t="s">
        <v>12</v>
      </c>
      <c r="E5" t="s">
        <v>13</v>
      </c>
      <c r="F5" t="s">
        <v>6</v>
      </c>
      <c r="G5">
        <v>1</v>
      </c>
      <c r="H5">
        <v>0</v>
      </c>
      <c r="I5">
        <v>0</v>
      </c>
    </row>
    <row r="6" spans="1:13" x14ac:dyDescent="0.35">
      <c r="A6">
        <v>5</v>
      </c>
      <c r="B6" t="s">
        <v>5</v>
      </c>
      <c r="C6">
        <v>3</v>
      </c>
      <c r="D6" t="s">
        <v>14</v>
      </c>
      <c r="E6" t="s">
        <v>15</v>
      </c>
      <c r="F6" t="s">
        <v>6</v>
      </c>
      <c r="G6">
        <v>1</v>
      </c>
      <c r="H6">
        <v>1</v>
      </c>
      <c r="I6">
        <v>1</v>
      </c>
      <c r="J6" t="s">
        <v>2013</v>
      </c>
      <c r="K6" t="s">
        <v>2014</v>
      </c>
      <c r="L6" t="str">
        <f>CONCATENATE("Male_",E6)</f>
        <v>Male_Under 5 years</v>
      </c>
    </row>
    <row r="7" spans="1:13" x14ac:dyDescent="0.35">
      <c r="A7">
        <v>6</v>
      </c>
      <c r="B7" t="s">
        <v>5</v>
      </c>
      <c r="C7">
        <v>4</v>
      </c>
      <c r="D7" t="s">
        <v>16</v>
      </c>
      <c r="E7" t="s">
        <v>17</v>
      </c>
      <c r="F7" t="s">
        <v>6</v>
      </c>
      <c r="G7">
        <v>1</v>
      </c>
      <c r="H7">
        <v>1</v>
      </c>
      <c r="I7">
        <v>1</v>
      </c>
      <c r="J7" t="s">
        <v>2013</v>
      </c>
      <c r="K7" t="s">
        <v>2014</v>
      </c>
      <c r="L7" t="str">
        <f t="shared" ref="L7:L28" si="0">CONCATENATE("Male_",E7)</f>
        <v>Male_5 to 9 years</v>
      </c>
    </row>
    <row r="8" spans="1:13" x14ac:dyDescent="0.35">
      <c r="A8">
        <v>7</v>
      </c>
      <c r="B8" t="s">
        <v>5</v>
      </c>
      <c r="C8">
        <v>5</v>
      </c>
      <c r="D8" t="s">
        <v>18</v>
      </c>
      <c r="E8" t="s">
        <v>19</v>
      </c>
      <c r="F8" t="s">
        <v>6</v>
      </c>
      <c r="G8">
        <v>1</v>
      </c>
      <c r="H8">
        <v>1</v>
      </c>
      <c r="I8">
        <v>1</v>
      </c>
      <c r="J8" t="s">
        <v>2013</v>
      </c>
      <c r="K8" t="s">
        <v>2014</v>
      </c>
      <c r="L8" t="str">
        <f t="shared" si="0"/>
        <v>Male_10 to 14 years</v>
      </c>
    </row>
    <row r="9" spans="1:13" x14ac:dyDescent="0.35">
      <c r="A9">
        <v>8</v>
      </c>
      <c r="B9" t="s">
        <v>5</v>
      </c>
      <c r="C9">
        <v>6</v>
      </c>
      <c r="D9" t="s">
        <v>20</v>
      </c>
      <c r="E9" t="s">
        <v>21</v>
      </c>
      <c r="F9" t="s">
        <v>6</v>
      </c>
      <c r="G9">
        <v>1</v>
      </c>
      <c r="H9">
        <v>1</v>
      </c>
      <c r="I9">
        <v>1</v>
      </c>
      <c r="J9" t="s">
        <v>2013</v>
      </c>
      <c r="K9" t="s">
        <v>2014</v>
      </c>
      <c r="L9" t="str">
        <f t="shared" si="0"/>
        <v>Male_15 to 17 years</v>
      </c>
    </row>
    <row r="10" spans="1:13" x14ac:dyDescent="0.35">
      <c r="A10">
        <v>9</v>
      </c>
      <c r="B10" t="s">
        <v>5</v>
      </c>
      <c r="C10">
        <v>7</v>
      </c>
      <c r="D10" t="s">
        <v>22</v>
      </c>
      <c r="E10" t="s">
        <v>23</v>
      </c>
      <c r="F10" t="s">
        <v>6</v>
      </c>
      <c r="G10">
        <v>1</v>
      </c>
      <c r="H10">
        <v>1</v>
      </c>
      <c r="I10">
        <v>1</v>
      </c>
      <c r="J10" t="s">
        <v>2013</v>
      </c>
      <c r="K10" t="s">
        <v>2014</v>
      </c>
      <c r="L10" t="str">
        <f t="shared" si="0"/>
        <v>Male_18 and 19 years</v>
      </c>
    </row>
    <row r="11" spans="1:13" x14ac:dyDescent="0.35">
      <c r="A11">
        <v>10</v>
      </c>
      <c r="B11" t="s">
        <v>5</v>
      </c>
      <c r="C11">
        <v>8</v>
      </c>
      <c r="D11" t="s">
        <v>24</v>
      </c>
      <c r="E11" t="s">
        <v>25</v>
      </c>
      <c r="F11" t="s">
        <v>6</v>
      </c>
      <c r="G11">
        <v>1</v>
      </c>
      <c r="H11">
        <v>1</v>
      </c>
      <c r="I11">
        <v>1</v>
      </c>
      <c r="J11" t="s">
        <v>2013</v>
      </c>
      <c r="K11" t="s">
        <v>2014</v>
      </c>
      <c r="L11" t="str">
        <f t="shared" si="0"/>
        <v>Male_20 years</v>
      </c>
    </row>
    <row r="12" spans="1:13" x14ac:dyDescent="0.35">
      <c r="A12">
        <v>11</v>
      </c>
      <c r="B12" t="s">
        <v>5</v>
      </c>
      <c r="C12">
        <v>9</v>
      </c>
      <c r="D12" t="s">
        <v>26</v>
      </c>
      <c r="E12" t="s">
        <v>27</v>
      </c>
      <c r="F12" t="s">
        <v>6</v>
      </c>
      <c r="G12">
        <v>1</v>
      </c>
      <c r="H12">
        <v>1</v>
      </c>
      <c r="I12">
        <v>1</v>
      </c>
      <c r="J12" t="s">
        <v>2013</v>
      </c>
      <c r="K12" t="s">
        <v>2014</v>
      </c>
      <c r="L12" t="str">
        <f t="shared" si="0"/>
        <v>Male_21 years</v>
      </c>
    </row>
    <row r="13" spans="1:13" x14ac:dyDescent="0.35">
      <c r="A13">
        <v>12</v>
      </c>
      <c r="B13" t="s">
        <v>5</v>
      </c>
      <c r="C13">
        <v>10</v>
      </c>
      <c r="D13" t="s">
        <v>28</v>
      </c>
      <c r="E13" t="s">
        <v>29</v>
      </c>
      <c r="F13" t="s">
        <v>6</v>
      </c>
      <c r="G13">
        <v>1</v>
      </c>
      <c r="H13">
        <v>1</v>
      </c>
      <c r="I13">
        <v>1</v>
      </c>
      <c r="J13" t="s">
        <v>2013</v>
      </c>
      <c r="K13" t="s">
        <v>2014</v>
      </c>
      <c r="L13" t="str">
        <f t="shared" si="0"/>
        <v>Male_22 to 24 years</v>
      </c>
    </row>
    <row r="14" spans="1:13" x14ac:dyDescent="0.35">
      <c r="A14">
        <v>13</v>
      </c>
      <c r="B14" t="s">
        <v>5</v>
      </c>
      <c r="C14">
        <v>11</v>
      </c>
      <c r="D14" t="s">
        <v>30</v>
      </c>
      <c r="E14" t="s">
        <v>31</v>
      </c>
      <c r="F14" t="s">
        <v>6</v>
      </c>
      <c r="G14">
        <v>1</v>
      </c>
      <c r="H14">
        <v>1</v>
      </c>
      <c r="I14">
        <v>1</v>
      </c>
      <c r="J14" t="s">
        <v>2013</v>
      </c>
      <c r="K14" t="s">
        <v>2014</v>
      </c>
      <c r="L14" t="str">
        <f t="shared" si="0"/>
        <v>Male_25 to 29 years</v>
      </c>
    </row>
    <row r="15" spans="1:13" x14ac:dyDescent="0.35">
      <c r="A15">
        <v>14</v>
      </c>
      <c r="B15" t="s">
        <v>5</v>
      </c>
      <c r="C15">
        <v>12</v>
      </c>
      <c r="D15" t="s">
        <v>32</v>
      </c>
      <c r="E15" t="s">
        <v>33</v>
      </c>
      <c r="F15" t="s">
        <v>6</v>
      </c>
      <c r="G15">
        <v>1</v>
      </c>
      <c r="H15">
        <v>1</v>
      </c>
      <c r="I15">
        <v>1</v>
      </c>
      <c r="J15" t="s">
        <v>2013</v>
      </c>
      <c r="K15" t="s">
        <v>2014</v>
      </c>
      <c r="L15" t="str">
        <f t="shared" si="0"/>
        <v>Male_30 to 34 years</v>
      </c>
    </row>
    <row r="16" spans="1:13" x14ac:dyDescent="0.35">
      <c r="A16">
        <v>15</v>
      </c>
      <c r="B16" t="s">
        <v>5</v>
      </c>
      <c r="C16">
        <v>13</v>
      </c>
      <c r="D16" t="s">
        <v>34</v>
      </c>
      <c r="E16" t="s">
        <v>35</v>
      </c>
      <c r="F16" t="s">
        <v>6</v>
      </c>
      <c r="G16">
        <v>1</v>
      </c>
      <c r="H16">
        <v>1</v>
      </c>
      <c r="I16">
        <v>1</v>
      </c>
      <c r="J16" t="s">
        <v>2013</v>
      </c>
      <c r="K16" t="s">
        <v>2014</v>
      </c>
      <c r="L16" t="str">
        <f t="shared" si="0"/>
        <v>Male_35 to 39 years</v>
      </c>
    </row>
    <row r="17" spans="1:12" x14ac:dyDescent="0.35">
      <c r="A17">
        <v>16</v>
      </c>
      <c r="B17" t="s">
        <v>5</v>
      </c>
      <c r="C17">
        <v>14</v>
      </c>
      <c r="D17" t="s">
        <v>36</v>
      </c>
      <c r="E17" t="s">
        <v>37</v>
      </c>
      <c r="F17" t="s">
        <v>6</v>
      </c>
      <c r="G17">
        <v>1</v>
      </c>
      <c r="H17">
        <v>1</v>
      </c>
      <c r="I17">
        <v>1</v>
      </c>
      <c r="J17" t="s">
        <v>2013</v>
      </c>
      <c r="K17" t="s">
        <v>2014</v>
      </c>
      <c r="L17" t="str">
        <f t="shared" si="0"/>
        <v>Male_40 to 44 years</v>
      </c>
    </row>
    <row r="18" spans="1:12" x14ac:dyDescent="0.35">
      <c r="A18">
        <v>17</v>
      </c>
      <c r="B18" t="s">
        <v>5</v>
      </c>
      <c r="C18">
        <v>15</v>
      </c>
      <c r="D18" t="s">
        <v>38</v>
      </c>
      <c r="E18" t="s">
        <v>39</v>
      </c>
      <c r="F18" t="s">
        <v>6</v>
      </c>
      <c r="G18">
        <v>1</v>
      </c>
      <c r="H18">
        <v>1</v>
      </c>
      <c r="I18">
        <v>1</v>
      </c>
      <c r="J18" t="s">
        <v>2013</v>
      </c>
      <c r="K18" t="s">
        <v>2014</v>
      </c>
      <c r="L18" t="str">
        <f t="shared" si="0"/>
        <v>Male_45 to 49 years</v>
      </c>
    </row>
    <row r="19" spans="1:12" x14ac:dyDescent="0.35">
      <c r="A19">
        <v>18</v>
      </c>
      <c r="B19" t="s">
        <v>5</v>
      </c>
      <c r="C19">
        <v>16</v>
      </c>
      <c r="D19" t="s">
        <v>40</v>
      </c>
      <c r="E19" t="s">
        <v>41</v>
      </c>
      <c r="F19" t="s">
        <v>6</v>
      </c>
      <c r="G19">
        <v>1</v>
      </c>
      <c r="H19">
        <v>1</v>
      </c>
      <c r="I19">
        <v>1</v>
      </c>
      <c r="J19" t="s">
        <v>2013</v>
      </c>
      <c r="K19" t="s">
        <v>2014</v>
      </c>
      <c r="L19" t="str">
        <f t="shared" si="0"/>
        <v>Male_50 to 54 years</v>
      </c>
    </row>
    <row r="20" spans="1:12" x14ac:dyDescent="0.35">
      <c r="A20">
        <v>19</v>
      </c>
      <c r="B20" t="s">
        <v>5</v>
      </c>
      <c r="C20">
        <v>17</v>
      </c>
      <c r="D20" t="s">
        <v>42</v>
      </c>
      <c r="E20" t="s">
        <v>43</v>
      </c>
      <c r="F20" t="s">
        <v>6</v>
      </c>
      <c r="G20">
        <v>1</v>
      </c>
      <c r="H20">
        <v>1</v>
      </c>
      <c r="I20">
        <v>1</v>
      </c>
      <c r="J20" t="s">
        <v>2013</v>
      </c>
      <c r="K20" t="s">
        <v>2014</v>
      </c>
      <c r="L20" t="str">
        <f t="shared" si="0"/>
        <v>Male_55 to 59 years</v>
      </c>
    </row>
    <row r="21" spans="1:12" x14ac:dyDescent="0.35">
      <c r="A21">
        <v>20</v>
      </c>
      <c r="B21" t="s">
        <v>5</v>
      </c>
      <c r="C21">
        <v>18</v>
      </c>
      <c r="D21" t="s">
        <v>44</v>
      </c>
      <c r="E21" t="s">
        <v>45</v>
      </c>
      <c r="F21" t="s">
        <v>6</v>
      </c>
      <c r="G21">
        <v>1</v>
      </c>
      <c r="H21">
        <v>1</v>
      </c>
      <c r="I21">
        <v>1</v>
      </c>
      <c r="J21" t="s">
        <v>2013</v>
      </c>
      <c r="K21" t="s">
        <v>2014</v>
      </c>
      <c r="L21" t="str">
        <f t="shared" si="0"/>
        <v>Male_60 and 61 years</v>
      </c>
    </row>
    <row r="22" spans="1:12" x14ac:dyDescent="0.35">
      <c r="A22">
        <v>21</v>
      </c>
      <c r="B22" t="s">
        <v>5</v>
      </c>
      <c r="C22">
        <v>19</v>
      </c>
      <c r="D22" t="s">
        <v>46</v>
      </c>
      <c r="E22" t="s">
        <v>47</v>
      </c>
      <c r="F22" t="s">
        <v>6</v>
      </c>
      <c r="G22">
        <v>1</v>
      </c>
      <c r="H22">
        <v>1</v>
      </c>
      <c r="I22">
        <v>1</v>
      </c>
      <c r="J22" t="s">
        <v>2013</v>
      </c>
      <c r="K22" t="s">
        <v>2014</v>
      </c>
      <c r="L22" t="str">
        <f t="shared" si="0"/>
        <v>Male_62 to 64 years</v>
      </c>
    </row>
    <row r="23" spans="1:12" x14ac:dyDescent="0.35">
      <c r="A23">
        <v>22</v>
      </c>
      <c r="B23" t="s">
        <v>5</v>
      </c>
      <c r="C23">
        <v>20</v>
      </c>
      <c r="D23" t="s">
        <v>48</v>
      </c>
      <c r="E23" t="s">
        <v>49</v>
      </c>
      <c r="F23" t="s">
        <v>6</v>
      </c>
      <c r="G23">
        <v>1</v>
      </c>
      <c r="H23">
        <v>1</v>
      </c>
      <c r="I23">
        <v>1</v>
      </c>
      <c r="J23" t="s">
        <v>2013</v>
      </c>
      <c r="K23" t="s">
        <v>2014</v>
      </c>
      <c r="L23" t="str">
        <f t="shared" si="0"/>
        <v>Male_65 and 66 years</v>
      </c>
    </row>
    <row r="24" spans="1:12" x14ac:dyDescent="0.35">
      <c r="A24">
        <v>23</v>
      </c>
      <c r="B24" t="s">
        <v>5</v>
      </c>
      <c r="C24">
        <v>21</v>
      </c>
      <c r="D24" t="s">
        <v>50</v>
      </c>
      <c r="E24" t="s">
        <v>51</v>
      </c>
      <c r="F24" t="s">
        <v>6</v>
      </c>
      <c r="G24">
        <v>1</v>
      </c>
      <c r="H24">
        <v>1</v>
      </c>
      <c r="I24">
        <v>1</v>
      </c>
      <c r="J24" t="s">
        <v>2013</v>
      </c>
      <c r="K24" t="s">
        <v>2014</v>
      </c>
      <c r="L24" t="str">
        <f t="shared" si="0"/>
        <v>Male_67 to 69 years</v>
      </c>
    </row>
    <row r="25" spans="1:12" x14ac:dyDescent="0.35">
      <c r="A25">
        <v>24</v>
      </c>
      <c r="B25" t="s">
        <v>5</v>
      </c>
      <c r="C25">
        <v>22</v>
      </c>
      <c r="D25" t="s">
        <v>52</v>
      </c>
      <c r="E25" t="s">
        <v>53</v>
      </c>
      <c r="F25" t="s">
        <v>6</v>
      </c>
      <c r="G25">
        <v>1</v>
      </c>
      <c r="H25">
        <v>1</v>
      </c>
      <c r="I25">
        <v>1</v>
      </c>
      <c r="J25" t="s">
        <v>2013</v>
      </c>
      <c r="K25" t="s">
        <v>2014</v>
      </c>
      <c r="L25" t="str">
        <f t="shared" si="0"/>
        <v>Male_70 to 74 years</v>
      </c>
    </row>
    <row r="26" spans="1:12" x14ac:dyDescent="0.35">
      <c r="A26">
        <v>25</v>
      </c>
      <c r="B26" t="s">
        <v>5</v>
      </c>
      <c r="C26">
        <v>23</v>
      </c>
      <c r="D26" t="s">
        <v>54</v>
      </c>
      <c r="E26" t="s">
        <v>55</v>
      </c>
      <c r="F26" t="s">
        <v>6</v>
      </c>
      <c r="G26">
        <v>1</v>
      </c>
      <c r="H26">
        <v>1</v>
      </c>
      <c r="I26">
        <v>1</v>
      </c>
      <c r="J26" t="s">
        <v>2013</v>
      </c>
      <c r="K26" t="s">
        <v>2014</v>
      </c>
      <c r="L26" t="str">
        <f t="shared" si="0"/>
        <v>Male_75 to 79 years</v>
      </c>
    </row>
    <row r="27" spans="1:12" x14ac:dyDescent="0.35">
      <c r="A27">
        <v>26</v>
      </c>
      <c r="B27" t="s">
        <v>5</v>
      </c>
      <c r="C27">
        <v>24</v>
      </c>
      <c r="D27" t="s">
        <v>56</v>
      </c>
      <c r="E27" t="s">
        <v>57</v>
      </c>
      <c r="F27" t="s">
        <v>6</v>
      </c>
      <c r="G27">
        <v>1</v>
      </c>
      <c r="H27">
        <v>1</v>
      </c>
      <c r="I27">
        <v>1</v>
      </c>
      <c r="J27" t="s">
        <v>2013</v>
      </c>
      <c r="K27" t="s">
        <v>2014</v>
      </c>
      <c r="L27" t="str">
        <f t="shared" si="0"/>
        <v>Male_80 to 84 years</v>
      </c>
    </row>
    <row r="28" spans="1:12" x14ac:dyDescent="0.35">
      <c r="A28">
        <v>27</v>
      </c>
      <c r="B28" t="s">
        <v>5</v>
      </c>
      <c r="C28">
        <v>25</v>
      </c>
      <c r="D28" t="s">
        <v>58</v>
      </c>
      <c r="E28" t="s">
        <v>59</v>
      </c>
      <c r="F28" t="s">
        <v>6</v>
      </c>
      <c r="G28">
        <v>1</v>
      </c>
      <c r="H28">
        <v>1</v>
      </c>
      <c r="I28">
        <v>1</v>
      </c>
      <c r="J28" t="s">
        <v>2013</v>
      </c>
      <c r="K28" t="s">
        <v>2014</v>
      </c>
      <c r="L28" t="str">
        <f t="shared" si="0"/>
        <v>Male_85 years and over</v>
      </c>
    </row>
    <row r="29" spans="1:12" x14ac:dyDescent="0.35">
      <c r="A29">
        <v>28</v>
      </c>
      <c r="B29" t="s">
        <v>5</v>
      </c>
      <c r="C29">
        <v>26</v>
      </c>
      <c r="D29" t="s">
        <v>60</v>
      </c>
      <c r="E29" t="s">
        <v>61</v>
      </c>
      <c r="F29" t="s">
        <v>6</v>
      </c>
      <c r="G29">
        <v>1</v>
      </c>
      <c r="H29">
        <v>0</v>
      </c>
      <c r="I29">
        <v>0</v>
      </c>
    </row>
    <row r="30" spans="1:12" x14ac:dyDescent="0.35">
      <c r="A30">
        <v>29</v>
      </c>
      <c r="B30" t="s">
        <v>5</v>
      </c>
      <c r="C30">
        <v>27</v>
      </c>
      <c r="D30" t="s">
        <v>62</v>
      </c>
      <c r="E30" t="s">
        <v>15</v>
      </c>
      <c r="F30" t="s">
        <v>6</v>
      </c>
      <c r="G30">
        <v>1</v>
      </c>
      <c r="H30">
        <v>1</v>
      </c>
      <c r="I30">
        <v>1</v>
      </c>
      <c r="J30" t="s">
        <v>2013</v>
      </c>
      <c r="K30" t="s">
        <v>2014</v>
      </c>
      <c r="L30" t="str">
        <f>CONCATENATE("Female_",E30)</f>
        <v>Female_Under 5 years</v>
      </c>
    </row>
    <row r="31" spans="1:12" x14ac:dyDescent="0.35">
      <c r="A31">
        <v>30</v>
      </c>
      <c r="B31" t="s">
        <v>5</v>
      </c>
      <c r="C31">
        <v>28</v>
      </c>
      <c r="D31" t="s">
        <v>63</v>
      </c>
      <c r="E31" t="s">
        <v>17</v>
      </c>
      <c r="F31" t="s">
        <v>6</v>
      </c>
      <c r="G31">
        <v>1</v>
      </c>
      <c r="H31">
        <v>1</v>
      </c>
      <c r="I31">
        <v>1</v>
      </c>
      <c r="J31" t="s">
        <v>2013</v>
      </c>
      <c r="K31" t="s">
        <v>2014</v>
      </c>
      <c r="L31" t="str">
        <f t="shared" ref="L31:L52" si="1">CONCATENATE("Female_",E31)</f>
        <v>Female_5 to 9 years</v>
      </c>
    </row>
    <row r="32" spans="1:12" x14ac:dyDescent="0.35">
      <c r="A32">
        <v>31</v>
      </c>
      <c r="B32" t="s">
        <v>5</v>
      </c>
      <c r="C32">
        <v>29</v>
      </c>
      <c r="D32" t="s">
        <v>64</v>
      </c>
      <c r="E32" t="s">
        <v>19</v>
      </c>
      <c r="F32" t="s">
        <v>6</v>
      </c>
      <c r="G32">
        <v>1</v>
      </c>
      <c r="H32">
        <v>1</v>
      </c>
      <c r="I32">
        <v>1</v>
      </c>
      <c r="J32" t="s">
        <v>2013</v>
      </c>
      <c r="K32" t="s">
        <v>2014</v>
      </c>
      <c r="L32" t="str">
        <f t="shared" si="1"/>
        <v>Female_10 to 14 years</v>
      </c>
    </row>
    <row r="33" spans="1:12" x14ac:dyDescent="0.35">
      <c r="A33">
        <v>32</v>
      </c>
      <c r="B33" t="s">
        <v>5</v>
      </c>
      <c r="C33">
        <v>30</v>
      </c>
      <c r="D33" t="s">
        <v>65</v>
      </c>
      <c r="E33" t="s">
        <v>21</v>
      </c>
      <c r="F33" t="s">
        <v>6</v>
      </c>
      <c r="G33">
        <v>1</v>
      </c>
      <c r="H33">
        <v>1</v>
      </c>
      <c r="I33">
        <v>1</v>
      </c>
      <c r="J33" t="s">
        <v>2013</v>
      </c>
      <c r="K33" t="s">
        <v>2014</v>
      </c>
      <c r="L33" t="str">
        <f t="shared" si="1"/>
        <v>Female_15 to 17 years</v>
      </c>
    </row>
    <row r="34" spans="1:12" x14ac:dyDescent="0.35">
      <c r="A34">
        <v>33</v>
      </c>
      <c r="B34" t="s">
        <v>5</v>
      </c>
      <c r="C34">
        <v>31</v>
      </c>
      <c r="D34" t="s">
        <v>66</v>
      </c>
      <c r="E34" t="s">
        <v>23</v>
      </c>
      <c r="F34" t="s">
        <v>6</v>
      </c>
      <c r="G34">
        <v>1</v>
      </c>
      <c r="H34">
        <v>1</v>
      </c>
      <c r="I34">
        <v>1</v>
      </c>
      <c r="J34" t="s">
        <v>2013</v>
      </c>
      <c r="K34" t="s">
        <v>2014</v>
      </c>
      <c r="L34" t="str">
        <f t="shared" si="1"/>
        <v>Female_18 and 19 years</v>
      </c>
    </row>
    <row r="35" spans="1:12" x14ac:dyDescent="0.35">
      <c r="A35">
        <v>34</v>
      </c>
      <c r="B35" t="s">
        <v>5</v>
      </c>
      <c r="C35">
        <v>32</v>
      </c>
      <c r="D35" t="s">
        <v>67</v>
      </c>
      <c r="E35" t="s">
        <v>25</v>
      </c>
      <c r="F35" t="s">
        <v>6</v>
      </c>
      <c r="G35">
        <v>1</v>
      </c>
      <c r="H35">
        <v>1</v>
      </c>
      <c r="I35">
        <v>1</v>
      </c>
      <c r="J35" t="s">
        <v>2013</v>
      </c>
      <c r="K35" t="s">
        <v>2014</v>
      </c>
      <c r="L35" t="str">
        <f t="shared" si="1"/>
        <v>Female_20 years</v>
      </c>
    </row>
    <row r="36" spans="1:12" x14ac:dyDescent="0.35">
      <c r="A36">
        <v>35</v>
      </c>
      <c r="B36" t="s">
        <v>5</v>
      </c>
      <c r="C36">
        <v>33</v>
      </c>
      <c r="D36" t="s">
        <v>68</v>
      </c>
      <c r="E36" t="s">
        <v>27</v>
      </c>
      <c r="F36" t="s">
        <v>6</v>
      </c>
      <c r="G36">
        <v>1</v>
      </c>
      <c r="H36">
        <v>1</v>
      </c>
      <c r="I36">
        <v>1</v>
      </c>
      <c r="J36" t="s">
        <v>2013</v>
      </c>
      <c r="K36" t="s">
        <v>2014</v>
      </c>
      <c r="L36" t="str">
        <f t="shared" si="1"/>
        <v>Female_21 years</v>
      </c>
    </row>
    <row r="37" spans="1:12" x14ac:dyDescent="0.35">
      <c r="A37">
        <v>36</v>
      </c>
      <c r="B37" t="s">
        <v>5</v>
      </c>
      <c r="C37">
        <v>34</v>
      </c>
      <c r="D37" t="s">
        <v>69</v>
      </c>
      <c r="E37" t="s">
        <v>29</v>
      </c>
      <c r="F37" t="s">
        <v>6</v>
      </c>
      <c r="G37">
        <v>1</v>
      </c>
      <c r="H37">
        <v>1</v>
      </c>
      <c r="I37">
        <v>1</v>
      </c>
      <c r="J37" t="s">
        <v>2013</v>
      </c>
      <c r="K37" t="s">
        <v>2014</v>
      </c>
      <c r="L37" t="str">
        <f t="shared" si="1"/>
        <v>Female_22 to 24 years</v>
      </c>
    </row>
    <row r="38" spans="1:12" x14ac:dyDescent="0.35">
      <c r="A38">
        <v>37</v>
      </c>
      <c r="B38" t="s">
        <v>5</v>
      </c>
      <c r="C38">
        <v>35</v>
      </c>
      <c r="D38" t="s">
        <v>70</v>
      </c>
      <c r="E38" t="s">
        <v>31</v>
      </c>
      <c r="F38" t="s">
        <v>6</v>
      </c>
      <c r="G38">
        <v>1</v>
      </c>
      <c r="H38">
        <v>1</v>
      </c>
      <c r="I38">
        <v>1</v>
      </c>
      <c r="J38" t="s">
        <v>2013</v>
      </c>
      <c r="K38" t="s">
        <v>2014</v>
      </c>
      <c r="L38" t="str">
        <f t="shared" si="1"/>
        <v>Female_25 to 29 years</v>
      </c>
    </row>
    <row r="39" spans="1:12" x14ac:dyDescent="0.35">
      <c r="A39">
        <v>38</v>
      </c>
      <c r="B39" t="s">
        <v>5</v>
      </c>
      <c r="C39">
        <v>36</v>
      </c>
      <c r="D39" t="s">
        <v>71</v>
      </c>
      <c r="E39" t="s">
        <v>33</v>
      </c>
      <c r="F39" t="s">
        <v>6</v>
      </c>
      <c r="G39">
        <v>1</v>
      </c>
      <c r="H39">
        <v>1</v>
      </c>
      <c r="I39">
        <v>1</v>
      </c>
      <c r="J39" t="s">
        <v>2013</v>
      </c>
      <c r="K39" t="s">
        <v>2014</v>
      </c>
      <c r="L39" t="str">
        <f t="shared" si="1"/>
        <v>Female_30 to 34 years</v>
      </c>
    </row>
    <row r="40" spans="1:12" x14ac:dyDescent="0.35">
      <c r="A40">
        <v>39</v>
      </c>
      <c r="B40" t="s">
        <v>5</v>
      </c>
      <c r="C40">
        <v>37</v>
      </c>
      <c r="D40" t="s">
        <v>72</v>
      </c>
      <c r="E40" t="s">
        <v>35</v>
      </c>
      <c r="F40" t="s">
        <v>6</v>
      </c>
      <c r="G40">
        <v>1</v>
      </c>
      <c r="H40">
        <v>1</v>
      </c>
      <c r="I40">
        <v>1</v>
      </c>
      <c r="J40" t="s">
        <v>2013</v>
      </c>
      <c r="K40" t="s">
        <v>2014</v>
      </c>
      <c r="L40" t="str">
        <f t="shared" si="1"/>
        <v>Female_35 to 39 years</v>
      </c>
    </row>
    <row r="41" spans="1:12" x14ac:dyDescent="0.35">
      <c r="A41">
        <v>40</v>
      </c>
      <c r="B41" t="s">
        <v>5</v>
      </c>
      <c r="C41">
        <v>38</v>
      </c>
      <c r="D41" t="s">
        <v>73</v>
      </c>
      <c r="E41" t="s">
        <v>37</v>
      </c>
      <c r="F41" t="s">
        <v>6</v>
      </c>
      <c r="G41">
        <v>1</v>
      </c>
      <c r="H41">
        <v>1</v>
      </c>
      <c r="I41">
        <v>1</v>
      </c>
      <c r="J41" t="s">
        <v>2013</v>
      </c>
      <c r="K41" t="s">
        <v>2014</v>
      </c>
      <c r="L41" t="str">
        <f t="shared" si="1"/>
        <v>Female_40 to 44 years</v>
      </c>
    </row>
    <row r="42" spans="1:12" x14ac:dyDescent="0.35">
      <c r="A42">
        <v>41</v>
      </c>
      <c r="B42" t="s">
        <v>5</v>
      </c>
      <c r="C42">
        <v>39</v>
      </c>
      <c r="D42" t="s">
        <v>74</v>
      </c>
      <c r="E42" t="s">
        <v>39</v>
      </c>
      <c r="F42" t="s">
        <v>6</v>
      </c>
      <c r="G42">
        <v>1</v>
      </c>
      <c r="H42">
        <v>1</v>
      </c>
      <c r="I42">
        <v>1</v>
      </c>
      <c r="J42" t="s">
        <v>2013</v>
      </c>
      <c r="K42" t="s">
        <v>2014</v>
      </c>
      <c r="L42" t="str">
        <f t="shared" si="1"/>
        <v>Female_45 to 49 years</v>
      </c>
    </row>
    <row r="43" spans="1:12" x14ac:dyDescent="0.35">
      <c r="A43">
        <v>42</v>
      </c>
      <c r="B43" t="s">
        <v>5</v>
      </c>
      <c r="C43">
        <v>40</v>
      </c>
      <c r="D43" t="s">
        <v>75</v>
      </c>
      <c r="E43" t="s">
        <v>41</v>
      </c>
      <c r="F43" t="s">
        <v>6</v>
      </c>
      <c r="G43">
        <v>1</v>
      </c>
      <c r="H43">
        <v>1</v>
      </c>
      <c r="I43">
        <v>1</v>
      </c>
      <c r="J43" t="s">
        <v>2013</v>
      </c>
      <c r="K43" t="s">
        <v>2014</v>
      </c>
      <c r="L43" t="str">
        <f t="shared" si="1"/>
        <v>Female_50 to 54 years</v>
      </c>
    </row>
    <row r="44" spans="1:12" x14ac:dyDescent="0.35">
      <c r="A44">
        <v>43</v>
      </c>
      <c r="B44" t="s">
        <v>5</v>
      </c>
      <c r="C44">
        <v>41</v>
      </c>
      <c r="D44" t="s">
        <v>76</v>
      </c>
      <c r="E44" t="s">
        <v>43</v>
      </c>
      <c r="F44" t="s">
        <v>6</v>
      </c>
      <c r="G44">
        <v>1</v>
      </c>
      <c r="H44">
        <v>1</v>
      </c>
      <c r="I44">
        <v>1</v>
      </c>
      <c r="J44" t="s">
        <v>2013</v>
      </c>
      <c r="K44" t="s">
        <v>2014</v>
      </c>
      <c r="L44" t="str">
        <f t="shared" si="1"/>
        <v>Female_55 to 59 years</v>
      </c>
    </row>
    <row r="45" spans="1:12" x14ac:dyDescent="0.35">
      <c r="A45">
        <v>44</v>
      </c>
      <c r="B45" t="s">
        <v>5</v>
      </c>
      <c r="C45">
        <v>42</v>
      </c>
      <c r="D45" t="s">
        <v>77</v>
      </c>
      <c r="E45" t="s">
        <v>45</v>
      </c>
      <c r="F45" t="s">
        <v>6</v>
      </c>
      <c r="G45">
        <v>1</v>
      </c>
      <c r="H45">
        <v>1</v>
      </c>
      <c r="I45">
        <v>1</v>
      </c>
      <c r="J45" t="s">
        <v>2013</v>
      </c>
      <c r="K45" t="s">
        <v>2014</v>
      </c>
      <c r="L45" t="str">
        <f t="shared" si="1"/>
        <v>Female_60 and 61 years</v>
      </c>
    </row>
    <row r="46" spans="1:12" x14ac:dyDescent="0.35">
      <c r="A46">
        <v>45</v>
      </c>
      <c r="B46" t="s">
        <v>5</v>
      </c>
      <c r="C46">
        <v>43</v>
      </c>
      <c r="D46" t="s">
        <v>78</v>
      </c>
      <c r="E46" t="s">
        <v>47</v>
      </c>
      <c r="F46" t="s">
        <v>6</v>
      </c>
      <c r="G46">
        <v>1</v>
      </c>
      <c r="H46">
        <v>1</v>
      </c>
      <c r="I46">
        <v>1</v>
      </c>
      <c r="J46" t="s">
        <v>2013</v>
      </c>
      <c r="K46" t="s">
        <v>2014</v>
      </c>
      <c r="L46" t="str">
        <f t="shared" si="1"/>
        <v>Female_62 to 64 years</v>
      </c>
    </row>
    <row r="47" spans="1:12" x14ac:dyDescent="0.35">
      <c r="A47">
        <v>46</v>
      </c>
      <c r="B47" t="s">
        <v>5</v>
      </c>
      <c r="C47">
        <v>44</v>
      </c>
      <c r="D47" t="s">
        <v>79</v>
      </c>
      <c r="E47" t="s">
        <v>49</v>
      </c>
      <c r="F47" t="s">
        <v>6</v>
      </c>
      <c r="G47">
        <v>1</v>
      </c>
      <c r="H47">
        <v>1</v>
      </c>
      <c r="I47">
        <v>1</v>
      </c>
      <c r="J47" t="s">
        <v>2013</v>
      </c>
      <c r="K47" t="s">
        <v>2014</v>
      </c>
      <c r="L47" t="str">
        <f t="shared" si="1"/>
        <v>Female_65 and 66 years</v>
      </c>
    </row>
    <row r="48" spans="1:12" x14ac:dyDescent="0.35">
      <c r="A48">
        <v>47</v>
      </c>
      <c r="B48" t="s">
        <v>5</v>
      </c>
      <c r="C48">
        <v>45</v>
      </c>
      <c r="D48" t="s">
        <v>80</v>
      </c>
      <c r="E48" t="s">
        <v>51</v>
      </c>
      <c r="F48" t="s">
        <v>6</v>
      </c>
      <c r="G48">
        <v>1</v>
      </c>
      <c r="H48">
        <v>1</v>
      </c>
      <c r="I48">
        <v>1</v>
      </c>
      <c r="J48" t="s">
        <v>2013</v>
      </c>
      <c r="K48" t="s">
        <v>2014</v>
      </c>
      <c r="L48" t="str">
        <f t="shared" si="1"/>
        <v>Female_67 to 69 years</v>
      </c>
    </row>
    <row r="49" spans="1:12" x14ac:dyDescent="0.35">
      <c r="A49">
        <v>48</v>
      </c>
      <c r="B49" t="s">
        <v>5</v>
      </c>
      <c r="C49">
        <v>46</v>
      </c>
      <c r="D49" t="s">
        <v>81</v>
      </c>
      <c r="E49" t="s">
        <v>53</v>
      </c>
      <c r="F49" t="s">
        <v>6</v>
      </c>
      <c r="G49">
        <v>1</v>
      </c>
      <c r="H49">
        <v>1</v>
      </c>
      <c r="I49">
        <v>1</v>
      </c>
      <c r="J49" t="s">
        <v>2013</v>
      </c>
      <c r="K49" t="s">
        <v>2014</v>
      </c>
      <c r="L49" t="str">
        <f t="shared" si="1"/>
        <v>Female_70 to 74 years</v>
      </c>
    </row>
    <row r="50" spans="1:12" x14ac:dyDescent="0.35">
      <c r="A50">
        <v>49</v>
      </c>
      <c r="B50" t="s">
        <v>5</v>
      </c>
      <c r="C50">
        <v>47</v>
      </c>
      <c r="D50" t="s">
        <v>82</v>
      </c>
      <c r="E50" t="s">
        <v>55</v>
      </c>
      <c r="F50" t="s">
        <v>6</v>
      </c>
      <c r="G50">
        <v>1</v>
      </c>
      <c r="H50">
        <v>1</v>
      </c>
      <c r="I50">
        <v>1</v>
      </c>
      <c r="J50" t="s">
        <v>2013</v>
      </c>
      <c r="K50" t="s">
        <v>2014</v>
      </c>
      <c r="L50" t="str">
        <f t="shared" si="1"/>
        <v>Female_75 to 79 years</v>
      </c>
    </row>
    <row r="51" spans="1:12" x14ac:dyDescent="0.35">
      <c r="A51">
        <v>50</v>
      </c>
      <c r="B51" t="s">
        <v>5</v>
      </c>
      <c r="C51">
        <v>48</v>
      </c>
      <c r="D51" t="s">
        <v>83</v>
      </c>
      <c r="E51" t="s">
        <v>57</v>
      </c>
      <c r="F51" t="s">
        <v>6</v>
      </c>
      <c r="G51">
        <v>1</v>
      </c>
      <c r="H51">
        <v>1</v>
      </c>
      <c r="I51">
        <v>1</v>
      </c>
      <c r="J51" t="s">
        <v>2013</v>
      </c>
      <c r="K51" t="s">
        <v>2014</v>
      </c>
      <c r="L51" t="str">
        <f t="shared" si="1"/>
        <v>Female_80 to 84 years</v>
      </c>
    </row>
    <row r="52" spans="1:12" x14ac:dyDescent="0.35">
      <c r="A52">
        <v>51</v>
      </c>
      <c r="B52" t="s">
        <v>5</v>
      </c>
      <c r="C52">
        <v>49</v>
      </c>
      <c r="D52" t="s">
        <v>84</v>
      </c>
      <c r="E52" t="s">
        <v>59</v>
      </c>
      <c r="F52" t="s">
        <v>6</v>
      </c>
      <c r="G52">
        <v>1</v>
      </c>
      <c r="H52">
        <v>1</v>
      </c>
      <c r="I52">
        <v>1</v>
      </c>
      <c r="J52" t="s">
        <v>2013</v>
      </c>
      <c r="K52" t="s">
        <v>2014</v>
      </c>
      <c r="L52" t="str">
        <f t="shared" si="1"/>
        <v>Female_85 years and over</v>
      </c>
    </row>
    <row r="53" spans="1:12" x14ac:dyDescent="0.35">
      <c r="A53">
        <v>52</v>
      </c>
      <c r="B53" t="s">
        <v>85</v>
      </c>
      <c r="E53" t="s">
        <v>86</v>
      </c>
      <c r="F53" t="s">
        <v>8</v>
      </c>
    </row>
    <row r="54" spans="1:12" x14ac:dyDescent="0.35">
      <c r="A54">
        <v>53</v>
      </c>
      <c r="B54" t="s">
        <v>85</v>
      </c>
      <c r="E54" t="s">
        <v>9</v>
      </c>
      <c r="F54" t="s">
        <v>6</v>
      </c>
    </row>
    <row r="55" spans="1:12" x14ac:dyDescent="0.35">
      <c r="A55">
        <v>54</v>
      </c>
      <c r="B55" t="s">
        <v>85</v>
      </c>
      <c r="C55">
        <v>1</v>
      </c>
      <c r="D55" t="s">
        <v>87</v>
      </c>
      <c r="E55" t="s">
        <v>11</v>
      </c>
      <c r="F55" t="s">
        <v>6</v>
      </c>
      <c r="G55">
        <v>1</v>
      </c>
      <c r="H55">
        <v>0</v>
      </c>
      <c r="I55">
        <v>0</v>
      </c>
    </row>
    <row r="56" spans="1:12" x14ac:dyDescent="0.35">
      <c r="A56">
        <v>55</v>
      </c>
      <c r="B56" t="s">
        <v>85</v>
      </c>
      <c r="C56">
        <v>2</v>
      </c>
      <c r="D56" t="s">
        <v>88</v>
      </c>
      <c r="E56" t="s">
        <v>89</v>
      </c>
      <c r="F56" t="s">
        <v>6</v>
      </c>
      <c r="G56">
        <v>1</v>
      </c>
      <c r="H56">
        <v>1</v>
      </c>
      <c r="I56">
        <v>1</v>
      </c>
      <c r="J56" t="s">
        <v>2013</v>
      </c>
      <c r="K56" t="s">
        <v>2023</v>
      </c>
      <c r="L56" t="str">
        <f>E56</f>
        <v>White alone</v>
      </c>
    </row>
    <row r="57" spans="1:12" x14ac:dyDescent="0.35">
      <c r="A57">
        <v>56</v>
      </c>
      <c r="B57" t="s">
        <v>85</v>
      </c>
      <c r="C57">
        <v>3</v>
      </c>
      <c r="D57" t="s">
        <v>90</v>
      </c>
      <c r="E57" t="s">
        <v>91</v>
      </c>
      <c r="F57" t="s">
        <v>6</v>
      </c>
      <c r="G57">
        <v>1</v>
      </c>
      <c r="H57">
        <v>1</v>
      </c>
      <c r="I57">
        <v>1</v>
      </c>
      <c r="J57" t="s">
        <v>2013</v>
      </c>
      <c r="K57" t="s">
        <v>2023</v>
      </c>
      <c r="L57" t="str">
        <f t="shared" ref="L57:L59" si="2">E57</f>
        <v>Black or African American alone</v>
      </c>
    </row>
    <row r="58" spans="1:12" x14ac:dyDescent="0.35">
      <c r="A58">
        <v>57</v>
      </c>
      <c r="B58" t="s">
        <v>85</v>
      </c>
      <c r="C58">
        <v>4</v>
      </c>
      <c r="D58" t="s">
        <v>92</v>
      </c>
      <c r="E58" t="s">
        <v>93</v>
      </c>
      <c r="F58" t="s">
        <v>6</v>
      </c>
      <c r="G58">
        <v>1</v>
      </c>
      <c r="H58">
        <v>1</v>
      </c>
      <c r="I58">
        <v>1</v>
      </c>
      <c r="J58" t="s">
        <v>2013</v>
      </c>
      <c r="K58" t="s">
        <v>2023</v>
      </c>
      <c r="L58" t="str">
        <f t="shared" si="2"/>
        <v>American Indian and Alaska Native alone</v>
      </c>
    </row>
    <row r="59" spans="1:12" x14ac:dyDescent="0.35">
      <c r="A59">
        <v>58</v>
      </c>
      <c r="B59" t="s">
        <v>85</v>
      </c>
      <c r="C59">
        <v>5</v>
      </c>
      <c r="D59" t="s">
        <v>94</v>
      </c>
      <c r="E59" t="s">
        <v>95</v>
      </c>
      <c r="F59" t="s">
        <v>6</v>
      </c>
      <c r="G59">
        <v>1</v>
      </c>
      <c r="H59">
        <v>1</v>
      </c>
      <c r="I59">
        <v>1</v>
      </c>
      <c r="J59" t="s">
        <v>2013</v>
      </c>
      <c r="K59" t="s">
        <v>2023</v>
      </c>
      <c r="L59" t="str">
        <f t="shared" si="2"/>
        <v>Asian alone</v>
      </c>
    </row>
    <row r="60" spans="1:12" x14ac:dyDescent="0.35">
      <c r="A60">
        <v>59</v>
      </c>
      <c r="B60" t="s">
        <v>85</v>
      </c>
      <c r="C60">
        <v>6</v>
      </c>
      <c r="D60" t="s">
        <v>96</v>
      </c>
      <c r="E60" t="s">
        <v>97</v>
      </c>
      <c r="F60" t="s">
        <v>6</v>
      </c>
      <c r="G60">
        <v>1</v>
      </c>
      <c r="H60">
        <v>0</v>
      </c>
      <c r="I60">
        <v>0</v>
      </c>
    </row>
    <row r="61" spans="1:12" x14ac:dyDescent="0.35">
      <c r="A61">
        <v>60</v>
      </c>
      <c r="B61" t="s">
        <v>85</v>
      </c>
      <c r="C61">
        <v>7</v>
      </c>
      <c r="D61" t="s">
        <v>98</v>
      </c>
      <c r="E61" t="s">
        <v>99</v>
      </c>
      <c r="F61" t="s">
        <v>6</v>
      </c>
      <c r="G61">
        <v>1</v>
      </c>
      <c r="H61">
        <v>0</v>
      </c>
      <c r="I61">
        <v>0</v>
      </c>
    </row>
    <row r="62" spans="1:12" x14ac:dyDescent="0.35">
      <c r="A62">
        <v>61</v>
      </c>
      <c r="B62" t="s">
        <v>85</v>
      </c>
      <c r="C62">
        <v>8</v>
      </c>
      <c r="D62" t="s">
        <v>100</v>
      </c>
      <c r="E62" t="s">
        <v>101</v>
      </c>
      <c r="F62" t="s">
        <v>6</v>
      </c>
      <c r="G62">
        <v>1</v>
      </c>
      <c r="H62">
        <v>0</v>
      </c>
      <c r="I62">
        <v>0</v>
      </c>
    </row>
    <row r="63" spans="1:12" x14ac:dyDescent="0.35">
      <c r="A63">
        <v>62</v>
      </c>
      <c r="B63" t="s">
        <v>85</v>
      </c>
      <c r="C63">
        <v>9</v>
      </c>
      <c r="D63" t="s">
        <v>102</v>
      </c>
      <c r="E63" t="s">
        <v>103</v>
      </c>
      <c r="F63" t="s">
        <v>6</v>
      </c>
      <c r="G63">
        <v>1</v>
      </c>
      <c r="H63">
        <v>0</v>
      </c>
      <c r="I63">
        <v>0</v>
      </c>
    </row>
    <row r="64" spans="1:12" x14ac:dyDescent="0.35">
      <c r="A64">
        <v>63</v>
      </c>
      <c r="B64" t="s">
        <v>85</v>
      </c>
      <c r="C64">
        <v>10</v>
      </c>
      <c r="D64" t="s">
        <v>104</v>
      </c>
      <c r="E64" t="s">
        <v>105</v>
      </c>
      <c r="F64" t="s">
        <v>6</v>
      </c>
      <c r="G64">
        <v>1</v>
      </c>
      <c r="H64">
        <v>0</v>
      </c>
      <c r="I64">
        <v>0</v>
      </c>
    </row>
    <row r="65" spans="1:12" x14ac:dyDescent="0.35">
      <c r="A65">
        <v>64</v>
      </c>
      <c r="B65" t="s">
        <v>106</v>
      </c>
      <c r="E65" t="s">
        <v>107</v>
      </c>
      <c r="F65" t="s">
        <v>8</v>
      </c>
    </row>
    <row r="66" spans="1:12" x14ac:dyDescent="0.35">
      <c r="A66">
        <v>65</v>
      </c>
      <c r="B66" t="s">
        <v>106</v>
      </c>
      <c r="E66" t="s">
        <v>9</v>
      </c>
      <c r="F66" t="s">
        <v>6</v>
      </c>
    </row>
    <row r="67" spans="1:12" x14ac:dyDescent="0.35">
      <c r="A67">
        <v>66</v>
      </c>
      <c r="B67" t="s">
        <v>106</v>
      </c>
      <c r="C67">
        <v>1</v>
      </c>
      <c r="D67" t="s">
        <v>108</v>
      </c>
      <c r="E67" t="s">
        <v>11</v>
      </c>
      <c r="F67" t="s">
        <v>6</v>
      </c>
      <c r="G67">
        <v>1</v>
      </c>
      <c r="H67">
        <v>0</v>
      </c>
      <c r="I67">
        <v>0</v>
      </c>
    </row>
    <row r="68" spans="1:12" x14ac:dyDescent="0.35">
      <c r="A68">
        <v>67</v>
      </c>
      <c r="B68" t="s">
        <v>106</v>
      </c>
      <c r="C68">
        <v>2</v>
      </c>
      <c r="D68" t="s">
        <v>109</v>
      </c>
      <c r="E68" t="s">
        <v>110</v>
      </c>
      <c r="F68" t="s">
        <v>6</v>
      </c>
      <c r="G68">
        <v>1</v>
      </c>
      <c r="H68">
        <v>0</v>
      </c>
      <c r="I68">
        <v>0</v>
      </c>
    </row>
    <row r="69" spans="1:12" x14ac:dyDescent="0.35">
      <c r="A69">
        <v>68</v>
      </c>
      <c r="B69" t="s">
        <v>106</v>
      </c>
      <c r="C69">
        <v>3</v>
      </c>
      <c r="D69" t="s">
        <v>111</v>
      </c>
      <c r="E69" t="s">
        <v>112</v>
      </c>
      <c r="F69" t="s">
        <v>6</v>
      </c>
      <c r="G69">
        <v>1</v>
      </c>
      <c r="H69">
        <v>1</v>
      </c>
      <c r="I69">
        <v>1</v>
      </c>
      <c r="J69" t="s">
        <v>2013</v>
      </c>
      <c r="K69" t="s">
        <v>2023</v>
      </c>
      <c r="L69" t="s">
        <v>2022</v>
      </c>
    </row>
    <row r="70" spans="1:12" x14ac:dyDescent="0.35">
      <c r="A70">
        <v>69</v>
      </c>
      <c r="B70" t="s">
        <v>106</v>
      </c>
      <c r="C70">
        <v>4</v>
      </c>
      <c r="D70" t="s">
        <v>113</v>
      </c>
      <c r="E70" t="s">
        <v>114</v>
      </c>
      <c r="F70" t="s">
        <v>6</v>
      </c>
      <c r="G70">
        <v>1</v>
      </c>
      <c r="H70">
        <v>0</v>
      </c>
      <c r="I70">
        <v>0</v>
      </c>
    </row>
    <row r="71" spans="1:12" x14ac:dyDescent="0.35">
      <c r="A71">
        <v>70</v>
      </c>
      <c r="B71" t="s">
        <v>106</v>
      </c>
      <c r="C71">
        <v>5</v>
      </c>
      <c r="D71" t="s">
        <v>115</v>
      </c>
      <c r="E71" t="s">
        <v>116</v>
      </c>
      <c r="F71" t="s">
        <v>6</v>
      </c>
      <c r="G71">
        <v>1</v>
      </c>
      <c r="H71">
        <v>0</v>
      </c>
      <c r="I71">
        <v>0</v>
      </c>
    </row>
    <row r="72" spans="1:12" x14ac:dyDescent="0.35">
      <c r="A72">
        <v>71</v>
      </c>
      <c r="B72" t="s">
        <v>106</v>
      </c>
      <c r="C72">
        <v>6</v>
      </c>
      <c r="D72" t="s">
        <v>117</v>
      </c>
      <c r="E72" t="s">
        <v>118</v>
      </c>
      <c r="F72" t="s">
        <v>6</v>
      </c>
      <c r="G72">
        <v>1</v>
      </c>
      <c r="H72">
        <v>0</v>
      </c>
      <c r="I72">
        <v>0</v>
      </c>
    </row>
    <row r="73" spans="1:12" x14ac:dyDescent="0.35">
      <c r="A73">
        <v>72</v>
      </c>
      <c r="B73" t="s">
        <v>106</v>
      </c>
      <c r="C73">
        <v>7</v>
      </c>
      <c r="D73" t="s">
        <v>119</v>
      </c>
      <c r="E73" t="s">
        <v>120</v>
      </c>
      <c r="F73" t="s">
        <v>6</v>
      </c>
      <c r="G73">
        <v>1</v>
      </c>
      <c r="H73">
        <v>0</v>
      </c>
      <c r="I73">
        <v>0</v>
      </c>
    </row>
    <row r="74" spans="1:12" x14ac:dyDescent="0.35">
      <c r="A74">
        <v>73</v>
      </c>
      <c r="B74" t="s">
        <v>106</v>
      </c>
      <c r="C74">
        <v>8</v>
      </c>
      <c r="D74" t="s">
        <v>121</v>
      </c>
      <c r="E74" t="s">
        <v>122</v>
      </c>
      <c r="F74" t="s">
        <v>6</v>
      </c>
      <c r="G74">
        <v>1</v>
      </c>
      <c r="H74">
        <v>0</v>
      </c>
      <c r="I74">
        <v>0</v>
      </c>
    </row>
    <row r="75" spans="1:12" x14ac:dyDescent="0.35">
      <c r="A75">
        <v>74</v>
      </c>
      <c r="B75" t="s">
        <v>106</v>
      </c>
      <c r="C75">
        <v>9</v>
      </c>
      <c r="D75" t="s">
        <v>123</v>
      </c>
      <c r="E75" t="s">
        <v>124</v>
      </c>
      <c r="F75" t="s">
        <v>6</v>
      </c>
      <c r="G75">
        <v>1</v>
      </c>
      <c r="H75">
        <v>0</v>
      </c>
      <c r="I75">
        <v>0</v>
      </c>
    </row>
    <row r="76" spans="1:12" x14ac:dyDescent="0.35">
      <c r="A76">
        <v>75</v>
      </c>
      <c r="B76" t="s">
        <v>106</v>
      </c>
      <c r="C76">
        <v>10</v>
      </c>
      <c r="D76" t="s">
        <v>125</v>
      </c>
      <c r="E76" t="s">
        <v>126</v>
      </c>
      <c r="F76" t="s">
        <v>6</v>
      </c>
      <c r="G76">
        <v>1</v>
      </c>
      <c r="H76">
        <v>0</v>
      </c>
      <c r="I76">
        <v>0</v>
      </c>
    </row>
    <row r="77" spans="1:12" x14ac:dyDescent="0.35">
      <c r="A77">
        <v>76</v>
      </c>
      <c r="B77" t="s">
        <v>106</v>
      </c>
      <c r="C77">
        <v>11</v>
      </c>
      <c r="D77" t="s">
        <v>127</v>
      </c>
      <c r="E77" t="s">
        <v>128</v>
      </c>
      <c r="F77" t="s">
        <v>6</v>
      </c>
      <c r="G77">
        <v>1</v>
      </c>
      <c r="H77">
        <v>0</v>
      </c>
      <c r="I77">
        <v>0</v>
      </c>
    </row>
    <row r="78" spans="1:12" x14ac:dyDescent="0.35">
      <c r="A78">
        <v>77</v>
      </c>
      <c r="B78" t="s">
        <v>106</v>
      </c>
      <c r="C78">
        <v>12</v>
      </c>
      <c r="D78" t="s">
        <v>129</v>
      </c>
      <c r="E78" t="s">
        <v>130</v>
      </c>
      <c r="F78" t="s">
        <v>6</v>
      </c>
      <c r="G78">
        <v>1</v>
      </c>
      <c r="H78">
        <v>0</v>
      </c>
      <c r="I78">
        <v>0</v>
      </c>
    </row>
    <row r="79" spans="1:12" x14ac:dyDescent="0.35">
      <c r="A79">
        <v>78</v>
      </c>
      <c r="B79" t="s">
        <v>106</v>
      </c>
      <c r="C79">
        <v>13</v>
      </c>
      <c r="D79" t="s">
        <v>131</v>
      </c>
      <c r="E79" t="s">
        <v>132</v>
      </c>
      <c r="F79" t="s">
        <v>6</v>
      </c>
      <c r="G79">
        <v>1</v>
      </c>
      <c r="H79">
        <v>0</v>
      </c>
      <c r="I79">
        <v>0</v>
      </c>
    </row>
    <row r="80" spans="1:12" x14ac:dyDescent="0.35">
      <c r="A80">
        <v>79</v>
      </c>
      <c r="B80" t="s">
        <v>106</v>
      </c>
      <c r="C80">
        <v>14</v>
      </c>
      <c r="D80" t="s">
        <v>133</v>
      </c>
      <c r="E80" t="s">
        <v>134</v>
      </c>
      <c r="F80" t="s">
        <v>6</v>
      </c>
      <c r="G80">
        <v>1</v>
      </c>
      <c r="H80">
        <v>0</v>
      </c>
      <c r="I80">
        <v>0</v>
      </c>
    </row>
    <row r="81" spans="1:9" x14ac:dyDescent="0.35">
      <c r="A81">
        <v>80</v>
      </c>
      <c r="B81" t="s">
        <v>106</v>
      </c>
      <c r="C81">
        <v>15</v>
      </c>
      <c r="D81" t="s">
        <v>135</v>
      </c>
      <c r="E81" t="s">
        <v>136</v>
      </c>
      <c r="F81" t="s">
        <v>6</v>
      </c>
      <c r="G81">
        <v>1</v>
      </c>
      <c r="H81">
        <v>0</v>
      </c>
      <c r="I81">
        <v>0</v>
      </c>
    </row>
    <row r="82" spans="1:9" x14ac:dyDescent="0.35">
      <c r="A82">
        <v>81</v>
      </c>
      <c r="B82" t="s">
        <v>106</v>
      </c>
      <c r="C82">
        <v>16</v>
      </c>
      <c r="D82" t="s">
        <v>137</v>
      </c>
      <c r="E82" t="s">
        <v>138</v>
      </c>
      <c r="F82" t="s">
        <v>6</v>
      </c>
      <c r="G82">
        <v>1</v>
      </c>
      <c r="H82">
        <v>0</v>
      </c>
      <c r="I82">
        <v>0</v>
      </c>
    </row>
    <row r="83" spans="1:9" x14ac:dyDescent="0.35">
      <c r="A83">
        <v>82</v>
      </c>
      <c r="B83" t="s">
        <v>106</v>
      </c>
      <c r="C83">
        <v>17</v>
      </c>
      <c r="D83" t="s">
        <v>139</v>
      </c>
      <c r="E83" t="s">
        <v>140</v>
      </c>
      <c r="F83" t="s">
        <v>6</v>
      </c>
      <c r="G83">
        <v>1</v>
      </c>
      <c r="H83">
        <v>0</v>
      </c>
      <c r="I83">
        <v>0</v>
      </c>
    </row>
    <row r="84" spans="1:9" x14ac:dyDescent="0.35">
      <c r="A84">
        <v>83</v>
      </c>
      <c r="B84" t="s">
        <v>106</v>
      </c>
      <c r="C84">
        <v>18</v>
      </c>
      <c r="D84" t="s">
        <v>141</v>
      </c>
      <c r="E84" t="s">
        <v>142</v>
      </c>
      <c r="F84" t="s">
        <v>6</v>
      </c>
      <c r="G84">
        <v>1</v>
      </c>
      <c r="H84">
        <v>0</v>
      </c>
      <c r="I84">
        <v>0</v>
      </c>
    </row>
    <row r="85" spans="1:9" x14ac:dyDescent="0.35">
      <c r="A85">
        <v>84</v>
      </c>
      <c r="B85" t="s">
        <v>106</v>
      </c>
      <c r="C85">
        <v>19</v>
      </c>
      <c r="D85" t="s">
        <v>143</v>
      </c>
      <c r="E85" t="s">
        <v>144</v>
      </c>
      <c r="F85" t="s">
        <v>6</v>
      </c>
      <c r="G85">
        <v>1</v>
      </c>
      <c r="H85">
        <v>0</v>
      </c>
      <c r="I85">
        <v>0</v>
      </c>
    </row>
    <row r="86" spans="1:9" x14ac:dyDescent="0.35">
      <c r="A86">
        <v>85</v>
      </c>
      <c r="B86" t="s">
        <v>106</v>
      </c>
      <c r="C86">
        <v>20</v>
      </c>
      <c r="D86" t="s">
        <v>145</v>
      </c>
      <c r="E86" t="s">
        <v>146</v>
      </c>
      <c r="F86" t="s">
        <v>6</v>
      </c>
      <c r="G86">
        <v>1</v>
      </c>
      <c r="H86">
        <v>0</v>
      </c>
      <c r="I86">
        <v>0</v>
      </c>
    </row>
    <row r="87" spans="1:9" x14ac:dyDescent="0.35">
      <c r="A87">
        <v>86</v>
      </c>
      <c r="B87" t="s">
        <v>106</v>
      </c>
      <c r="C87">
        <v>21</v>
      </c>
      <c r="D87" t="s">
        <v>147</v>
      </c>
      <c r="E87" t="s">
        <v>148</v>
      </c>
      <c r="F87" t="s">
        <v>6</v>
      </c>
      <c r="G87">
        <v>1</v>
      </c>
      <c r="H87">
        <v>0</v>
      </c>
      <c r="I87">
        <v>0</v>
      </c>
    </row>
    <row r="88" spans="1:9" x14ac:dyDescent="0.35">
      <c r="A88">
        <v>87</v>
      </c>
      <c r="B88" t="s">
        <v>106</v>
      </c>
      <c r="C88">
        <v>22</v>
      </c>
      <c r="D88" t="s">
        <v>149</v>
      </c>
      <c r="E88" t="s">
        <v>150</v>
      </c>
      <c r="F88" t="s">
        <v>6</v>
      </c>
      <c r="G88">
        <v>1</v>
      </c>
      <c r="H88">
        <v>0</v>
      </c>
      <c r="I88">
        <v>0</v>
      </c>
    </row>
    <row r="89" spans="1:9" x14ac:dyDescent="0.35">
      <c r="A89">
        <v>88</v>
      </c>
      <c r="B89" t="s">
        <v>106</v>
      </c>
      <c r="C89">
        <v>23</v>
      </c>
      <c r="D89" t="s">
        <v>151</v>
      </c>
      <c r="E89" t="s">
        <v>152</v>
      </c>
      <c r="F89" t="s">
        <v>6</v>
      </c>
      <c r="G89">
        <v>1</v>
      </c>
      <c r="H89">
        <v>0</v>
      </c>
      <c r="I89">
        <v>0</v>
      </c>
    </row>
    <row r="90" spans="1:9" x14ac:dyDescent="0.35">
      <c r="A90">
        <v>89</v>
      </c>
      <c r="B90" t="s">
        <v>106</v>
      </c>
      <c r="C90">
        <v>24</v>
      </c>
      <c r="D90" t="s">
        <v>153</v>
      </c>
      <c r="E90" t="s">
        <v>154</v>
      </c>
      <c r="F90" t="s">
        <v>6</v>
      </c>
      <c r="G90">
        <v>1</v>
      </c>
      <c r="H90">
        <v>0</v>
      </c>
      <c r="I90">
        <v>0</v>
      </c>
    </row>
    <row r="91" spans="1:9" x14ac:dyDescent="0.35">
      <c r="A91">
        <v>90</v>
      </c>
      <c r="B91" t="s">
        <v>106</v>
      </c>
      <c r="C91">
        <v>25</v>
      </c>
      <c r="D91" t="s">
        <v>155</v>
      </c>
      <c r="E91" t="s">
        <v>156</v>
      </c>
      <c r="F91" t="s">
        <v>6</v>
      </c>
      <c r="G91">
        <v>1</v>
      </c>
      <c r="H91">
        <v>0</v>
      </c>
      <c r="I91">
        <v>0</v>
      </c>
    </row>
    <row r="92" spans="1:9" x14ac:dyDescent="0.35">
      <c r="A92">
        <v>91</v>
      </c>
      <c r="B92" t="s">
        <v>106</v>
      </c>
      <c r="C92">
        <v>26</v>
      </c>
      <c r="D92" t="s">
        <v>157</v>
      </c>
      <c r="E92" t="s">
        <v>158</v>
      </c>
      <c r="F92" t="s">
        <v>6</v>
      </c>
      <c r="G92">
        <v>1</v>
      </c>
      <c r="H92">
        <v>0</v>
      </c>
      <c r="I92">
        <v>0</v>
      </c>
    </row>
    <row r="93" spans="1:9" x14ac:dyDescent="0.35">
      <c r="A93">
        <v>92</v>
      </c>
      <c r="B93" t="s">
        <v>106</v>
      </c>
      <c r="C93">
        <v>27</v>
      </c>
      <c r="D93" t="s">
        <v>159</v>
      </c>
      <c r="E93" t="s">
        <v>160</v>
      </c>
      <c r="F93" t="s">
        <v>6</v>
      </c>
      <c r="G93">
        <v>1</v>
      </c>
      <c r="H93">
        <v>0</v>
      </c>
      <c r="I93">
        <v>0</v>
      </c>
    </row>
    <row r="94" spans="1:9" x14ac:dyDescent="0.35">
      <c r="A94">
        <v>93</v>
      </c>
      <c r="B94" t="s">
        <v>106</v>
      </c>
      <c r="C94">
        <v>28</v>
      </c>
      <c r="D94" t="s">
        <v>161</v>
      </c>
      <c r="E94" t="s">
        <v>162</v>
      </c>
      <c r="F94" t="s">
        <v>6</v>
      </c>
      <c r="G94">
        <v>1</v>
      </c>
      <c r="H94">
        <v>0</v>
      </c>
      <c r="I94">
        <v>0</v>
      </c>
    </row>
    <row r="95" spans="1:9" x14ac:dyDescent="0.35">
      <c r="A95">
        <v>94</v>
      </c>
      <c r="B95" t="s">
        <v>106</v>
      </c>
      <c r="C95">
        <v>29</v>
      </c>
      <c r="D95" t="s">
        <v>163</v>
      </c>
      <c r="E95" t="s">
        <v>164</v>
      </c>
      <c r="F95" t="s">
        <v>6</v>
      </c>
      <c r="G95">
        <v>1</v>
      </c>
      <c r="H95">
        <v>0</v>
      </c>
      <c r="I95">
        <v>0</v>
      </c>
    </row>
    <row r="96" spans="1:9" x14ac:dyDescent="0.35">
      <c r="A96">
        <v>95</v>
      </c>
      <c r="B96" t="s">
        <v>106</v>
      </c>
      <c r="C96">
        <v>30</v>
      </c>
      <c r="D96" t="s">
        <v>165</v>
      </c>
      <c r="E96" t="s">
        <v>166</v>
      </c>
      <c r="F96" t="s">
        <v>6</v>
      </c>
      <c r="G96">
        <v>1</v>
      </c>
      <c r="H96">
        <v>0</v>
      </c>
      <c r="I96">
        <v>0</v>
      </c>
    </row>
    <row r="97" spans="1:12" x14ac:dyDescent="0.35">
      <c r="A97">
        <v>96</v>
      </c>
      <c r="B97" t="s">
        <v>106</v>
      </c>
      <c r="C97">
        <v>31</v>
      </c>
      <c r="D97" t="s">
        <v>167</v>
      </c>
      <c r="E97" t="s">
        <v>168</v>
      </c>
      <c r="F97" t="s">
        <v>6</v>
      </c>
      <c r="G97">
        <v>1</v>
      </c>
      <c r="H97">
        <v>0</v>
      </c>
      <c r="I97">
        <v>0</v>
      </c>
    </row>
    <row r="98" spans="1:12" x14ac:dyDescent="0.35">
      <c r="A98">
        <v>97</v>
      </c>
      <c r="B98" t="s">
        <v>169</v>
      </c>
      <c r="E98" t="s">
        <v>170</v>
      </c>
      <c r="F98" t="s">
        <v>8</v>
      </c>
    </row>
    <row r="99" spans="1:12" x14ac:dyDescent="0.35">
      <c r="A99">
        <v>98</v>
      </c>
      <c r="B99" t="s">
        <v>169</v>
      </c>
      <c r="E99" t="s">
        <v>9</v>
      </c>
      <c r="F99" t="s">
        <v>6</v>
      </c>
    </row>
    <row r="100" spans="1:12" x14ac:dyDescent="0.35">
      <c r="A100">
        <v>99</v>
      </c>
      <c r="B100" t="s">
        <v>169</v>
      </c>
      <c r="C100">
        <v>1</v>
      </c>
      <c r="D100" t="s">
        <v>171</v>
      </c>
      <c r="E100" t="s">
        <v>11</v>
      </c>
      <c r="F100" t="s">
        <v>6</v>
      </c>
      <c r="G100">
        <v>0</v>
      </c>
      <c r="H100">
        <v>0</v>
      </c>
      <c r="I100">
        <v>0</v>
      </c>
    </row>
    <row r="101" spans="1:12" x14ac:dyDescent="0.35">
      <c r="A101">
        <v>100</v>
      </c>
      <c r="B101" t="s">
        <v>169</v>
      </c>
      <c r="C101">
        <v>2</v>
      </c>
      <c r="D101" t="s">
        <v>172</v>
      </c>
      <c r="E101" t="s">
        <v>173</v>
      </c>
      <c r="F101" t="s">
        <v>6</v>
      </c>
      <c r="G101">
        <v>0</v>
      </c>
      <c r="H101">
        <v>0</v>
      </c>
      <c r="I101">
        <v>0</v>
      </c>
    </row>
    <row r="102" spans="1:12" x14ac:dyDescent="0.35">
      <c r="A102">
        <v>101</v>
      </c>
      <c r="B102" t="s">
        <v>169</v>
      </c>
      <c r="C102">
        <v>3</v>
      </c>
      <c r="D102" t="s">
        <v>174</v>
      </c>
      <c r="E102" t="s">
        <v>175</v>
      </c>
      <c r="F102" t="s">
        <v>6</v>
      </c>
      <c r="G102">
        <v>0</v>
      </c>
      <c r="H102">
        <v>0</v>
      </c>
      <c r="I102">
        <v>1</v>
      </c>
      <c r="J102" t="s">
        <v>2013</v>
      </c>
      <c r="K102" t="s">
        <v>2023</v>
      </c>
      <c r="L102" t="str">
        <f>E102</f>
        <v>Single ancestry</v>
      </c>
    </row>
    <row r="103" spans="1:12" x14ac:dyDescent="0.35">
      <c r="A103">
        <v>102</v>
      </c>
      <c r="B103" t="s">
        <v>169</v>
      </c>
      <c r="C103">
        <v>4</v>
      </c>
      <c r="D103" t="s">
        <v>176</v>
      </c>
      <c r="E103" t="s">
        <v>177</v>
      </c>
      <c r="F103" t="s">
        <v>6</v>
      </c>
      <c r="G103">
        <v>0</v>
      </c>
      <c r="H103">
        <v>0</v>
      </c>
      <c r="I103">
        <v>0</v>
      </c>
    </row>
    <row r="104" spans="1:12" x14ac:dyDescent="0.35">
      <c r="A104">
        <v>103</v>
      </c>
      <c r="B104" t="s">
        <v>169</v>
      </c>
      <c r="C104">
        <v>5</v>
      </c>
      <c r="D104" t="s">
        <v>178</v>
      </c>
      <c r="E104" t="s">
        <v>179</v>
      </c>
      <c r="F104" t="s">
        <v>6</v>
      </c>
      <c r="G104">
        <v>0</v>
      </c>
      <c r="H104">
        <v>0</v>
      </c>
      <c r="I104">
        <v>0</v>
      </c>
    </row>
    <row r="105" spans="1:12" x14ac:dyDescent="0.35">
      <c r="A105">
        <v>104</v>
      </c>
      <c r="B105" t="s">
        <v>169</v>
      </c>
      <c r="C105">
        <v>6</v>
      </c>
      <c r="D105" t="s">
        <v>180</v>
      </c>
      <c r="E105" t="s">
        <v>181</v>
      </c>
      <c r="F105" t="s">
        <v>6</v>
      </c>
      <c r="G105">
        <v>0</v>
      </c>
      <c r="H105">
        <v>0</v>
      </c>
      <c r="I105">
        <v>0</v>
      </c>
    </row>
    <row r="106" spans="1:12" x14ac:dyDescent="0.35">
      <c r="A106">
        <v>105</v>
      </c>
      <c r="B106" t="s">
        <v>169</v>
      </c>
      <c r="C106">
        <v>7</v>
      </c>
      <c r="D106" t="s">
        <v>182</v>
      </c>
      <c r="E106" t="s">
        <v>183</v>
      </c>
      <c r="F106" t="s">
        <v>6</v>
      </c>
      <c r="G106">
        <v>0</v>
      </c>
      <c r="H106">
        <v>0</v>
      </c>
      <c r="I106">
        <v>0</v>
      </c>
    </row>
    <row r="107" spans="1:12" x14ac:dyDescent="0.35">
      <c r="A107">
        <v>106</v>
      </c>
      <c r="B107" t="s">
        <v>184</v>
      </c>
      <c r="E107" t="s">
        <v>185</v>
      </c>
      <c r="F107" t="s">
        <v>8</v>
      </c>
    </row>
    <row r="108" spans="1:12" x14ac:dyDescent="0.35">
      <c r="A108">
        <v>107</v>
      </c>
      <c r="B108" t="s">
        <v>184</v>
      </c>
      <c r="E108" t="s">
        <v>186</v>
      </c>
      <c r="F108" t="s">
        <v>6</v>
      </c>
    </row>
    <row r="109" spans="1:12" x14ac:dyDescent="0.35">
      <c r="A109">
        <v>108</v>
      </c>
      <c r="B109" t="s">
        <v>184</v>
      </c>
      <c r="C109">
        <v>1</v>
      </c>
      <c r="D109" t="s">
        <v>187</v>
      </c>
      <c r="E109" t="s">
        <v>11</v>
      </c>
      <c r="F109" t="s">
        <v>6</v>
      </c>
      <c r="G109">
        <v>1</v>
      </c>
      <c r="H109">
        <v>0</v>
      </c>
      <c r="I109">
        <v>0</v>
      </c>
    </row>
    <row r="110" spans="1:12" x14ac:dyDescent="0.35">
      <c r="A110">
        <v>109</v>
      </c>
      <c r="B110" t="s">
        <v>184</v>
      </c>
      <c r="C110">
        <v>2</v>
      </c>
      <c r="D110" t="s">
        <v>188</v>
      </c>
      <c r="E110" t="s">
        <v>189</v>
      </c>
      <c r="F110" t="s">
        <v>6</v>
      </c>
      <c r="G110">
        <v>1</v>
      </c>
      <c r="H110">
        <v>0</v>
      </c>
      <c r="I110">
        <v>0</v>
      </c>
    </row>
    <row r="111" spans="1:12" x14ac:dyDescent="0.35">
      <c r="A111">
        <v>110</v>
      </c>
      <c r="B111" t="s">
        <v>184</v>
      </c>
      <c r="C111">
        <v>3</v>
      </c>
      <c r="D111" t="s">
        <v>190</v>
      </c>
      <c r="E111" t="s">
        <v>191</v>
      </c>
      <c r="F111" t="s">
        <v>6</v>
      </c>
      <c r="G111">
        <v>1</v>
      </c>
      <c r="H111">
        <v>0</v>
      </c>
      <c r="I111">
        <v>0</v>
      </c>
    </row>
    <row r="112" spans="1:12" x14ac:dyDescent="0.35">
      <c r="A112">
        <v>111</v>
      </c>
      <c r="B112" t="s">
        <v>184</v>
      </c>
      <c r="C112">
        <v>4</v>
      </c>
      <c r="D112" t="s">
        <v>192</v>
      </c>
      <c r="E112" t="s">
        <v>193</v>
      </c>
      <c r="F112" t="s">
        <v>6</v>
      </c>
      <c r="G112">
        <v>1</v>
      </c>
      <c r="H112">
        <v>0</v>
      </c>
      <c r="I112">
        <v>0</v>
      </c>
    </row>
    <row r="113" spans="1:12" x14ac:dyDescent="0.35">
      <c r="A113">
        <v>112</v>
      </c>
      <c r="B113" t="s">
        <v>184</v>
      </c>
      <c r="C113">
        <v>5</v>
      </c>
      <c r="D113" t="s">
        <v>194</v>
      </c>
      <c r="E113" t="s">
        <v>195</v>
      </c>
      <c r="F113" t="s">
        <v>6</v>
      </c>
      <c r="G113">
        <v>1</v>
      </c>
      <c r="H113">
        <v>0</v>
      </c>
      <c r="I113">
        <v>0</v>
      </c>
    </row>
    <row r="114" spans="1:12" x14ac:dyDescent="0.35">
      <c r="A114">
        <v>113</v>
      </c>
      <c r="B114" t="s">
        <v>184</v>
      </c>
      <c r="C114">
        <v>6</v>
      </c>
      <c r="D114" t="s">
        <v>196</v>
      </c>
      <c r="E114" t="s">
        <v>197</v>
      </c>
      <c r="F114" t="s">
        <v>6</v>
      </c>
      <c r="G114">
        <v>1</v>
      </c>
      <c r="H114">
        <v>1</v>
      </c>
      <c r="I114">
        <v>1</v>
      </c>
      <c r="J114" t="s">
        <v>2013</v>
      </c>
      <c r="K114" t="s">
        <v>2023</v>
      </c>
      <c r="L114" t="str">
        <f>E114</f>
        <v>Not a U.S. citizen</v>
      </c>
    </row>
    <row r="115" spans="1:12" x14ac:dyDescent="0.35">
      <c r="A115">
        <v>114</v>
      </c>
      <c r="B115" t="s">
        <v>198</v>
      </c>
      <c r="E115" t="s">
        <v>199</v>
      </c>
      <c r="F115" t="s">
        <v>8</v>
      </c>
    </row>
    <row r="116" spans="1:12" x14ac:dyDescent="0.35">
      <c r="A116">
        <v>115</v>
      </c>
      <c r="B116" t="s">
        <v>198</v>
      </c>
      <c r="E116" t="s">
        <v>9</v>
      </c>
      <c r="F116" t="s">
        <v>6</v>
      </c>
    </row>
    <row r="117" spans="1:12" x14ac:dyDescent="0.35">
      <c r="A117">
        <v>116</v>
      </c>
      <c r="B117" t="s">
        <v>198</v>
      </c>
      <c r="C117">
        <v>1</v>
      </c>
      <c r="D117" t="s">
        <v>200</v>
      </c>
      <c r="E117" t="s">
        <v>11</v>
      </c>
      <c r="F117" t="s">
        <v>6</v>
      </c>
      <c r="G117">
        <v>0</v>
      </c>
      <c r="H117">
        <v>0</v>
      </c>
      <c r="I117">
        <v>0</v>
      </c>
    </row>
    <row r="118" spans="1:12" x14ac:dyDescent="0.35">
      <c r="A118">
        <v>117</v>
      </c>
      <c r="B118" t="s">
        <v>198</v>
      </c>
      <c r="C118">
        <v>2</v>
      </c>
      <c r="D118" t="s">
        <v>201</v>
      </c>
      <c r="E118" t="s">
        <v>202</v>
      </c>
      <c r="F118" t="s">
        <v>6</v>
      </c>
      <c r="G118">
        <v>0</v>
      </c>
      <c r="H118">
        <v>0</v>
      </c>
      <c r="I118">
        <v>0</v>
      </c>
    </row>
    <row r="119" spans="1:12" x14ac:dyDescent="0.35">
      <c r="A119">
        <v>118</v>
      </c>
      <c r="B119" t="s">
        <v>198</v>
      </c>
      <c r="C119">
        <v>3</v>
      </c>
      <c r="D119" t="s">
        <v>203</v>
      </c>
      <c r="E119" t="s">
        <v>204</v>
      </c>
      <c r="F119" t="s">
        <v>6</v>
      </c>
      <c r="G119">
        <v>0</v>
      </c>
      <c r="H119">
        <v>0</v>
      </c>
      <c r="I119">
        <v>1</v>
      </c>
      <c r="J119" t="s">
        <v>2013</v>
      </c>
      <c r="K119" t="s">
        <v>2023</v>
      </c>
      <c r="L119" t="str">
        <f>E119</f>
        <v>Born in state of residence</v>
      </c>
    </row>
    <row r="120" spans="1:12" x14ac:dyDescent="0.35">
      <c r="A120">
        <v>119</v>
      </c>
      <c r="B120" t="s">
        <v>198</v>
      </c>
      <c r="C120">
        <v>4</v>
      </c>
      <c r="D120" t="s">
        <v>205</v>
      </c>
      <c r="E120" t="s">
        <v>206</v>
      </c>
      <c r="F120" t="s">
        <v>6</v>
      </c>
      <c r="G120">
        <v>0</v>
      </c>
      <c r="H120">
        <v>0</v>
      </c>
      <c r="I120">
        <v>0</v>
      </c>
    </row>
    <row r="121" spans="1:12" x14ac:dyDescent="0.35">
      <c r="A121">
        <v>120</v>
      </c>
      <c r="B121" t="s">
        <v>198</v>
      </c>
      <c r="C121">
        <v>5</v>
      </c>
      <c r="D121" t="s">
        <v>207</v>
      </c>
      <c r="E121" t="s">
        <v>208</v>
      </c>
      <c r="F121" t="s">
        <v>6</v>
      </c>
      <c r="G121">
        <v>0</v>
      </c>
      <c r="H121">
        <v>0</v>
      </c>
      <c r="I121">
        <v>0</v>
      </c>
    </row>
    <row r="122" spans="1:12" x14ac:dyDescent="0.35">
      <c r="A122">
        <v>121</v>
      </c>
      <c r="B122" t="s">
        <v>198</v>
      </c>
      <c r="C122">
        <v>6</v>
      </c>
      <c r="D122" t="s">
        <v>209</v>
      </c>
      <c r="E122" t="s">
        <v>210</v>
      </c>
      <c r="F122" t="s">
        <v>6</v>
      </c>
      <c r="G122">
        <v>0</v>
      </c>
      <c r="H122">
        <v>0</v>
      </c>
      <c r="I122">
        <v>0</v>
      </c>
    </row>
    <row r="123" spans="1:12" x14ac:dyDescent="0.35">
      <c r="A123">
        <v>122</v>
      </c>
      <c r="B123" t="s">
        <v>198</v>
      </c>
      <c r="C123">
        <v>7</v>
      </c>
      <c r="D123" t="s">
        <v>211</v>
      </c>
      <c r="E123" t="s">
        <v>212</v>
      </c>
      <c r="F123" t="s">
        <v>6</v>
      </c>
      <c r="G123">
        <v>0</v>
      </c>
      <c r="H123">
        <v>0</v>
      </c>
      <c r="I123">
        <v>0</v>
      </c>
    </row>
    <row r="124" spans="1:12" x14ac:dyDescent="0.35">
      <c r="A124">
        <v>123</v>
      </c>
      <c r="B124" t="s">
        <v>198</v>
      </c>
      <c r="C124">
        <v>8</v>
      </c>
      <c r="D124" t="s">
        <v>213</v>
      </c>
      <c r="E124" t="s">
        <v>214</v>
      </c>
      <c r="F124" t="s">
        <v>6</v>
      </c>
      <c r="G124">
        <v>0</v>
      </c>
      <c r="H124">
        <v>0</v>
      </c>
      <c r="I124">
        <v>0</v>
      </c>
    </row>
    <row r="125" spans="1:12" x14ac:dyDescent="0.35">
      <c r="A125">
        <v>124</v>
      </c>
      <c r="B125" t="s">
        <v>198</v>
      </c>
      <c r="C125">
        <v>9</v>
      </c>
      <c r="D125" t="s">
        <v>215</v>
      </c>
      <c r="E125" t="s">
        <v>216</v>
      </c>
      <c r="F125" t="s">
        <v>6</v>
      </c>
      <c r="G125">
        <v>0</v>
      </c>
      <c r="H125">
        <v>0</v>
      </c>
      <c r="I125">
        <v>1</v>
      </c>
      <c r="J125" t="s">
        <v>2013</v>
      </c>
      <c r="K125" t="s">
        <v>2023</v>
      </c>
      <c r="L125" t="str">
        <f>E125</f>
        <v>Born outside the United States:</v>
      </c>
    </row>
    <row r="126" spans="1:12" x14ac:dyDescent="0.35">
      <c r="A126">
        <v>125</v>
      </c>
      <c r="B126" t="s">
        <v>198</v>
      </c>
      <c r="C126">
        <v>10</v>
      </c>
      <c r="D126" t="s">
        <v>217</v>
      </c>
      <c r="E126" t="s">
        <v>218</v>
      </c>
      <c r="F126" t="s">
        <v>6</v>
      </c>
      <c r="G126">
        <v>0</v>
      </c>
      <c r="H126">
        <v>0</v>
      </c>
      <c r="I126">
        <v>0</v>
      </c>
    </row>
    <row r="127" spans="1:12" x14ac:dyDescent="0.35">
      <c r="A127">
        <v>126</v>
      </c>
      <c r="B127" t="s">
        <v>198</v>
      </c>
      <c r="C127">
        <v>11</v>
      </c>
      <c r="D127" t="s">
        <v>219</v>
      </c>
      <c r="E127" t="s">
        <v>220</v>
      </c>
      <c r="F127" t="s">
        <v>6</v>
      </c>
      <c r="G127">
        <v>0</v>
      </c>
      <c r="H127">
        <v>0</v>
      </c>
      <c r="I127">
        <v>0</v>
      </c>
    </row>
    <row r="128" spans="1:12" x14ac:dyDescent="0.35">
      <c r="A128">
        <v>127</v>
      </c>
      <c r="B128" t="s">
        <v>198</v>
      </c>
      <c r="C128">
        <v>12</v>
      </c>
      <c r="D128" t="s">
        <v>221</v>
      </c>
      <c r="E128" t="s">
        <v>222</v>
      </c>
      <c r="F128" t="s">
        <v>6</v>
      </c>
      <c r="G128">
        <v>0</v>
      </c>
      <c r="H128">
        <v>0</v>
      </c>
      <c r="I128">
        <v>0</v>
      </c>
    </row>
    <row r="129" spans="1:12" x14ac:dyDescent="0.35">
      <c r="A129">
        <v>128</v>
      </c>
      <c r="B129" t="s">
        <v>198</v>
      </c>
      <c r="C129">
        <v>13</v>
      </c>
      <c r="D129" t="s">
        <v>223</v>
      </c>
      <c r="E129" t="s">
        <v>224</v>
      </c>
      <c r="F129" t="s">
        <v>6</v>
      </c>
      <c r="G129">
        <v>0</v>
      </c>
      <c r="H129">
        <v>0</v>
      </c>
      <c r="I129">
        <v>1</v>
      </c>
      <c r="J129" t="s">
        <v>2013</v>
      </c>
      <c r="K129" t="s">
        <v>2023</v>
      </c>
      <c r="L129" t="str">
        <f>E129</f>
        <v>Foreign born:</v>
      </c>
    </row>
    <row r="130" spans="1:12" x14ac:dyDescent="0.35">
      <c r="A130">
        <v>129</v>
      </c>
      <c r="B130" t="s">
        <v>198</v>
      </c>
      <c r="C130">
        <v>14</v>
      </c>
      <c r="D130" t="s">
        <v>225</v>
      </c>
      <c r="E130" t="s">
        <v>226</v>
      </c>
      <c r="F130" t="s">
        <v>6</v>
      </c>
      <c r="G130">
        <v>0</v>
      </c>
      <c r="H130">
        <v>0</v>
      </c>
      <c r="I130">
        <v>0</v>
      </c>
    </row>
    <row r="131" spans="1:12" x14ac:dyDescent="0.35">
      <c r="A131">
        <v>130</v>
      </c>
      <c r="B131" t="s">
        <v>198</v>
      </c>
      <c r="C131">
        <v>15</v>
      </c>
      <c r="D131" t="s">
        <v>227</v>
      </c>
      <c r="E131" t="s">
        <v>228</v>
      </c>
      <c r="F131" t="s">
        <v>6</v>
      </c>
      <c r="G131">
        <v>0</v>
      </c>
      <c r="H131">
        <v>0</v>
      </c>
      <c r="I131">
        <v>0</v>
      </c>
    </row>
    <row r="132" spans="1:12" x14ac:dyDescent="0.35">
      <c r="A132">
        <v>131</v>
      </c>
      <c r="B132" t="s">
        <v>198</v>
      </c>
      <c r="C132">
        <v>16</v>
      </c>
      <c r="D132" t="s">
        <v>229</v>
      </c>
      <c r="E132" t="s">
        <v>230</v>
      </c>
      <c r="F132" t="s">
        <v>6</v>
      </c>
      <c r="G132">
        <v>0</v>
      </c>
      <c r="H132">
        <v>0</v>
      </c>
      <c r="I132">
        <v>0</v>
      </c>
    </row>
    <row r="133" spans="1:12" x14ac:dyDescent="0.35">
      <c r="A133">
        <v>132</v>
      </c>
      <c r="B133" t="s">
        <v>198</v>
      </c>
      <c r="C133">
        <v>17</v>
      </c>
      <c r="D133" t="s">
        <v>231</v>
      </c>
      <c r="E133" t="s">
        <v>232</v>
      </c>
      <c r="F133" t="s">
        <v>6</v>
      </c>
      <c r="G133">
        <v>0</v>
      </c>
      <c r="H133">
        <v>0</v>
      </c>
      <c r="I133">
        <v>0</v>
      </c>
    </row>
    <row r="134" spans="1:12" x14ac:dyDescent="0.35">
      <c r="A134">
        <v>133</v>
      </c>
      <c r="B134" t="s">
        <v>198</v>
      </c>
      <c r="C134">
        <v>18</v>
      </c>
      <c r="D134" t="s">
        <v>233</v>
      </c>
      <c r="E134" t="s">
        <v>234</v>
      </c>
      <c r="F134" t="s">
        <v>6</v>
      </c>
      <c r="G134">
        <v>0</v>
      </c>
      <c r="H134">
        <v>0</v>
      </c>
      <c r="I134">
        <v>0</v>
      </c>
    </row>
    <row r="135" spans="1:12" x14ac:dyDescent="0.35">
      <c r="A135">
        <v>134</v>
      </c>
      <c r="B135" t="s">
        <v>198</v>
      </c>
      <c r="C135">
        <v>19</v>
      </c>
      <c r="D135" t="s">
        <v>235</v>
      </c>
      <c r="E135" t="s">
        <v>236</v>
      </c>
      <c r="F135" t="s">
        <v>6</v>
      </c>
      <c r="G135">
        <v>0</v>
      </c>
      <c r="H135">
        <v>0</v>
      </c>
      <c r="I135">
        <v>0</v>
      </c>
    </row>
    <row r="136" spans="1:12" x14ac:dyDescent="0.35">
      <c r="A136">
        <v>135</v>
      </c>
      <c r="B136" t="s">
        <v>198</v>
      </c>
      <c r="C136">
        <v>20</v>
      </c>
      <c r="D136" t="s">
        <v>237</v>
      </c>
      <c r="E136" t="s">
        <v>238</v>
      </c>
      <c r="F136" t="s">
        <v>6</v>
      </c>
      <c r="G136">
        <v>0</v>
      </c>
      <c r="H136">
        <v>0</v>
      </c>
      <c r="I136">
        <v>0</v>
      </c>
    </row>
    <row r="137" spans="1:12" x14ac:dyDescent="0.35">
      <c r="A137">
        <v>136</v>
      </c>
      <c r="B137" t="s">
        <v>198</v>
      </c>
      <c r="C137">
        <v>21</v>
      </c>
      <c r="D137" t="s">
        <v>239</v>
      </c>
      <c r="E137" t="s">
        <v>197</v>
      </c>
      <c r="F137" t="s">
        <v>6</v>
      </c>
      <c r="G137">
        <v>0</v>
      </c>
      <c r="H137">
        <v>0</v>
      </c>
      <c r="I137">
        <v>0</v>
      </c>
    </row>
    <row r="138" spans="1:12" x14ac:dyDescent="0.35">
      <c r="A138">
        <v>137</v>
      </c>
      <c r="B138" t="s">
        <v>198</v>
      </c>
      <c r="C138">
        <v>22</v>
      </c>
      <c r="D138" t="s">
        <v>240</v>
      </c>
      <c r="E138" t="s">
        <v>228</v>
      </c>
      <c r="F138" t="s">
        <v>6</v>
      </c>
      <c r="G138">
        <v>0</v>
      </c>
      <c r="H138">
        <v>0</v>
      </c>
      <c r="I138">
        <v>0</v>
      </c>
    </row>
    <row r="139" spans="1:12" x14ac:dyDescent="0.35">
      <c r="A139">
        <v>138</v>
      </c>
      <c r="B139" t="s">
        <v>198</v>
      </c>
      <c r="C139">
        <v>23</v>
      </c>
      <c r="D139" t="s">
        <v>241</v>
      </c>
      <c r="E139" t="s">
        <v>230</v>
      </c>
      <c r="F139" t="s">
        <v>6</v>
      </c>
      <c r="G139">
        <v>0</v>
      </c>
      <c r="H139">
        <v>0</v>
      </c>
      <c r="I139">
        <v>0</v>
      </c>
    </row>
    <row r="140" spans="1:12" x14ac:dyDescent="0.35">
      <c r="A140">
        <v>139</v>
      </c>
      <c r="B140" t="s">
        <v>198</v>
      </c>
      <c r="C140">
        <v>24</v>
      </c>
      <c r="D140" t="s">
        <v>242</v>
      </c>
      <c r="E140" t="s">
        <v>232</v>
      </c>
      <c r="F140" t="s">
        <v>6</v>
      </c>
      <c r="G140">
        <v>0</v>
      </c>
      <c r="H140">
        <v>0</v>
      </c>
      <c r="I140">
        <v>0</v>
      </c>
    </row>
    <row r="141" spans="1:12" x14ac:dyDescent="0.35">
      <c r="A141">
        <v>140</v>
      </c>
      <c r="B141" t="s">
        <v>198</v>
      </c>
      <c r="C141">
        <v>25</v>
      </c>
      <c r="D141" t="s">
        <v>243</v>
      </c>
      <c r="E141" t="s">
        <v>234</v>
      </c>
      <c r="F141" t="s">
        <v>6</v>
      </c>
      <c r="G141">
        <v>0</v>
      </c>
      <c r="H141">
        <v>0</v>
      </c>
      <c r="I141">
        <v>0</v>
      </c>
    </row>
    <row r="142" spans="1:12" x14ac:dyDescent="0.35">
      <c r="A142">
        <v>141</v>
      </c>
      <c r="B142" t="s">
        <v>198</v>
      </c>
      <c r="C142">
        <v>26</v>
      </c>
      <c r="D142" t="s">
        <v>244</v>
      </c>
      <c r="E142" t="s">
        <v>236</v>
      </c>
      <c r="F142" t="s">
        <v>6</v>
      </c>
      <c r="G142">
        <v>0</v>
      </c>
      <c r="H142">
        <v>0</v>
      </c>
      <c r="I142">
        <v>0</v>
      </c>
    </row>
    <row r="143" spans="1:12" x14ac:dyDescent="0.35">
      <c r="A143">
        <v>142</v>
      </c>
      <c r="B143" t="s">
        <v>198</v>
      </c>
      <c r="C143">
        <v>27</v>
      </c>
      <c r="D143" t="s">
        <v>245</v>
      </c>
      <c r="E143" t="s">
        <v>238</v>
      </c>
      <c r="F143" t="s">
        <v>6</v>
      </c>
      <c r="G143">
        <v>0</v>
      </c>
      <c r="H143">
        <v>0</v>
      </c>
      <c r="I143">
        <v>0</v>
      </c>
    </row>
    <row r="144" spans="1:12" x14ac:dyDescent="0.35">
      <c r="A144">
        <v>143</v>
      </c>
      <c r="B144" t="s">
        <v>246</v>
      </c>
      <c r="E144" t="s">
        <v>247</v>
      </c>
      <c r="F144" t="s">
        <v>8</v>
      </c>
    </row>
    <row r="145" spans="1:12" x14ac:dyDescent="0.35">
      <c r="A145">
        <v>144</v>
      </c>
      <c r="B145" t="s">
        <v>246</v>
      </c>
      <c r="E145" t="s">
        <v>248</v>
      </c>
      <c r="F145" t="s">
        <v>6</v>
      </c>
    </row>
    <row r="146" spans="1:12" x14ac:dyDescent="0.35">
      <c r="A146">
        <v>145</v>
      </c>
      <c r="B146" t="s">
        <v>246</v>
      </c>
      <c r="C146">
        <v>1</v>
      </c>
      <c r="D146" t="s">
        <v>249</v>
      </c>
      <c r="E146" t="s">
        <v>11</v>
      </c>
      <c r="F146" t="s">
        <v>6</v>
      </c>
      <c r="G146">
        <v>1</v>
      </c>
      <c r="H146">
        <v>0</v>
      </c>
      <c r="I146">
        <v>0</v>
      </c>
    </row>
    <row r="147" spans="1:12" x14ac:dyDescent="0.35">
      <c r="A147">
        <v>146</v>
      </c>
      <c r="B147" t="s">
        <v>246</v>
      </c>
      <c r="C147">
        <v>2</v>
      </c>
      <c r="D147" t="s">
        <v>250</v>
      </c>
      <c r="E147" t="s">
        <v>251</v>
      </c>
      <c r="F147" t="s">
        <v>6</v>
      </c>
      <c r="G147">
        <v>1</v>
      </c>
      <c r="H147">
        <v>1</v>
      </c>
      <c r="I147">
        <v>1</v>
      </c>
      <c r="J147" t="s">
        <v>2013</v>
      </c>
      <c r="K147" t="s">
        <v>2015</v>
      </c>
      <c r="L147" t="s">
        <v>2017</v>
      </c>
    </row>
    <row r="148" spans="1:12" x14ac:dyDescent="0.35">
      <c r="A148">
        <v>147</v>
      </c>
      <c r="B148" t="s">
        <v>246</v>
      </c>
      <c r="C148">
        <v>3</v>
      </c>
      <c r="D148" t="s">
        <v>252</v>
      </c>
      <c r="E148" t="s">
        <v>253</v>
      </c>
      <c r="F148" t="s">
        <v>6</v>
      </c>
      <c r="G148">
        <v>1</v>
      </c>
      <c r="H148">
        <v>1</v>
      </c>
      <c r="I148">
        <v>1</v>
      </c>
      <c r="J148" t="s">
        <v>2013</v>
      </c>
      <c r="K148" t="s">
        <v>2015</v>
      </c>
      <c r="L148" t="s">
        <v>2016</v>
      </c>
    </row>
    <row r="149" spans="1:12" x14ac:dyDescent="0.35">
      <c r="A149">
        <v>148</v>
      </c>
      <c r="B149" t="s">
        <v>246</v>
      </c>
      <c r="C149">
        <v>4</v>
      </c>
      <c r="D149" t="s">
        <v>254</v>
      </c>
      <c r="E149" t="s">
        <v>255</v>
      </c>
      <c r="F149" t="s">
        <v>6</v>
      </c>
      <c r="G149">
        <v>1</v>
      </c>
      <c r="H149">
        <v>1</v>
      </c>
      <c r="I149">
        <v>1</v>
      </c>
      <c r="J149" t="s">
        <v>2013</v>
      </c>
      <c r="K149" t="s">
        <v>2015</v>
      </c>
      <c r="L149" t="s">
        <v>2019</v>
      </c>
    </row>
    <row r="150" spans="1:12" x14ac:dyDescent="0.35">
      <c r="A150">
        <v>149</v>
      </c>
      <c r="B150" t="s">
        <v>246</v>
      </c>
      <c r="C150">
        <v>5</v>
      </c>
      <c r="D150" t="s">
        <v>256</v>
      </c>
      <c r="E150" t="s">
        <v>257</v>
      </c>
      <c r="F150" t="s">
        <v>6</v>
      </c>
      <c r="G150">
        <v>1</v>
      </c>
      <c r="H150">
        <v>1</v>
      </c>
      <c r="I150">
        <v>1</v>
      </c>
      <c r="J150" t="s">
        <v>2013</v>
      </c>
      <c r="K150" t="s">
        <v>2015</v>
      </c>
      <c r="L150" t="s">
        <v>2018</v>
      </c>
    </row>
    <row r="151" spans="1:12" x14ac:dyDescent="0.35">
      <c r="A151">
        <v>150</v>
      </c>
      <c r="B151" t="s">
        <v>246</v>
      </c>
      <c r="C151">
        <v>6</v>
      </c>
      <c r="D151" t="s">
        <v>258</v>
      </c>
      <c r="E151" t="s">
        <v>259</v>
      </c>
      <c r="F151" t="s">
        <v>6</v>
      </c>
      <c r="G151">
        <v>1</v>
      </c>
      <c r="H151">
        <v>1</v>
      </c>
      <c r="I151">
        <v>1</v>
      </c>
      <c r="J151" t="s">
        <v>2013</v>
      </c>
      <c r="K151" t="s">
        <v>2015</v>
      </c>
      <c r="L151" t="s">
        <v>2020</v>
      </c>
    </row>
    <row r="152" spans="1:12" x14ac:dyDescent="0.35">
      <c r="A152">
        <v>151</v>
      </c>
      <c r="B152" t="s">
        <v>246</v>
      </c>
      <c r="C152">
        <v>7</v>
      </c>
      <c r="D152" t="s">
        <v>260</v>
      </c>
      <c r="E152" t="s">
        <v>261</v>
      </c>
      <c r="F152" t="s">
        <v>6</v>
      </c>
      <c r="G152">
        <v>1</v>
      </c>
      <c r="H152">
        <v>0</v>
      </c>
      <c r="I152">
        <v>0</v>
      </c>
    </row>
    <row r="153" spans="1:12" x14ac:dyDescent="0.35">
      <c r="A153">
        <v>152</v>
      </c>
      <c r="B153" t="s">
        <v>246</v>
      </c>
      <c r="C153">
        <v>8</v>
      </c>
      <c r="D153" t="s">
        <v>262</v>
      </c>
      <c r="E153" t="s">
        <v>251</v>
      </c>
      <c r="F153" t="s">
        <v>6</v>
      </c>
      <c r="G153">
        <v>1</v>
      </c>
      <c r="H153">
        <v>0</v>
      </c>
      <c r="I153">
        <v>0</v>
      </c>
    </row>
    <row r="154" spans="1:12" x14ac:dyDescent="0.35">
      <c r="A154">
        <v>153</v>
      </c>
      <c r="B154" t="s">
        <v>246</v>
      </c>
      <c r="C154">
        <v>9</v>
      </c>
      <c r="D154" t="s">
        <v>263</v>
      </c>
      <c r="E154" t="s">
        <v>253</v>
      </c>
      <c r="F154" t="s">
        <v>6</v>
      </c>
      <c r="G154">
        <v>1</v>
      </c>
      <c r="H154">
        <v>0</v>
      </c>
      <c r="I154">
        <v>0</v>
      </c>
    </row>
    <row r="155" spans="1:12" x14ac:dyDescent="0.35">
      <c r="A155">
        <v>154</v>
      </c>
      <c r="B155" t="s">
        <v>246</v>
      </c>
      <c r="C155">
        <v>10</v>
      </c>
      <c r="D155" t="s">
        <v>264</v>
      </c>
      <c r="E155" t="s">
        <v>255</v>
      </c>
      <c r="F155" t="s">
        <v>6</v>
      </c>
      <c r="G155">
        <v>1</v>
      </c>
      <c r="H155">
        <v>0</v>
      </c>
      <c r="I155">
        <v>0</v>
      </c>
    </row>
    <row r="156" spans="1:12" x14ac:dyDescent="0.35">
      <c r="A156">
        <v>155</v>
      </c>
      <c r="B156" t="s">
        <v>246</v>
      </c>
      <c r="C156">
        <v>11</v>
      </c>
      <c r="D156" t="s">
        <v>265</v>
      </c>
      <c r="E156" t="s">
        <v>257</v>
      </c>
      <c r="F156" t="s">
        <v>6</v>
      </c>
      <c r="G156">
        <v>1</v>
      </c>
      <c r="H156">
        <v>0</v>
      </c>
      <c r="I156">
        <v>0</v>
      </c>
    </row>
    <row r="157" spans="1:12" x14ac:dyDescent="0.35">
      <c r="A157">
        <v>156</v>
      </c>
      <c r="B157" t="s">
        <v>246</v>
      </c>
      <c r="C157">
        <v>12</v>
      </c>
      <c r="D157" t="s">
        <v>266</v>
      </c>
      <c r="E157" t="s">
        <v>259</v>
      </c>
      <c r="F157" t="s">
        <v>6</v>
      </c>
      <c r="G157">
        <v>1</v>
      </c>
      <c r="H157">
        <v>0</v>
      </c>
      <c r="I157">
        <v>0</v>
      </c>
    </row>
    <row r="158" spans="1:12" x14ac:dyDescent="0.35">
      <c r="A158">
        <v>157</v>
      </c>
      <c r="B158" t="s">
        <v>246</v>
      </c>
      <c r="C158">
        <v>13</v>
      </c>
      <c r="D158" t="s">
        <v>267</v>
      </c>
      <c r="E158" t="s">
        <v>268</v>
      </c>
      <c r="F158" t="s">
        <v>6</v>
      </c>
      <c r="G158">
        <v>1</v>
      </c>
      <c r="H158">
        <v>0</v>
      </c>
      <c r="I158">
        <v>0</v>
      </c>
    </row>
    <row r="159" spans="1:12" x14ac:dyDescent="0.35">
      <c r="A159">
        <v>158</v>
      </c>
      <c r="B159" t="s">
        <v>246</v>
      </c>
      <c r="C159">
        <v>14</v>
      </c>
      <c r="D159" t="s">
        <v>269</v>
      </c>
      <c r="E159" t="s">
        <v>251</v>
      </c>
      <c r="F159" t="s">
        <v>6</v>
      </c>
      <c r="G159">
        <v>1</v>
      </c>
      <c r="H159">
        <v>0</v>
      </c>
      <c r="I159">
        <v>0</v>
      </c>
    </row>
    <row r="160" spans="1:12" x14ac:dyDescent="0.35">
      <c r="A160">
        <v>159</v>
      </c>
      <c r="B160" t="s">
        <v>246</v>
      </c>
      <c r="C160">
        <v>15</v>
      </c>
      <c r="D160" t="s">
        <v>270</v>
      </c>
      <c r="E160" t="s">
        <v>253</v>
      </c>
      <c r="F160" t="s">
        <v>6</v>
      </c>
      <c r="G160">
        <v>1</v>
      </c>
      <c r="H160">
        <v>0</v>
      </c>
      <c r="I160">
        <v>0</v>
      </c>
    </row>
    <row r="161" spans="1:9" x14ac:dyDescent="0.35">
      <c r="A161">
        <v>160</v>
      </c>
      <c r="B161" t="s">
        <v>246</v>
      </c>
      <c r="C161">
        <v>16</v>
      </c>
      <c r="D161" t="s">
        <v>271</v>
      </c>
      <c r="E161" t="s">
        <v>255</v>
      </c>
      <c r="F161" t="s">
        <v>6</v>
      </c>
      <c r="G161">
        <v>1</v>
      </c>
      <c r="H161">
        <v>0</v>
      </c>
      <c r="I161">
        <v>0</v>
      </c>
    </row>
    <row r="162" spans="1:9" x14ac:dyDescent="0.35">
      <c r="A162">
        <v>161</v>
      </c>
      <c r="B162" t="s">
        <v>246</v>
      </c>
      <c r="C162">
        <v>17</v>
      </c>
      <c r="D162" t="s">
        <v>272</v>
      </c>
      <c r="E162" t="s">
        <v>257</v>
      </c>
      <c r="F162" t="s">
        <v>6</v>
      </c>
      <c r="G162">
        <v>1</v>
      </c>
      <c r="H162">
        <v>0</v>
      </c>
      <c r="I162">
        <v>0</v>
      </c>
    </row>
    <row r="163" spans="1:9" x14ac:dyDescent="0.35">
      <c r="A163">
        <v>162</v>
      </c>
      <c r="B163" t="s">
        <v>246</v>
      </c>
      <c r="C163">
        <v>18</v>
      </c>
      <c r="D163" t="s">
        <v>273</v>
      </c>
      <c r="E163" t="s">
        <v>259</v>
      </c>
      <c r="F163" t="s">
        <v>6</v>
      </c>
      <c r="G163">
        <v>1</v>
      </c>
      <c r="H163">
        <v>0</v>
      </c>
      <c r="I163">
        <v>0</v>
      </c>
    </row>
    <row r="164" spans="1:9" x14ac:dyDescent="0.35">
      <c r="A164">
        <v>163</v>
      </c>
      <c r="B164" t="s">
        <v>246</v>
      </c>
      <c r="C164">
        <v>19</v>
      </c>
      <c r="D164" t="s">
        <v>274</v>
      </c>
      <c r="E164" t="s">
        <v>275</v>
      </c>
      <c r="F164" t="s">
        <v>6</v>
      </c>
      <c r="G164">
        <v>1</v>
      </c>
      <c r="H164">
        <v>0</v>
      </c>
      <c r="I164">
        <v>0</v>
      </c>
    </row>
    <row r="165" spans="1:9" x14ac:dyDescent="0.35">
      <c r="A165">
        <v>164</v>
      </c>
      <c r="B165" t="s">
        <v>246</v>
      </c>
      <c r="C165">
        <v>20</v>
      </c>
      <c r="D165" t="s">
        <v>276</v>
      </c>
      <c r="E165" t="s">
        <v>251</v>
      </c>
      <c r="F165" t="s">
        <v>6</v>
      </c>
      <c r="G165">
        <v>1</v>
      </c>
      <c r="H165">
        <v>0</v>
      </c>
      <c r="I165">
        <v>0</v>
      </c>
    </row>
    <row r="166" spans="1:9" x14ac:dyDescent="0.35">
      <c r="A166">
        <v>165</v>
      </c>
      <c r="B166" t="s">
        <v>246</v>
      </c>
      <c r="C166">
        <v>21</v>
      </c>
      <c r="D166" t="s">
        <v>277</v>
      </c>
      <c r="E166" t="s">
        <v>253</v>
      </c>
      <c r="F166" t="s">
        <v>6</v>
      </c>
      <c r="G166">
        <v>1</v>
      </c>
      <c r="H166">
        <v>0</v>
      </c>
      <c r="I166">
        <v>0</v>
      </c>
    </row>
    <row r="167" spans="1:9" x14ac:dyDescent="0.35">
      <c r="A167">
        <v>166</v>
      </c>
      <c r="B167" t="s">
        <v>246</v>
      </c>
      <c r="C167">
        <v>22</v>
      </c>
      <c r="D167" t="s">
        <v>278</v>
      </c>
      <c r="E167" t="s">
        <v>255</v>
      </c>
      <c r="F167" t="s">
        <v>6</v>
      </c>
      <c r="G167">
        <v>1</v>
      </c>
      <c r="H167">
        <v>0</v>
      </c>
      <c r="I167">
        <v>0</v>
      </c>
    </row>
    <row r="168" spans="1:9" x14ac:dyDescent="0.35">
      <c r="A168">
        <v>167</v>
      </c>
      <c r="B168" t="s">
        <v>246</v>
      </c>
      <c r="C168">
        <v>23</v>
      </c>
      <c r="D168" t="s">
        <v>279</v>
      </c>
      <c r="E168" t="s">
        <v>257</v>
      </c>
      <c r="F168" t="s">
        <v>6</v>
      </c>
      <c r="G168">
        <v>1</v>
      </c>
      <c r="H168">
        <v>0</v>
      </c>
      <c r="I168">
        <v>0</v>
      </c>
    </row>
    <row r="169" spans="1:9" x14ac:dyDescent="0.35">
      <c r="A169">
        <v>168</v>
      </c>
      <c r="B169" t="s">
        <v>246</v>
      </c>
      <c r="C169">
        <v>24</v>
      </c>
      <c r="D169" t="s">
        <v>280</v>
      </c>
      <c r="E169" t="s">
        <v>259</v>
      </c>
      <c r="F169" t="s">
        <v>6</v>
      </c>
      <c r="G169">
        <v>1</v>
      </c>
      <c r="H169">
        <v>0</v>
      </c>
      <c r="I169">
        <v>0</v>
      </c>
    </row>
    <row r="170" spans="1:9" x14ac:dyDescent="0.35">
      <c r="A170">
        <v>169</v>
      </c>
      <c r="B170" t="s">
        <v>246</v>
      </c>
      <c r="C170">
        <v>25</v>
      </c>
      <c r="D170" t="s">
        <v>281</v>
      </c>
      <c r="E170" t="s">
        <v>282</v>
      </c>
      <c r="F170" t="s">
        <v>6</v>
      </c>
      <c r="G170">
        <v>1</v>
      </c>
      <c r="H170">
        <v>0</v>
      </c>
      <c r="I170">
        <v>0</v>
      </c>
    </row>
    <row r="171" spans="1:9" x14ac:dyDescent="0.35">
      <c r="A171">
        <v>170</v>
      </c>
      <c r="B171" t="s">
        <v>246</v>
      </c>
      <c r="C171">
        <v>26</v>
      </c>
      <c r="D171" t="s">
        <v>283</v>
      </c>
      <c r="E171" t="s">
        <v>251</v>
      </c>
      <c r="F171" t="s">
        <v>6</v>
      </c>
      <c r="G171">
        <v>1</v>
      </c>
      <c r="H171">
        <v>0</v>
      </c>
      <c r="I171">
        <v>0</v>
      </c>
    </row>
    <row r="172" spans="1:9" x14ac:dyDescent="0.35">
      <c r="A172">
        <v>171</v>
      </c>
      <c r="B172" t="s">
        <v>246</v>
      </c>
      <c r="C172">
        <v>27</v>
      </c>
      <c r="D172" t="s">
        <v>284</v>
      </c>
      <c r="E172" t="s">
        <v>253</v>
      </c>
      <c r="F172" t="s">
        <v>6</v>
      </c>
      <c r="G172">
        <v>1</v>
      </c>
      <c r="H172">
        <v>0</v>
      </c>
      <c r="I172">
        <v>0</v>
      </c>
    </row>
    <row r="173" spans="1:9" x14ac:dyDescent="0.35">
      <c r="A173">
        <v>172</v>
      </c>
      <c r="B173" t="s">
        <v>246</v>
      </c>
      <c r="C173">
        <v>28</v>
      </c>
      <c r="D173" t="s">
        <v>285</v>
      </c>
      <c r="E173" t="s">
        <v>255</v>
      </c>
      <c r="F173" t="s">
        <v>6</v>
      </c>
      <c r="G173">
        <v>1</v>
      </c>
      <c r="H173">
        <v>0</v>
      </c>
      <c r="I173">
        <v>0</v>
      </c>
    </row>
    <row r="174" spans="1:9" x14ac:dyDescent="0.35">
      <c r="A174">
        <v>173</v>
      </c>
      <c r="B174" t="s">
        <v>246</v>
      </c>
      <c r="C174">
        <v>29</v>
      </c>
      <c r="D174" t="s">
        <v>286</v>
      </c>
      <c r="E174" t="s">
        <v>257</v>
      </c>
      <c r="F174" t="s">
        <v>6</v>
      </c>
      <c r="G174">
        <v>1</v>
      </c>
      <c r="H174">
        <v>0</v>
      </c>
      <c r="I174">
        <v>0</v>
      </c>
    </row>
    <row r="175" spans="1:9" x14ac:dyDescent="0.35">
      <c r="A175">
        <v>174</v>
      </c>
      <c r="B175" t="s">
        <v>246</v>
      </c>
      <c r="C175">
        <v>30</v>
      </c>
      <c r="D175" t="s">
        <v>287</v>
      </c>
      <c r="E175" t="s">
        <v>259</v>
      </c>
      <c r="F175" t="s">
        <v>6</v>
      </c>
      <c r="G175">
        <v>1</v>
      </c>
      <c r="H175">
        <v>0</v>
      </c>
      <c r="I175">
        <v>0</v>
      </c>
    </row>
    <row r="176" spans="1:9" x14ac:dyDescent="0.35">
      <c r="A176">
        <v>175</v>
      </c>
      <c r="B176" t="s">
        <v>246</v>
      </c>
      <c r="C176">
        <v>31</v>
      </c>
      <c r="D176" t="s">
        <v>288</v>
      </c>
      <c r="E176" t="s">
        <v>289</v>
      </c>
      <c r="F176" t="s">
        <v>6</v>
      </c>
      <c r="G176">
        <v>1</v>
      </c>
      <c r="H176">
        <v>0</v>
      </c>
      <c r="I176">
        <v>0</v>
      </c>
    </row>
    <row r="177" spans="1:12" x14ac:dyDescent="0.35">
      <c r="A177">
        <v>176</v>
      </c>
      <c r="B177" t="s">
        <v>246</v>
      </c>
      <c r="C177">
        <v>32</v>
      </c>
      <c r="D177" t="s">
        <v>290</v>
      </c>
      <c r="E177" t="s">
        <v>251</v>
      </c>
      <c r="F177" t="s">
        <v>6</v>
      </c>
      <c r="G177">
        <v>1</v>
      </c>
      <c r="H177">
        <v>0</v>
      </c>
      <c r="I177">
        <v>0</v>
      </c>
    </row>
    <row r="178" spans="1:12" x14ac:dyDescent="0.35">
      <c r="A178">
        <v>177</v>
      </c>
      <c r="B178" t="s">
        <v>246</v>
      </c>
      <c r="C178">
        <v>33</v>
      </c>
      <c r="D178" t="s">
        <v>291</v>
      </c>
      <c r="E178" t="s">
        <v>253</v>
      </c>
      <c r="F178" t="s">
        <v>6</v>
      </c>
      <c r="G178">
        <v>1</v>
      </c>
      <c r="H178">
        <v>0</v>
      </c>
      <c r="I178">
        <v>0</v>
      </c>
    </row>
    <row r="179" spans="1:12" x14ac:dyDescent="0.35">
      <c r="A179">
        <v>178</v>
      </c>
      <c r="B179" t="s">
        <v>246</v>
      </c>
      <c r="C179">
        <v>34</v>
      </c>
      <c r="D179" t="s">
        <v>292</v>
      </c>
      <c r="E179" t="s">
        <v>255</v>
      </c>
      <c r="F179" t="s">
        <v>6</v>
      </c>
      <c r="G179">
        <v>1</v>
      </c>
      <c r="H179">
        <v>0</v>
      </c>
      <c r="I179">
        <v>0</v>
      </c>
    </row>
    <row r="180" spans="1:12" x14ac:dyDescent="0.35">
      <c r="A180">
        <v>179</v>
      </c>
      <c r="B180" t="s">
        <v>246</v>
      </c>
      <c r="C180">
        <v>35</v>
      </c>
      <c r="D180" t="s">
        <v>293</v>
      </c>
      <c r="E180" t="s">
        <v>257</v>
      </c>
      <c r="F180" t="s">
        <v>6</v>
      </c>
      <c r="G180">
        <v>1</v>
      </c>
      <c r="H180">
        <v>0</v>
      </c>
      <c r="I180">
        <v>0</v>
      </c>
    </row>
    <row r="181" spans="1:12" x14ac:dyDescent="0.35">
      <c r="A181">
        <v>180</v>
      </c>
      <c r="B181" t="s">
        <v>246</v>
      </c>
      <c r="C181">
        <v>36</v>
      </c>
      <c r="D181" t="s">
        <v>294</v>
      </c>
      <c r="E181" t="s">
        <v>259</v>
      </c>
      <c r="F181" t="s">
        <v>6</v>
      </c>
      <c r="G181">
        <v>1</v>
      </c>
      <c r="H181">
        <v>0</v>
      </c>
      <c r="I181">
        <v>0</v>
      </c>
    </row>
    <row r="182" spans="1:12" x14ac:dyDescent="0.35">
      <c r="A182">
        <v>181</v>
      </c>
      <c r="B182" t="s">
        <v>295</v>
      </c>
      <c r="E182" t="s">
        <v>296</v>
      </c>
      <c r="F182" t="s">
        <v>8</v>
      </c>
    </row>
    <row r="183" spans="1:12" x14ac:dyDescent="0.35">
      <c r="A183">
        <v>182</v>
      </c>
      <c r="B183" t="s">
        <v>295</v>
      </c>
      <c r="E183" t="s">
        <v>297</v>
      </c>
      <c r="F183" t="s">
        <v>6</v>
      </c>
    </row>
    <row r="184" spans="1:12" x14ac:dyDescent="0.35">
      <c r="A184">
        <v>183</v>
      </c>
      <c r="B184" t="s">
        <v>295</v>
      </c>
      <c r="C184">
        <v>1</v>
      </c>
      <c r="D184" t="s">
        <v>298</v>
      </c>
      <c r="E184" t="s">
        <v>11</v>
      </c>
      <c r="F184" t="s">
        <v>6</v>
      </c>
      <c r="G184">
        <v>1</v>
      </c>
      <c r="H184">
        <v>0</v>
      </c>
      <c r="I184">
        <v>0</v>
      </c>
    </row>
    <row r="185" spans="1:12" x14ac:dyDescent="0.35">
      <c r="A185">
        <v>184</v>
      </c>
      <c r="B185" t="s">
        <v>295</v>
      </c>
      <c r="C185">
        <v>2</v>
      </c>
      <c r="D185" t="s">
        <v>299</v>
      </c>
      <c r="E185" t="s">
        <v>300</v>
      </c>
      <c r="F185" t="s">
        <v>6</v>
      </c>
      <c r="G185">
        <v>1</v>
      </c>
      <c r="H185">
        <v>0</v>
      </c>
      <c r="I185">
        <v>0</v>
      </c>
    </row>
    <row r="186" spans="1:12" x14ac:dyDescent="0.35">
      <c r="A186">
        <v>185</v>
      </c>
      <c r="B186" t="s">
        <v>295</v>
      </c>
      <c r="C186">
        <v>3</v>
      </c>
      <c r="D186" t="s">
        <v>301</v>
      </c>
      <c r="E186" t="s">
        <v>302</v>
      </c>
      <c r="F186" t="s">
        <v>6</v>
      </c>
      <c r="G186">
        <v>1</v>
      </c>
      <c r="H186">
        <v>0</v>
      </c>
      <c r="I186">
        <v>0</v>
      </c>
    </row>
    <row r="187" spans="1:12" x14ac:dyDescent="0.35">
      <c r="A187">
        <v>186</v>
      </c>
      <c r="B187" t="s">
        <v>295</v>
      </c>
      <c r="C187">
        <v>4</v>
      </c>
      <c r="D187" t="s">
        <v>303</v>
      </c>
      <c r="E187" t="s">
        <v>304</v>
      </c>
      <c r="F187" t="s">
        <v>6</v>
      </c>
      <c r="G187">
        <v>1</v>
      </c>
      <c r="H187">
        <v>1</v>
      </c>
      <c r="I187">
        <v>1</v>
      </c>
      <c r="J187" t="s">
        <v>2024</v>
      </c>
      <c r="K187" t="s">
        <v>2025</v>
      </c>
      <c r="L187" t="s">
        <v>2026</v>
      </c>
    </row>
    <row r="188" spans="1:12" x14ac:dyDescent="0.35">
      <c r="A188">
        <v>187</v>
      </c>
      <c r="B188" t="s">
        <v>295</v>
      </c>
      <c r="C188">
        <v>5</v>
      </c>
      <c r="D188" t="s">
        <v>305</v>
      </c>
      <c r="E188" t="s">
        <v>306</v>
      </c>
      <c r="F188" t="s">
        <v>6</v>
      </c>
      <c r="G188">
        <v>1</v>
      </c>
      <c r="H188">
        <v>0</v>
      </c>
      <c r="I188">
        <v>0</v>
      </c>
    </row>
    <row r="189" spans="1:12" x14ac:dyDescent="0.35">
      <c r="A189">
        <v>188</v>
      </c>
      <c r="B189" t="s">
        <v>295</v>
      </c>
      <c r="C189">
        <v>6</v>
      </c>
      <c r="D189" t="s">
        <v>307</v>
      </c>
      <c r="E189" t="s">
        <v>308</v>
      </c>
      <c r="F189" t="s">
        <v>6</v>
      </c>
      <c r="G189">
        <v>1</v>
      </c>
      <c r="H189">
        <v>0</v>
      </c>
      <c r="I189">
        <v>0</v>
      </c>
    </row>
    <row r="190" spans="1:12" x14ac:dyDescent="0.35">
      <c r="A190">
        <v>189</v>
      </c>
      <c r="B190" t="s">
        <v>295</v>
      </c>
      <c r="C190">
        <v>7</v>
      </c>
      <c r="D190" t="s">
        <v>309</v>
      </c>
      <c r="E190" t="s">
        <v>310</v>
      </c>
      <c r="F190" t="s">
        <v>6</v>
      </c>
      <c r="G190">
        <v>1</v>
      </c>
      <c r="H190">
        <v>1</v>
      </c>
      <c r="I190">
        <v>1</v>
      </c>
      <c r="J190" t="s">
        <v>2024</v>
      </c>
      <c r="K190" t="s">
        <v>2025</v>
      </c>
      <c r="L190" t="s">
        <v>2027</v>
      </c>
    </row>
    <row r="191" spans="1:12" x14ac:dyDescent="0.35">
      <c r="A191">
        <v>190</v>
      </c>
      <c r="B191" t="s">
        <v>295</v>
      </c>
      <c r="C191">
        <v>8</v>
      </c>
      <c r="D191" t="s">
        <v>311</v>
      </c>
      <c r="E191" t="s">
        <v>306</v>
      </c>
      <c r="F191" t="s">
        <v>6</v>
      </c>
      <c r="G191">
        <v>1</v>
      </c>
      <c r="H191">
        <v>0</v>
      </c>
      <c r="I191">
        <v>0</v>
      </c>
    </row>
    <row r="192" spans="1:12" x14ac:dyDescent="0.35">
      <c r="A192">
        <v>191</v>
      </c>
      <c r="B192" t="s">
        <v>295</v>
      </c>
      <c r="C192">
        <v>9</v>
      </c>
      <c r="D192" t="s">
        <v>312</v>
      </c>
      <c r="E192" t="s">
        <v>313</v>
      </c>
      <c r="F192" t="s">
        <v>6</v>
      </c>
      <c r="G192">
        <v>1</v>
      </c>
      <c r="H192">
        <v>0</v>
      </c>
      <c r="I192">
        <v>0</v>
      </c>
    </row>
    <row r="193" spans="1:12" x14ac:dyDescent="0.35">
      <c r="A193">
        <v>192</v>
      </c>
      <c r="B193" t="s">
        <v>295</v>
      </c>
      <c r="C193">
        <v>10</v>
      </c>
      <c r="D193" t="s">
        <v>314</v>
      </c>
      <c r="E193" t="s">
        <v>315</v>
      </c>
      <c r="F193" t="s">
        <v>6</v>
      </c>
      <c r="G193">
        <v>1</v>
      </c>
      <c r="H193">
        <v>0</v>
      </c>
      <c r="I193">
        <v>0</v>
      </c>
    </row>
    <row r="194" spans="1:12" x14ac:dyDescent="0.35">
      <c r="A194">
        <v>193</v>
      </c>
      <c r="B194" t="s">
        <v>295</v>
      </c>
      <c r="C194">
        <v>11</v>
      </c>
      <c r="D194" t="s">
        <v>316</v>
      </c>
      <c r="E194" t="s">
        <v>317</v>
      </c>
      <c r="F194" t="s">
        <v>6</v>
      </c>
      <c r="G194">
        <v>1</v>
      </c>
      <c r="H194">
        <v>0</v>
      </c>
      <c r="I194">
        <v>0</v>
      </c>
    </row>
    <row r="195" spans="1:12" x14ac:dyDescent="0.35">
      <c r="A195">
        <v>194</v>
      </c>
      <c r="B195" t="s">
        <v>295</v>
      </c>
      <c r="C195">
        <v>12</v>
      </c>
      <c r="D195" t="s">
        <v>318</v>
      </c>
      <c r="E195" t="s">
        <v>208</v>
      </c>
      <c r="F195" t="s">
        <v>6</v>
      </c>
      <c r="G195">
        <v>1</v>
      </c>
      <c r="H195">
        <v>0</v>
      </c>
      <c r="I195">
        <v>0</v>
      </c>
    </row>
    <row r="196" spans="1:12" x14ac:dyDescent="0.35">
      <c r="A196">
        <v>195</v>
      </c>
      <c r="B196" t="s">
        <v>295</v>
      </c>
      <c r="C196">
        <v>13</v>
      </c>
      <c r="D196" t="s">
        <v>319</v>
      </c>
      <c r="E196" t="s">
        <v>210</v>
      </c>
      <c r="F196" t="s">
        <v>6</v>
      </c>
      <c r="G196">
        <v>1</v>
      </c>
      <c r="H196">
        <v>0</v>
      </c>
      <c r="I196">
        <v>0</v>
      </c>
    </row>
    <row r="197" spans="1:12" x14ac:dyDescent="0.35">
      <c r="A197">
        <v>196</v>
      </c>
      <c r="B197" t="s">
        <v>295</v>
      </c>
      <c r="C197">
        <v>14</v>
      </c>
      <c r="D197" t="s">
        <v>320</v>
      </c>
      <c r="E197" t="s">
        <v>212</v>
      </c>
      <c r="F197" t="s">
        <v>6</v>
      </c>
      <c r="G197">
        <v>1</v>
      </c>
      <c r="H197">
        <v>0</v>
      </c>
      <c r="I197">
        <v>0</v>
      </c>
    </row>
    <row r="198" spans="1:12" x14ac:dyDescent="0.35">
      <c r="A198">
        <v>197</v>
      </c>
      <c r="B198" t="s">
        <v>295</v>
      </c>
      <c r="C198">
        <v>15</v>
      </c>
      <c r="D198" t="s">
        <v>321</v>
      </c>
      <c r="E198" t="s">
        <v>214</v>
      </c>
      <c r="F198" t="s">
        <v>6</v>
      </c>
      <c r="G198">
        <v>1</v>
      </c>
      <c r="H198">
        <v>0</v>
      </c>
      <c r="I198">
        <v>0</v>
      </c>
    </row>
    <row r="199" spans="1:12" x14ac:dyDescent="0.35">
      <c r="A199">
        <v>198</v>
      </c>
      <c r="B199" t="s">
        <v>295</v>
      </c>
      <c r="C199">
        <v>16</v>
      </c>
      <c r="D199" t="s">
        <v>322</v>
      </c>
      <c r="E199" t="s">
        <v>323</v>
      </c>
      <c r="F199" t="s">
        <v>6</v>
      </c>
      <c r="G199">
        <v>1</v>
      </c>
      <c r="H199">
        <v>0</v>
      </c>
      <c r="I199">
        <v>0</v>
      </c>
    </row>
    <row r="200" spans="1:12" x14ac:dyDescent="0.35">
      <c r="A200">
        <v>199</v>
      </c>
      <c r="B200" t="s">
        <v>295</v>
      </c>
      <c r="C200">
        <v>17</v>
      </c>
      <c r="D200" t="s">
        <v>324</v>
      </c>
      <c r="E200" t="s">
        <v>218</v>
      </c>
      <c r="F200" t="s">
        <v>6</v>
      </c>
      <c r="G200">
        <v>1</v>
      </c>
      <c r="H200">
        <v>0</v>
      </c>
      <c r="I200">
        <v>0</v>
      </c>
    </row>
    <row r="201" spans="1:12" x14ac:dyDescent="0.35">
      <c r="A201">
        <v>200</v>
      </c>
      <c r="B201" t="s">
        <v>295</v>
      </c>
      <c r="C201">
        <v>18</v>
      </c>
      <c r="D201" t="s">
        <v>325</v>
      </c>
      <c r="E201" t="s">
        <v>220</v>
      </c>
      <c r="F201" t="s">
        <v>6</v>
      </c>
      <c r="G201">
        <v>1</v>
      </c>
      <c r="H201">
        <v>0</v>
      </c>
      <c r="I201">
        <v>0</v>
      </c>
    </row>
    <row r="202" spans="1:12" x14ac:dyDescent="0.35">
      <c r="A202">
        <v>201</v>
      </c>
      <c r="B202" t="s">
        <v>295</v>
      </c>
      <c r="C202">
        <v>19</v>
      </c>
      <c r="D202" t="s">
        <v>326</v>
      </c>
      <c r="E202" t="s">
        <v>327</v>
      </c>
      <c r="F202" t="s">
        <v>6</v>
      </c>
      <c r="G202">
        <v>1</v>
      </c>
      <c r="H202">
        <v>0</v>
      </c>
      <c r="I202">
        <v>0</v>
      </c>
    </row>
    <row r="203" spans="1:12" x14ac:dyDescent="0.35">
      <c r="A203">
        <v>202</v>
      </c>
      <c r="B203" t="s">
        <v>328</v>
      </c>
      <c r="E203" t="s">
        <v>329</v>
      </c>
      <c r="F203" t="s">
        <v>8</v>
      </c>
    </row>
    <row r="204" spans="1:12" x14ac:dyDescent="0.35">
      <c r="A204">
        <v>203</v>
      </c>
      <c r="B204" t="s">
        <v>328</v>
      </c>
      <c r="E204" t="s">
        <v>330</v>
      </c>
      <c r="F204" t="s">
        <v>6</v>
      </c>
    </row>
    <row r="205" spans="1:12" x14ac:dyDescent="0.35">
      <c r="A205">
        <v>204</v>
      </c>
      <c r="B205" t="s">
        <v>328</v>
      </c>
      <c r="C205">
        <v>1</v>
      </c>
      <c r="D205" t="s">
        <v>331</v>
      </c>
      <c r="E205" t="s">
        <v>11</v>
      </c>
      <c r="F205" t="s">
        <v>6</v>
      </c>
      <c r="G205">
        <v>0</v>
      </c>
      <c r="H205">
        <v>0</v>
      </c>
      <c r="I205">
        <v>0</v>
      </c>
    </row>
    <row r="206" spans="1:12" x14ac:dyDescent="0.35">
      <c r="A206">
        <v>205</v>
      </c>
      <c r="B206" t="s">
        <v>328</v>
      </c>
      <c r="C206">
        <v>2</v>
      </c>
      <c r="D206" t="s">
        <v>332</v>
      </c>
      <c r="E206" t="s">
        <v>333</v>
      </c>
      <c r="F206" t="s">
        <v>6</v>
      </c>
      <c r="G206">
        <v>0</v>
      </c>
      <c r="H206">
        <v>0</v>
      </c>
      <c r="I206">
        <v>1</v>
      </c>
      <c r="J206" t="s">
        <v>2028</v>
      </c>
      <c r="K206" t="s">
        <v>2029</v>
      </c>
      <c r="L206" t="str">
        <f>CONCATENATE("Commute_",E206)</f>
        <v>Commute_Car, truck, or van:</v>
      </c>
    </row>
    <row r="207" spans="1:12" x14ac:dyDescent="0.35">
      <c r="A207">
        <v>206</v>
      </c>
      <c r="B207" t="s">
        <v>328</v>
      </c>
      <c r="C207">
        <v>3</v>
      </c>
      <c r="D207" t="s">
        <v>334</v>
      </c>
      <c r="E207" t="s">
        <v>335</v>
      </c>
      <c r="F207" t="s">
        <v>6</v>
      </c>
      <c r="G207">
        <v>0</v>
      </c>
      <c r="H207">
        <v>0</v>
      </c>
      <c r="I207">
        <v>0</v>
      </c>
    </row>
    <row r="208" spans="1:12" x14ac:dyDescent="0.35">
      <c r="A208">
        <v>207</v>
      </c>
      <c r="B208" t="s">
        <v>328</v>
      </c>
      <c r="C208">
        <v>4</v>
      </c>
      <c r="D208" t="s">
        <v>336</v>
      </c>
      <c r="E208" t="s">
        <v>337</v>
      </c>
      <c r="F208" t="s">
        <v>6</v>
      </c>
      <c r="G208">
        <v>0</v>
      </c>
      <c r="H208">
        <v>0</v>
      </c>
      <c r="I208">
        <v>1</v>
      </c>
    </row>
    <row r="209" spans="1:12" x14ac:dyDescent="0.35">
      <c r="A209">
        <v>208</v>
      </c>
      <c r="B209" t="s">
        <v>328</v>
      </c>
      <c r="C209">
        <v>5</v>
      </c>
      <c r="D209" t="s">
        <v>338</v>
      </c>
      <c r="E209" t="s">
        <v>339</v>
      </c>
      <c r="F209" t="s">
        <v>6</v>
      </c>
      <c r="G209">
        <v>0</v>
      </c>
      <c r="H209">
        <v>0</v>
      </c>
      <c r="I209">
        <v>0</v>
      </c>
    </row>
    <row r="210" spans="1:12" x14ac:dyDescent="0.35">
      <c r="A210">
        <v>209</v>
      </c>
      <c r="B210" t="s">
        <v>328</v>
      </c>
      <c r="C210">
        <v>6</v>
      </c>
      <c r="D210" t="s">
        <v>340</v>
      </c>
      <c r="E210" t="s">
        <v>341</v>
      </c>
      <c r="F210" t="s">
        <v>6</v>
      </c>
      <c r="G210">
        <v>0</v>
      </c>
      <c r="H210">
        <v>0</v>
      </c>
      <c r="I210">
        <v>0</v>
      </c>
    </row>
    <row r="211" spans="1:12" x14ac:dyDescent="0.35">
      <c r="A211">
        <v>210</v>
      </c>
      <c r="B211" t="s">
        <v>328</v>
      </c>
      <c r="C211">
        <v>7</v>
      </c>
      <c r="D211" t="s">
        <v>342</v>
      </c>
      <c r="E211" t="s">
        <v>343</v>
      </c>
      <c r="F211" t="s">
        <v>6</v>
      </c>
      <c r="G211">
        <v>0</v>
      </c>
      <c r="H211">
        <v>0</v>
      </c>
      <c r="I211">
        <v>0</v>
      </c>
    </row>
    <row r="212" spans="1:12" x14ac:dyDescent="0.35">
      <c r="A212">
        <v>211</v>
      </c>
      <c r="B212" t="s">
        <v>328</v>
      </c>
      <c r="C212">
        <v>8</v>
      </c>
      <c r="D212" t="s">
        <v>344</v>
      </c>
      <c r="E212" t="s">
        <v>345</v>
      </c>
      <c r="F212" t="s">
        <v>6</v>
      </c>
      <c r="G212">
        <v>0</v>
      </c>
      <c r="H212">
        <v>0</v>
      </c>
      <c r="I212">
        <v>0</v>
      </c>
    </row>
    <row r="213" spans="1:12" x14ac:dyDescent="0.35">
      <c r="A213">
        <v>212</v>
      </c>
      <c r="B213" t="s">
        <v>328</v>
      </c>
      <c r="C213">
        <v>9</v>
      </c>
      <c r="D213" t="s">
        <v>346</v>
      </c>
      <c r="E213" t="s">
        <v>347</v>
      </c>
      <c r="F213" t="s">
        <v>6</v>
      </c>
      <c r="G213">
        <v>0</v>
      </c>
      <c r="H213">
        <v>0</v>
      </c>
      <c r="I213">
        <v>1</v>
      </c>
      <c r="J213" t="s">
        <v>2028</v>
      </c>
      <c r="K213" t="s">
        <v>2029</v>
      </c>
      <c r="L213" t="str">
        <f>CONCATENATE("Commute_",E213)</f>
        <v>Commute_Bus</v>
      </c>
    </row>
    <row r="214" spans="1:12" x14ac:dyDescent="0.35">
      <c r="A214">
        <v>213</v>
      </c>
      <c r="B214" t="s">
        <v>328</v>
      </c>
      <c r="C214">
        <v>10</v>
      </c>
      <c r="D214" t="s">
        <v>348</v>
      </c>
      <c r="E214" t="s">
        <v>349</v>
      </c>
      <c r="F214" t="s">
        <v>6</v>
      </c>
      <c r="G214">
        <v>0</v>
      </c>
      <c r="H214">
        <v>0</v>
      </c>
      <c r="I214">
        <v>0</v>
      </c>
    </row>
    <row r="215" spans="1:12" x14ac:dyDescent="0.35">
      <c r="A215">
        <v>214</v>
      </c>
      <c r="B215" t="s">
        <v>328</v>
      </c>
      <c r="C215">
        <v>11</v>
      </c>
      <c r="D215" t="s">
        <v>350</v>
      </c>
      <c r="E215" t="s">
        <v>351</v>
      </c>
      <c r="F215" t="s">
        <v>6</v>
      </c>
      <c r="G215">
        <v>0</v>
      </c>
      <c r="H215">
        <v>0</v>
      </c>
      <c r="I215">
        <v>0</v>
      </c>
    </row>
    <row r="216" spans="1:12" x14ac:dyDescent="0.35">
      <c r="A216">
        <v>215</v>
      </c>
      <c r="B216" t="s">
        <v>328</v>
      </c>
      <c r="C216">
        <v>12</v>
      </c>
      <c r="D216" t="s">
        <v>352</v>
      </c>
      <c r="E216" t="s">
        <v>353</v>
      </c>
      <c r="F216" t="s">
        <v>6</v>
      </c>
      <c r="G216">
        <v>0</v>
      </c>
      <c r="H216">
        <v>0</v>
      </c>
      <c r="I216">
        <v>0</v>
      </c>
    </row>
    <row r="217" spans="1:12" x14ac:dyDescent="0.35">
      <c r="A217">
        <v>216</v>
      </c>
      <c r="B217" t="s">
        <v>328</v>
      </c>
      <c r="C217">
        <v>13</v>
      </c>
      <c r="D217" t="s">
        <v>354</v>
      </c>
      <c r="E217" t="s">
        <v>355</v>
      </c>
      <c r="F217" t="s">
        <v>6</v>
      </c>
      <c r="G217">
        <v>0</v>
      </c>
      <c r="H217">
        <v>0</v>
      </c>
      <c r="I217">
        <v>0</v>
      </c>
    </row>
    <row r="218" spans="1:12" x14ac:dyDescent="0.35">
      <c r="A218">
        <v>217</v>
      </c>
      <c r="B218" t="s">
        <v>328</v>
      </c>
      <c r="C218">
        <v>14</v>
      </c>
      <c r="D218" t="s">
        <v>356</v>
      </c>
      <c r="E218" t="s">
        <v>357</v>
      </c>
      <c r="F218" t="s">
        <v>6</v>
      </c>
      <c r="G218">
        <v>0</v>
      </c>
      <c r="H218">
        <v>0</v>
      </c>
      <c r="I218">
        <v>1</v>
      </c>
      <c r="J218" t="s">
        <v>2028</v>
      </c>
      <c r="K218" t="s">
        <v>2029</v>
      </c>
      <c r="L218" t="str">
        <f>CONCATENATE("Commute_",E218)</f>
        <v>Commute_Bicycle</v>
      </c>
    </row>
    <row r="219" spans="1:12" x14ac:dyDescent="0.35">
      <c r="A219">
        <v>218</v>
      </c>
      <c r="B219" t="s">
        <v>328</v>
      </c>
      <c r="C219">
        <v>15</v>
      </c>
      <c r="D219" t="s">
        <v>358</v>
      </c>
      <c r="E219" t="s">
        <v>359</v>
      </c>
      <c r="F219" t="s">
        <v>6</v>
      </c>
      <c r="G219">
        <v>0</v>
      </c>
      <c r="H219">
        <v>0</v>
      </c>
      <c r="I219">
        <v>0</v>
      </c>
    </row>
    <row r="220" spans="1:12" x14ac:dyDescent="0.35">
      <c r="A220">
        <v>219</v>
      </c>
      <c r="B220" t="s">
        <v>328</v>
      </c>
      <c r="C220">
        <v>16</v>
      </c>
      <c r="D220" t="s">
        <v>360</v>
      </c>
      <c r="E220" t="s">
        <v>361</v>
      </c>
      <c r="F220" t="s">
        <v>6</v>
      </c>
      <c r="G220">
        <v>0</v>
      </c>
      <c r="H220">
        <v>0</v>
      </c>
      <c r="I220">
        <v>0</v>
      </c>
    </row>
    <row r="221" spans="1:12" x14ac:dyDescent="0.35">
      <c r="A221">
        <v>220</v>
      </c>
      <c r="B221" t="s">
        <v>328</v>
      </c>
      <c r="C221">
        <v>17</v>
      </c>
      <c r="D221" t="s">
        <v>362</v>
      </c>
      <c r="E221" t="s">
        <v>363</v>
      </c>
      <c r="F221" t="s">
        <v>6</v>
      </c>
      <c r="G221">
        <v>0</v>
      </c>
      <c r="H221">
        <v>0</v>
      </c>
      <c r="I221">
        <v>0</v>
      </c>
    </row>
    <row r="222" spans="1:12" x14ac:dyDescent="0.35">
      <c r="A222">
        <v>221</v>
      </c>
      <c r="B222" t="s">
        <v>328</v>
      </c>
      <c r="C222">
        <v>18</v>
      </c>
      <c r="D222" t="s">
        <v>364</v>
      </c>
      <c r="E222" t="s">
        <v>13</v>
      </c>
      <c r="F222" t="s">
        <v>6</v>
      </c>
      <c r="G222">
        <v>0</v>
      </c>
      <c r="H222">
        <v>0</v>
      </c>
      <c r="I222">
        <v>0</v>
      </c>
    </row>
    <row r="223" spans="1:12" x14ac:dyDescent="0.35">
      <c r="A223">
        <v>222</v>
      </c>
      <c r="B223" t="s">
        <v>328</v>
      </c>
      <c r="C223">
        <v>19</v>
      </c>
      <c r="D223" t="s">
        <v>365</v>
      </c>
      <c r="E223" t="s">
        <v>333</v>
      </c>
      <c r="F223" t="s">
        <v>6</v>
      </c>
      <c r="G223">
        <v>0</v>
      </c>
      <c r="H223">
        <v>0</v>
      </c>
      <c r="I223">
        <v>0</v>
      </c>
    </row>
    <row r="224" spans="1:12" x14ac:dyDescent="0.35">
      <c r="A224">
        <v>223</v>
      </c>
      <c r="B224" t="s">
        <v>328</v>
      </c>
      <c r="C224">
        <v>20</v>
      </c>
      <c r="D224" t="s">
        <v>366</v>
      </c>
      <c r="E224" t="s">
        <v>335</v>
      </c>
      <c r="F224" t="s">
        <v>6</v>
      </c>
      <c r="G224">
        <v>0</v>
      </c>
      <c r="H224">
        <v>0</v>
      </c>
      <c r="I224">
        <v>0</v>
      </c>
    </row>
    <row r="225" spans="1:9" x14ac:dyDescent="0.35">
      <c r="A225">
        <v>224</v>
      </c>
      <c r="B225" t="s">
        <v>328</v>
      </c>
      <c r="C225">
        <v>21</v>
      </c>
      <c r="D225" t="s">
        <v>367</v>
      </c>
      <c r="E225" t="s">
        <v>337</v>
      </c>
      <c r="F225" t="s">
        <v>6</v>
      </c>
      <c r="G225">
        <v>0</v>
      </c>
      <c r="H225">
        <v>0</v>
      </c>
      <c r="I225">
        <v>0</v>
      </c>
    </row>
    <row r="226" spans="1:9" x14ac:dyDescent="0.35">
      <c r="A226">
        <v>225</v>
      </c>
      <c r="B226" t="s">
        <v>328</v>
      </c>
      <c r="C226">
        <v>22</v>
      </c>
      <c r="D226" t="s">
        <v>368</v>
      </c>
      <c r="E226" t="s">
        <v>339</v>
      </c>
      <c r="F226" t="s">
        <v>6</v>
      </c>
      <c r="G226">
        <v>0</v>
      </c>
      <c r="H226">
        <v>0</v>
      </c>
      <c r="I226">
        <v>0</v>
      </c>
    </row>
    <row r="227" spans="1:9" x14ac:dyDescent="0.35">
      <c r="A227">
        <v>226</v>
      </c>
      <c r="B227" t="s">
        <v>328</v>
      </c>
      <c r="C227">
        <v>23</v>
      </c>
      <c r="D227" t="s">
        <v>369</v>
      </c>
      <c r="E227" t="s">
        <v>341</v>
      </c>
      <c r="F227" t="s">
        <v>6</v>
      </c>
      <c r="G227">
        <v>0</v>
      </c>
      <c r="H227">
        <v>0</v>
      </c>
      <c r="I227">
        <v>0</v>
      </c>
    </row>
    <row r="228" spans="1:9" x14ac:dyDescent="0.35">
      <c r="A228">
        <v>227</v>
      </c>
      <c r="B228" t="s">
        <v>328</v>
      </c>
      <c r="C228">
        <v>24</v>
      </c>
      <c r="D228" t="s">
        <v>370</v>
      </c>
      <c r="E228" t="s">
        <v>343</v>
      </c>
      <c r="F228" t="s">
        <v>6</v>
      </c>
      <c r="G228">
        <v>0</v>
      </c>
      <c r="H228">
        <v>0</v>
      </c>
      <c r="I228">
        <v>0</v>
      </c>
    </row>
    <row r="229" spans="1:9" x14ac:dyDescent="0.35">
      <c r="A229">
        <v>228</v>
      </c>
      <c r="B229" t="s">
        <v>328</v>
      </c>
      <c r="C229">
        <v>25</v>
      </c>
      <c r="D229" t="s">
        <v>371</v>
      </c>
      <c r="E229" t="s">
        <v>345</v>
      </c>
      <c r="F229" t="s">
        <v>6</v>
      </c>
      <c r="G229">
        <v>0</v>
      </c>
      <c r="H229">
        <v>0</v>
      </c>
      <c r="I229">
        <v>0</v>
      </c>
    </row>
    <row r="230" spans="1:9" x14ac:dyDescent="0.35">
      <c r="A230">
        <v>229</v>
      </c>
      <c r="B230" t="s">
        <v>328</v>
      </c>
      <c r="C230">
        <v>26</v>
      </c>
      <c r="D230" t="s">
        <v>372</v>
      </c>
      <c r="E230" t="s">
        <v>347</v>
      </c>
      <c r="F230" t="s">
        <v>6</v>
      </c>
      <c r="G230">
        <v>0</v>
      </c>
      <c r="H230">
        <v>0</v>
      </c>
      <c r="I230">
        <v>0</v>
      </c>
    </row>
    <row r="231" spans="1:9" x14ac:dyDescent="0.35">
      <c r="A231">
        <v>230</v>
      </c>
      <c r="B231" t="s">
        <v>328</v>
      </c>
      <c r="C231">
        <v>27</v>
      </c>
      <c r="D231" t="s">
        <v>373</v>
      </c>
      <c r="E231" t="s">
        <v>349</v>
      </c>
      <c r="F231" t="s">
        <v>6</v>
      </c>
      <c r="G231">
        <v>0</v>
      </c>
      <c r="H231">
        <v>0</v>
      </c>
      <c r="I231">
        <v>0</v>
      </c>
    </row>
    <row r="232" spans="1:9" x14ac:dyDescent="0.35">
      <c r="A232">
        <v>231</v>
      </c>
      <c r="B232" t="s">
        <v>328</v>
      </c>
      <c r="C232">
        <v>28</v>
      </c>
      <c r="D232" t="s">
        <v>374</v>
      </c>
      <c r="E232" t="s">
        <v>351</v>
      </c>
      <c r="F232" t="s">
        <v>6</v>
      </c>
      <c r="G232">
        <v>0</v>
      </c>
      <c r="H232">
        <v>0</v>
      </c>
      <c r="I232">
        <v>0</v>
      </c>
    </row>
    <row r="233" spans="1:9" x14ac:dyDescent="0.35">
      <c r="A233">
        <v>232</v>
      </c>
      <c r="B233" t="s">
        <v>328</v>
      </c>
      <c r="C233">
        <v>29</v>
      </c>
      <c r="D233" t="s">
        <v>375</v>
      </c>
      <c r="E233" t="s">
        <v>353</v>
      </c>
      <c r="F233" t="s">
        <v>6</v>
      </c>
      <c r="G233">
        <v>0</v>
      </c>
      <c r="H233">
        <v>0</v>
      </c>
      <c r="I233">
        <v>0</v>
      </c>
    </row>
    <row r="234" spans="1:9" x14ac:dyDescent="0.35">
      <c r="A234">
        <v>233</v>
      </c>
      <c r="B234" t="s">
        <v>328</v>
      </c>
      <c r="C234">
        <v>30</v>
      </c>
      <c r="D234" t="s">
        <v>376</v>
      </c>
      <c r="E234" t="s">
        <v>355</v>
      </c>
      <c r="F234" t="s">
        <v>6</v>
      </c>
      <c r="G234">
        <v>0</v>
      </c>
      <c r="H234">
        <v>0</v>
      </c>
      <c r="I234">
        <v>0</v>
      </c>
    </row>
    <row r="235" spans="1:9" x14ac:dyDescent="0.35">
      <c r="A235">
        <v>234</v>
      </c>
      <c r="B235" t="s">
        <v>328</v>
      </c>
      <c r="C235">
        <v>31</v>
      </c>
      <c r="D235" t="s">
        <v>377</v>
      </c>
      <c r="E235" t="s">
        <v>357</v>
      </c>
      <c r="F235" t="s">
        <v>6</v>
      </c>
      <c r="G235">
        <v>0</v>
      </c>
      <c r="H235">
        <v>0</v>
      </c>
      <c r="I235">
        <v>0</v>
      </c>
    </row>
    <row r="236" spans="1:9" x14ac:dyDescent="0.35">
      <c r="A236">
        <v>235</v>
      </c>
      <c r="B236" t="s">
        <v>328</v>
      </c>
      <c r="C236">
        <v>32</v>
      </c>
      <c r="D236" t="s">
        <v>378</v>
      </c>
      <c r="E236" t="s">
        <v>359</v>
      </c>
      <c r="F236" t="s">
        <v>6</v>
      </c>
      <c r="G236">
        <v>0</v>
      </c>
      <c r="H236">
        <v>0</v>
      </c>
      <c r="I236">
        <v>0</v>
      </c>
    </row>
    <row r="237" spans="1:9" x14ac:dyDescent="0.35">
      <c r="A237">
        <v>236</v>
      </c>
      <c r="B237" t="s">
        <v>328</v>
      </c>
      <c r="C237">
        <v>33</v>
      </c>
      <c r="D237" t="s">
        <v>379</v>
      </c>
      <c r="E237" t="s">
        <v>361</v>
      </c>
      <c r="F237" t="s">
        <v>6</v>
      </c>
      <c r="G237">
        <v>0</v>
      </c>
      <c r="H237">
        <v>0</v>
      </c>
      <c r="I237">
        <v>0</v>
      </c>
    </row>
    <row r="238" spans="1:9" x14ac:dyDescent="0.35">
      <c r="A238">
        <v>237</v>
      </c>
      <c r="B238" t="s">
        <v>328</v>
      </c>
      <c r="C238">
        <v>34</v>
      </c>
      <c r="D238" t="s">
        <v>380</v>
      </c>
      <c r="E238" t="s">
        <v>363</v>
      </c>
      <c r="F238" t="s">
        <v>6</v>
      </c>
      <c r="G238">
        <v>0</v>
      </c>
      <c r="H238">
        <v>0</v>
      </c>
      <c r="I238">
        <v>0</v>
      </c>
    </row>
    <row r="239" spans="1:9" x14ac:dyDescent="0.35">
      <c r="A239">
        <v>238</v>
      </c>
      <c r="B239" t="s">
        <v>328</v>
      </c>
      <c r="C239">
        <v>35</v>
      </c>
      <c r="D239" t="s">
        <v>381</v>
      </c>
      <c r="E239" t="s">
        <v>61</v>
      </c>
      <c r="F239" t="s">
        <v>6</v>
      </c>
      <c r="G239">
        <v>0</v>
      </c>
      <c r="H239">
        <v>0</v>
      </c>
      <c r="I239">
        <v>0</v>
      </c>
    </row>
    <row r="240" spans="1:9" x14ac:dyDescent="0.35">
      <c r="A240">
        <v>239</v>
      </c>
      <c r="B240" t="s">
        <v>328</v>
      </c>
      <c r="C240">
        <v>36</v>
      </c>
      <c r="D240" t="s">
        <v>382</v>
      </c>
      <c r="E240" t="s">
        <v>333</v>
      </c>
      <c r="F240" t="s">
        <v>6</v>
      </c>
      <c r="G240">
        <v>0</v>
      </c>
      <c r="H240">
        <v>0</v>
      </c>
      <c r="I240">
        <v>0</v>
      </c>
    </row>
    <row r="241" spans="1:9" x14ac:dyDescent="0.35">
      <c r="A241">
        <v>240</v>
      </c>
      <c r="B241" t="s">
        <v>328</v>
      </c>
      <c r="C241">
        <v>37</v>
      </c>
      <c r="D241" t="s">
        <v>383</v>
      </c>
      <c r="E241" t="s">
        <v>335</v>
      </c>
      <c r="F241" t="s">
        <v>6</v>
      </c>
      <c r="G241">
        <v>0</v>
      </c>
      <c r="H241">
        <v>0</v>
      </c>
      <c r="I241">
        <v>0</v>
      </c>
    </row>
    <row r="242" spans="1:9" x14ac:dyDescent="0.35">
      <c r="A242">
        <v>241</v>
      </c>
      <c r="B242" t="s">
        <v>328</v>
      </c>
      <c r="C242">
        <v>38</v>
      </c>
      <c r="D242" t="s">
        <v>384</v>
      </c>
      <c r="E242" t="s">
        <v>337</v>
      </c>
      <c r="F242" t="s">
        <v>6</v>
      </c>
      <c r="G242">
        <v>0</v>
      </c>
      <c r="H242">
        <v>0</v>
      </c>
      <c r="I242">
        <v>0</v>
      </c>
    </row>
    <row r="243" spans="1:9" x14ac:dyDescent="0.35">
      <c r="A243">
        <v>242</v>
      </c>
      <c r="B243" t="s">
        <v>328</v>
      </c>
      <c r="C243">
        <v>39</v>
      </c>
      <c r="D243" t="s">
        <v>385</v>
      </c>
      <c r="E243" t="s">
        <v>339</v>
      </c>
      <c r="F243" t="s">
        <v>6</v>
      </c>
      <c r="G243">
        <v>0</v>
      </c>
      <c r="H243">
        <v>0</v>
      </c>
      <c r="I243">
        <v>0</v>
      </c>
    </row>
    <row r="244" spans="1:9" x14ac:dyDescent="0.35">
      <c r="A244">
        <v>243</v>
      </c>
      <c r="B244" t="s">
        <v>328</v>
      </c>
      <c r="C244">
        <v>40</v>
      </c>
      <c r="D244" t="s">
        <v>386</v>
      </c>
      <c r="E244" t="s">
        <v>341</v>
      </c>
      <c r="F244" t="s">
        <v>6</v>
      </c>
      <c r="G244">
        <v>0</v>
      </c>
      <c r="H244">
        <v>0</v>
      </c>
      <c r="I244">
        <v>0</v>
      </c>
    </row>
    <row r="245" spans="1:9" x14ac:dyDescent="0.35">
      <c r="A245">
        <v>244</v>
      </c>
      <c r="B245" t="s">
        <v>328</v>
      </c>
      <c r="C245">
        <v>41</v>
      </c>
      <c r="D245" t="s">
        <v>387</v>
      </c>
      <c r="E245" t="s">
        <v>343</v>
      </c>
      <c r="F245" t="s">
        <v>6</v>
      </c>
      <c r="G245">
        <v>0</v>
      </c>
      <c r="H245">
        <v>0</v>
      </c>
      <c r="I245">
        <v>0</v>
      </c>
    </row>
    <row r="246" spans="1:9" x14ac:dyDescent="0.35">
      <c r="A246">
        <v>245</v>
      </c>
      <c r="B246" t="s">
        <v>328</v>
      </c>
      <c r="C246">
        <v>42</v>
      </c>
      <c r="D246" t="s">
        <v>388</v>
      </c>
      <c r="E246" t="s">
        <v>345</v>
      </c>
      <c r="F246" t="s">
        <v>6</v>
      </c>
      <c r="G246">
        <v>0</v>
      </c>
      <c r="H246">
        <v>0</v>
      </c>
      <c r="I246">
        <v>0</v>
      </c>
    </row>
    <row r="247" spans="1:9" x14ac:dyDescent="0.35">
      <c r="A247">
        <v>246</v>
      </c>
      <c r="B247" t="s">
        <v>328</v>
      </c>
      <c r="C247">
        <v>43</v>
      </c>
      <c r="D247" t="s">
        <v>389</v>
      </c>
      <c r="E247" t="s">
        <v>347</v>
      </c>
      <c r="F247" t="s">
        <v>6</v>
      </c>
      <c r="G247">
        <v>0</v>
      </c>
      <c r="H247">
        <v>0</v>
      </c>
      <c r="I247">
        <v>0</v>
      </c>
    </row>
    <row r="248" spans="1:9" x14ac:dyDescent="0.35">
      <c r="A248">
        <v>247</v>
      </c>
      <c r="B248" t="s">
        <v>328</v>
      </c>
      <c r="C248">
        <v>44</v>
      </c>
      <c r="D248" t="s">
        <v>390</v>
      </c>
      <c r="E248" t="s">
        <v>349</v>
      </c>
      <c r="F248" t="s">
        <v>6</v>
      </c>
      <c r="G248">
        <v>0</v>
      </c>
      <c r="H248">
        <v>0</v>
      </c>
      <c r="I248">
        <v>0</v>
      </c>
    </row>
    <row r="249" spans="1:9" x14ac:dyDescent="0.35">
      <c r="A249">
        <v>248</v>
      </c>
      <c r="B249" t="s">
        <v>328</v>
      </c>
      <c r="C249">
        <v>45</v>
      </c>
      <c r="D249" t="s">
        <v>391</v>
      </c>
      <c r="E249" t="s">
        <v>351</v>
      </c>
      <c r="F249" t="s">
        <v>6</v>
      </c>
      <c r="G249">
        <v>0</v>
      </c>
      <c r="H249">
        <v>0</v>
      </c>
      <c r="I249">
        <v>0</v>
      </c>
    </row>
    <row r="250" spans="1:9" x14ac:dyDescent="0.35">
      <c r="A250">
        <v>249</v>
      </c>
      <c r="B250" t="s">
        <v>328</v>
      </c>
      <c r="C250">
        <v>46</v>
      </c>
      <c r="D250" t="s">
        <v>392</v>
      </c>
      <c r="E250" t="s">
        <v>353</v>
      </c>
      <c r="F250" t="s">
        <v>6</v>
      </c>
      <c r="G250">
        <v>0</v>
      </c>
      <c r="H250">
        <v>0</v>
      </c>
      <c r="I250">
        <v>0</v>
      </c>
    </row>
    <row r="251" spans="1:9" x14ac:dyDescent="0.35">
      <c r="A251">
        <v>250</v>
      </c>
      <c r="B251" t="s">
        <v>328</v>
      </c>
      <c r="C251">
        <v>47</v>
      </c>
      <c r="D251" t="s">
        <v>393</v>
      </c>
      <c r="E251" t="s">
        <v>355</v>
      </c>
      <c r="F251" t="s">
        <v>6</v>
      </c>
      <c r="G251">
        <v>0</v>
      </c>
      <c r="H251">
        <v>0</v>
      </c>
      <c r="I251">
        <v>0</v>
      </c>
    </row>
    <row r="252" spans="1:9" x14ac:dyDescent="0.35">
      <c r="A252">
        <v>251</v>
      </c>
      <c r="B252" t="s">
        <v>328</v>
      </c>
      <c r="C252">
        <v>48</v>
      </c>
      <c r="D252" t="s">
        <v>394</v>
      </c>
      <c r="E252" t="s">
        <v>357</v>
      </c>
      <c r="F252" t="s">
        <v>6</v>
      </c>
      <c r="G252">
        <v>0</v>
      </c>
      <c r="H252">
        <v>0</v>
      </c>
      <c r="I252">
        <v>0</v>
      </c>
    </row>
    <row r="253" spans="1:9" x14ac:dyDescent="0.35">
      <c r="A253">
        <v>252</v>
      </c>
      <c r="B253" t="s">
        <v>328</v>
      </c>
      <c r="C253">
        <v>49</v>
      </c>
      <c r="D253" t="s">
        <v>395</v>
      </c>
      <c r="E253" t="s">
        <v>359</v>
      </c>
      <c r="F253" t="s">
        <v>6</v>
      </c>
      <c r="G253">
        <v>0</v>
      </c>
      <c r="H253">
        <v>0</v>
      </c>
      <c r="I253">
        <v>0</v>
      </c>
    </row>
    <row r="254" spans="1:9" x14ac:dyDescent="0.35">
      <c r="A254">
        <v>253</v>
      </c>
      <c r="B254" t="s">
        <v>328</v>
      </c>
      <c r="C254">
        <v>50</v>
      </c>
      <c r="D254" t="s">
        <v>396</v>
      </c>
      <c r="E254" t="s">
        <v>361</v>
      </c>
      <c r="F254" t="s">
        <v>6</v>
      </c>
      <c r="G254">
        <v>0</v>
      </c>
      <c r="H254">
        <v>0</v>
      </c>
      <c r="I254">
        <v>0</v>
      </c>
    </row>
    <row r="255" spans="1:9" x14ac:dyDescent="0.35">
      <c r="A255">
        <v>254</v>
      </c>
      <c r="B255" t="s">
        <v>328</v>
      </c>
      <c r="C255">
        <v>51</v>
      </c>
      <c r="D255" t="s">
        <v>397</v>
      </c>
      <c r="E255" t="s">
        <v>363</v>
      </c>
      <c r="F255" t="s">
        <v>6</v>
      </c>
      <c r="G255">
        <v>0</v>
      </c>
      <c r="H255">
        <v>0</v>
      </c>
      <c r="I255">
        <v>0</v>
      </c>
    </row>
    <row r="256" spans="1:9" x14ac:dyDescent="0.35">
      <c r="A256">
        <v>255</v>
      </c>
      <c r="B256" t="s">
        <v>398</v>
      </c>
      <c r="E256" t="s">
        <v>399</v>
      </c>
      <c r="F256" t="s">
        <v>8</v>
      </c>
    </row>
    <row r="257" spans="1:12" x14ac:dyDescent="0.35">
      <c r="A257">
        <v>256</v>
      </c>
      <c r="B257" t="s">
        <v>398</v>
      </c>
      <c r="E257" t="s">
        <v>330</v>
      </c>
      <c r="F257" t="s">
        <v>6</v>
      </c>
    </row>
    <row r="258" spans="1:12" x14ac:dyDescent="0.35">
      <c r="A258">
        <v>257</v>
      </c>
      <c r="B258" t="s">
        <v>398</v>
      </c>
      <c r="C258">
        <v>1</v>
      </c>
      <c r="D258" t="s">
        <v>400</v>
      </c>
      <c r="E258" t="s">
        <v>11</v>
      </c>
      <c r="F258" t="s">
        <v>6</v>
      </c>
      <c r="G258">
        <v>0</v>
      </c>
      <c r="H258">
        <v>0</v>
      </c>
      <c r="I258">
        <v>0</v>
      </c>
    </row>
    <row r="259" spans="1:12" x14ac:dyDescent="0.35">
      <c r="A259">
        <v>258</v>
      </c>
      <c r="B259" t="s">
        <v>398</v>
      </c>
      <c r="C259">
        <v>2</v>
      </c>
      <c r="D259" t="s">
        <v>401</v>
      </c>
      <c r="E259" t="s">
        <v>402</v>
      </c>
      <c r="F259" t="s">
        <v>6</v>
      </c>
      <c r="G259">
        <v>0</v>
      </c>
      <c r="H259">
        <v>0</v>
      </c>
      <c r="I259">
        <v>0</v>
      </c>
    </row>
    <row r="260" spans="1:12" x14ac:dyDescent="0.35">
      <c r="A260">
        <v>259</v>
      </c>
      <c r="B260" t="s">
        <v>398</v>
      </c>
      <c r="C260">
        <v>3</v>
      </c>
      <c r="D260" t="s">
        <v>403</v>
      </c>
      <c r="E260" t="s">
        <v>404</v>
      </c>
      <c r="F260" t="s">
        <v>6</v>
      </c>
      <c r="G260">
        <v>0</v>
      </c>
      <c r="H260">
        <v>0</v>
      </c>
      <c r="I260">
        <v>1</v>
      </c>
      <c r="J260" t="s">
        <v>2028</v>
      </c>
      <c r="K260" t="s">
        <v>2030</v>
      </c>
      <c r="L260" t="s">
        <v>2031</v>
      </c>
    </row>
    <row r="261" spans="1:12" x14ac:dyDescent="0.35">
      <c r="A261">
        <v>260</v>
      </c>
      <c r="B261" t="s">
        <v>398</v>
      </c>
      <c r="C261">
        <v>4</v>
      </c>
      <c r="D261" t="s">
        <v>405</v>
      </c>
      <c r="E261" t="s">
        <v>406</v>
      </c>
      <c r="F261" t="s">
        <v>6</v>
      </c>
      <c r="G261">
        <v>0</v>
      </c>
      <c r="H261">
        <v>0</v>
      </c>
      <c r="I261">
        <v>1</v>
      </c>
      <c r="J261" t="s">
        <v>2028</v>
      </c>
      <c r="K261" t="s">
        <v>2030</v>
      </c>
      <c r="L261" t="s">
        <v>2032</v>
      </c>
    </row>
    <row r="262" spans="1:12" x14ac:dyDescent="0.35">
      <c r="A262">
        <v>261</v>
      </c>
      <c r="B262" t="s">
        <v>398</v>
      </c>
      <c r="C262">
        <v>5</v>
      </c>
      <c r="D262" t="s">
        <v>407</v>
      </c>
      <c r="E262" t="s">
        <v>408</v>
      </c>
      <c r="F262" t="s">
        <v>6</v>
      </c>
      <c r="G262">
        <v>0</v>
      </c>
      <c r="H262">
        <v>0</v>
      </c>
      <c r="I262">
        <v>0</v>
      </c>
    </row>
    <row r="263" spans="1:12" x14ac:dyDescent="0.35">
      <c r="A263">
        <v>262</v>
      </c>
      <c r="B263" t="s">
        <v>398</v>
      </c>
      <c r="C263">
        <v>6</v>
      </c>
      <c r="D263" t="s">
        <v>409</v>
      </c>
      <c r="E263" t="s">
        <v>13</v>
      </c>
      <c r="F263" t="s">
        <v>6</v>
      </c>
      <c r="G263">
        <v>0</v>
      </c>
      <c r="H263">
        <v>0</v>
      </c>
      <c r="I263">
        <v>0</v>
      </c>
    </row>
    <row r="264" spans="1:12" x14ac:dyDescent="0.35">
      <c r="A264">
        <v>263</v>
      </c>
      <c r="B264" t="s">
        <v>398</v>
      </c>
      <c r="C264">
        <v>7</v>
      </c>
      <c r="D264" t="s">
        <v>410</v>
      </c>
      <c r="E264" t="s">
        <v>402</v>
      </c>
      <c r="F264" t="s">
        <v>6</v>
      </c>
      <c r="G264">
        <v>0</v>
      </c>
      <c r="H264">
        <v>0</v>
      </c>
      <c r="I264">
        <v>0</v>
      </c>
    </row>
    <row r="265" spans="1:12" x14ac:dyDescent="0.35">
      <c r="A265">
        <v>264</v>
      </c>
      <c r="B265" t="s">
        <v>398</v>
      </c>
      <c r="C265">
        <v>8</v>
      </c>
      <c r="D265" t="s">
        <v>411</v>
      </c>
      <c r="E265" t="s">
        <v>404</v>
      </c>
      <c r="F265" t="s">
        <v>6</v>
      </c>
      <c r="G265">
        <v>0</v>
      </c>
      <c r="H265">
        <v>0</v>
      </c>
      <c r="I265">
        <v>0</v>
      </c>
    </row>
    <row r="266" spans="1:12" x14ac:dyDescent="0.35">
      <c r="A266">
        <v>265</v>
      </c>
      <c r="B266" t="s">
        <v>398</v>
      </c>
      <c r="C266">
        <v>9</v>
      </c>
      <c r="D266" t="s">
        <v>412</v>
      </c>
      <c r="E266" t="s">
        <v>406</v>
      </c>
      <c r="F266" t="s">
        <v>6</v>
      </c>
      <c r="G266">
        <v>0</v>
      </c>
      <c r="H266">
        <v>0</v>
      </c>
      <c r="I266">
        <v>0</v>
      </c>
    </row>
    <row r="267" spans="1:12" x14ac:dyDescent="0.35">
      <c r="A267">
        <v>266</v>
      </c>
      <c r="B267" t="s">
        <v>398</v>
      </c>
      <c r="C267">
        <v>10</v>
      </c>
      <c r="D267" t="s">
        <v>413</v>
      </c>
      <c r="E267" t="s">
        <v>408</v>
      </c>
      <c r="F267" t="s">
        <v>6</v>
      </c>
      <c r="G267">
        <v>0</v>
      </c>
      <c r="H267">
        <v>0</v>
      </c>
      <c r="I267">
        <v>0</v>
      </c>
    </row>
    <row r="268" spans="1:12" x14ac:dyDescent="0.35">
      <c r="A268">
        <v>267</v>
      </c>
      <c r="B268" t="s">
        <v>398</v>
      </c>
      <c r="C268">
        <v>11</v>
      </c>
      <c r="D268" t="s">
        <v>414</v>
      </c>
      <c r="E268" t="s">
        <v>61</v>
      </c>
      <c r="F268" t="s">
        <v>6</v>
      </c>
      <c r="G268">
        <v>0</v>
      </c>
      <c r="H268">
        <v>0</v>
      </c>
      <c r="I268">
        <v>0</v>
      </c>
    </row>
    <row r="269" spans="1:12" x14ac:dyDescent="0.35">
      <c r="A269">
        <v>268</v>
      </c>
      <c r="B269" t="s">
        <v>398</v>
      </c>
      <c r="C269">
        <v>12</v>
      </c>
      <c r="D269" t="s">
        <v>415</v>
      </c>
      <c r="E269" t="s">
        <v>402</v>
      </c>
      <c r="F269" t="s">
        <v>6</v>
      </c>
      <c r="G269">
        <v>0</v>
      </c>
      <c r="H269">
        <v>0</v>
      </c>
      <c r="I269">
        <v>0</v>
      </c>
    </row>
    <row r="270" spans="1:12" x14ac:dyDescent="0.35">
      <c r="A270">
        <v>269</v>
      </c>
      <c r="B270" t="s">
        <v>398</v>
      </c>
      <c r="C270">
        <v>13</v>
      </c>
      <c r="D270" t="s">
        <v>416</v>
      </c>
      <c r="E270" t="s">
        <v>404</v>
      </c>
      <c r="F270" t="s">
        <v>6</v>
      </c>
      <c r="G270">
        <v>0</v>
      </c>
      <c r="H270">
        <v>0</v>
      </c>
      <c r="I270">
        <v>0</v>
      </c>
    </row>
    <row r="271" spans="1:12" x14ac:dyDescent="0.35">
      <c r="A271">
        <v>270</v>
      </c>
      <c r="B271" t="s">
        <v>398</v>
      </c>
      <c r="C271">
        <v>14</v>
      </c>
      <c r="D271" t="s">
        <v>417</v>
      </c>
      <c r="E271" t="s">
        <v>406</v>
      </c>
      <c r="F271" t="s">
        <v>6</v>
      </c>
      <c r="G271">
        <v>0</v>
      </c>
      <c r="H271">
        <v>0</v>
      </c>
      <c r="I271">
        <v>0</v>
      </c>
    </row>
    <row r="272" spans="1:12" x14ac:dyDescent="0.35">
      <c r="A272">
        <v>271</v>
      </c>
      <c r="B272" t="s">
        <v>398</v>
      </c>
      <c r="C272">
        <v>15</v>
      </c>
      <c r="D272" t="s">
        <v>418</v>
      </c>
      <c r="E272" t="s">
        <v>408</v>
      </c>
      <c r="F272" t="s">
        <v>6</v>
      </c>
      <c r="G272">
        <v>0</v>
      </c>
      <c r="H272">
        <v>0</v>
      </c>
      <c r="I272">
        <v>0</v>
      </c>
    </row>
    <row r="273" spans="1:12" x14ac:dyDescent="0.35">
      <c r="A273">
        <v>272</v>
      </c>
      <c r="B273" t="s">
        <v>419</v>
      </c>
      <c r="E273" t="s">
        <v>420</v>
      </c>
      <c r="F273" t="s">
        <v>8</v>
      </c>
    </row>
    <row r="274" spans="1:12" x14ac:dyDescent="0.35">
      <c r="A274">
        <v>273</v>
      </c>
      <c r="B274" t="s">
        <v>419</v>
      </c>
      <c r="E274" t="s">
        <v>330</v>
      </c>
      <c r="F274" t="s">
        <v>6</v>
      </c>
    </row>
    <row r="275" spans="1:12" x14ac:dyDescent="0.35">
      <c r="A275">
        <v>274</v>
      </c>
      <c r="B275" t="s">
        <v>419</v>
      </c>
      <c r="C275">
        <v>1</v>
      </c>
      <c r="D275" t="s">
        <v>421</v>
      </c>
      <c r="E275" t="s">
        <v>11</v>
      </c>
      <c r="F275" t="s">
        <v>6</v>
      </c>
      <c r="G275">
        <v>0</v>
      </c>
      <c r="H275">
        <v>0</v>
      </c>
      <c r="I275">
        <v>0</v>
      </c>
    </row>
    <row r="276" spans="1:12" x14ac:dyDescent="0.35">
      <c r="A276">
        <v>275</v>
      </c>
      <c r="B276" t="s">
        <v>419</v>
      </c>
      <c r="C276">
        <v>2</v>
      </c>
      <c r="D276" t="s">
        <v>422</v>
      </c>
      <c r="E276" t="s">
        <v>423</v>
      </c>
      <c r="F276" t="s">
        <v>6</v>
      </c>
      <c r="G276">
        <v>0</v>
      </c>
      <c r="H276">
        <v>0</v>
      </c>
      <c r="I276">
        <v>0</v>
      </c>
    </row>
    <row r="277" spans="1:12" x14ac:dyDescent="0.35">
      <c r="A277">
        <v>276</v>
      </c>
      <c r="B277" t="s">
        <v>419</v>
      </c>
      <c r="C277">
        <v>3</v>
      </c>
      <c r="D277" t="s">
        <v>424</v>
      </c>
      <c r="E277" t="s">
        <v>425</v>
      </c>
      <c r="F277" t="s">
        <v>6</v>
      </c>
      <c r="G277">
        <v>0</v>
      </c>
      <c r="H277">
        <v>0</v>
      </c>
      <c r="I277">
        <v>1</v>
      </c>
      <c r="J277" t="s">
        <v>2028</v>
      </c>
      <c r="K277" t="s">
        <v>2030</v>
      </c>
      <c r="L277" t="s">
        <v>2033</v>
      </c>
    </row>
    <row r="278" spans="1:12" x14ac:dyDescent="0.35">
      <c r="A278">
        <v>277</v>
      </c>
      <c r="B278" t="s">
        <v>419</v>
      </c>
      <c r="C278">
        <v>4</v>
      </c>
      <c r="D278" t="s">
        <v>426</v>
      </c>
      <c r="E278" t="s">
        <v>427</v>
      </c>
      <c r="F278" t="s">
        <v>6</v>
      </c>
      <c r="G278">
        <v>0</v>
      </c>
      <c r="H278">
        <v>0</v>
      </c>
      <c r="I278">
        <v>0</v>
      </c>
    </row>
    <row r="279" spans="1:12" x14ac:dyDescent="0.35">
      <c r="A279">
        <v>278</v>
      </c>
      <c r="B279" t="s">
        <v>419</v>
      </c>
      <c r="C279">
        <v>5</v>
      </c>
      <c r="D279" t="s">
        <v>428</v>
      </c>
      <c r="E279" t="s">
        <v>429</v>
      </c>
      <c r="F279" t="s">
        <v>6</v>
      </c>
      <c r="G279">
        <v>0</v>
      </c>
      <c r="H279">
        <v>0</v>
      </c>
      <c r="I279">
        <v>0</v>
      </c>
    </row>
    <row r="280" spans="1:12" x14ac:dyDescent="0.35">
      <c r="A280">
        <v>279</v>
      </c>
      <c r="B280" t="s">
        <v>419</v>
      </c>
      <c r="C280">
        <v>6</v>
      </c>
      <c r="D280" t="s">
        <v>430</v>
      </c>
      <c r="E280" t="s">
        <v>13</v>
      </c>
      <c r="F280" t="s">
        <v>6</v>
      </c>
      <c r="G280">
        <v>0</v>
      </c>
      <c r="H280">
        <v>0</v>
      </c>
      <c r="I280">
        <v>0</v>
      </c>
    </row>
    <row r="281" spans="1:12" x14ac:dyDescent="0.35">
      <c r="A281">
        <v>280</v>
      </c>
      <c r="B281" t="s">
        <v>419</v>
      </c>
      <c r="C281">
        <v>7</v>
      </c>
      <c r="D281" t="s">
        <v>431</v>
      </c>
      <c r="E281" t="s">
        <v>423</v>
      </c>
      <c r="F281" t="s">
        <v>6</v>
      </c>
      <c r="G281">
        <v>0</v>
      </c>
      <c r="H281">
        <v>0</v>
      </c>
      <c r="I281">
        <v>0</v>
      </c>
    </row>
    <row r="282" spans="1:12" x14ac:dyDescent="0.35">
      <c r="A282">
        <v>281</v>
      </c>
      <c r="B282" t="s">
        <v>419</v>
      </c>
      <c r="C282">
        <v>8</v>
      </c>
      <c r="D282" t="s">
        <v>432</v>
      </c>
      <c r="E282" t="s">
        <v>425</v>
      </c>
      <c r="F282" t="s">
        <v>6</v>
      </c>
      <c r="G282">
        <v>0</v>
      </c>
      <c r="H282">
        <v>0</v>
      </c>
      <c r="I282">
        <v>0</v>
      </c>
    </row>
    <row r="283" spans="1:12" x14ac:dyDescent="0.35">
      <c r="A283">
        <v>282</v>
      </c>
      <c r="B283" t="s">
        <v>419</v>
      </c>
      <c r="C283">
        <v>9</v>
      </c>
      <c r="D283" t="s">
        <v>433</v>
      </c>
      <c r="E283" t="s">
        <v>427</v>
      </c>
      <c r="F283" t="s">
        <v>6</v>
      </c>
      <c r="G283">
        <v>0</v>
      </c>
      <c r="H283">
        <v>0</v>
      </c>
      <c r="I283">
        <v>0</v>
      </c>
    </row>
    <row r="284" spans="1:12" x14ac:dyDescent="0.35">
      <c r="A284">
        <v>283</v>
      </c>
      <c r="B284" t="s">
        <v>419</v>
      </c>
      <c r="C284">
        <v>10</v>
      </c>
      <c r="D284" t="s">
        <v>434</v>
      </c>
      <c r="E284" t="s">
        <v>429</v>
      </c>
      <c r="F284" t="s">
        <v>6</v>
      </c>
      <c r="G284">
        <v>0</v>
      </c>
      <c r="H284">
        <v>0</v>
      </c>
      <c r="I284">
        <v>0</v>
      </c>
    </row>
    <row r="285" spans="1:12" x14ac:dyDescent="0.35">
      <c r="A285">
        <v>284</v>
      </c>
      <c r="B285" t="s">
        <v>419</v>
      </c>
      <c r="C285">
        <v>11</v>
      </c>
      <c r="D285" t="s">
        <v>435</v>
      </c>
      <c r="E285" t="s">
        <v>61</v>
      </c>
      <c r="F285" t="s">
        <v>6</v>
      </c>
      <c r="G285">
        <v>0</v>
      </c>
      <c r="H285">
        <v>0</v>
      </c>
      <c r="I285">
        <v>0</v>
      </c>
    </row>
    <row r="286" spans="1:12" x14ac:dyDescent="0.35">
      <c r="A286">
        <v>285</v>
      </c>
      <c r="B286" t="s">
        <v>419</v>
      </c>
      <c r="C286">
        <v>12</v>
      </c>
      <c r="D286" t="s">
        <v>436</v>
      </c>
      <c r="E286" t="s">
        <v>423</v>
      </c>
      <c r="F286" t="s">
        <v>6</v>
      </c>
      <c r="G286">
        <v>0</v>
      </c>
      <c r="H286">
        <v>0</v>
      </c>
      <c r="I286">
        <v>0</v>
      </c>
    </row>
    <row r="287" spans="1:12" x14ac:dyDescent="0.35">
      <c r="A287">
        <v>286</v>
      </c>
      <c r="B287" t="s">
        <v>419</v>
      </c>
      <c r="C287">
        <v>13</v>
      </c>
      <c r="D287" t="s">
        <v>437</v>
      </c>
      <c r="E287" t="s">
        <v>425</v>
      </c>
      <c r="F287" t="s">
        <v>6</v>
      </c>
      <c r="G287">
        <v>0</v>
      </c>
      <c r="H287">
        <v>0</v>
      </c>
      <c r="I287">
        <v>0</v>
      </c>
    </row>
    <row r="288" spans="1:12" x14ac:dyDescent="0.35">
      <c r="A288">
        <v>287</v>
      </c>
      <c r="B288" t="s">
        <v>419</v>
      </c>
      <c r="C288">
        <v>14</v>
      </c>
      <c r="D288" t="s">
        <v>438</v>
      </c>
      <c r="E288" t="s">
        <v>427</v>
      </c>
      <c r="F288" t="s">
        <v>6</v>
      </c>
      <c r="G288">
        <v>0</v>
      </c>
      <c r="H288">
        <v>0</v>
      </c>
      <c r="I288">
        <v>0</v>
      </c>
    </row>
    <row r="289" spans="1:9" x14ac:dyDescent="0.35">
      <c r="A289">
        <v>288</v>
      </c>
      <c r="B289" t="s">
        <v>419</v>
      </c>
      <c r="C289">
        <v>15</v>
      </c>
      <c r="D289" t="s">
        <v>439</v>
      </c>
      <c r="E289" t="s">
        <v>429</v>
      </c>
      <c r="F289" t="s">
        <v>6</v>
      </c>
      <c r="G289">
        <v>0</v>
      </c>
      <c r="H289">
        <v>0</v>
      </c>
      <c r="I289">
        <v>0</v>
      </c>
    </row>
    <row r="290" spans="1:9" x14ac:dyDescent="0.35">
      <c r="A290">
        <v>289</v>
      </c>
      <c r="B290" t="s">
        <v>440</v>
      </c>
      <c r="E290" t="s">
        <v>441</v>
      </c>
      <c r="F290" t="s">
        <v>8</v>
      </c>
    </row>
    <row r="291" spans="1:9" x14ac:dyDescent="0.35">
      <c r="A291">
        <v>290</v>
      </c>
      <c r="B291" t="s">
        <v>440</v>
      </c>
      <c r="E291" t="s">
        <v>330</v>
      </c>
      <c r="F291" t="s">
        <v>6</v>
      </c>
    </row>
    <row r="292" spans="1:9" x14ac:dyDescent="0.35">
      <c r="A292">
        <v>291</v>
      </c>
      <c r="B292" t="s">
        <v>440</v>
      </c>
      <c r="C292">
        <v>1</v>
      </c>
      <c r="D292" t="s">
        <v>442</v>
      </c>
      <c r="E292" t="s">
        <v>11</v>
      </c>
      <c r="F292" t="s">
        <v>6</v>
      </c>
      <c r="G292">
        <v>0</v>
      </c>
      <c r="H292">
        <v>0</v>
      </c>
      <c r="I292">
        <v>0</v>
      </c>
    </row>
    <row r="293" spans="1:9" x14ac:dyDescent="0.35">
      <c r="A293">
        <v>292</v>
      </c>
      <c r="B293" t="s">
        <v>440</v>
      </c>
      <c r="C293">
        <v>2</v>
      </c>
      <c r="D293" t="s">
        <v>443</v>
      </c>
      <c r="E293" t="s">
        <v>444</v>
      </c>
      <c r="F293" t="s">
        <v>6</v>
      </c>
      <c r="G293">
        <v>0</v>
      </c>
      <c r="H293">
        <v>0</v>
      </c>
      <c r="I293">
        <v>0</v>
      </c>
    </row>
    <row r="294" spans="1:9" x14ac:dyDescent="0.35">
      <c r="A294">
        <v>293</v>
      </c>
      <c r="B294" t="s">
        <v>440</v>
      </c>
      <c r="C294">
        <v>3</v>
      </c>
      <c r="D294" t="s">
        <v>445</v>
      </c>
      <c r="E294" t="s">
        <v>446</v>
      </c>
      <c r="F294" t="s">
        <v>6</v>
      </c>
      <c r="G294">
        <v>0</v>
      </c>
      <c r="H294">
        <v>0</v>
      </c>
      <c r="I294">
        <v>0</v>
      </c>
    </row>
    <row r="295" spans="1:9" x14ac:dyDescent="0.35">
      <c r="A295">
        <v>294</v>
      </c>
      <c r="B295" t="s">
        <v>440</v>
      </c>
      <c r="C295">
        <v>4</v>
      </c>
      <c r="D295" t="s">
        <v>447</v>
      </c>
      <c r="E295" t="s">
        <v>448</v>
      </c>
      <c r="F295" t="s">
        <v>6</v>
      </c>
      <c r="G295">
        <v>0</v>
      </c>
      <c r="H295">
        <v>0</v>
      </c>
      <c r="I295">
        <v>0</v>
      </c>
    </row>
    <row r="296" spans="1:9" x14ac:dyDescent="0.35">
      <c r="A296">
        <v>295</v>
      </c>
      <c r="B296" t="s">
        <v>440</v>
      </c>
      <c r="C296">
        <v>5</v>
      </c>
      <c r="D296" t="s">
        <v>449</v>
      </c>
      <c r="E296" t="s">
        <v>450</v>
      </c>
      <c r="F296" t="s">
        <v>6</v>
      </c>
      <c r="G296">
        <v>0</v>
      </c>
      <c r="H296">
        <v>0</v>
      </c>
      <c r="I296">
        <v>0</v>
      </c>
    </row>
    <row r="297" spans="1:9" x14ac:dyDescent="0.35">
      <c r="A297">
        <v>296</v>
      </c>
      <c r="B297" t="s">
        <v>440</v>
      </c>
      <c r="C297">
        <v>6</v>
      </c>
      <c r="D297" t="s">
        <v>451</v>
      </c>
      <c r="E297" t="s">
        <v>13</v>
      </c>
      <c r="F297" t="s">
        <v>6</v>
      </c>
      <c r="G297">
        <v>0</v>
      </c>
      <c r="H297">
        <v>0</v>
      </c>
      <c r="I297">
        <v>0</v>
      </c>
    </row>
    <row r="298" spans="1:9" x14ac:dyDescent="0.35">
      <c r="A298">
        <v>297</v>
      </c>
      <c r="B298" t="s">
        <v>440</v>
      </c>
      <c r="C298">
        <v>7</v>
      </c>
      <c r="D298" t="s">
        <v>452</v>
      </c>
      <c r="E298" t="s">
        <v>444</v>
      </c>
      <c r="F298" t="s">
        <v>6</v>
      </c>
      <c r="G298">
        <v>0</v>
      </c>
      <c r="H298">
        <v>0</v>
      </c>
      <c r="I298">
        <v>0</v>
      </c>
    </row>
    <row r="299" spans="1:9" x14ac:dyDescent="0.35">
      <c r="A299">
        <v>298</v>
      </c>
      <c r="B299" t="s">
        <v>440</v>
      </c>
      <c r="C299">
        <v>8</v>
      </c>
      <c r="D299" t="s">
        <v>453</v>
      </c>
      <c r="E299" t="s">
        <v>446</v>
      </c>
      <c r="F299" t="s">
        <v>6</v>
      </c>
      <c r="G299">
        <v>0</v>
      </c>
      <c r="H299">
        <v>0</v>
      </c>
      <c r="I299">
        <v>0</v>
      </c>
    </row>
    <row r="300" spans="1:9" x14ac:dyDescent="0.35">
      <c r="A300">
        <v>299</v>
      </c>
      <c r="B300" t="s">
        <v>440</v>
      </c>
      <c r="C300">
        <v>9</v>
      </c>
      <c r="D300" t="s">
        <v>454</v>
      </c>
      <c r="E300" t="s">
        <v>448</v>
      </c>
      <c r="F300" t="s">
        <v>6</v>
      </c>
      <c r="G300">
        <v>0</v>
      </c>
      <c r="H300">
        <v>0</v>
      </c>
      <c r="I300">
        <v>0</v>
      </c>
    </row>
    <row r="301" spans="1:9" x14ac:dyDescent="0.35">
      <c r="A301">
        <v>300</v>
      </c>
      <c r="B301" t="s">
        <v>440</v>
      </c>
      <c r="C301">
        <v>10</v>
      </c>
      <c r="D301" t="s">
        <v>455</v>
      </c>
      <c r="E301" t="s">
        <v>450</v>
      </c>
      <c r="F301" t="s">
        <v>6</v>
      </c>
      <c r="G301">
        <v>0</v>
      </c>
      <c r="H301">
        <v>0</v>
      </c>
      <c r="I301">
        <v>0</v>
      </c>
    </row>
    <row r="302" spans="1:9" x14ac:dyDescent="0.35">
      <c r="A302">
        <v>301</v>
      </c>
      <c r="B302" t="s">
        <v>440</v>
      </c>
      <c r="C302">
        <v>11</v>
      </c>
      <c r="D302" t="s">
        <v>456</v>
      </c>
      <c r="E302" t="s">
        <v>61</v>
      </c>
      <c r="F302" t="s">
        <v>6</v>
      </c>
      <c r="G302">
        <v>0</v>
      </c>
      <c r="H302">
        <v>0</v>
      </c>
      <c r="I302">
        <v>0</v>
      </c>
    </row>
    <row r="303" spans="1:9" x14ac:dyDescent="0.35">
      <c r="A303">
        <v>302</v>
      </c>
      <c r="B303" t="s">
        <v>440</v>
      </c>
      <c r="C303">
        <v>12</v>
      </c>
      <c r="D303" t="s">
        <v>457</v>
      </c>
      <c r="E303" t="s">
        <v>444</v>
      </c>
      <c r="F303" t="s">
        <v>6</v>
      </c>
      <c r="G303">
        <v>0</v>
      </c>
      <c r="H303">
        <v>0</v>
      </c>
      <c r="I303">
        <v>0</v>
      </c>
    </row>
    <row r="304" spans="1:9" x14ac:dyDescent="0.35">
      <c r="A304">
        <v>303</v>
      </c>
      <c r="B304" t="s">
        <v>440</v>
      </c>
      <c r="C304">
        <v>13</v>
      </c>
      <c r="D304" t="s">
        <v>458</v>
      </c>
      <c r="E304" t="s">
        <v>446</v>
      </c>
      <c r="F304" t="s">
        <v>6</v>
      </c>
      <c r="G304">
        <v>0</v>
      </c>
      <c r="H304">
        <v>0</v>
      </c>
      <c r="I304">
        <v>0</v>
      </c>
    </row>
    <row r="305" spans="1:12" x14ac:dyDescent="0.35">
      <c r="A305">
        <v>304</v>
      </c>
      <c r="B305" t="s">
        <v>440</v>
      </c>
      <c r="C305">
        <v>14</v>
      </c>
      <c r="D305" t="s">
        <v>459</v>
      </c>
      <c r="E305" t="s">
        <v>448</v>
      </c>
      <c r="F305" t="s">
        <v>6</v>
      </c>
      <c r="G305">
        <v>0</v>
      </c>
      <c r="H305">
        <v>0</v>
      </c>
      <c r="I305">
        <v>0</v>
      </c>
    </row>
    <row r="306" spans="1:12" x14ac:dyDescent="0.35">
      <c r="A306">
        <v>305</v>
      </c>
      <c r="B306" t="s">
        <v>440</v>
      </c>
      <c r="C306">
        <v>15</v>
      </c>
      <c r="D306" t="s">
        <v>460</v>
      </c>
      <c r="E306" t="s">
        <v>450</v>
      </c>
      <c r="F306" t="s">
        <v>6</v>
      </c>
      <c r="G306">
        <v>0</v>
      </c>
      <c r="H306">
        <v>0</v>
      </c>
      <c r="I306">
        <v>0</v>
      </c>
    </row>
    <row r="307" spans="1:12" x14ac:dyDescent="0.35">
      <c r="A307">
        <v>306</v>
      </c>
      <c r="B307" t="s">
        <v>461</v>
      </c>
      <c r="E307" t="s">
        <v>462</v>
      </c>
      <c r="F307" t="s">
        <v>8</v>
      </c>
    </row>
    <row r="308" spans="1:12" x14ac:dyDescent="0.35">
      <c r="A308">
        <v>307</v>
      </c>
      <c r="B308" t="s">
        <v>461</v>
      </c>
      <c r="E308" t="s">
        <v>463</v>
      </c>
      <c r="F308" t="s">
        <v>6</v>
      </c>
    </row>
    <row r="309" spans="1:12" x14ac:dyDescent="0.35">
      <c r="A309">
        <v>308</v>
      </c>
      <c r="B309" t="s">
        <v>461</v>
      </c>
      <c r="C309">
        <v>1</v>
      </c>
      <c r="D309" t="s">
        <v>464</v>
      </c>
      <c r="E309" t="s">
        <v>11</v>
      </c>
      <c r="F309" t="s">
        <v>6</v>
      </c>
      <c r="G309">
        <v>0</v>
      </c>
      <c r="H309">
        <v>0</v>
      </c>
      <c r="I309">
        <v>0</v>
      </c>
    </row>
    <row r="310" spans="1:12" x14ac:dyDescent="0.35">
      <c r="A310">
        <v>309</v>
      </c>
      <c r="B310" t="s">
        <v>461</v>
      </c>
      <c r="C310">
        <v>2</v>
      </c>
      <c r="D310" t="s">
        <v>465</v>
      </c>
      <c r="E310" t="s">
        <v>466</v>
      </c>
      <c r="F310" t="s">
        <v>6</v>
      </c>
      <c r="G310">
        <v>0</v>
      </c>
      <c r="H310">
        <v>0</v>
      </c>
      <c r="I310">
        <v>1</v>
      </c>
      <c r="J310" t="s">
        <v>2028</v>
      </c>
      <c r="K310" t="s">
        <v>2034</v>
      </c>
      <c r="L310" t="str">
        <f>CONCATENATE("Comute_Time_",E310)</f>
        <v>Comute_Time_12:00 a.m. to 4:59 a.m.</v>
      </c>
    </row>
    <row r="311" spans="1:12" x14ac:dyDescent="0.35">
      <c r="A311">
        <v>310</v>
      </c>
      <c r="B311" t="s">
        <v>461</v>
      </c>
      <c r="C311">
        <v>3</v>
      </c>
      <c r="D311" t="s">
        <v>467</v>
      </c>
      <c r="E311" t="s">
        <v>468</v>
      </c>
      <c r="F311" t="s">
        <v>6</v>
      </c>
      <c r="G311">
        <v>0</v>
      </c>
      <c r="H311">
        <v>0</v>
      </c>
      <c r="I311">
        <v>1</v>
      </c>
      <c r="J311" t="s">
        <v>2028</v>
      </c>
      <c r="K311" t="s">
        <v>2034</v>
      </c>
      <c r="L311" t="str">
        <f t="shared" ref="L311:L323" si="3">CONCATENATE("Comute_Time_",E311)</f>
        <v>Comute_Time_5:00 a.m. to 5:29 a.m.</v>
      </c>
    </row>
    <row r="312" spans="1:12" x14ac:dyDescent="0.35">
      <c r="A312">
        <v>311</v>
      </c>
      <c r="B312" t="s">
        <v>461</v>
      </c>
      <c r="C312">
        <v>4</v>
      </c>
      <c r="D312" t="s">
        <v>469</v>
      </c>
      <c r="E312" t="s">
        <v>470</v>
      </c>
      <c r="F312" t="s">
        <v>6</v>
      </c>
      <c r="G312">
        <v>0</v>
      </c>
      <c r="H312">
        <v>0</v>
      </c>
      <c r="I312">
        <v>1</v>
      </c>
      <c r="J312" t="s">
        <v>2028</v>
      </c>
      <c r="K312" t="s">
        <v>2034</v>
      </c>
      <c r="L312" t="str">
        <f t="shared" si="3"/>
        <v>Comute_Time_5:30 a.m. to 5:59 a.m.</v>
      </c>
    </row>
    <row r="313" spans="1:12" x14ac:dyDescent="0.35">
      <c r="A313">
        <v>312</v>
      </c>
      <c r="B313" t="s">
        <v>461</v>
      </c>
      <c r="C313">
        <v>5</v>
      </c>
      <c r="D313" t="s">
        <v>471</v>
      </c>
      <c r="E313" t="s">
        <v>472</v>
      </c>
      <c r="F313" t="s">
        <v>6</v>
      </c>
      <c r="G313">
        <v>0</v>
      </c>
      <c r="H313">
        <v>0</v>
      </c>
      <c r="I313">
        <v>1</v>
      </c>
      <c r="J313" t="s">
        <v>2028</v>
      </c>
      <c r="K313" t="s">
        <v>2034</v>
      </c>
      <c r="L313" t="str">
        <f t="shared" si="3"/>
        <v>Comute_Time_6:00 a.m. to 6:29 a.m.</v>
      </c>
    </row>
    <row r="314" spans="1:12" x14ac:dyDescent="0.35">
      <c r="A314">
        <v>313</v>
      </c>
      <c r="B314" t="s">
        <v>461</v>
      </c>
      <c r="C314">
        <v>6</v>
      </c>
      <c r="D314" t="s">
        <v>473</v>
      </c>
      <c r="E314" t="s">
        <v>474</v>
      </c>
      <c r="F314" t="s">
        <v>6</v>
      </c>
      <c r="G314">
        <v>0</v>
      </c>
      <c r="H314">
        <v>0</v>
      </c>
      <c r="I314">
        <v>1</v>
      </c>
      <c r="J314" t="s">
        <v>2028</v>
      </c>
      <c r="K314" t="s">
        <v>2034</v>
      </c>
      <c r="L314" t="str">
        <f t="shared" si="3"/>
        <v>Comute_Time_6:30 a.m. to 6:59 a.m.</v>
      </c>
    </row>
    <row r="315" spans="1:12" x14ac:dyDescent="0.35">
      <c r="A315">
        <v>314</v>
      </c>
      <c r="B315" t="s">
        <v>461</v>
      </c>
      <c r="C315">
        <v>7</v>
      </c>
      <c r="D315" t="s">
        <v>475</v>
      </c>
      <c r="E315" t="s">
        <v>476</v>
      </c>
      <c r="F315" t="s">
        <v>6</v>
      </c>
      <c r="G315">
        <v>0</v>
      </c>
      <c r="H315">
        <v>0</v>
      </c>
      <c r="I315">
        <v>1</v>
      </c>
      <c r="J315" t="s">
        <v>2028</v>
      </c>
      <c r="K315" t="s">
        <v>2034</v>
      </c>
      <c r="L315" t="str">
        <f t="shared" si="3"/>
        <v>Comute_Time_7:00 a.m. to 7:29 a.m.</v>
      </c>
    </row>
    <row r="316" spans="1:12" x14ac:dyDescent="0.35">
      <c r="A316">
        <v>315</v>
      </c>
      <c r="B316" t="s">
        <v>461</v>
      </c>
      <c r="C316">
        <v>8</v>
      </c>
      <c r="D316" t="s">
        <v>477</v>
      </c>
      <c r="E316" t="s">
        <v>478</v>
      </c>
      <c r="F316" t="s">
        <v>6</v>
      </c>
      <c r="G316">
        <v>0</v>
      </c>
      <c r="H316">
        <v>0</v>
      </c>
      <c r="I316">
        <v>1</v>
      </c>
      <c r="J316" t="s">
        <v>2028</v>
      </c>
      <c r="K316" t="s">
        <v>2034</v>
      </c>
      <c r="L316" t="str">
        <f t="shared" si="3"/>
        <v>Comute_Time_7:30 a.m. to 7:59 a.m.</v>
      </c>
    </row>
    <row r="317" spans="1:12" x14ac:dyDescent="0.35">
      <c r="A317">
        <v>316</v>
      </c>
      <c r="B317" t="s">
        <v>461</v>
      </c>
      <c r="C317">
        <v>9</v>
      </c>
      <c r="D317" t="s">
        <v>479</v>
      </c>
      <c r="E317" t="s">
        <v>480</v>
      </c>
      <c r="F317" t="s">
        <v>6</v>
      </c>
      <c r="G317">
        <v>0</v>
      </c>
      <c r="H317">
        <v>0</v>
      </c>
      <c r="I317">
        <v>1</v>
      </c>
      <c r="J317" t="s">
        <v>2028</v>
      </c>
      <c r="K317" t="s">
        <v>2034</v>
      </c>
      <c r="L317" t="str">
        <f t="shared" si="3"/>
        <v>Comute_Time_8:00 a.m. to 8:29 a.m.</v>
      </c>
    </row>
    <row r="318" spans="1:12" x14ac:dyDescent="0.35">
      <c r="A318">
        <v>317</v>
      </c>
      <c r="B318" t="s">
        <v>461</v>
      </c>
      <c r="C318">
        <v>10</v>
      </c>
      <c r="D318" t="s">
        <v>481</v>
      </c>
      <c r="E318" t="s">
        <v>482</v>
      </c>
      <c r="F318" t="s">
        <v>6</v>
      </c>
      <c r="G318">
        <v>0</v>
      </c>
      <c r="H318">
        <v>0</v>
      </c>
      <c r="I318">
        <v>1</v>
      </c>
      <c r="J318" t="s">
        <v>2028</v>
      </c>
      <c r="K318" t="s">
        <v>2034</v>
      </c>
      <c r="L318" t="str">
        <f t="shared" si="3"/>
        <v>Comute_Time_8:30 a.m. to 8:59 a.m.</v>
      </c>
    </row>
    <row r="319" spans="1:12" x14ac:dyDescent="0.35">
      <c r="A319">
        <v>318</v>
      </c>
      <c r="B319" t="s">
        <v>461</v>
      </c>
      <c r="C319">
        <v>11</v>
      </c>
      <c r="D319" t="s">
        <v>483</v>
      </c>
      <c r="E319" t="s">
        <v>484</v>
      </c>
      <c r="F319" t="s">
        <v>6</v>
      </c>
      <c r="G319">
        <v>0</v>
      </c>
      <c r="H319">
        <v>0</v>
      </c>
      <c r="I319">
        <v>1</v>
      </c>
      <c r="J319" t="s">
        <v>2028</v>
      </c>
      <c r="K319" t="s">
        <v>2034</v>
      </c>
      <c r="L319" t="str">
        <f t="shared" si="3"/>
        <v>Comute_Time_9:00 a.m. to 9:59 a.m.</v>
      </c>
    </row>
    <row r="320" spans="1:12" x14ac:dyDescent="0.35">
      <c r="A320">
        <v>319</v>
      </c>
      <c r="B320" t="s">
        <v>461</v>
      </c>
      <c r="C320">
        <v>12</v>
      </c>
      <c r="D320" t="s">
        <v>485</v>
      </c>
      <c r="E320" t="s">
        <v>486</v>
      </c>
      <c r="F320" t="s">
        <v>6</v>
      </c>
      <c r="G320">
        <v>0</v>
      </c>
      <c r="H320">
        <v>0</v>
      </c>
      <c r="I320">
        <v>1</v>
      </c>
      <c r="J320" t="s">
        <v>2028</v>
      </c>
      <c r="K320" t="s">
        <v>2034</v>
      </c>
      <c r="L320" t="str">
        <f t="shared" si="3"/>
        <v>Comute_Time_10:00 a.m. to 10:59 a.m.</v>
      </c>
    </row>
    <row r="321" spans="1:12" x14ac:dyDescent="0.35">
      <c r="A321">
        <v>320</v>
      </c>
      <c r="B321" t="s">
        <v>461</v>
      </c>
      <c r="C321">
        <v>13</v>
      </c>
      <c r="D321" t="s">
        <v>487</v>
      </c>
      <c r="E321" t="s">
        <v>488</v>
      </c>
      <c r="F321" t="s">
        <v>6</v>
      </c>
      <c r="G321">
        <v>0</v>
      </c>
      <c r="H321">
        <v>0</v>
      </c>
      <c r="I321">
        <v>1</v>
      </c>
      <c r="J321" t="s">
        <v>2028</v>
      </c>
      <c r="K321" t="s">
        <v>2034</v>
      </c>
      <c r="L321" t="str">
        <f t="shared" si="3"/>
        <v>Comute_Time_11:00 a.m. to 11:59 a.m.</v>
      </c>
    </row>
    <row r="322" spans="1:12" x14ac:dyDescent="0.35">
      <c r="A322">
        <v>321</v>
      </c>
      <c r="B322" t="s">
        <v>461</v>
      </c>
      <c r="C322">
        <v>14</v>
      </c>
      <c r="D322" t="s">
        <v>489</v>
      </c>
      <c r="E322" t="s">
        <v>490</v>
      </c>
      <c r="F322" t="s">
        <v>6</v>
      </c>
      <c r="G322">
        <v>0</v>
      </c>
      <c r="H322">
        <v>0</v>
      </c>
      <c r="I322">
        <v>1</v>
      </c>
      <c r="J322" t="s">
        <v>2028</v>
      </c>
      <c r="K322" t="s">
        <v>2034</v>
      </c>
      <c r="L322" t="str">
        <f t="shared" si="3"/>
        <v>Comute_Time_12:00 p.m. to 3:59 p.m.</v>
      </c>
    </row>
    <row r="323" spans="1:12" x14ac:dyDescent="0.35">
      <c r="A323">
        <v>322</v>
      </c>
      <c r="B323" t="s">
        <v>461</v>
      </c>
      <c r="C323">
        <v>15</v>
      </c>
      <c r="D323" t="s">
        <v>491</v>
      </c>
      <c r="E323" t="s">
        <v>492</v>
      </c>
      <c r="F323" t="s">
        <v>6</v>
      </c>
      <c r="G323">
        <v>0</v>
      </c>
      <c r="H323">
        <v>0</v>
      </c>
      <c r="I323">
        <v>1</v>
      </c>
      <c r="J323" t="s">
        <v>2028</v>
      </c>
      <c r="K323" t="s">
        <v>2034</v>
      </c>
      <c r="L323" t="str">
        <f t="shared" si="3"/>
        <v>Comute_Time_4:00 p.m. to 11:59 p.m.</v>
      </c>
    </row>
    <row r="324" spans="1:12" x14ac:dyDescent="0.35">
      <c r="A324">
        <v>323</v>
      </c>
      <c r="B324" t="s">
        <v>461</v>
      </c>
      <c r="C324">
        <v>16</v>
      </c>
      <c r="D324" t="s">
        <v>493</v>
      </c>
      <c r="E324" t="s">
        <v>13</v>
      </c>
      <c r="F324" t="s">
        <v>6</v>
      </c>
      <c r="G324">
        <v>0</v>
      </c>
      <c r="H324">
        <v>0</v>
      </c>
      <c r="I324">
        <v>0</v>
      </c>
    </row>
    <row r="325" spans="1:12" x14ac:dyDescent="0.35">
      <c r="A325">
        <v>324</v>
      </c>
      <c r="B325" t="s">
        <v>461</v>
      </c>
      <c r="C325">
        <v>17</v>
      </c>
      <c r="D325" t="s">
        <v>494</v>
      </c>
      <c r="E325" t="s">
        <v>466</v>
      </c>
      <c r="F325" t="s">
        <v>6</v>
      </c>
      <c r="G325">
        <v>0</v>
      </c>
      <c r="H325">
        <v>0</v>
      </c>
      <c r="I325">
        <v>0</v>
      </c>
    </row>
    <row r="326" spans="1:12" x14ac:dyDescent="0.35">
      <c r="A326">
        <v>325</v>
      </c>
      <c r="B326" t="s">
        <v>461</v>
      </c>
      <c r="C326">
        <v>18</v>
      </c>
      <c r="D326" t="s">
        <v>495</v>
      </c>
      <c r="E326" t="s">
        <v>468</v>
      </c>
      <c r="F326" t="s">
        <v>6</v>
      </c>
      <c r="G326">
        <v>0</v>
      </c>
      <c r="H326">
        <v>0</v>
      </c>
      <c r="I326">
        <v>0</v>
      </c>
    </row>
    <row r="327" spans="1:12" x14ac:dyDescent="0.35">
      <c r="A327">
        <v>326</v>
      </c>
      <c r="B327" t="s">
        <v>461</v>
      </c>
      <c r="C327">
        <v>19</v>
      </c>
      <c r="D327" t="s">
        <v>496</v>
      </c>
      <c r="E327" t="s">
        <v>470</v>
      </c>
      <c r="F327" t="s">
        <v>6</v>
      </c>
      <c r="G327">
        <v>0</v>
      </c>
      <c r="H327">
        <v>0</v>
      </c>
      <c r="I327">
        <v>0</v>
      </c>
    </row>
    <row r="328" spans="1:12" x14ac:dyDescent="0.35">
      <c r="A328">
        <v>327</v>
      </c>
      <c r="B328" t="s">
        <v>461</v>
      </c>
      <c r="C328">
        <v>20</v>
      </c>
      <c r="D328" t="s">
        <v>497</v>
      </c>
      <c r="E328" t="s">
        <v>472</v>
      </c>
      <c r="F328" t="s">
        <v>6</v>
      </c>
      <c r="G328">
        <v>0</v>
      </c>
      <c r="H328">
        <v>0</v>
      </c>
      <c r="I328">
        <v>0</v>
      </c>
    </row>
    <row r="329" spans="1:12" x14ac:dyDescent="0.35">
      <c r="A329">
        <v>328</v>
      </c>
      <c r="B329" t="s">
        <v>461</v>
      </c>
      <c r="C329">
        <v>21</v>
      </c>
      <c r="D329" t="s">
        <v>498</v>
      </c>
      <c r="E329" t="s">
        <v>474</v>
      </c>
      <c r="F329" t="s">
        <v>6</v>
      </c>
      <c r="G329">
        <v>0</v>
      </c>
      <c r="H329">
        <v>0</v>
      </c>
      <c r="I329">
        <v>0</v>
      </c>
    </row>
    <row r="330" spans="1:12" x14ac:dyDescent="0.35">
      <c r="A330">
        <v>329</v>
      </c>
      <c r="B330" t="s">
        <v>461</v>
      </c>
      <c r="C330">
        <v>22</v>
      </c>
      <c r="D330" t="s">
        <v>499</v>
      </c>
      <c r="E330" t="s">
        <v>476</v>
      </c>
      <c r="F330" t="s">
        <v>6</v>
      </c>
      <c r="G330">
        <v>0</v>
      </c>
      <c r="H330">
        <v>0</v>
      </c>
      <c r="I330">
        <v>0</v>
      </c>
    </row>
    <row r="331" spans="1:12" x14ac:dyDescent="0.35">
      <c r="A331">
        <v>330</v>
      </c>
      <c r="B331" t="s">
        <v>461</v>
      </c>
      <c r="C331">
        <v>23</v>
      </c>
      <c r="D331" t="s">
        <v>500</v>
      </c>
      <c r="E331" t="s">
        <v>478</v>
      </c>
      <c r="F331" t="s">
        <v>6</v>
      </c>
      <c r="G331">
        <v>0</v>
      </c>
      <c r="H331">
        <v>0</v>
      </c>
      <c r="I331">
        <v>0</v>
      </c>
    </row>
    <row r="332" spans="1:12" x14ac:dyDescent="0.35">
      <c r="A332">
        <v>331</v>
      </c>
      <c r="B332" t="s">
        <v>461</v>
      </c>
      <c r="C332">
        <v>24</v>
      </c>
      <c r="D332" t="s">
        <v>501</v>
      </c>
      <c r="E332" t="s">
        <v>480</v>
      </c>
      <c r="F332" t="s">
        <v>6</v>
      </c>
      <c r="G332">
        <v>0</v>
      </c>
      <c r="H332">
        <v>0</v>
      </c>
      <c r="I332">
        <v>0</v>
      </c>
    </row>
    <row r="333" spans="1:12" x14ac:dyDescent="0.35">
      <c r="A333">
        <v>332</v>
      </c>
      <c r="B333" t="s">
        <v>461</v>
      </c>
      <c r="C333">
        <v>25</v>
      </c>
      <c r="D333" t="s">
        <v>502</v>
      </c>
      <c r="E333" t="s">
        <v>482</v>
      </c>
      <c r="F333" t="s">
        <v>6</v>
      </c>
      <c r="G333">
        <v>0</v>
      </c>
      <c r="H333">
        <v>0</v>
      </c>
      <c r="I333">
        <v>0</v>
      </c>
    </row>
    <row r="334" spans="1:12" x14ac:dyDescent="0.35">
      <c r="A334">
        <v>333</v>
      </c>
      <c r="B334" t="s">
        <v>461</v>
      </c>
      <c r="C334">
        <v>26</v>
      </c>
      <c r="D334" t="s">
        <v>503</v>
      </c>
      <c r="E334" t="s">
        <v>484</v>
      </c>
      <c r="F334" t="s">
        <v>6</v>
      </c>
      <c r="G334">
        <v>0</v>
      </c>
      <c r="H334">
        <v>0</v>
      </c>
      <c r="I334">
        <v>0</v>
      </c>
    </row>
    <row r="335" spans="1:12" x14ac:dyDescent="0.35">
      <c r="A335">
        <v>334</v>
      </c>
      <c r="B335" t="s">
        <v>461</v>
      </c>
      <c r="C335">
        <v>27</v>
      </c>
      <c r="D335" t="s">
        <v>504</v>
      </c>
      <c r="E335" t="s">
        <v>486</v>
      </c>
      <c r="F335" t="s">
        <v>6</v>
      </c>
      <c r="G335">
        <v>0</v>
      </c>
      <c r="H335">
        <v>0</v>
      </c>
      <c r="I335">
        <v>0</v>
      </c>
    </row>
    <row r="336" spans="1:12" x14ac:dyDescent="0.35">
      <c r="A336">
        <v>335</v>
      </c>
      <c r="B336" t="s">
        <v>461</v>
      </c>
      <c r="C336">
        <v>28</v>
      </c>
      <c r="D336" t="s">
        <v>505</v>
      </c>
      <c r="E336" t="s">
        <v>488</v>
      </c>
      <c r="F336" t="s">
        <v>6</v>
      </c>
      <c r="G336">
        <v>0</v>
      </c>
      <c r="H336">
        <v>0</v>
      </c>
      <c r="I336">
        <v>0</v>
      </c>
    </row>
    <row r="337" spans="1:9" x14ac:dyDescent="0.35">
      <c r="A337">
        <v>336</v>
      </c>
      <c r="B337" t="s">
        <v>461</v>
      </c>
      <c r="C337">
        <v>29</v>
      </c>
      <c r="D337" t="s">
        <v>506</v>
      </c>
      <c r="E337" t="s">
        <v>490</v>
      </c>
      <c r="F337" t="s">
        <v>6</v>
      </c>
      <c r="G337">
        <v>0</v>
      </c>
      <c r="H337">
        <v>0</v>
      </c>
      <c r="I337">
        <v>0</v>
      </c>
    </row>
    <row r="338" spans="1:9" x14ac:dyDescent="0.35">
      <c r="A338">
        <v>337</v>
      </c>
      <c r="B338" t="s">
        <v>461</v>
      </c>
      <c r="C338">
        <v>30</v>
      </c>
      <c r="D338" t="s">
        <v>507</v>
      </c>
      <c r="E338" t="s">
        <v>492</v>
      </c>
      <c r="F338" t="s">
        <v>6</v>
      </c>
      <c r="G338">
        <v>0</v>
      </c>
      <c r="H338">
        <v>0</v>
      </c>
      <c r="I338">
        <v>0</v>
      </c>
    </row>
    <row r="339" spans="1:9" x14ac:dyDescent="0.35">
      <c r="A339">
        <v>338</v>
      </c>
      <c r="B339" t="s">
        <v>461</v>
      </c>
      <c r="C339">
        <v>31</v>
      </c>
      <c r="D339" t="s">
        <v>508</v>
      </c>
      <c r="E339" t="s">
        <v>61</v>
      </c>
      <c r="F339" t="s">
        <v>6</v>
      </c>
      <c r="G339">
        <v>0</v>
      </c>
      <c r="H339">
        <v>0</v>
      </c>
      <c r="I339">
        <v>0</v>
      </c>
    </row>
    <row r="340" spans="1:9" x14ac:dyDescent="0.35">
      <c r="A340">
        <v>339</v>
      </c>
      <c r="B340" t="s">
        <v>461</v>
      </c>
      <c r="C340">
        <v>32</v>
      </c>
      <c r="D340" t="s">
        <v>509</v>
      </c>
      <c r="E340" t="s">
        <v>466</v>
      </c>
      <c r="F340" t="s">
        <v>6</v>
      </c>
      <c r="G340">
        <v>0</v>
      </c>
      <c r="H340">
        <v>0</v>
      </c>
      <c r="I340">
        <v>0</v>
      </c>
    </row>
    <row r="341" spans="1:9" x14ac:dyDescent="0.35">
      <c r="A341">
        <v>340</v>
      </c>
      <c r="B341" t="s">
        <v>461</v>
      </c>
      <c r="C341">
        <v>33</v>
      </c>
      <c r="D341" t="s">
        <v>510</v>
      </c>
      <c r="E341" t="s">
        <v>468</v>
      </c>
      <c r="F341" t="s">
        <v>6</v>
      </c>
      <c r="G341">
        <v>0</v>
      </c>
      <c r="H341">
        <v>0</v>
      </c>
      <c r="I341">
        <v>0</v>
      </c>
    </row>
    <row r="342" spans="1:9" x14ac:dyDescent="0.35">
      <c r="A342">
        <v>341</v>
      </c>
      <c r="B342" t="s">
        <v>461</v>
      </c>
      <c r="C342">
        <v>34</v>
      </c>
      <c r="D342" t="s">
        <v>511</v>
      </c>
      <c r="E342" t="s">
        <v>470</v>
      </c>
      <c r="F342" t="s">
        <v>6</v>
      </c>
      <c r="G342">
        <v>0</v>
      </c>
      <c r="H342">
        <v>0</v>
      </c>
      <c r="I342">
        <v>0</v>
      </c>
    </row>
    <row r="343" spans="1:9" x14ac:dyDescent="0.35">
      <c r="A343">
        <v>342</v>
      </c>
      <c r="B343" t="s">
        <v>461</v>
      </c>
      <c r="C343">
        <v>35</v>
      </c>
      <c r="D343" t="s">
        <v>512</v>
      </c>
      <c r="E343" t="s">
        <v>472</v>
      </c>
      <c r="F343" t="s">
        <v>6</v>
      </c>
      <c r="G343">
        <v>0</v>
      </c>
      <c r="H343">
        <v>0</v>
      </c>
      <c r="I343">
        <v>0</v>
      </c>
    </row>
    <row r="344" spans="1:9" x14ac:dyDescent="0.35">
      <c r="A344">
        <v>343</v>
      </c>
      <c r="B344" t="s">
        <v>461</v>
      </c>
      <c r="C344">
        <v>36</v>
      </c>
      <c r="D344" t="s">
        <v>513</v>
      </c>
      <c r="E344" t="s">
        <v>474</v>
      </c>
      <c r="F344" t="s">
        <v>6</v>
      </c>
      <c r="G344">
        <v>0</v>
      </c>
      <c r="H344">
        <v>0</v>
      </c>
      <c r="I344">
        <v>0</v>
      </c>
    </row>
    <row r="345" spans="1:9" x14ac:dyDescent="0.35">
      <c r="A345">
        <v>344</v>
      </c>
      <c r="B345" t="s">
        <v>461</v>
      </c>
      <c r="C345">
        <v>37</v>
      </c>
      <c r="D345" t="s">
        <v>514</v>
      </c>
      <c r="E345" t="s">
        <v>476</v>
      </c>
      <c r="F345" t="s">
        <v>6</v>
      </c>
      <c r="G345">
        <v>0</v>
      </c>
      <c r="H345">
        <v>0</v>
      </c>
      <c r="I345">
        <v>0</v>
      </c>
    </row>
    <row r="346" spans="1:9" x14ac:dyDescent="0.35">
      <c r="A346">
        <v>345</v>
      </c>
      <c r="B346" t="s">
        <v>461</v>
      </c>
      <c r="C346">
        <v>38</v>
      </c>
      <c r="D346" t="s">
        <v>515</v>
      </c>
      <c r="E346" t="s">
        <v>478</v>
      </c>
      <c r="F346" t="s">
        <v>6</v>
      </c>
      <c r="G346">
        <v>0</v>
      </c>
      <c r="H346">
        <v>0</v>
      </c>
      <c r="I346">
        <v>0</v>
      </c>
    </row>
    <row r="347" spans="1:9" x14ac:dyDescent="0.35">
      <c r="A347">
        <v>346</v>
      </c>
      <c r="B347" t="s">
        <v>461</v>
      </c>
      <c r="C347">
        <v>39</v>
      </c>
      <c r="D347" t="s">
        <v>516</v>
      </c>
      <c r="E347" t="s">
        <v>480</v>
      </c>
      <c r="F347" t="s">
        <v>6</v>
      </c>
      <c r="G347">
        <v>0</v>
      </c>
      <c r="H347">
        <v>0</v>
      </c>
      <c r="I347">
        <v>0</v>
      </c>
    </row>
    <row r="348" spans="1:9" x14ac:dyDescent="0.35">
      <c r="A348">
        <v>347</v>
      </c>
      <c r="B348" t="s">
        <v>461</v>
      </c>
      <c r="C348">
        <v>40</v>
      </c>
      <c r="D348" t="s">
        <v>517</v>
      </c>
      <c r="E348" t="s">
        <v>482</v>
      </c>
      <c r="F348" t="s">
        <v>6</v>
      </c>
      <c r="G348">
        <v>0</v>
      </c>
      <c r="H348">
        <v>0</v>
      </c>
      <c r="I348">
        <v>0</v>
      </c>
    </row>
    <row r="349" spans="1:9" x14ac:dyDescent="0.35">
      <c r="A349">
        <v>348</v>
      </c>
      <c r="B349" t="s">
        <v>461</v>
      </c>
      <c r="C349">
        <v>41</v>
      </c>
      <c r="D349" t="s">
        <v>518</v>
      </c>
      <c r="E349" t="s">
        <v>484</v>
      </c>
      <c r="F349" t="s">
        <v>6</v>
      </c>
      <c r="G349">
        <v>0</v>
      </c>
      <c r="H349">
        <v>0</v>
      </c>
      <c r="I349">
        <v>0</v>
      </c>
    </row>
    <row r="350" spans="1:9" x14ac:dyDescent="0.35">
      <c r="A350">
        <v>349</v>
      </c>
      <c r="B350" t="s">
        <v>461</v>
      </c>
      <c r="C350">
        <v>42</v>
      </c>
      <c r="D350" t="s">
        <v>519</v>
      </c>
      <c r="E350" t="s">
        <v>486</v>
      </c>
      <c r="F350" t="s">
        <v>6</v>
      </c>
      <c r="G350">
        <v>0</v>
      </c>
      <c r="H350">
        <v>0</v>
      </c>
      <c r="I350">
        <v>0</v>
      </c>
    </row>
    <row r="351" spans="1:9" x14ac:dyDescent="0.35">
      <c r="A351">
        <v>350</v>
      </c>
      <c r="B351" t="s">
        <v>461</v>
      </c>
      <c r="C351">
        <v>43</v>
      </c>
      <c r="D351" t="s">
        <v>520</v>
      </c>
      <c r="E351" t="s">
        <v>488</v>
      </c>
      <c r="F351" t="s">
        <v>6</v>
      </c>
      <c r="G351">
        <v>0</v>
      </c>
      <c r="H351">
        <v>0</v>
      </c>
      <c r="I351">
        <v>0</v>
      </c>
    </row>
    <row r="352" spans="1:9" x14ac:dyDescent="0.35">
      <c r="A352">
        <v>351</v>
      </c>
      <c r="B352" t="s">
        <v>461</v>
      </c>
      <c r="C352">
        <v>44</v>
      </c>
      <c r="D352" t="s">
        <v>521</v>
      </c>
      <c r="E352" t="s">
        <v>490</v>
      </c>
      <c r="F352" t="s">
        <v>6</v>
      </c>
      <c r="G352">
        <v>0</v>
      </c>
      <c r="H352">
        <v>0</v>
      </c>
      <c r="I352">
        <v>0</v>
      </c>
    </row>
    <row r="353" spans="1:12" x14ac:dyDescent="0.35">
      <c r="A353">
        <v>352</v>
      </c>
      <c r="B353" t="s">
        <v>461</v>
      </c>
      <c r="C353">
        <v>45</v>
      </c>
      <c r="D353" t="s">
        <v>522</v>
      </c>
      <c r="E353" t="s">
        <v>492</v>
      </c>
      <c r="F353" t="s">
        <v>6</v>
      </c>
      <c r="G353">
        <v>0</v>
      </c>
      <c r="H353">
        <v>0</v>
      </c>
      <c r="I353">
        <v>0</v>
      </c>
    </row>
    <row r="354" spans="1:12" x14ac:dyDescent="0.35">
      <c r="A354">
        <v>353</v>
      </c>
      <c r="B354" t="s">
        <v>523</v>
      </c>
      <c r="E354" t="s">
        <v>524</v>
      </c>
      <c r="F354" t="s">
        <v>8</v>
      </c>
    </row>
    <row r="355" spans="1:12" x14ac:dyDescent="0.35">
      <c r="A355">
        <v>354</v>
      </c>
      <c r="B355" t="s">
        <v>523</v>
      </c>
      <c r="E355" t="s">
        <v>463</v>
      </c>
      <c r="F355" t="s">
        <v>6</v>
      </c>
    </row>
    <row r="356" spans="1:12" x14ac:dyDescent="0.35">
      <c r="A356">
        <v>355</v>
      </c>
      <c r="B356" t="s">
        <v>523</v>
      </c>
      <c r="C356">
        <v>1</v>
      </c>
      <c r="D356" t="s">
        <v>525</v>
      </c>
      <c r="E356" t="s">
        <v>526</v>
      </c>
      <c r="F356" t="s">
        <v>6</v>
      </c>
      <c r="G356">
        <v>0</v>
      </c>
      <c r="H356">
        <v>0</v>
      </c>
      <c r="I356">
        <v>0</v>
      </c>
    </row>
    <row r="357" spans="1:12" x14ac:dyDescent="0.35">
      <c r="A357">
        <v>356</v>
      </c>
      <c r="B357" t="s">
        <v>523</v>
      </c>
      <c r="C357">
        <v>2</v>
      </c>
      <c r="D357" t="s">
        <v>527</v>
      </c>
      <c r="E357" t="s">
        <v>528</v>
      </c>
      <c r="F357" t="s">
        <v>6</v>
      </c>
      <c r="G357">
        <v>0</v>
      </c>
      <c r="H357">
        <v>0</v>
      </c>
      <c r="I357">
        <v>0</v>
      </c>
    </row>
    <row r="358" spans="1:12" x14ac:dyDescent="0.35">
      <c r="A358">
        <v>357</v>
      </c>
      <c r="B358" t="s">
        <v>523</v>
      </c>
      <c r="C358">
        <v>3</v>
      </c>
      <c r="D358" t="s">
        <v>529</v>
      </c>
      <c r="E358" t="s">
        <v>530</v>
      </c>
      <c r="F358" t="s">
        <v>6</v>
      </c>
      <c r="G358">
        <v>0</v>
      </c>
      <c r="H358">
        <v>0</v>
      </c>
      <c r="I358">
        <v>0</v>
      </c>
    </row>
    <row r="359" spans="1:12" x14ac:dyDescent="0.35">
      <c r="A359">
        <v>358</v>
      </c>
      <c r="B359" t="s">
        <v>531</v>
      </c>
      <c r="E359" t="s">
        <v>532</v>
      </c>
      <c r="F359" t="s">
        <v>8</v>
      </c>
    </row>
    <row r="360" spans="1:12" x14ac:dyDescent="0.35">
      <c r="A360">
        <v>359</v>
      </c>
      <c r="B360" t="s">
        <v>531</v>
      </c>
      <c r="E360" t="s">
        <v>533</v>
      </c>
      <c r="F360" t="s">
        <v>6</v>
      </c>
    </row>
    <row r="361" spans="1:12" x14ac:dyDescent="0.35">
      <c r="A361">
        <v>360</v>
      </c>
      <c r="B361" t="s">
        <v>531</v>
      </c>
      <c r="C361">
        <v>1</v>
      </c>
      <c r="D361" t="s">
        <v>534</v>
      </c>
      <c r="E361" t="s">
        <v>11</v>
      </c>
      <c r="F361" t="s">
        <v>6</v>
      </c>
      <c r="G361">
        <v>1</v>
      </c>
      <c r="H361">
        <v>0</v>
      </c>
      <c r="I361">
        <v>0</v>
      </c>
    </row>
    <row r="362" spans="1:12" x14ac:dyDescent="0.35">
      <c r="A362">
        <v>361</v>
      </c>
      <c r="B362" t="s">
        <v>531</v>
      </c>
      <c r="C362">
        <v>2</v>
      </c>
      <c r="D362" t="s">
        <v>535</v>
      </c>
      <c r="E362" t="s">
        <v>536</v>
      </c>
      <c r="F362" t="s">
        <v>6</v>
      </c>
      <c r="G362">
        <v>1</v>
      </c>
      <c r="H362">
        <v>1</v>
      </c>
      <c r="I362">
        <v>1</v>
      </c>
      <c r="J362" t="s">
        <v>2028</v>
      </c>
      <c r="K362" t="s">
        <v>2029</v>
      </c>
      <c r="L362" t="str">
        <f>E362</f>
        <v>No vehicle available</v>
      </c>
    </row>
    <row r="363" spans="1:12" x14ac:dyDescent="0.35">
      <c r="A363">
        <v>362</v>
      </c>
      <c r="B363" t="s">
        <v>531</v>
      </c>
      <c r="C363">
        <v>3</v>
      </c>
      <c r="D363" t="s">
        <v>537</v>
      </c>
      <c r="E363" t="s">
        <v>538</v>
      </c>
      <c r="F363" t="s">
        <v>6</v>
      </c>
      <c r="G363">
        <v>1</v>
      </c>
      <c r="H363">
        <v>0</v>
      </c>
      <c r="I363">
        <v>0</v>
      </c>
    </row>
    <row r="364" spans="1:12" x14ac:dyDescent="0.35">
      <c r="A364">
        <v>363</v>
      </c>
      <c r="B364" t="s">
        <v>531</v>
      </c>
      <c r="C364">
        <v>4</v>
      </c>
      <c r="D364" t="s">
        <v>539</v>
      </c>
      <c r="E364" t="s">
        <v>540</v>
      </c>
      <c r="F364" t="s">
        <v>6</v>
      </c>
      <c r="G364">
        <v>1</v>
      </c>
      <c r="H364">
        <v>0</v>
      </c>
      <c r="I364">
        <v>0</v>
      </c>
    </row>
    <row r="365" spans="1:12" x14ac:dyDescent="0.35">
      <c r="A365">
        <v>364</v>
      </c>
      <c r="B365" t="s">
        <v>531</v>
      </c>
      <c r="C365">
        <v>5</v>
      </c>
      <c r="D365" t="s">
        <v>541</v>
      </c>
      <c r="E365" t="s">
        <v>542</v>
      </c>
      <c r="F365" t="s">
        <v>6</v>
      </c>
      <c r="G365">
        <v>1</v>
      </c>
      <c r="H365">
        <v>0</v>
      </c>
      <c r="I365">
        <v>0</v>
      </c>
    </row>
    <row r="366" spans="1:12" x14ac:dyDescent="0.35">
      <c r="A366">
        <v>365</v>
      </c>
      <c r="B366" t="s">
        <v>531</v>
      </c>
      <c r="C366">
        <v>6</v>
      </c>
      <c r="D366" t="s">
        <v>543</v>
      </c>
      <c r="E366" t="s">
        <v>544</v>
      </c>
      <c r="F366" t="s">
        <v>6</v>
      </c>
      <c r="G366">
        <v>1</v>
      </c>
      <c r="H366">
        <v>0</v>
      </c>
      <c r="I366">
        <v>0</v>
      </c>
    </row>
    <row r="367" spans="1:12" x14ac:dyDescent="0.35">
      <c r="A367">
        <v>366</v>
      </c>
      <c r="B367" t="s">
        <v>531</v>
      </c>
      <c r="C367">
        <v>7</v>
      </c>
      <c r="D367" t="s">
        <v>545</v>
      </c>
      <c r="E367" t="s">
        <v>546</v>
      </c>
      <c r="F367" t="s">
        <v>6</v>
      </c>
      <c r="G367">
        <v>1</v>
      </c>
      <c r="H367">
        <v>0</v>
      </c>
      <c r="I367">
        <v>0</v>
      </c>
    </row>
    <row r="368" spans="1:12" x14ac:dyDescent="0.35">
      <c r="A368">
        <v>367</v>
      </c>
      <c r="B368" t="s">
        <v>531</v>
      </c>
      <c r="C368">
        <v>8</v>
      </c>
      <c r="D368" t="s">
        <v>547</v>
      </c>
      <c r="E368" t="s">
        <v>13</v>
      </c>
      <c r="F368" t="s">
        <v>6</v>
      </c>
      <c r="G368">
        <v>1</v>
      </c>
      <c r="H368">
        <v>0</v>
      </c>
      <c r="I368">
        <v>0</v>
      </c>
    </row>
    <row r="369" spans="1:9" x14ac:dyDescent="0.35">
      <c r="A369">
        <v>368</v>
      </c>
      <c r="B369" t="s">
        <v>531</v>
      </c>
      <c r="C369">
        <v>9</v>
      </c>
      <c r="D369" t="s">
        <v>548</v>
      </c>
      <c r="E369" t="s">
        <v>536</v>
      </c>
      <c r="F369" t="s">
        <v>6</v>
      </c>
      <c r="G369">
        <v>1</v>
      </c>
      <c r="H369">
        <v>0</v>
      </c>
      <c r="I369">
        <v>0</v>
      </c>
    </row>
    <row r="370" spans="1:9" x14ac:dyDescent="0.35">
      <c r="A370">
        <v>369</v>
      </c>
      <c r="B370" t="s">
        <v>531</v>
      </c>
      <c r="C370">
        <v>10</v>
      </c>
      <c r="D370" t="s">
        <v>549</v>
      </c>
      <c r="E370" t="s">
        <v>538</v>
      </c>
      <c r="F370" t="s">
        <v>6</v>
      </c>
      <c r="G370">
        <v>1</v>
      </c>
      <c r="H370">
        <v>0</v>
      </c>
      <c r="I370">
        <v>0</v>
      </c>
    </row>
    <row r="371" spans="1:9" x14ac:dyDescent="0.35">
      <c r="A371">
        <v>370</v>
      </c>
      <c r="B371" t="s">
        <v>531</v>
      </c>
      <c r="C371">
        <v>11</v>
      </c>
      <c r="D371" t="s">
        <v>550</v>
      </c>
      <c r="E371" t="s">
        <v>540</v>
      </c>
      <c r="F371" t="s">
        <v>6</v>
      </c>
      <c r="G371">
        <v>1</v>
      </c>
      <c r="H371">
        <v>0</v>
      </c>
      <c r="I371">
        <v>0</v>
      </c>
    </row>
    <row r="372" spans="1:9" x14ac:dyDescent="0.35">
      <c r="A372">
        <v>371</v>
      </c>
      <c r="B372" t="s">
        <v>531</v>
      </c>
      <c r="C372">
        <v>12</v>
      </c>
      <c r="D372" t="s">
        <v>551</v>
      </c>
      <c r="E372" t="s">
        <v>542</v>
      </c>
      <c r="F372" t="s">
        <v>6</v>
      </c>
      <c r="G372">
        <v>1</v>
      </c>
      <c r="H372">
        <v>0</v>
      </c>
      <c r="I372">
        <v>0</v>
      </c>
    </row>
    <row r="373" spans="1:9" x14ac:dyDescent="0.35">
      <c r="A373">
        <v>372</v>
      </c>
      <c r="B373" t="s">
        <v>531</v>
      </c>
      <c r="C373">
        <v>13</v>
      </c>
      <c r="D373" t="s">
        <v>552</v>
      </c>
      <c r="E373" t="s">
        <v>544</v>
      </c>
      <c r="F373" t="s">
        <v>6</v>
      </c>
      <c r="G373">
        <v>1</v>
      </c>
      <c r="H373">
        <v>0</v>
      </c>
      <c r="I373">
        <v>0</v>
      </c>
    </row>
    <row r="374" spans="1:9" x14ac:dyDescent="0.35">
      <c r="A374">
        <v>373</v>
      </c>
      <c r="B374" t="s">
        <v>531</v>
      </c>
      <c r="C374">
        <v>14</v>
      </c>
      <c r="D374" t="s">
        <v>553</v>
      </c>
      <c r="E374" t="s">
        <v>546</v>
      </c>
      <c r="F374" t="s">
        <v>6</v>
      </c>
      <c r="G374">
        <v>1</v>
      </c>
      <c r="H374">
        <v>0</v>
      </c>
      <c r="I374">
        <v>0</v>
      </c>
    </row>
    <row r="375" spans="1:9" x14ac:dyDescent="0.35">
      <c r="A375">
        <v>374</v>
      </c>
      <c r="B375" t="s">
        <v>531</v>
      </c>
      <c r="C375">
        <v>15</v>
      </c>
      <c r="D375" t="s">
        <v>554</v>
      </c>
      <c r="E375" t="s">
        <v>61</v>
      </c>
      <c r="F375" t="s">
        <v>6</v>
      </c>
      <c r="G375">
        <v>1</v>
      </c>
      <c r="H375">
        <v>0</v>
      </c>
      <c r="I375">
        <v>0</v>
      </c>
    </row>
    <row r="376" spans="1:9" x14ac:dyDescent="0.35">
      <c r="A376">
        <v>375</v>
      </c>
      <c r="B376" t="s">
        <v>531</v>
      </c>
      <c r="C376">
        <v>16</v>
      </c>
      <c r="D376" t="s">
        <v>555</v>
      </c>
      <c r="E376" t="s">
        <v>536</v>
      </c>
      <c r="F376" t="s">
        <v>6</v>
      </c>
      <c r="G376">
        <v>1</v>
      </c>
      <c r="H376">
        <v>0</v>
      </c>
      <c r="I376">
        <v>0</v>
      </c>
    </row>
    <row r="377" spans="1:9" x14ac:dyDescent="0.35">
      <c r="A377">
        <v>376</v>
      </c>
      <c r="B377" t="s">
        <v>531</v>
      </c>
      <c r="C377">
        <v>17</v>
      </c>
      <c r="D377" t="s">
        <v>556</v>
      </c>
      <c r="E377" t="s">
        <v>538</v>
      </c>
      <c r="F377" t="s">
        <v>6</v>
      </c>
      <c r="G377">
        <v>1</v>
      </c>
      <c r="H377">
        <v>0</v>
      </c>
      <c r="I377">
        <v>0</v>
      </c>
    </row>
    <row r="378" spans="1:9" x14ac:dyDescent="0.35">
      <c r="A378">
        <v>377</v>
      </c>
      <c r="B378" t="s">
        <v>531</v>
      </c>
      <c r="C378">
        <v>18</v>
      </c>
      <c r="D378" t="s">
        <v>557</v>
      </c>
      <c r="E378" t="s">
        <v>540</v>
      </c>
      <c r="F378" t="s">
        <v>6</v>
      </c>
      <c r="G378">
        <v>1</v>
      </c>
      <c r="H378">
        <v>0</v>
      </c>
      <c r="I378">
        <v>0</v>
      </c>
    </row>
    <row r="379" spans="1:9" x14ac:dyDescent="0.35">
      <c r="A379">
        <v>378</v>
      </c>
      <c r="B379" t="s">
        <v>531</v>
      </c>
      <c r="C379">
        <v>19</v>
      </c>
      <c r="D379" t="s">
        <v>558</v>
      </c>
      <c r="E379" t="s">
        <v>542</v>
      </c>
      <c r="F379" t="s">
        <v>6</v>
      </c>
      <c r="G379">
        <v>1</v>
      </c>
      <c r="H379">
        <v>0</v>
      </c>
      <c r="I379">
        <v>0</v>
      </c>
    </row>
    <row r="380" spans="1:9" x14ac:dyDescent="0.35">
      <c r="A380">
        <v>379</v>
      </c>
      <c r="B380" t="s">
        <v>531</v>
      </c>
      <c r="C380">
        <v>20</v>
      </c>
      <c r="D380" t="s">
        <v>559</v>
      </c>
      <c r="E380" t="s">
        <v>544</v>
      </c>
      <c r="F380" t="s">
        <v>6</v>
      </c>
      <c r="G380">
        <v>1</v>
      </c>
      <c r="H380">
        <v>0</v>
      </c>
      <c r="I380">
        <v>0</v>
      </c>
    </row>
    <row r="381" spans="1:9" x14ac:dyDescent="0.35">
      <c r="A381">
        <v>380</v>
      </c>
      <c r="B381" t="s">
        <v>531</v>
      </c>
      <c r="C381">
        <v>21</v>
      </c>
      <c r="D381" t="s">
        <v>560</v>
      </c>
      <c r="E381" t="s">
        <v>546</v>
      </c>
      <c r="F381" t="s">
        <v>6</v>
      </c>
      <c r="G381">
        <v>1</v>
      </c>
      <c r="H381">
        <v>0</v>
      </c>
      <c r="I381">
        <v>0</v>
      </c>
    </row>
    <row r="382" spans="1:9" x14ac:dyDescent="0.35">
      <c r="A382">
        <v>381</v>
      </c>
      <c r="B382" t="s">
        <v>561</v>
      </c>
      <c r="E382" t="s">
        <v>562</v>
      </c>
      <c r="F382" t="s">
        <v>8</v>
      </c>
    </row>
    <row r="383" spans="1:9" x14ac:dyDescent="0.35">
      <c r="A383">
        <v>382</v>
      </c>
      <c r="B383" t="s">
        <v>561</v>
      </c>
      <c r="E383" t="s">
        <v>563</v>
      </c>
      <c r="F383" t="s">
        <v>6</v>
      </c>
    </row>
    <row r="384" spans="1:9" x14ac:dyDescent="0.35">
      <c r="A384">
        <v>383</v>
      </c>
      <c r="B384" t="s">
        <v>561</v>
      </c>
      <c r="C384">
        <v>1</v>
      </c>
      <c r="D384" t="s">
        <v>564</v>
      </c>
      <c r="E384" t="s">
        <v>565</v>
      </c>
      <c r="F384" t="s">
        <v>6</v>
      </c>
      <c r="G384">
        <v>0</v>
      </c>
      <c r="H384">
        <v>0</v>
      </c>
      <c r="I384">
        <v>0</v>
      </c>
    </row>
    <row r="385" spans="1:12" x14ac:dyDescent="0.35">
      <c r="A385">
        <v>384</v>
      </c>
      <c r="B385" t="s">
        <v>561</v>
      </c>
      <c r="C385">
        <v>2</v>
      </c>
      <c r="D385" t="s">
        <v>566</v>
      </c>
      <c r="E385" t="s">
        <v>528</v>
      </c>
      <c r="F385" t="s">
        <v>6</v>
      </c>
      <c r="G385">
        <v>0</v>
      </c>
      <c r="H385">
        <v>0</v>
      </c>
      <c r="I385">
        <v>1</v>
      </c>
      <c r="J385" t="s">
        <v>2028</v>
      </c>
      <c r="K385" t="s">
        <v>2029</v>
      </c>
      <c r="L385" t="str">
        <f>CONCATENATE(E385,"_",E384)</f>
        <v>Male_Aggregate number of vehicles (car, truck, or van) used in commuting:</v>
      </c>
    </row>
    <row r="386" spans="1:12" x14ac:dyDescent="0.35">
      <c r="A386">
        <v>385</v>
      </c>
      <c r="B386" t="s">
        <v>561</v>
      </c>
      <c r="C386">
        <v>3</v>
      </c>
      <c r="D386" t="s">
        <v>567</v>
      </c>
      <c r="E386" t="s">
        <v>530</v>
      </c>
      <c r="F386" t="s">
        <v>6</v>
      </c>
      <c r="G386">
        <v>0</v>
      </c>
      <c r="H386">
        <v>0</v>
      </c>
      <c r="I386">
        <v>1</v>
      </c>
      <c r="J386" t="s">
        <v>2028</v>
      </c>
      <c r="K386" t="s">
        <v>2029</v>
      </c>
      <c r="L386" t="str">
        <f>CONCATENATE(E386,"_",E384)</f>
        <v>Female_Aggregate number of vehicles (car, truck, or van) used in commuting:</v>
      </c>
    </row>
    <row r="387" spans="1:12" x14ac:dyDescent="0.35">
      <c r="A387">
        <v>386</v>
      </c>
      <c r="B387" t="s">
        <v>568</v>
      </c>
      <c r="E387" t="s">
        <v>569</v>
      </c>
      <c r="F387" t="s">
        <v>8</v>
      </c>
    </row>
    <row r="388" spans="1:12" x14ac:dyDescent="0.35">
      <c r="A388">
        <v>387</v>
      </c>
      <c r="B388" t="s">
        <v>568</v>
      </c>
      <c r="E388" t="s">
        <v>330</v>
      </c>
      <c r="F388" t="s">
        <v>6</v>
      </c>
    </row>
    <row r="389" spans="1:12" x14ac:dyDescent="0.35">
      <c r="A389">
        <v>388</v>
      </c>
      <c r="B389" t="s">
        <v>568</v>
      </c>
      <c r="C389">
        <v>1</v>
      </c>
      <c r="D389" t="s">
        <v>570</v>
      </c>
      <c r="E389" t="s">
        <v>11</v>
      </c>
      <c r="F389" t="s">
        <v>6</v>
      </c>
      <c r="G389">
        <v>1</v>
      </c>
      <c r="H389">
        <v>0</v>
      </c>
      <c r="I389">
        <v>0</v>
      </c>
    </row>
    <row r="390" spans="1:12" x14ac:dyDescent="0.35">
      <c r="A390">
        <v>389</v>
      </c>
      <c r="B390" t="s">
        <v>568</v>
      </c>
      <c r="C390">
        <v>2</v>
      </c>
      <c r="D390" t="s">
        <v>571</v>
      </c>
      <c r="E390" t="s">
        <v>333</v>
      </c>
      <c r="F390" t="s">
        <v>6</v>
      </c>
      <c r="G390">
        <v>1</v>
      </c>
      <c r="H390">
        <v>0</v>
      </c>
      <c r="I390">
        <v>0</v>
      </c>
    </row>
    <row r="391" spans="1:12" x14ac:dyDescent="0.35">
      <c r="A391">
        <v>390</v>
      </c>
      <c r="B391" t="s">
        <v>568</v>
      </c>
      <c r="C391">
        <v>3</v>
      </c>
      <c r="D391" t="s">
        <v>572</v>
      </c>
      <c r="E391" t="s">
        <v>335</v>
      </c>
      <c r="F391" t="s">
        <v>6</v>
      </c>
      <c r="G391">
        <v>1</v>
      </c>
      <c r="H391">
        <v>0</v>
      </c>
      <c r="I391">
        <v>0</v>
      </c>
    </row>
    <row r="392" spans="1:12" x14ac:dyDescent="0.35">
      <c r="A392">
        <v>391</v>
      </c>
      <c r="B392" t="s">
        <v>568</v>
      </c>
      <c r="C392">
        <v>4</v>
      </c>
      <c r="D392" t="s">
        <v>573</v>
      </c>
      <c r="E392" t="s">
        <v>337</v>
      </c>
      <c r="F392" t="s">
        <v>6</v>
      </c>
      <c r="G392">
        <v>1</v>
      </c>
      <c r="H392">
        <v>0</v>
      </c>
      <c r="I392">
        <v>0</v>
      </c>
    </row>
    <row r="393" spans="1:12" x14ac:dyDescent="0.35">
      <c r="A393">
        <v>392</v>
      </c>
      <c r="B393" t="s">
        <v>568</v>
      </c>
      <c r="C393">
        <v>5</v>
      </c>
      <c r="D393" t="s">
        <v>574</v>
      </c>
      <c r="E393" t="s">
        <v>339</v>
      </c>
      <c r="F393" t="s">
        <v>6</v>
      </c>
      <c r="G393">
        <v>1</v>
      </c>
      <c r="H393">
        <v>0</v>
      </c>
      <c r="I393">
        <v>0</v>
      </c>
    </row>
    <row r="394" spans="1:12" x14ac:dyDescent="0.35">
      <c r="A394">
        <v>393</v>
      </c>
      <c r="B394" t="s">
        <v>568</v>
      </c>
      <c r="C394">
        <v>6</v>
      </c>
      <c r="D394" t="s">
        <v>575</v>
      </c>
      <c r="E394" t="s">
        <v>341</v>
      </c>
      <c r="F394" t="s">
        <v>6</v>
      </c>
      <c r="G394">
        <v>1</v>
      </c>
      <c r="H394">
        <v>0</v>
      </c>
      <c r="I394">
        <v>0</v>
      </c>
    </row>
    <row r="395" spans="1:12" x14ac:dyDescent="0.35">
      <c r="A395">
        <v>394</v>
      </c>
      <c r="B395" t="s">
        <v>568</v>
      </c>
      <c r="C395">
        <v>7</v>
      </c>
      <c r="D395" t="s">
        <v>576</v>
      </c>
      <c r="E395" t="s">
        <v>577</v>
      </c>
      <c r="F395" t="s">
        <v>6</v>
      </c>
      <c r="G395">
        <v>1</v>
      </c>
      <c r="H395">
        <v>0</v>
      </c>
      <c r="I395">
        <v>0</v>
      </c>
    </row>
    <row r="396" spans="1:12" x14ac:dyDescent="0.35">
      <c r="A396">
        <v>395</v>
      </c>
      <c r="B396" t="s">
        <v>568</v>
      </c>
      <c r="C396">
        <v>8</v>
      </c>
      <c r="D396" t="s">
        <v>578</v>
      </c>
      <c r="E396" t="s">
        <v>579</v>
      </c>
      <c r="F396" t="s">
        <v>6</v>
      </c>
      <c r="G396">
        <v>1</v>
      </c>
      <c r="H396">
        <v>0</v>
      </c>
      <c r="I396">
        <v>0</v>
      </c>
    </row>
    <row r="397" spans="1:12" x14ac:dyDescent="0.35">
      <c r="A397">
        <v>396</v>
      </c>
      <c r="B397" t="s">
        <v>568</v>
      </c>
      <c r="C397">
        <v>9</v>
      </c>
      <c r="D397" t="s">
        <v>580</v>
      </c>
      <c r="E397" t="s">
        <v>581</v>
      </c>
      <c r="F397" t="s">
        <v>6</v>
      </c>
      <c r="G397">
        <v>1</v>
      </c>
      <c r="H397">
        <v>0</v>
      </c>
      <c r="I397">
        <v>0</v>
      </c>
    </row>
    <row r="398" spans="1:12" x14ac:dyDescent="0.35">
      <c r="A398">
        <v>397</v>
      </c>
      <c r="B398" t="s">
        <v>568</v>
      </c>
      <c r="C398">
        <v>10</v>
      </c>
      <c r="D398" t="s">
        <v>582</v>
      </c>
      <c r="E398" t="s">
        <v>345</v>
      </c>
      <c r="F398" t="s">
        <v>6</v>
      </c>
      <c r="G398">
        <v>1</v>
      </c>
      <c r="H398">
        <v>1</v>
      </c>
      <c r="I398">
        <v>1</v>
      </c>
      <c r="J398" t="s">
        <v>2028</v>
      </c>
      <c r="K398" t="s">
        <v>2029</v>
      </c>
      <c r="L398" t="str">
        <f>E398</f>
        <v>Public transportation (excluding taxicab):</v>
      </c>
    </row>
    <row r="399" spans="1:12" x14ac:dyDescent="0.35">
      <c r="A399">
        <v>398</v>
      </c>
      <c r="B399" t="s">
        <v>568</v>
      </c>
      <c r="C399">
        <v>11</v>
      </c>
      <c r="D399" t="s">
        <v>583</v>
      </c>
      <c r="E399" t="s">
        <v>347</v>
      </c>
      <c r="F399" t="s">
        <v>6</v>
      </c>
      <c r="G399">
        <v>1</v>
      </c>
      <c r="H399">
        <v>0</v>
      </c>
      <c r="I399">
        <v>0</v>
      </c>
    </row>
    <row r="400" spans="1:12" x14ac:dyDescent="0.35">
      <c r="A400">
        <v>399</v>
      </c>
      <c r="B400" t="s">
        <v>568</v>
      </c>
      <c r="C400">
        <v>12</v>
      </c>
      <c r="D400" t="s">
        <v>584</v>
      </c>
      <c r="E400" t="s">
        <v>349</v>
      </c>
      <c r="F400" t="s">
        <v>6</v>
      </c>
      <c r="G400">
        <v>1</v>
      </c>
      <c r="H400">
        <v>0</v>
      </c>
      <c r="I400">
        <v>0</v>
      </c>
    </row>
    <row r="401" spans="1:12" x14ac:dyDescent="0.35">
      <c r="A401">
        <v>400</v>
      </c>
      <c r="B401" t="s">
        <v>568</v>
      </c>
      <c r="C401">
        <v>13</v>
      </c>
      <c r="D401" t="s">
        <v>585</v>
      </c>
      <c r="E401" t="s">
        <v>351</v>
      </c>
      <c r="F401" t="s">
        <v>6</v>
      </c>
      <c r="G401">
        <v>1</v>
      </c>
      <c r="H401">
        <v>0</v>
      </c>
      <c r="I401">
        <v>0</v>
      </c>
    </row>
    <row r="402" spans="1:12" x14ac:dyDescent="0.35">
      <c r="A402">
        <v>401</v>
      </c>
      <c r="B402" t="s">
        <v>568</v>
      </c>
      <c r="C402">
        <v>14</v>
      </c>
      <c r="D402" t="s">
        <v>586</v>
      </c>
      <c r="E402" t="s">
        <v>353</v>
      </c>
      <c r="F402" t="s">
        <v>6</v>
      </c>
      <c r="G402">
        <v>1</v>
      </c>
      <c r="H402">
        <v>0</v>
      </c>
      <c r="I402">
        <v>0</v>
      </c>
    </row>
    <row r="403" spans="1:12" x14ac:dyDescent="0.35">
      <c r="A403">
        <v>402</v>
      </c>
      <c r="B403" t="s">
        <v>568</v>
      </c>
      <c r="C403">
        <v>15</v>
      </c>
      <c r="D403" t="s">
        <v>587</v>
      </c>
      <c r="E403" t="s">
        <v>355</v>
      </c>
      <c r="F403" t="s">
        <v>6</v>
      </c>
      <c r="G403">
        <v>1</v>
      </c>
      <c r="H403">
        <v>0</v>
      </c>
      <c r="I403">
        <v>0</v>
      </c>
    </row>
    <row r="404" spans="1:12" x14ac:dyDescent="0.35">
      <c r="A404">
        <v>403</v>
      </c>
      <c r="B404" t="s">
        <v>568</v>
      </c>
      <c r="C404">
        <v>16</v>
      </c>
      <c r="D404" t="s">
        <v>588</v>
      </c>
      <c r="E404" t="s">
        <v>589</v>
      </c>
      <c r="F404" t="s">
        <v>6</v>
      </c>
      <c r="G404">
        <v>1</v>
      </c>
      <c r="H404">
        <v>0</v>
      </c>
      <c r="I404">
        <v>0</v>
      </c>
    </row>
    <row r="405" spans="1:12" x14ac:dyDescent="0.35">
      <c r="A405">
        <v>404</v>
      </c>
      <c r="B405" t="s">
        <v>568</v>
      </c>
      <c r="C405">
        <v>17</v>
      </c>
      <c r="D405" t="s">
        <v>590</v>
      </c>
      <c r="E405" t="s">
        <v>591</v>
      </c>
      <c r="F405" t="s">
        <v>6</v>
      </c>
      <c r="G405">
        <v>1</v>
      </c>
      <c r="H405">
        <v>0</v>
      </c>
      <c r="I405">
        <v>0</v>
      </c>
    </row>
    <row r="406" spans="1:12" x14ac:dyDescent="0.35">
      <c r="A406">
        <v>405</v>
      </c>
      <c r="B406" t="s">
        <v>568</v>
      </c>
      <c r="C406">
        <v>18</v>
      </c>
      <c r="D406" t="s">
        <v>592</v>
      </c>
      <c r="E406" t="s">
        <v>357</v>
      </c>
      <c r="F406" t="s">
        <v>6</v>
      </c>
      <c r="G406">
        <v>1</v>
      </c>
      <c r="H406">
        <v>0</v>
      </c>
      <c r="I406">
        <v>0</v>
      </c>
    </row>
    <row r="407" spans="1:12" x14ac:dyDescent="0.35">
      <c r="A407">
        <v>406</v>
      </c>
      <c r="B407" t="s">
        <v>568</v>
      </c>
      <c r="C407">
        <v>19</v>
      </c>
      <c r="D407" t="s">
        <v>593</v>
      </c>
      <c r="E407" t="s">
        <v>359</v>
      </c>
      <c r="F407" t="s">
        <v>6</v>
      </c>
      <c r="G407">
        <v>1</v>
      </c>
      <c r="H407">
        <v>0</v>
      </c>
      <c r="I407">
        <v>0</v>
      </c>
    </row>
    <row r="408" spans="1:12" x14ac:dyDescent="0.35">
      <c r="A408">
        <v>407</v>
      </c>
      <c r="B408" t="s">
        <v>568</v>
      </c>
      <c r="C408">
        <v>20</v>
      </c>
      <c r="D408" t="s">
        <v>594</v>
      </c>
      <c r="E408" t="s">
        <v>595</v>
      </c>
      <c r="F408" t="s">
        <v>6</v>
      </c>
      <c r="G408">
        <v>1</v>
      </c>
      <c r="H408">
        <v>0</v>
      </c>
      <c r="I408">
        <v>0</v>
      </c>
    </row>
    <row r="409" spans="1:12" x14ac:dyDescent="0.35">
      <c r="A409">
        <v>408</v>
      </c>
      <c r="B409" t="s">
        <v>568</v>
      </c>
      <c r="C409">
        <v>21</v>
      </c>
      <c r="D409" t="s">
        <v>596</v>
      </c>
      <c r="E409" t="s">
        <v>363</v>
      </c>
      <c r="F409" t="s">
        <v>6</v>
      </c>
      <c r="G409">
        <v>1</v>
      </c>
      <c r="H409">
        <v>0</v>
      </c>
      <c r="I409">
        <v>0</v>
      </c>
    </row>
    <row r="410" spans="1:12" x14ac:dyDescent="0.35">
      <c r="A410">
        <v>409</v>
      </c>
      <c r="B410" t="s">
        <v>597</v>
      </c>
      <c r="E410" t="s">
        <v>598</v>
      </c>
      <c r="F410" t="s">
        <v>8</v>
      </c>
    </row>
    <row r="411" spans="1:12" x14ac:dyDescent="0.35">
      <c r="A411">
        <v>410</v>
      </c>
      <c r="B411" t="s">
        <v>597</v>
      </c>
      <c r="E411" t="s">
        <v>463</v>
      </c>
      <c r="F411" t="s">
        <v>6</v>
      </c>
    </row>
    <row r="412" spans="1:12" x14ac:dyDescent="0.35">
      <c r="A412">
        <v>411</v>
      </c>
      <c r="B412" t="s">
        <v>597</v>
      </c>
      <c r="C412">
        <v>1</v>
      </c>
      <c r="D412" t="s">
        <v>599</v>
      </c>
      <c r="E412" t="s">
        <v>11</v>
      </c>
      <c r="F412" t="s">
        <v>6</v>
      </c>
      <c r="G412">
        <v>1</v>
      </c>
      <c r="H412">
        <v>0</v>
      </c>
      <c r="I412">
        <v>0</v>
      </c>
    </row>
    <row r="413" spans="1:12" x14ac:dyDescent="0.35">
      <c r="A413">
        <v>412</v>
      </c>
      <c r="B413" t="s">
        <v>597</v>
      </c>
      <c r="C413">
        <v>2</v>
      </c>
      <c r="D413" t="s">
        <v>600</v>
      </c>
      <c r="E413" t="s">
        <v>601</v>
      </c>
      <c r="F413" t="s">
        <v>6</v>
      </c>
      <c r="G413">
        <v>1</v>
      </c>
      <c r="H413">
        <v>0</v>
      </c>
      <c r="I413">
        <v>0</v>
      </c>
    </row>
    <row r="414" spans="1:12" x14ac:dyDescent="0.35">
      <c r="A414">
        <v>413</v>
      </c>
      <c r="B414" t="s">
        <v>597</v>
      </c>
      <c r="C414">
        <v>3</v>
      </c>
      <c r="D414" t="s">
        <v>602</v>
      </c>
      <c r="E414" t="s">
        <v>603</v>
      </c>
      <c r="F414" t="s">
        <v>6</v>
      </c>
      <c r="G414">
        <v>1</v>
      </c>
      <c r="H414">
        <v>1</v>
      </c>
      <c r="I414">
        <v>1</v>
      </c>
      <c r="J414" t="s">
        <v>2028</v>
      </c>
      <c r="K414" t="s">
        <v>2030</v>
      </c>
      <c r="L414" t="str">
        <f>CONCATENATE("Commute_",E414)</f>
        <v>Commute_5 to 9 minutes</v>
      </c>
    </row>
    <row r="415" spans="1:12" x14ac:dyDescent="0.35">
      <c r="A415">
        <v>414</v>
      </c>
      <c r="B415" t="s">
        <v>597</v>
      </c>
      <c r="C415">
        <v>4</v>
      </c>
      <c r="D415" t="s">
        <v>604</v>
      </c>
      <c r="E415" t="s">
        <v>605</v>
      </c>
      <c r="F415" t="s">
        <v>6</v>
      </c>
      <c r="G415">
        <v>1</v>
      </c>
      <c r="H415">
        <v>1</v>
      </c>
      <c r="I415">
        <v>1</v>
      </c>
      <c r="J415" t="s">
        <v>2028</v>
      </c>
      <c r="K415" t="s">
        <v>2030</v>
      </c>
      <c r="L415" t="str">
        <f t="shared" ref="L415:L424" si="4">CONCATENATE("Commute_",E415)</f>
        <v>Commute_10 to 14 minutes</v>
      </c>
    </row>
    <row r="416" spans="1:12" x14ac:dyDescent="0.35">
      <c r="A416">
        <v>415</v>
      </c>
      <c r="B416" t="s">
        <v>597</v>
      </c>
      <c r="C416">
        <v>5</v>
      </c>
      <c r="D416" t="s">
        <v>606</v>
      </c>
      <c r="E416" t="s">
        <v>607</v>
      </c>
      <c r="F416" t="s">
        <v>6</v>
      </c>
      <c r="G416">
        <v>1</v>
      </c>
      <c r="H416">
        <v>1</v>
      </c>
      <c r="I416">
        <v>1</v>
      </c>
      <c r="J416" t="s">
        <v>2028</v>
      </c>
      <c r="K416" t="s">
        <v>2030</v>
      </c>
      <c r="L416" t="str">
        <f t="shared" si="4"/>
        <v>Commute_15 to 19 minutes</v>
      </c>
    </row>
    <row r="417" spans="1:12" x14ac:dyDescent="0.35">
      <c r="A417">
        <v>416</v>
      </c>
      <c r="B417" t="s">
        <v>597</v>
      </c>
      <c r="C417">
        <v>6</v>
      </c>
      <c r="D417" t="s">
        <v>608</v>
      </c>
      <c r="E417" t="s">
        <v>609</v>
      </c>
      <c r="F417" t="s">
        <v>6</v>
      </c>
      <c r="G417">
        <v>1</v>
      </c>
      <c r="H417">
        <v>1</v>
      </c>
      <c r="I417">
        <v>1</v>
      </c>
      <c r="J417" t="s">
        <v>2028</v>
      </c>
      <c r="K417" t="s">
        <v>2030</v>
      </c>
      <c r="L417" t="str">
        <f t="shared" si="4"/>
        <v>Commute_20 to 24 minutes</v>
      </c>
    </row>
    <row r="418" spans="1:12" x14ac:dyDescent="0.35">
      <c r="A418">
        <v>417</v>
      </c>
      <c r="B418" t="s">
        <v>597</v>
      </c>
      <c r="C418">
        <v>7</v>
      </c>
      <c r="D418" t="s">
        <v>610</v>
      </c>
      <c r="E418" t="s">
        <v>611</v>
      </c>
      <c r="F418" t="s">
        <v>6</v>
      </c>
      <c r="G418">
        <v>1</v>
      </c>
      <c r="H418">
        <v>1</v>
      </c>
      <c r="I418">
        <v>1</v>
      </c>
      <c r="J418" t="s">
        <v>2028</v>
      </c>
      <c r="K418" t="s">
        <v>2030</v>
      </c>
      <c r="L418" t="str">
        <f t="shared" si="4"/>
        <v>Commute_25 to 29 minutes</v>
      </c>
    </row>
    <row r="419" spans="1:12" x14ac:dyDescent="0.35">
      <c r="A419">
        <v>418</v>
      </c>
      <c r="B419" t="s">
        <v>597</v>
      </c>
      <c r="C419">
        <v>8</v>
      </c>
      <c r="D419" t="s">
        <v>612</v>
      </c>
      <c r="E419" t="s">
        <v>613</v>
      </c>
      <c r="F419" t="s">
        <v>6</v>
      </c>
      <c r="G419">
        <v>1</v>
      </c>
      <c r="H419">
        <v>1</v>
      </c>
      <c r="I419">
        <v>1</v>
      </c>
      <c r="J419" t="s">
        <v>2028</v>
      </c>
      <c r="K419" t="s">
        <v>2030</v>
      </c>
      <c r="L419" t="str">
        <f t="shared" si="4"/>
        <v>Commute_30 to 34 minutes</v>
      </c>
    </row>
    <row r="420" spans="1:12" x14ac:dyDescent="0.35">
      <c r="A420">
        <v>419</v>
      </c>
      <c r="B420" t="s">
        <v>597</v>
      </c>
      <c r="C420">
        <v>9</v>
      </c>
      <c r="D420" t="s">
        <v>614</v>
      </c>
      <c r="E420" t="s">
        <v>615</v>
      </c>
      <c r="F420" t="s">
        <v>6</v>
      </c>
      <c r="G420">
        <v>1</v>
      </c>
      <c r="H420">
        <v>1</v>
      </c>
      <c r="I420">
        <v>1</v>
      </c>
      <c r="J420" t="s">
        <v>2028</v>
      </c>
      <c r="K420" t="s">
        <v>2030</v>
      </c>
      <c r="L420" t="str">
        <f t="shared" si="4"/>
        <v>Commute_35 to 39 minutes</v>
      </c>
    </row>
    <row r="421" spans="1:12" x14ac:dyDescent="0.35">
      <c r="A421">
        <v>420</v>
      </c>
      <c r="B421" t="s">
        <v>597</v>
      </c>
      <c r="C421">
        <v>10</v>
      </c>
      <c r="D421" t="s">
        <v>616</v>
      </c>
      <c r="E421" t="s">
        <v>617</v>
      </c>
      <c r="F421" t="s">
        <v>6</v>
      </c>
      <c r="G421">
        <v>1</v>
      </c>
      <c r="H421">
        <v>1</v>
      </c>
      <c r="I421">
        <v>1</v>
      </c>
      <c r="J421" t="s">
        <v>2028</v>
      </c>
      <c r="K421" t="s">
        <v>2030</v>
      </c>
      <c r="L421" t="str">
        <f t="shared" si="4"/>
        <v>Commute_40 to 44 minutes</v>
      </c>
    </row>
    <row r="422" spans="1:12" x14ac:dyDescent="0.35">
      <c r="A422">
        <v>421</v>
      </c>
      <c r="B422" t="s">
        <v>597</v>
      </c>
      <c r="C422">
        <v>11</v>
      </c>
      <c r="D422" t="s">
        <v>618</v>
      </c>
      <c r="E422" t="s">
        <v>619</v>
      </c>
      <c r="F422" t="s">
        <v>6</v>
      </c>
      <c r="G422">
        <v>1</v>
      </c>
      <c r="H422">
        <v>1</v>
      </c>
      <c r="I422">
        <v>1</v>
      </c>
      <c r="J422" t="s">
        <v>2028</v>
      </c>
      <c r="K422" t="s">
        <v>2030</v>
      </c>
      <c r="L422" t="str">
        <f t="shared" si="4"/>
        <v>Commute_45 to 59 minutes</v>
      </c>
    </row>
    <row r="423" spans="1:12" x14ac:dyDescent="0.35">
      <c r="A423">
        <v>422</v>
      </c>
      <c r="B423" t="s">
        <v>597</v>
      </c>
      <c r="C423">
        <v>12</v>
      </c>
      <c r="D423" t="s">
        <v>620</v>
      </c>
      <c r="E423" t="s">
        <v>621</v>
      </c>
      <c r="F423" t="s">
        <v>6</v>
      </c>
      <c r="G423">
        <v>1</v>
      </c>
      <c r="H423">
        <v>1</v>
      </c>
      <c r="I423">
        <v>1</v>
      </c>
      <c r="J423" t="s">
        <v>2028</v>
      </c>
      <c r="K423" t="s">
        <v>2030</v>
      </c>
      <c r="L423" t="str">
        <f t="shared" si="4"/>
        <v>Commute_60 to 89 minutes</v>
      </c>
    </row>
    <row r="424" spans="1:12" x14ac:dyDescent="0.35">
      <c r="A424">
        <v>423</v>
      </c>
      <c r="B424" t="s">
        <v>597</v>
      </c>
      <c r="C424">
        <v>13</v>
      </c>
      <c r="D424" t="s">
        <v>622</v>
      </c>
      <c r="E424" t="s">
        <v>623</v>
      </c>
      <c r="F424" t="s">
        <v>6</v>
      </c>
      <c r="G424">
        <v>1</v>
      </c>
      <c r="H424">
        <v>1</v>
      </c>
      <c r="I424">
        <v>1</v>
      </c>
      <c r="J424" t="s">
        <v>2028</v>
      </c>
      <c r="K424" t="s">
        <v>2030</v>
      </c>
      <c r="L424" t="str">
        <f t="shared" si="4"/>
        <v>Commute_90 or more minutes</v>
      </c>
    </row>
    <row r="425" spans="1:12" x14ac:dyDescent="0.35">
      <c r="A425">
        <v>424</v>
      </c>
      <c r="B425" t="s">
        <v>624</v>
      </c>
      <c r="E425" t="s">
        <v>625</v>
      </c>
      <c r="F425" t="s">
        <v>8</v>
      </c>
    </row>
    <row r="426" spans="1:12" x14ac:dyDescent="0.35">
      <c r="A426">
        <v>425</v>
      </c>
      <c r="B426" t="s">
        <v>624</v>
      </c>
      <c r="E426" t="s">
        <v>626</v>
      </c>
      <c r="F426" t="s">
        <v>6</v>
      </c>
    </row>
    <row r="427" spans="1:12" x14ac:dyDescent="0.35">
      <c r="A427">
        <v>426</v>
      </c>
      <c r="B427" t="s">
        <v>624</v>
      </c>
      <c r="C427">
        <v>1</v>
      </c>
      <c r="D427" t="s">
        <v>627</v>
      </c>
      <c r="E427" t="s">
        <v>11</v>
      </c>
      <c r="F427" t="s">
        <v>6</v>
      </c>
      <c r="G427">
        <v>1</v>
      </c>
      <c r="H427">
        <v>0</v>
      </c>
      <c r="I427">
        <v>0</v>
      </c>
    </row>
    <row r="428" spans="1:12" x14ac:dyDescent="0.35">
      <c r="A428">
        <v>427</v>
      </c>
      <c r="B428" t="s">
        <v>624</v>
      </c>
      <c r="C428">
        <v>2</v>
      </c>
      <c r="D428" t="s">
        <v>628</v>
      </c>
      <c r="E428" t="s">
        <v>629</v>
      </c>
      <c r="F428" t="s">
        <v>6</v>
      </c>
      <c r="G428">
        <v>1</v>
      </c>
      <c r="H428">
        <v>0</v>
      </c>
      <c r="I428">
        <v>0</v>
      </c>
    </row>
    <row r="429" spans="1:12" x14ac:dyDescent="0.35">
      <c r="A429">
        <v>428</v>
      </c>
      <c r="B429" t="s">
        <v>624</v>
      </c>
      <c r="C429">
        <v>3</v>
      </c>
      <c r="D429" t="s">
        <v>630</v>
      </c>
      <c r="E429" t="s">
        <v>631</v>
      </c>
      <c r="F429" t="s">
        <v>6</v>
      </c>
      <c r="G429">
        <v>1</v>
      </c>
      <c r="H429">
        <v>0</v>
      </c>
      <c r="I429">
        <v>0</v>
      </c>
    </row>
    <row r="430" spans="1:12" x14ac:dyDescent="0.35">
      <c r="A430">
        <v>429</v>
      </c>
      <c r="B430" t="s">
        <v>624</v>
      </c>
      <c r="C430">
        <v>4</v>
      </c>
      <c r="D430" t="s">
        <v>632</v>
      </c>
      <c r="E430" t="s">
        <v>633</v>
      </c>
      <c r="F430" t="s">
        <v>6</v>
      </c>
      <c r="G430">
        <v>1</v>
      </c>
      <c r="H430">
        <v>0</v>
      </c>
      <c r="I430">
        <v>0</v>
      </c>
    </row>
    <row r="431" spans="1:12" x14ac:dyDescent="0.35">
      <c r="A431">
        <v>430</v>
      </c>
      <c r="B431" t="s">
        <v>624</v>
      </c>
      <c r="C431">
        <v>5</v>
      </c>
      <c r="D431" t="s">
        <v>634</v>
      </c>
      <c r="E431" t="s">
        <v>635</v>
      </c>
      <c r="F431" t="s">
        <v>6</v>
      </c>
      <c r="G431">
        <v>1</v>
      </c>
      <c r="H431">
        <v>1</v>
      </c>
      <c r="I431">
        <v>1</v>
      </c>
      <c r="J431" t="s">
        <v>2013</v>
      </c>
      <c r="K431" t="s">
        <v>2035</v>
      </c>
      <c r="L431" t="str">
        <f>E431</f>
        <v>In female householder, no spouse/partner present household</v>
      </c>
    </row>
    <row r="432" spans="1:12" x14ac:dyDescent="0.35">
      <c r="A432">
        <v>431</v>
      </c>
      <c r="B432" t="s">
        <v>636</v>
      </c>
      <c r="E432" t="s">
        <v>637</v>
      </c>
      <c r="F432" t="s">
        <v>8</v>
      </c>
    </row>
    <row r="433" spans="1:12" x14ac:dyDescent="0.35">
      <c r="A433">
        <v>432</v>
      </c>
      <c r="B433" t="s">
        <v>636</v>
      </c>
      <c r="E433" t="s">
        <v>638</v>
      </c>
      <c r="F433" t="s">
        <v>6</v>
      </c>
    </row>
    <row r="434" spans="1:12" x14ac:dyDescent="0.35">
      <c r="A434">
        <v>433</v>
      </c>
      <c r="B434" t="s">
        <v>636</v>
      </c>
      <c r="C434">
        <v>1</v>
      </c>
      <c r="D434" t="s">
        <v>639</v>
      </c>
      <c r="E434" t="s">
        <v>11</v>
      </c>
      <c r="F434" t="s">
        <v>6</v>
      </c>
      <c r="G434">
        <v>1</v>
      </c>
      <c r="H434">
        <v>0</v>
      </c>
      <c r="I434">
        <v>0</v>
      </c>
    </row>
    <row r="435" spans="1:12" x14ac:dyDescent="0.35">
      <c r="A435">
        <v>434</v>
      </c>
      <c r="B435" t="s">
        <v>636</v>
      </c>
      <c r="C435">
        <v>2</v>
      </c>
      <c r="D435" t="s">
        <v>640</v>
      </c>
      <c r="E435" t="s">
        <v>641</v>
      </c>
      <c r="F435" t="s">
        <v>6</v>
      </c>
      <c r="G435">
        <v>1</v>
      </c>
      <c r="H435">
        <v>0</v>
      </c>
      <c r="I435">
        <v>0</v>
      </c>
    </row>
    <row r="436" spans="1:12" x14ac:dyDescent="0.35">
      <c r="A436">
        <v>435</v>
      </c>
      <c r="B436" t="s">
        <v>636</v>
      </c>
      <c r="C436">
        <v>3</v>
      </c>
      <c r="D436" t="s">
        <v>642</v>
      </c>
      <c r="E436" t="s">
        <v>643</v>
      </c>
      <c r="F436" t="s">
        <v>6</v>
      </c>
      <c r="G436">
        <v>1</v>
      </c>
      <c r="H436">
        <v>1</v>
      </c>
      <c r="I436">
        <v>1</v>
      </c>
      <c r="J436" t="s">
        <v>2013</v>
      </c>
      <c r="K436" t="s">
        <v>2035</v>
      </c>
      <c r="L436" t="str">
        <f>E436</f>
        <v>Married-couple family</v>
      </c>
    </row>
    <row r="437" spans="1:12" x14ac:dyDescent="0.35">
      <c r="A437">
        <v>436</v>
      </c>
      <c r="B437" t="s">
        <v>636</v>
      </c>
      <c r="C437">
        <v>4</v>
      </c>
      <c r="D437" t="s">
        <v>644</v>
      </c>
      <c r="E437" t="s">
        <v>645</v>
      </c>
      <c r="F437" t="s">
        <v>6</v>
      </c>
      <c r="G437">
        <v>1</v>
      </c>
      <c r="H437">
        <v>0</v>
      </c>
      <c r="I437">
        <v>0</v>
      </c>
    </row>
    <row r="438" spans="1:12" x14ac:dyDescent="0.35">
      <c r="A438">
        <v>437</v>
      </c>
      <c r="B438" t="s">
        <v>636</v>
      </c>
      <c r="C438">
        <v>5</v>
      </c>
      <c r="D438" t="s">
        <v>646</v>
      </c>
      <c r="E438" t="s">
        <v>647</v>
      </c>
      <c r="F438" t="s">
        <v>6</v>
      </c>
      <c r="G438">
        <v>1</v>
      </c>
      <c r="H438">
        <v>0</v>
      </c>
      <c r="I438">
        <v>0</v>
      </c>
    </row>
    <row r="439" spans="1:12" x14ac:dyDescent="0.35">
      <c r="A439">
        <v>438</v>
      </c>
      <c r="B439" t="s">
        <v>636</v>
      </c>
      <c r="C439">
        <v>6</v>
      </c>
      <c r="D439" t="s">
        <v>648</v>
      </c>
      <c r="E439" t="s">
        <v>649</v>
      </c>
      <c r="F439" t="s">
        <v>6</v>
      </c>
      <c r="G439">
        <v>1</v>
      </c>
      <c r="H439">
        <v>0</v>
      </c>
      <c r="I439">
        <v>0</v>
      </c>
    </row>
    <row r="440" spans="1:12" x14ac:dyDescent="0.35">
      <c r="A440">
        <v>439</v>
      </c>
      <c r="B440" t="s">
        <v>636</v>
      </c>
      <c r="C440">
        <v>7</v>
      </c>
      <c r="D440" t="s">
        <v>650</v>
      </c>
      <c r="E440" t="s">
        <v>651</v>
      </c>
      <c r="F440" t="s">
        <v>6</v>
      </c>
      <c r="G440">
        <v>1</v>
      </c>
      <c r="H440">
        <v>0</v>
      </c>
      <c r="I440">
        <v>0</v>
      </c>
    </row>
    <row r="441" spans="1:12" x14ac:dyDescent="0.35">
      <c r="A441">
        <v>440</v>
      </c>
      <c r="B441" t="s">
        <v>636</v>
      </c>
      <c r="C441">
        <v>8</v>
      </c>
      <c r="D441" t="s">
        <v>652</v>
      </c>
      <c r="E441" t="s">
        <v>653</v>
      </c>
      <c r="F441" t="s">
        <v>6</v>
      </c>
      <c r="G441">
        <v>1</v>
      </c>
      <c r="H441">
        <v>0</v>
      </c>
      <c r="I441">
        <v>0</v>
      </c>
    </row>
    <row r="442" spans="1:12" x14ac:dyDescent="0.35">
      <c r="A442">
        <v>441</v>
      </c>
      <c r="B442" t="s">
        <v>636</v>
      </c>
      <c r="C442">
        <v>9</v>
      </c>
      <c r="D442" t="s">
        <v>654</v>
      </c>
      <c r="E442" t="s">
        <v>655</v>
      </c>
      <c r="F442" t="s">
        <v>6</v>
      </c>
      <c r="G442">
        <v>1</v>
      </c>
      <c r="H442">
        <v>0</v>
      </c>
      <c r="I442">
        <v>0</v>
      </c>
    </row>
    <row r="443" spans="1:12" x14ac:dyDescent="0.35">
      <c r="A443">
        <v>442</v>
      </c>
      <c r="B443" t="s">
        <v>656</v>
      </c>
      <c r="E443" t="s">
        <v>657</v>
      </c>
      <c r="F443" t="s">
        <v>8</v>
      </c>
    </row>
    <row r="444" spans="1:12" x14ac:dyDescent="0.35">
      <c r="A444">
        <v>443</v>
      </c>
      <c r="B444" t="s">
        <v>656</v>
      </c>
      <c r="E444" t="s">
        <v>638</v>
      </c>
      <c r="F444" t="s">
        <v>6</v>
      </c>
    </row>
    <row r="445" spans="1:12" x14ac:dyDescent="0.35">
      <c r="A445">
        <v>444</v>
      </c>
      <c r="B445" t="s">
        <v>656</v>
      </c>
      <c r="C445">
        <v>1</v>
      </c>
      <c r="D445" t="s">
        <v>658</v>
      </c>
      <c r="E445" t="s">
        <v>11</v>
      </c>
      <c r="F445" t="s">
        <v>6</v>
      </c>
      <c r="G445">
        <v>1</v>
      </c>
      <c r="H445">
        <v>0</v>
      </c>
      <c r="I445">
        <v>0</v>
      </c>
    </row>
    <row r="446" spans="1:12" x14ac:dyDescent="0.35">
      <c r="A446">
        <v>445</v>
      </c>
      <c r="B446" t="s">
        <v>656</v>
      </c>
      <c r="C446">
        <v>2</v>
      </c>
      <c r="D446" t="s">
        <v>659</v>
      </c>
      <c r="E446" t="s">
        <v>660</v>
      </c>
      <c r="F446" t="s">
        <v>6</v>
      </c>
      <c r="G446">
        <v>1</v>
      </c>
      <c r="H446">
        <v>0</v>
      </c>
      <c r="I446">
        <v>0</v>
      </c>
    </row>
    <row r="447" spans="1:12" x14ac:dyDescent="0.35">
      <c r="A447">
        <v>446</v>
      </c>
      <c r="B447" t="s">
        <v>656</v>
      </c>
      <c r="C447">
        <v>3</v>
      </c>
      <c r="D447" t="s">
        <v>661</v>
      </c>
      <c r="E447" t="s">
        <v>662</v>
      </c>
      <c r="F447" t="s">
        <v>6</v>
      </c>
      <c r="G447">
        <v>1</v>
      </c>
      <c r="H447">
        <v>1</v>
      </c>
      <c r="I447">
        <v>1</v>
      </c>
      <c r="J447" t="s">
        <v>2013</v>
      </c>
      <c r="K447" t="s">
        <v>2035</v>
      </c>
      <c r="L447" t="str">
        <f>E447</f>
        <v>Opposite-sex</v>
      </c>
    </row>
    <row r="448" spans="1:12" x14ac:dyDescent="0.35">
      <c r="A448">
        <v>447</v>
      </c>
      <c r="B448" t="s">
        <v>656</v>
      </c>
      <c r="C448">
        <v>4</v>
      </c>
      <c r="D448" t="s">
        <v>663</v>
      </c>
      <c r="E448" t="s">
        <v>664</v>
      </c>
      <c r="F448" t="s">
        <v>6</v>
      </c>
      <c r="G448">
        <v>1</v>
      </c>
      <c r="H448">
        <v>0</v>
      </c>
      <c r="I448">
        <v>0</v>
      </c>
    </row>
    <row r="449" spans="1:12" x14ac:dyDescent="0.35">
      <c r="A449">
        <v>448</v>
      </c>
      <c r="B449" t="s">
        <v>656</v>
      </c>
      <c r="C449">
        <v>5</v>
      </c>
      <c r="D449" t="s">
        <v>665</v>
      </c>
      <c r="E449" t="s">
        <v>666</v>
      </c>
      <c r="F449" t="s">
        <v>6</v>
      </c>
      <c r="G449">
        <v>1</v>
      </c>
      <c r="H449">
        <v>1</v>
      </c>
      <c r="I449">
        <v>1</v>
      </c>
      <c r="J449" t="s">
        <v>2013</v>
      </c>
      <c r="K449" t="s">
        <v>2035</v>
      </c>
      <c r="L449" t="str">
        <f>E449</f>
        <v>Male householder and male spouse</v>
      </c>
    </row>
    <row r="450" spans="1:12" x14ac:dyDescent="0.35">
      <c r="A450">
        <v>449</v>
      </c>
      <c r="B450" t="s">
        <v>656</v>
      </c>
      <c r="C450">
        <v>6</v>
      </c>
      <c r="D450" t="s">
        <v>667</v>
      </c>
      <c r="E450" t="s">
        <v>668</v>
      </c>
      <c r="F450" t="s">
        <v>6</v>
      </c>
      <c r="G450">
        <v>1</v>
      </c>
      <c r="H450">
        <v>0</v>
      </c>
      <c r="I450">
        <v>1</v>
      </c>
      <c r="J450" t="s">
        <v>2013</v>
      </c>
      <c r="K450" t="s">
        <v>2035</v>
      </c>
      <c r="L450" t="str">
        <f>E450</f>
        <v>Female householder and female spouse</v>
      </c>
    </row>
    <row r="451" spans="1:12" x14ac:dyDescent="0.35">
      <c r="A451">
        <v>450</v>
      </c>
      <c r="B451" t="s">
        <v>656</v>
      </c>
      <c r="C451">
        <v>7</v>
      </c>
      <c r="D451" t="s">
        <v>669</v>
      </c>
      <c r="E451" t="s">
        <v>670</v>
      </c>
      <c r="F451" t="s">
        <v>6</v>
      </c>
      <c r="G451">
        <v>1</v>
      </c>
      <c r="H451">
        <v>0</v>
      </c>
      <c r="I451">
        <v>0</v>
      </c>
    </row>
    <row r="452" spans="1:12" x14ac:dyDescent="0.35">
      <c r="A452">
        <v>451</v>
      </c>
      <c r="B452" t="s">
        <v>656</v>
      </c>
      <c r="C452">
        <v>8</v>
      </c>
      <c r="D452" t="s">
        <v>671</v>
      </c>
      <c r="E452" t="s">
        <v>662</v>
      </c>
      <c r="F452" t="s">
        <v>6</v>
      </c>
      <c r="G452">
        <v>1</v>
      </c>
      <c r="H452">
        <v>0</v>
      </c>
      <c r="I452">
        <v>0</v>
      </c>
    </row>
    <row r="453" spans="1:12" x14ac:dyDescent="0.35">
      <c r="A453">
        <v>452</v>
      </c>
      <c r="B453" t="s">
        <v>656</v>
      </c>
      <c r="C453">
        <v>9</v>
      </c>
      <c r="D453" t="s">
        <v>672</v>
      </c>
      <c r="E453" t="s">
        <v>664</v>
      </c>
      <c r="F453" t="s">
        <v>6</v>
      </c>
      <c r="G453">
        <v>1</v>
      </c>
      <c r="H453">
        <v>0</v>
      </c>
      <c r="I453">
        <v>0</v>
      </c>
    </row>
    <row r="454" spans="1:12" x14ac:dyDescent="0.35">
      <c r="A454">
        <v>453</v>
      </c>
      <c r="B454" t="s">
        <v>656</v>
      </c>
      <c r="C454">
        <v>10</v>
      </c>
      <c r="D454" t="s">
        <v>673</v>
      </c>
      <c r="E454" t="s">
        <v>674</v>
      </c>
      <c r="F454" t="s">
        <v>6</v>
      </c>
      <c r="G454">
        <v>1</v>
      </c>
      <c r="H454">
        <v>0</v>
      </c>
      <c r="I454">
        <v>1</v>
      </c>
      <c r="J454" t="s">
        <v>2013</v>
      </c>
      <c r="K454" t="s">
        <v>2035</v>
      </c>
      <c r="L454" t="str">
        <f>E454</f>
        <v>Male householder and male partner</v>
      </c>
    </row>
    <row r="455" spans="1:12" x14ac:dyDescent="0.35">
      <c r="A455">
        <v>454</v>
      </c>
      <c r="B455" t="s">
        <v>656</v>
      </c>
      <c r="C455">
        <v>11</v>
      </c>
      <c r="D455" t="s">
        <v>675</v>
      </c>
      <c r="E455" t="s">
        <v>676</v>
      </c>
      <c r="F455" t="s">
        <v>6</v>
      </c>
      <c r="G455">
        <v>1</v>
      </c>
      <c r="H455">
        <v>0</v>
      </c>
      <c r="I455">
        <v>1</v>
      </c>
      <c r="J455" t="s">
        <v>2013</v>
      </c>
      <c r="K455" t="s">
        <v>2035</v>
      </c>
      <c r="L455" t="str">
        <f>E455</f>
        <v>Female householder and female partner</v>
      </c>
    </row>
    <row r="456" spans="1:12" x14ac:dyDescent="0.35">
      <c r="A456">
        <v>455</v>
      </c>
      <c r="B456" t="s">
        <v>656</v>
      </c>
      <c r="C456">
        <v>12</v>
      </c>
      <c r="D456" t="s">
        <v>677</v>
      </c>
      <c r="E456" t="s">
        <v>678</v>
      </c>
      <c r="F456" t="s">
        <v>6</v>
      </c>
      <c r="G456">
        <v>1</v>
      </c>
      <c r="H456">
        <v>0</v>
      </c>
      <c r="I456">
        <v>0</v>
      </c>
    </row>
    <row r="457" spans="1:12" x14ac:dyDescent="0.35">
      <c r="A457">
        <v>456</v>
      </c>
      <c r="B457" t="s">
        <v>679</v>
      </c>
      <c r="E457" t="s">
        <v>680</v>
      </c>
      <c r="F457" t="s">
        <v>8</v>
      </c>
    </row>
    <row r="458" spans="1:12" x14ac:dyDescent="0.35">
      <c r="A458">
        <v>457</v>
      </c>
      <c r="B458" t="s">
        <v>679</v>
      </c>
      <c r="E458" t="s">
        <v>681</v>
      </c>
      <c r="F458" t="s">
        <v>6</v>
      </c>
    </row>
    <row r="459" spans="1:12" x14ac:dyDescent="0.35">
      <c r="A459">
        <v>458</v>
      </c>
      <c r="B459" t="s">
        <v>679</v>
      </c>
      <c r="C459">
        <v>1</v>
      </c>
      <c r="D459" t="s">
        <v>682</v>
      </c>
      <c r="E459" t="s">
        <v>11</v>
      </c>
      <c r="F459" t="s">
        <v>6</v>
      </c>
      <c r="G459">
        <v>0</v>
      </c>
      <c r="H459">
        <v>0</v>
      </c>
      <c r="I459">
        <v>0</v>
      </c>
    </row>
    <row r="460" spans="1:12" x14ac:dyDescent="0.35">
      <c r="A460">
        <v>459</v>
      </c>
      <c r="B460" t="s">
        <v>679</v>
      </c>
      <c r="C460">
        <v>2</v>
      </c>
      <c r="D460" t="s">
        <v>683</v>
      </c>
      <c r="E460" t="s">
        <v>684</v>
      </c>
      <c r="F460" t="s">
        <v>6</v>
      </c>
      <c r="G460">
        <v>0</v>
      </c>
      <c r="H460">
        <v>0</v>
      </c>
      <c r="I460">
        <v>1</v>
      </c>
      <c r="J460" t="s">
        <v>2013</v>
      </c>
      <c r="K460" t="s">
        <v>2035</v>
      </c>
      <c r="L460" t="str">
        <f>E460</f>
        <v>Multigenerational households</v>
      </c>
    </row>
    <row r="461" spans="1:12" x14ac:dyDescent="0.35">
      <c r="A461">
        <v>460</v>
      </c>
      <c r="B461" t="s">
        <v>679</v>
      </c>
      <c r="C461">
        <v>3</v>
      </c>
      <c r="D461" t="s">
        <v>685</v>
      </c>
      <c r="E461" t="s">
        <v>678</v>
      </c>
      <c r="F461" t="s">
        <v>6</v>
      </c>
      <c r="G461">
        <v>0</v>
      </c>
      <c r="H461">
        <v>0</v>
      </c>
      <c r="I461">
        <v>0</v>
      </c>
    </row>
    <row r="462" spans="1:12" x14ac:dyDescent="0.35">
      <c r="A462">
        <v>461</v>
      </c>
      <c r="B462" t="s">
        <v>686</v>
      </c>
      <c r="E462" t="s">
        <v>687</v>
      </c>
      <c r="F462" t="s">
        <v>8</v>
      </c>
    </row>
    <row r="463" spans="1:12" x14ac:dyDescent="0.35">
      <c r="A463">
        <v>462</v>
      </c>
      <c r="B463" t="s">
        <v>686</v>
      </c>
      <c r="E463" t="s">
        <v>688</v>
      </c>
      <c r="F463" t="s">
        <v>6</v>
      </c>
    </row>
    <row r="464" spans="1:12" x14ac:dyDescent="0.35">
      <c r="A464">
        <v>463</v>
      </c>
      <c r="B464" t="s">
        <v>686</v>
      </c>
      <c r="C464">
        <v>1</v>
      </c>
      <c r="D464" t="s">
        <v>689</v>
      </c>
      <c r="E464" t="s">
        <v>11</v>
      </c>
      <c r="F464" t="s">
        <v>6</v>
      </c>
      <c r="G464">
        <v>1</v>
      </c>
      <c r="H464">
        <v>0</v>
      </c>
      <c r="I464">
        <v>0</v>
      </c>
    </row>
    <row r="465" spans="1:12" x14ac:dyDescent="0.35">
      <c r="A465">
        <v>464</v>
      </c>
      <c r="B465" t="s">
        <v>686</v>
      </c>
      <c r="C465">
        <v>2</v>
      </c>
      <c r="D465" t="s">
        <v>690</v>
      </c>
      <c r="E465" t="s">
        <v>691</v>
      </c>
      <c r="F465" t="s">
        <v>6</v>
      </c>
      <c r="G465">
        <v>1</v>
      </c>
      <c r="H465">
        <v>1</v>
      </c>
      <c r="I465">
        <v>1</v>
      </c>
      <c r="J465" t="s">
        <v>2013</v>
      </c>
      <c r="K465" t="s">
        <v>2036</v>
      </c>
      <c r="L465" t="str">
        <f>E465</f>
        <v>Speak only English</v>
      </c>
    </row>
    <row r="466" spans="1:12" x14ac:dyDescent="0.35">
      <c r="A466">
        <v>465</v>
      </c>
      <c r="B466" t="s">
        <v>686</v>
      </c>
      <c r="C466">
        <v>3</v>
      </c>
      <c r="D466" t="s">
        <v>692</v>
      </c>
      <c r="E466" t="s">
        <v>693</v>
      </c>
      <c r="F466" t="s">
        <v>6</v>
      </c>
      <c r="G466">
        <v>1</v>
      </c>
      <c r="H466">
        <v>1</v>
      </c>
      <c r="I466">
        <v>1</v>
      </c>
      <c r="J466" t="s">
        <v>2013</v>
      </c>
      <c r="K466" t="s">
        <v>2036</v>
      </c>
      <c r="L466" t="str">
        <f>E466</f>
        <v>Spanish:</v>
      </c>
    </row>
    <row r="467" spans="1:12" x14ac:dyDescent="0.35">
      <c r="A467">
        <v>466</v>
      </c>
      <c r="B467" t="s">
        <v>686</v>
      </c>
      <c r="C467">
        <v>4</v>
      </c>
      <c r="D467" t="s">
        <v>694</v>
      </c>
      <c r="E467" t="s">
        <v>695</v>
      </c>
      <c r="F467" t="s">
        <v>6</v>
      </c>
      <c r="G467">
        <v>1</v>
      </c>
      <c r="H467">
        <v>0</v>
      </c>
      <c r="I467">
        <v>0</v>
      </c>
    </row>
    <row r="468" spans="1:12" x14ac:dyDescent="0.35">
      <c r="A468">
        <v>467</v>
      </c>
      <c r="B468" t="s">
        <v>686</v>
      </c>
      <c r="C468">
        <v>5</v>
      </c>
      <c r="D468" t="s">
        <v>696</v>
      </c>
      <c r="E468" t="s">
        <v>697</v>
      </c>
      <c r="F468" t="s">
        <v>6</v>
      </c>
      <c r="G468">
        <v>1</v>
      </c>
      <c r="H468">
        <v>1</v>
      </c>
      <c r="I468">
        <v>1</v>
      </c>
      <c r="J468" t="s">
        <v>2013</v>
      </c>
      <c r="K468" t="s">
        <v>2036</v>
      </c>
      <c r="L468" t="str">
        <f>CONCATENATE("Spanish_",E468)</f>
        <v>Spanish_Speak English less than "very well"</v>
      </c>
    </row>
    <row r="469" spans="1:12" x14ac:dyDescent="0.35">
      <c r="A469">
        <v>468</v>
      </c>
      <c r="B469" t="s">
        <v>686</v>
      </c>
      <c r="C469">
        <v>6</v>
      </c>
      <c r="D469" t="s">
        <v>698</v>
      </c>
      <c r="E469" t="s">
        <v>699</v>
      </c>
      <c r="F469" t="s">
        <v>6</v>
      </c>
      <c r="G469">
        <v>1</v>
      </c>
      <c r="H469">
        <v>0</v>
      </c>
      <c r="I469">
        <v>1</v>
      </c>
      <c r="J469" t="s">
        <v>2013</v>
      </c>
      <c r="K469" t="s">
        <v>2036</v>
      </c>
      <c r="L469" t="str">
        <f>E469</f>
        <v>French (incl. Cajun):</v>
      </c>
    </row>
    <row r="470" spans="1:12" x14ac:dyDescent="0.35">
      <c r="A470">
        <v>469</v>
      </c>
      <c r="B470" t="s">
        <v>686</v>
      </c>
      <c r="C470">
        <v>7</v>
      </c>
      <c r="D470" t="s">
        <v>700</v>
      </c>
      <c r="E470" t="s">
        <v>695</v>
      </c>
      <c r="F470" t="s">
        <v>6</v>
      </c>
      <c r="G470">
        <v>1</v>
      </c>
      <c r="H470">
        <v>0</v>
      </c>
      <c r="I470">
        <v>0</v>
      </c>
    </row>
    <row r="471" spans="1:12" x14ac:dyDescent="0.35">
      <c r="A471">
        <v>470</v>
      </c>
      <c r="B471" t="s">
        <v>686</v>
      </c>
      <c r="C471">
        <v>8</v>
      </c>
      <c r="D471" t="s">
        <v>701</v>
      </c>
      <c r="E471" t="s">
        <v>697</v>
      </c>
      <c r="F471" t="s">
        <v>6</v>
      </c>
      <c r="G471">
        <v>1</v>
      </c>
      <c r="H471">
        <v>0</v>
      </c>
      <c r="I471">
        <v>0</v>
      </c>
    </row>
    <row r="472" spans="1:12" x14ac:dyDescent="0.35">
      <c r="A472">
        <v>471</v>
      </c>
      <c r="B472" t="s">
        <v>686</v>
      </c>
      <c r="C472">
        <v>9</v>
      </c>
      <c r="D472" t="s">
        <v>702</v>
      </c>
      <c r="E472" t="s">
        <v>703</v>
      </c>
      <c r="F472" t="s">
        <v>6</v>
      </c>
      <c r="G472">
        <v>1</v>
      </c>
      <c r="H472">
        <v>0</v>
      </c>
      <c r="I472">
        <v>0</v>
      </c>
    </row>
    <row r="473" spans="1:12" x14ac:dyDescent="0.35">
      <c r="A473">
        <v>472</v>
      </c>
      <c r="B473" t="s">
        <v>686</v>
      </c>
      <c r="C473">
        <v>10</v>
      </c>
      <c r="D473" t="s">
        <v>704</v>
      </c>
      <c r="E473" t="s">
        <v>695</v>
      </c>
      <c r="F473" t="s">
        <v>6</v>
      </c>
      <c r="G473">
        <v>1</v>
      </c>
      <c r="H473">
        <v>0</v>
      </c>
      <c r="I473">
        <v>0</v>
      </c>
    </row>
    <row r="474" spans="1:12" x14ac:dyDescent="0.35">
      <c r="A474">
        <v>473</v>
      </c>
      <c r="B474" t="s">
        <v>686</v>
      </c>
      <c r="C474">
        <v>11</v>
      </c>
      <c r="D474" t="s">
        <v>705</v>
      </c>
      <c r="E474" t="s">
        <v>697</v>
      </c>
      <c r="F474" t="s">
        <v>6</v>
      </c>
      <c r="G474">
        <v>1</v>
      </c>
      <c r="H474">
        <v>0</v>
      </c>
      <c r="I474">
        <v>0</v>
      </c>
    </row>
    <row r="475" spans="1:12" x14ac:dyDescent="0.35">
      <c r="A475">
        <v>474</v>
      </c>
      <c r="B475" t="s">
        <v>686</v>
      </c>
      <c r="C475">
        <v>12</v>
      </c>
      <c r="D475" t="s">
        <v>706</v>
      </c>
      <c r="E475" t="s">
        <v>707</v>
      </c>
      <c r="F475" t="s">
        <v>6</v>
      </c>
      <c r="G475">
        <v>1</v>
      </c>
      <c r="H475">
        <v>0</v>
      </c>
      <c r="I475">
        <v>0</v>
      </c>
    </row>
    <row r="476" spans="1:12" x14ac:dyDescent="0.35">
      <c r="A476">
        <v>475</v>
      </c>
      <c r="B476" t="s">
        <v>686</v>
      </c>
      <c r="C476">
        <v>13</v>
      </c>
      <c r="D476" t="s">
        <v>708</v>
      </c>
      <c r="E476" t="s">
        <v>695</v>
      </c>
      <c r="F476" t="s">
        <v>6</v>
      </c>
      <c r="G476">
        <v>1</v>
      </c>
      <c r="H476">
        <v>0</v>
      </c>
      <c r="I476">
        <v>0</v>
      </c>
    </row>
    <row r="477" spans="1:12" x14ac:dyDescent="0.35">
      <c r="A477">
        <v>476</v>
      </c>
      <c r="B477" t="s">
        <v>686</v>
      </c>
      <c r="C477">
        <v>14</v>
      </c>
      <c r="D477" t="s">
        <v>709</v>
      </c>
      <c r="E477" t="s">
        <v>697</v>
      </c>
      <c r="F477" t="s">
        <v>6</v>
      </c>
      <c r="G477">
        <v>1</v>
      </c>
      <c r="H477">
        <v>0</v>
      </c>
      <c r="I477">
        <v>0</v>
      </c>
    </row>
    <row r="478" spans="1:12" x14ac:dyDescent="0.35">
      <c r="A478">
        <v>477</v>
      </c>
      <c r="B478" t="s">
        <v>686</v>
      </c>
      <c r="C478">
        <v>15</v>
      </c>
      <c r="D478" t="s">
        <v>710</v>
      </c>
      <c r="E478" t="s">
        <v>711</v>
      </c>
      <c r="F478" t="s">
        <v>6</v>
      </c>
      <c r="G478">
        <v>1</v>
      </c>
      <c r="H478">
        <v>0</v>
      </c>
      <c r="I478">
        <v>0</v>
      </c>
    </row>
    <row r="479" spans="1:12" x14ac:dyDescent="0.35">
      <c r="A479">
        <v>478</v>
      </c>
      <c r="B479" t="s">
        <v>686</v>
      </c>
      <c r="C479">
        <v>16</v>
      </c>
      <c r="D479" t="s">
        <v>712</v>
      </c>
      <c r="E479" t="s">
        <v>695</v>
      </c>
      <c r="F479" t="s">
        <v>6</v>
      </c>
      <c r="G479">
        <v>1</v>
      </c>
      <c r="H479">
        <v>0</v>
      </c>
      <c r="I479">
        <v>0</v>
      </c>
    </row>
    <row r="480" spans="1:12" x14ac:dyDescent="0.35">
      <c r="A480">
        <v>479</v>
      </c>
      <c r="B480" t="s">
        <v>686</v>
      </c>
      <c r="C480">
        <v>17</v>
      </c>
      <c r="D480" t="s">
        <v>713</v>
      </c>
      <c r="E480" t="s">
        <v>697</v>
      </c>
      <c r="F480" t="s">
        <v>6</v>
      </c>
      <c r="G480">
        <v>1</v>
      </c>
      <c r="H480">
        <v>0</v>
      </c>
      <c r="I480">
        <v>0</v>
      </c>
    </row>
    <row r="481" spans="1:9" x14ac:dyDescent="0.35">
      <c r="A481">
        <v>480</v>
      </c>
      <c r="B481" t="s">
        <v>686</v>
      </c>
      <c r="C481">
        <v>18</v>
      </c>
      <c r="D481" t="s">
        <v>714</v>
      </c>
      <c r="E481" t="s">
        <v>715</v>
      </c>
      <c r="F481" t="s">
        <v>6</v>
      </c>
      <c r="G481">
        <v>1</v>
      </c>
      <c r="H481">
        <v>0</v>
      </c>
      <c r="I481">
        <v>0</v>
      </c>
    </row>
    <row r="482" spans="1:9" x14ac:dyDescent="0.35">
      <c r="A482">
        <v>481</v>
      </c>
      <c r="B482" t="s">
        <v>686</v>
      </c>
      <c r="C482">
        <v>19</v>
      </c>
      <c r="D482" t="s">
        <v>716</v>
      </c>
      <c r="E482" t="s">
        <v>695</v>
      </c>
      <c r="F482" t="s">
        <v>6</v>
      </c>
      <c r="G482">
        <v>1</v>
      </c>
      <c r="H482">
        <v>0</v>
      </c>
      <c r="I482">
        <v>0</v>
      </c>
    </row>
    <row r="483" spans="1:9" x14ac:dyDescent="0.35">
      <c r="A483">
        <v>482</v>
      </c>
      <c r="B483" t="s">
        <v>686</v>
      </c>
      <c r="C483">
        <v>20</v>
      </c>
      <c r="D483" t="s">
        <v>717</v>
      </c>
      <c r="E483" t="s">
        <v>697</v>
      </c>
      <c r="F483" t="s">
        <v>6</v>
      </c>
      <c r="G483">
        <v>1</v>
      </c>
      <c r="H483">
        <v>0</v>
      </c>
      <c r="I483">
        <v>0</v>
      </c>
    </row>
    <row r="484" spans="1:9" x14ac:dyDescent="0.35">
      <c r="A484">
        <v>483</v>
      </c>
      <c r="B484" t="s">
        <v>686</v>
      </c>
      <c r="C484">
        <v>21</v>
      </c>
      <c r="D484" t="s">
        <v>718</v>
      </c>
      <c r="E484" t="s">
        <v>719</v>
      </c>
      <c r="F484" t="s">
        <v>6</v>
      </c>
      <c r="G484">
        <v>1</v>
      </c>
      <c r="H484">
        <v>0</v>
      </c>
      <c r="I484">
        <v>0</v>
      </c>
    </row>
    <row r="485" spans="1:9" x14ac:dyDescent="0.35">
      <c r="A485">
        <v>484</v>
      </c>
      <c r="B485" t="s">
        <v>686</v>
      </c>
      <c r="C485">
        <v>22</v>
      </c>
      <c r="D485" t="s">
        <v>720</v>
      </c>
      <c r="E485" t="s">
        <v>695</v>
      </c>
      <c r="F485" t="s">
        <v>6</v>
      </c>
      <c r="G485">
        <v>1</v>
      </c>
      <c r="H485">
        <v>0</v>
      </c>
      <c r="I485">
        <v>0</v>
      </c>
    </row>
    <row r="486" spans="1:9" x14ac:dyDescent="0.35">
      <c r="A486">
        <v>485</v>
      </c>
      <c r="B486" t="s">
        <v>686</v>
      </c>
      <c r="C486">
        <v>23</v>
      </c>
      <c r="D486" t="s">
        <v>721</v>
      </c>
      <c r="E486" t="s">
        <v>697</v>
      </c>
      <c r="F486" t="s">
        <v>6</v>
      </c>
      <c r="G486">
        <v>1</v>
      </c>
      <c r="H486">
        <v>0</v>
      </c>
      <c r="I486">
        <v>0</v>
      </c>
    </row>
    <row r="487" spans="1:9" x14ac:dyDescent="0.35">
      <c r="A487">
        <v>486</v>
      </c>
      <c r="B487" t="s">
        <v>686</v>
      </c>
      <c r="C487">
        <v>24</v>
      </c>
      <c r="D487" t="s">
        <v>722</v>
      </c>
      <c r="E487" t="s">
        <v>723</v>
      </c>
      <c r="F487" t="s">
        <v>6</v>
      </c>
      <c r="G487">
        <v>1</v>
      </c>
      <c r="H487">
        <v>0</v>
      </c>
      <c r="I487">
        <v>0</v>
      </c>
    </row>
    <row r="488" spans="1:9" x14ac:dyDescent="0.35">
      <c r="A488">
        <v>487</v>
      </c>
      <c r="B488" t="s">
        <v>686</v>
      </c>
      <c r="C488">
        <v>25</v>
      </c>
      <c r="D488" t="s">
        <v>724</v>
      </c>
      <c r="E488" t="s">
        <v>695</v>
      </c>
      <c r="F488" t="s">
        <v>6</v>
      </c>
      <c r="G488">
        <v>1</v>
      </c>
      <c r="H488">
        <v>0</v>
      </c>
      <c r="I488">
        <v>0</v>
      </c>
    </row>
    <row r="489" spans="1:9" x14ac:dyDescent="0.35">
      <c r="A489">
        <v>488</v>
      </c>
      <c r="B489" t="s">
        <v>686</v>
      </c>
      <c r="C489">
        <v>26</v>
      </c>
      <c r="D489" t="s">
        <v>725</v>
      </c>
      <c r="E489" t="s">
        <v>697</v>
      </c>
      <c r="F489" t="s">
        <v>6</v>
      </c>
      <c r="G489">
        <v>1</v>
      </c>
      <c r="H489">
        <v>0</v>
      </c>
      <c r="I489">
        <v>0</v>
      </c>
    </row>
    <row r="490" spans="1:9" x14ac:dyDescent="0.35">
      <c r="A490">
        <v>489</v>
      </c>
      <c r="B490" t="s">
        <v>686</v>
      </c>
      <c r="C490">
        <v>27</v>
      </c>
      <c r="D490" t="s">
        <v>726</v>
      </c>
      <c r="E490" t="s">
        <v>727</v>
      </c>
      <c r="F490" t="s">
        <v>6</v>
      </c>
      <c r="G490">
        <v>1</v>
      </c>
      <c r="H490">
        <v>0</v>
      </c>
      <c r="I490">
        <v>0</v>
      </c>
    </row>
    <row r="491" spans="1:9" x14ac:dyDescent="0.35">
      <c r="A491">
        <v>490</v>
      </c>
      <c r="B491" t="s">
        <v>686</v>
      </c>
      <c r="C491">
        <v>28</v>
      </c>
      <c r="D491" t="s">
        <v>728</v>
      </c>
      <c r="E491" t="s">
        <v>695</v>
      </c>
      <c r="F491" t="s">
        <v>6</v>
      </c>
      <c r="G491">
        <v>1</v>
      </c>
      <c r="H491">
        <v>0</v>
      </c>
      <c r="I491">
        <v>0</v>
      </c>
    </row>
    <row r="492" spans="1:9" x14ac:dyDescent="0.35">
      <c r="A492">
        <v>491</v>
      </c>
      <c r="B492" t="s">
        <v>686</v>
      </c>
      <c r="C492">
        <v>29</v>
      </c>
      <c r="D492" t="s">
        <v>729</v>
      </c>
      <c r="E492" t="s">
        <v>697</v>
      </c>
      <c r="F492" t="s">
        <v>6</v>
      </c>
      <c r="G492">
        <v>1</v>
      </c>
      <c r="H492">
        <v>0</v>
      </c>
      <c r="I492">
        <v>0</v>
      </c>
    </row>
    <row r="493" spans="1:9" x14ac:dyDescent="0.35">
      <c r="A493">
        <v>492</v>
      </c>
      <c r="B493" t="s">
        <v>686</v>
      </c>
      <c r="C493">
        <v>30</v>
      </c>
      <c r="D493" t="s">
        <v>730</v>
      </c>
      <c r="E493" t="s">
        <v>731</v>
      </c>
      <c r="F493" t="s">
        <v>6</v>
      </c>
      <c r="G493">
        <v>1</v>
      </c>
      <c r="H493">
        <v>0</v>
      </c>
      <c r="I493">
        <v>0</v>
      </c>
    </row>
    <row r="494" spans="1:9" x14ac:dyDescent="0.35">
      <c r="A494">
        <v>493</v>
      </c>
      <c r="B494" t="s">
        <v>686</v>
      </c>
      <c r="C494">
        <v>31</v>
      </c>
      <c r="D494" t="s">
        <v>732</v>
      </c>
      <c r="E494" t="s">
        <v>695</v>
      </c>
      <c r="F494" t="s">
        <v>6</v>
      </c>
      <c r="G494">
        <v>1</v>
      </c>
      <c r="H494">
        <v>0</v>
      </c>
      <c r="I494">
        <v>0</v>
      </c>
    </row>
    <row r="495" spans="1:9" x14ac:dyDescent="0.35">
      <c r="A495">
        <v>494</v>
      </c>
      <c r="B495" t="s">
        <v>686</v>
      </c>
      <c r="C495">
        <v>32</v>
      </c>
      <c r="D495" t="s">
        <v>733</v>
      </c>
      <c r="E495" t="s">
        <v>697</v>
      </c>
      <c r="F495" t="s">
        <v>6</v>
      </c>
      <c r="G495">
        <v>1</v>
      </c>
      <c r="H495">
        <v>0</v>
      </c>
      <c r="I495">
        <v>0</v>
      </c>
    </row>
    <row r="496" spans="1:9" x14ac:dyDescent="0.35">
      <c r="A496">
        <v>495</v>
      </c>
      <c r="B496" t="s">
        <v>686</v>
      </c>
      <c r="C496">
        <v>33</v>
      </c>
      <c r="D496" t="s">
        <v>734</v>
      </c>
      <c r="E496" t="s">
        <v>735</v>
      </c>
      <c r="F496" t="s">
        <v>6</v>
      </c>
      <c r="G496">
        <v>1</v>
      </c>
      <c r="H496">
        <v>0</v>
      </c>
      <c r="I496">
        <v>0</v>
      </c>
    </row>
    <row r="497" spans="1:9" x14ac:dyDescent="0.35">
      <c r="A497">
        <v>496</v>
      </c>
      <c r="B497" t="s">
        <v>686</v>
      </c>
      <c r="C497">
        <v>34</v>
      </c>
      <c r="D497" t="s">
        <v>736</v>
      </c>
      <c r="E497" t="s">
        <v>695</v>
      </c>
      <c r="F497" t="s">
        <v>6</v>
      </c>
      <c r="G497">
        <v>1</v>
      </c>
      <c r="H497">
        <v>0</v>
      </c>
      <c r="I497">
        <v>0</v>
      </c>
    </row>
    <row r="498" spans="1:9" x14ac:dyDescent="0.35">
      <c r="A498">
        <v>497</v>
      </c>
      <c r="B498" t="s">
        <v>686</v>
      </c>
      <c r="C498">
        <v>35</v>
      </c>
      <c r="D498" t="s">
        <v>737</v>
      </c>
      <c r="E498" t="s">
        <v>697</v>
      </c>
      <c r="F498" t="s">
        <v>6</v>
      </c>
      <c r="G498">
        <v>1</v>
      </c>
      <c r="H498">
        <v>0</v>
      </c>
      <c r="I498">
        <v>0</v>
      </c>
    </row>
    <row r="499" spans="1:9" x14ac:dyDescent="0.35">
      <c r="A499">
        <v>498</v>
      </c>
      <c r="B499" t="s">
        <v>686</v>
      </c>
      <c r="C499">
        <v>36</v>
      </c>
      <c r="D499" t="s">
        <v>738</v>
      </c>
      <c r="E499" t="s">
        <v>739</v>
      </c>
      <c r="F499" t="s">
        <v>6</v>
      </c>
      <c r="G499">
        <v>1</v>
      </c>
      <c r="H499">
        <v>0</v>
      </c>
      <c r="I499">
        <v>0</v>
      </c>
    </row>
    <row r="500" spans="1:9" x14ac:dyDescent="0.35">
      <c r="A500">
        <v>499</v>
      </c>
      <c r="B500" t="s">
        <v>686</v>
      </c>
      <c r="C500">
        <v>37</v>
      </c>
      <c r="D500" t="s">
        <v>740</v>
      </c>
      <c r="E500" t="s">
        <v>695</v>
      </c>
      <c r="F500" t="s">
        <v>6</v>
      </c>
      <c r="G500">
        <v>1</v>
      </c>
      <c r="H500">
        <v>0</v>
      </c>
      <c r="I500">
        <v>0</v>
      </c>
    </row>
    <row r="501" spans="1:9" x14ac:dyDescent="0.35">
      <c r="A501">
        <v>500</v>
      </c>
      <c r="B501" t="s">
        <v>686</v>
      </c>
      <c r="C501">
        <v>38</v>
      </c>
      <c r="D501" t="s">
        <v>741</v>
      </c>
      <c r="E501" t="s">
        <v>697</v>
      </c>
      <c r="F501" t="s">
        <v>6</v>
      </c>
      <c r="G501">
        <v>1</v>
      </c>
      <c r="H501">
        <v>0</v>
      </c>
      <c r="I501">
        <v>0</v>
      </c>
    </row>
    <row r="502" spans="1:9" x14ac:dyDescent="0.35">
      <c r="A502">
        <v>501</v>
      </c>
      <c r="B502" t="s">
        <v>686</v>
      </c>
      <c r="C502">
        <v>39</v>
      </c>
      <c r="D502" t="s">
        <v>742</v>
      </c>
      <c r="E502" t="s">
        <v>743</v>
      </c>
      <c r="F502" t="s">
        <v>6</v>
      </c>
      <c r="G502">
        <v>1</v>
      </c>
      <c r="H502">
        <v>0</v>
      </c>
      <c r="I502">
        <v>0</v>
      </c>
    </row>
    <row r="503" spans="1:9" x14ac:dyDescent="0.35">
      <c r="A503">
        <v>502</v>
      </c>
      <c r="B503" t="s">
        <v>686</v>
      </c>
      <c r="C503">
        <v>40</v>
      </c>
      <c r="D503" t="s">
        <v>744</v>
      </c>
      <c r="E503" t="s">
        <v>695</v>
      </c>
      <c r="F503" t="s">
        <v>6</v>
      </c>
      <c r="G503">
        <v>1</v>
      </c>
      <c r="H503">
        <v>0</v>
      </c>
      <c r="I503">
        <v>0</v>
      </c>
    </row>
    <row r="504" spans="1:9" x14ac:dyDescent="0.35">
      <c r="A504">
        <v>503</v>
      </c>
      <c r="B504" t="s">
        <v>686</v>
      </c>
      <c r="C504">
        <v>41</v>
      </c>
      <c r="D504" t="s">
        <v>745</v>
      </c>
      <c r="E504" t="s">
        <v>697</v>
      </c>
      <c r="F504" t="s">
        <v>6</v>
      </c>
      <c r="G504">
        <v>1</v>
      </c>
      <c r="H504">
        <v>0</v>
      </c>
      <c r="I504">
        <v>0</v>
      </c>
    </row>
    <row r="505" spans="1:9" x14ac:dyDescent="0.35">
      <c r="A505">
        <v>504</v>
      </c>
      <c r="B505" t="s">
        <v>686</v>
      </c>
      <c r="C505">
        <v>42</v>
      </c>
      <c r="D505" t="s">
        <v>746</v>
      </c>
      <c r="E505" t="s">
        <v>747</v>
      </c>
      <c r="F505" t="s">
        <v>6</v>
      </c>
      <c r="G505">
        <v>1</v>
      </c>
      <c r="H505">
        <v>0</v>
      </c>
      <c r="I505">
        <v>0</v>
      </c>
    </row>
    <row r="506" spans="1:9" x14ac:dyDescent="0.35">
      <c r="A506">
        <v>505</v>
      </c>
      <c r="B506" t="s">
        <v>686</v>
      </c>
      <c r="C506">
        <v>43</v>
      </c>
      <c r="D506" t="s">
        <v>748</v>
      </c>
      <c r="E506" t="s">
        <v>695</v>
      </c>
      <c r="F506" t="s">
        <v>6</v>
      </c>
      <c r="G506">
        <v>1</v>
      </c>
      <c r="H506">
        <v>0</v>
      </c>
      <c r="I506">
        <v>0</v>
      </c>
    </row>
    <row r="507" spans="1:9" x14ac:dyDescent="0.35">
      <c r="A507">
        <v>506</v>
      </c>
      <c r="B507" t="s">
        <v>686</v>
      </c>
      <c r="C507">
        <v>44</v>
      </c>
      <c r="D507" t="s">
        <v>749</v>
      </c>
      <c r="E507" t="s">
        <v>697</v>
      </c>
      <c r="F507" t="s">
        <v>6</v>
      </c>
      <c r="G507">
        <v>1</v>
      </c>
      <c r="H507">
        <v>0</v>
      </c>
      <c r="I507">
        <v>0</v>
      </c>
    </row>
    <row r="508" spans="1:9" x14ac:dyDescent="0.35">
      <c r="A508">
        <v>507</v>
      </c>
      <c r="B508" t="s">
        <v>686</v>
      </c>
      <c r="C508">
        <v>45</v>
      </c>
      <c r="D508" t="s">
        <v>750</v>
      </c>
      <c r="E508" t="s">
        <v>751</v>
      </c>
      <c r="F508" t="s">
        <v>6</v>
      </c>
      <c r="G508">
        <v>1</v>
      </c>
      <c r="H508">
        <v>0</v>
      </c>
      <c r="I508">
        <v>0</v>
      </c>
    </row>
    <row r="509" spans="1:9" x14ac:dyDescent="0.35">
      <c r="A509">
        <v>508</v>
      </c>
      <c r="B509" t="s">
        <v>686</v>
      </c>
      <c r="C509">
        <v>46</v>
      </c>
      <c r="D509" t="s">
        <v>752</v>
      </c>
      <c r="E509" t="s">
        <v>695</v>
      </c>
      <c r="F509" t="s">
        <v>6</v>
      </c>
      <c r="G509">
        <v>1</v>
      </c>
      <c r="H509">
        <v>0</v>
      </c>
      <c r="I509">
        <v>0</v>
      </c>
    </row>
    <row r="510" spans="1:9" x14ac:dyDescent="0.35">
      <c r="A510">
        <v>509</v>
      </c>
      <c r="B510" t="s">
        <v>686</v>
      </c>
      <c r="C510">
        <v>47</v>
      </c>
      <c r="D510" t="s">
        <v>753</v>
      </c>
      <c r="E510" t="s">
        <v>697</v>
      </c>
      <c r="F510" t="s">
        <v>6</v>
      </c>
      <c r="G510">
        <v>1</v>
      </c>
      <c r="H510">
        <v>0</v>
      </c>
      <c r="I510">
        <v>0</v>
      </c>
    </row>
    <row r="511" spans="1:9" x14ac:dyDescent="0.35">
      <c r="A511">
        <v>510</v>
      </c>
      <c r="B511" t="s">
        <v>686</v>
      </c>
      <c r="C511">
        <v>48</v>
      </c>
      <c r="D511" t="s">
        <v>754</v>
      </c>
      <c r="E511" t="s">
        <v>755</v>
      </c>
      <c r="F511" t="s">
        <v>6</v>
      </c>
      <c r="G511">
        <v>1</v>
      </c>
      <c r="H511">
        <v>0</v>
      </c>
      <c r="I511">
        <v>0</v>
      </c>
    </row>
    <row r="512" spans="1:9" x14ac:dyDescent="0.35">
      <c r="A512">
        <v>511</v>
      </c>
      <c r="B512" t="s">
        <v>686</v>
      </c>
      <c r="C512">
        <v>49</v>
      </c>
      <c r="D512" t="s">
        <v>756</v>
      </c>
      <c r="E512" t="s">
        <v>695</v>
      </c>
      <c r="F512" t="s">
        <v>6</v>
      </c>
      <c r="G512">
        <v>1</v>
      </c>
      <c r="H512">
        <v>0</v>
      </c>
      <c r="I512">
        <v>0</v>
      </c>
    </row>
    <row r="513" spans="1:9" x14ac:dyDescent="0.35">
      <c r="A513">
        <v>512</v>
      </c>
      <c r="B513" t="s">
        <v>686</v>
      </c>
      <c r="C513">
        <v>50</v>
      </c>
      <c r="D513" t="s">
        <v>757</v>
      </c>
      <c r="E513" t="s">
        <v>697</v>
      </c>
      <c r="F513" t="s">
        <v>6</v>
      </c>
      <c r="G513">
        <v>1</v>
      </c>
      <c r="H513">
        <v>0</v>
      </c>
      <c r="I513">
        <v>0</v>
      </c>
    </row>
    <row r="514" spans="1:9" x14ac:dyDescent="0.35">
      <c r="A514">
        <v>513</v>
      </c>
      <c r="B514" t="s">
        <v>686</v>
      </c>
      <c r="C514">
        <v>51</v>
      </c>
      <c r="D514" t="s">
        <v>758</v>
      </c>
      <c r="E514" t="s">
        <v>759</v>
      </c>
      <c r="F514" t="s">
        <v>6</v>
      </c>
      <c r="G514">
        <v>1</v>
      </c>
      <c r="H514">
        <v>0</v>
      </c>
      <c r="I514">
        <v>0</v>
      </c>
    </row>
    <row r="515" spans="1:9" x14ac:dyDescent="0.35">
      <c r="A515">
        <v>514</v>
      </c>
      <c r="B515" t="s">
        <v>686</v>
      </c>
      <c r="C515">
        <v>52</v>
      </c>
      <c r="D515" t="s">
        <v>760</v>
      </c>
      <c r="E515" t="s">
        <v>695</v>
      </c>
      <c r="F515" t="s">
        <v>6</v>
      </c>
      <c r="G515">
        <v>1</v>
      </c>
      <c r="H515">
        <v>0</v>
      </c>
      <c r="I515">
        <v>0</v>
      </c>
    </row>
    <row r="516" spans="1:9" x14ac:dyDescent="0.35">
      <c r="A516">
        <v>515</v>
      </c>
      <c r="B516" t="s">
        <v>686</v>
      </c>
      <c r="C516">
        <v>53</v>
      </c>
      <c r="D516" t="s">
        <v>761</v>
      </c>
      <c r="E516" t="s">
        <v>697</v>
      </c>
      <c r="F516" t="s">
        <v>6</v>
      </c>
      <c r="G516">
        <v>1</v>
      </c>
      <c r="H516">
        <v>0</v>
      </c>
      <c r="I516">
        <v>0</v>
      </c>
    </row>
    <row r="517" spans="1:9" x14ac:dyDescent="0.35">
      <c r="A517">
        <v>516</v>
      </c>
      <c r="B517" t="s">
        <v>686</v>
      </c>
      <c r="C517">
        <v>54</v>
      </c>
      <c r="D517" t="s">
        <v>762</v>
      </c>
      <c r="E517" t="s">
        <v>763</v>
      </c>
      <c r="F517" t="s">
        <v>6</v>
      </c>
      <c r="G517">
        <v>1</v>
      </c>
      <c r="H517">
        <v>0</v>
      </c>
      <c r="I517">
        <v>0</v>
      </c>
    </row>
    <row r="518" spans="1:9" x14ac:dyDescent="0.35">
      <c r="A518">
        <v>517</v>
      </c>
      <c r="B518" t="s">
        <v>686</v>
      </c>
      <c r="C518">
        <v>55</v>
      </c>
      <c r="D518" t="s">
        <v>764</v>
      </c>
      <c r="E518" t="s">
        <v>695</v>
      </c>
      <c r="F518" t="s">
        <v>6</v>
      </c>
      <c r="G518">
        <v>1</v>
      </c>
      <c r="H518">
        <v>0</v>
      </c>
      <c r="I518">
        <v>0</v>
      </c>
    </row>
    <row r="519" spans="1:9" x14ac:dyDescent="0.35">
      <c r="A519">
        <v>518</v>
      </c>
      <c r="B519" t="s">
        <v>686</v>
      </c>
      <c r="C519">
        <v>56</v>
      </c>
      <c r="D519" t="s">
        <v>765</v>
      </c>
      <c r="E519" t="s">
        <v>697</v>
      </c>
      <c r="F519" t="s">
        <v>6</v>
      </c>
      <c r="G519">
        <v>1</v>
      </c>
      <c r="H519">
        <v>0</v>
      </c>
      <c r="I519">
        <v>0</v>
      </c>
    </row>
    <row r="520" spans="1:9" x14ac:dyDescent="0.35">
      <c r="A520">
        <v>519</v>
      </c>
      <c r="B520" t="s">
        <v>686</v>
      </c>
      <c r="C520">
        <v>57</v>
      </c>
      <c r="D520" t="s">
        <v>766</v>
      </c>
      <c r="E520" t="s">
        <v>767</v>
      </c>
      <c r="F520" t="s">
        <v>6</v>
      </c>
      <c r="G520">
        <v>1</v>
      </c>
      <c r="H520">
        <v>0</v>
      </c>
      <c r="I520">
        <v>0</v>
      </c>
    </row>
    <row r="521" spans="1:9" x14ac:dyDescent="0.35">
      <c r="A521">
        <v>520</v>
      </c>
      <c r="B521" t="s">
        <v>686</v>
      </c>
      <c r="C521">
        <v>58</v>
      </c>
      <c r="D521" t="s">
        <v>768</v>
      </c>
      <c r="E521" t="s">
        <v>695</v>
      </c>
      <c r="F521" t="s">
        <v>6</v>
      </c>
      <c r="G521">
        <v>1</v>
      </c>
      <c r="H521">
        <v>0</v>
      </c>
      <c r="I521">
        <v>0</v>
      </c>
    </row>
    <row r="522" spans="1:9" x14ac:dyDescent="0.35">
      <c r="A522">
        <v>521</v>
      </c>
      <c r="B522" t="s">
        <v>686</v>
      </c>
      <c r="C522">
        <v>59</v>
      </c>
      <c r="D522" t="s">
        <v>769</v>
      </c>
      <c r="E522" t="s">
        <v>697</v>
      </c>
      <c r="F522" t="s">
        <v>6</v>
      </c>
      <c r="G522">
        <v>1</v>
      </c>
      <c r="H522">
        <v>0</v>
      </c>
      <c r="I522">
        <v>0</v>
      </c>
    </row>
    <row r="523" spans="1:9" x14ac:dyDescent="0.35">
      <c r="A523">
        <v>522</v>
      </c>
      <c r="B523" t="s">
        <v>686</v>
      </c>
      <c r="C523">
        <v>60</v>
      </c>
      <c r="D523" t="s">
        <v>770</v>
      </c>
      <c r="E523" t="s">
        <v>771</v>
      </c>
      <c r="F523" t="s">
        <v>6</v>
      </c>
      <c r="G523">
        <v>1</v>
      </c>
      <c r="H523">
        <v>0</v>
      </c>
      <c r="I523">
        <v>0</v>
      </c>
    </row>
    <row r="524" spans="1:9" x14ac:dyDescent="0.35">
      <c r="A524">
        <v>523</v>
      </c>
      <c r="B524" t="s">
        <v>686</v>
      </c>
      <c r="C524">
        <v>61</v>
      </c>
      <c r="D524" t="s">
        <v>772</v>
      </c>
      <c r="E524" t="s">
        <v>695</v>
      </c>
      <c r="F524" t="s">
        <v>6</v>
      </c>
      <c r="G524">
        <v>1</v>
      </c>
      <c r="H524">
        <v>0</v>
      </c>
      <c r="I524">
        <v>0</v>
      </c>
    </row>
    <row r="525" spans="1:9" x14ac:dyDescent="0.35">
      <c r="A525">
        <v>524</v>
      </c>
      <c r="B525" t="s">
        <v>686</v>
      </c>
      <c r="C525">
        <v>62</v>
      </c>
      <c r="D525" t="s">
        <v>773</v>
      </c>
      <c r="E525" t="s">
        <v>697</v>
      </c>
      <c r="F525" t="s">
        <v>6</v>
      </c>
      <c r="G525">
        <v>1</v>
      </c>
      <c r="H525">
        <v>0</v>
      </c>
      <c r="I525">
        <v>0</v>
      </c>
    </row>
    <row r="526" spans="1:9" x14ac:dyDescent="0.35">
      <c r="A526">
        <v>525</v>
      </c>
      <c r="B526" t="s">
        <v>686</v>
      </c>
      <c r="C526">
        <v>63</v>
      </c>
      <c r="D526" t="s">
        <v>774</v>
      </c>
      <c r="E526" t="s">
        <v>775</v>
      </c>
      <c r="F526" t="s">
        <v>6</v>
      </c>
      <c r="G526">
        <v>1</v>
      </c>
      <c r="H526">
        <v>0</v>
      </c>
      <c r="I526">
        <v>0</v>
      </c>
    </row>
    <row r="527" spans="1:9" x14ac:dyDescent="0.35">
      <c r="A527">
        <v>526</v>
      </c>
      <c r="B527" t="s">
        <v>686</v>
      </c>
      <c r="C527">
        <v>64</v>
      </c>
      <c r="D527" t="s">
        <v>776</v>
      </c>
      <c r="E527" t="s">
        <v>695</v>
      </c>
      <c r="F527" t="s">
        <v>6</v>
      </c>
      <c r="G527">
        <v>1</v>
      </c>
      <c r="H527">
        <v>0</v>
      </c>
      <c r="I527">
        <v>0</v>
      </c>
    </row>
    <row r="528" spans="1:9" x14ac:dyDescent="0.35">
      <c r="A528">
        <v>527</v>
      </c>
      <c r="B528" t="s">
        <v>686</v>
      </c>
      <c r="C528">
        <v>65</v>
      </c>
      <c r="D528" t="s">
        <v>777</v>
      </c>
      <c r="E528" t="s">
        <v>697</v>
      </c>
      <c r="F528" t="s">
        <v>6</v>
      </c>
      <c r="G528">
        <v>1</v>
      </c>
      <c r="H528">
        <v>0</v>
      </c>
      <c r="I528">
        <v>0</v>
      </c>
    </row>
    <row r="529" spans="1:12" x14ac:dyDescent="0.35">
      <c r="A529">
        <v>528</v>
      </c>
      <c r="B529" t="s">
        <v>686</v>
      </c>
      <c r="C529">
        <v>66</v>
      </c>
      <c r="D529" t="s">
        <v>778</v>
      </c>
      <c r="E529" t="s">
        <v>779</v>
      </c>
      <c r="F529" t="s">
        <v>6</v>
      </c>
      <c r="G529">
        <v>1</v>
      </c>
      <c r="H529">
        <v>0</v>
      </c>
      <c r="I529">
        <v>0</v>
      </c>
    </row>
    <row r="530" spans="1:12" x14ac:dyDescent="0.35">
      <c r="A530">
        <v>529</v>
      </c>
      <c r="B530" t="s">
        <v>686</v>
      </c>
      <c r="C530">
        <v>67</v>
      </c>
      <c r="D530" t="s">
        <v>780</v>
      </c>
      <c r="E530" t="s">
        <v>695</v>
      </c>
      <c r="F530" t="s">
        <v>6</v>
      </c>
      <c r="G530">
        <v>1</v>
      </c>
      <c r="H530">
        <v>0</v>
      </c>
      <c r="I530">
        <v>0</v>
      </c>
    </row>
    <row r="531" spans="1:12" x14ac:dyDescent="0.35">
      <c r="A531">
        <v>530</v>
      </c>
      <c r="B531" t="s">
        <v>686</v>
      </c>
      <c r="C531">
        <v>68</v>
      </c>
      <c r="D531" t="s">
        <v>781</v>
      </c>
      <c r="E531" t="s">
        <v>697</v>
      </c>
      <c r="F531" t="s">
        <v>6</v>
      </c>
      <c r="G531">
        <v>1</v>
      </c>
      <c r="H531">
        <v>0</v>
      </c>
      <c r="I531">
        <v>0</v>
      </c>
    </row>
    <row r="532" spans="1:12" x14ac:dyDescent="0.35">
      <c r="A532">
        <v>531</v>
      </c>
      <c r="B532" t="s">
        <v>686</v>
      </c>
      <c r="C532">
        <v>69</v>
      </c>
      <c r="D532" t="s">
        <v>782</v>
      </c>
      <c r="E532" t="s">
        <v>783</v>
      </c>
      <c r="F532" t="s">
        <v>6</v>
      </c>
      <c r="G532">
        <v>1</v>
      </c>
      <c r="H532">
        <v>0</v>
      </c>
      <c r="I532">
        <v>0</v>
      </c>
    </row>
    <row r="533" spans="1:12" x14ac:dyDescent="0.35">
      <c r="A533">
        <v>532</v>
      </c>
      <c r="B533" t="s">
        <v>686</v>
      </c>
      <c r="C533">
        <v>70</v>
      </c>
      <c r="D533" t="s">
        <v>784</v>
      </c>
      <c r="E533" t="s">
        <v>695</v>
      </c>
      <c r="F533" t="s">
        <v>6</v>
      </c>
      <c r="G533">
        <v>1</v>
      </c>
      <c r="H533">
        <v>0</v>
      </c>
      <c r="I533">
        <v>0</v>
      </c>
    </row>
    <row r="534" spans="1:12" x14ac:dyDescent="0.35">
      <c r="A534">
        <v>533</v>
      </c>
      <c r="B534" t="s">
        <v>686</v>
      </c>
      <c r="C534">
        <v>71</v>
      </c>
      <c r="D534" t="s">
        <v>785</v>
      </c>
      <c r="E534" t="s">
        <v>697</v>
      </c>
      <c r="F534" t="s">
        <v>6</v>
      </c>
      <c r="G534">
        <v>1</v>
      </c>
      <c r="H534">
        <v>0</v>
      </c>
      <c r="I534">
        <v>0</v>
      </c>
    </row>
    <row r="535" spans="1:12" x14ac:dyDescent="0.35">
      <c r="A535">
        <v>534</v>
      </c>
      <c r="B535" t="s">
        <v>686</v>
      </c>
      <c r="C535">
        <v>72</v>
      </c>
      <c r="D535" t="s">
        <v>786</v>
      </c>
      <c r="E535" t="s">
        <v>787</v>
      </c>
      <c r="F535" t="s">
        <v>6</v>
      </c>
      <c r="G535">
        <v>1</v>
      </c>
      <c r="H535">
        <v>0</v>
      </c>
      <c r="I535">
        <v>0</v>
      </c>
    </row>
    <row r="536" spans="1:12" x14ac:dyDescent="0.35">
      <c r="A536">
        <v>535</v>
      </c>
      <c r="B536" t="s">
        <v>686</v>
      </c>
      <c r="C536">
        <v>73</v>
      </c>
      <c r="D536" t="s">
        <v>788</v>
      </c>
      <c r="E536" t="s">
        <v>695</v>
      </c>
      <c r="F536" t="s">
        <v>6</v>
      </c>
      <c r="G536">
        <v>1</v>
      </c>
      <c r="H536">
        <v>0</v>
      </c>
      <c r="I536">
        <v>0</v>
      </c>
    </row>
    <row r="537" spans="1:12" x14ac:dyDescent="0.35">
      <c r="A537">
        <v>536</v>
      </c>
      <c r="B537" t="s">
        <v>686</v>
      </c>
      <c r="C537">
        <v>74</v>
      </c>
      <c r="D537" t="s">
        <v>789</v>
      </c>
      <c r="E537" t="s">
        <v>697</v>
      </c>
      <c r="F537" t="s">
        <v>6</v>
      </c>
      <c r="G537">
        <v>1</v>
      </c>
      <c r="H537">
        <v>0</v>
      </c>
      <c r="I537">
        <v>0</v>
      </c>
    </row>
    <row r="538" spans="1:12" x14ac:dyDescent="0.35">
      <c r="A538">
        <v>537</v>
      </c>
      <c r="B538" t="s">
        <v>686</v>
      </c>
      <c r="C538">
        <v>75</v>
      </c>
      <c r="D538" t="s">
        <v>790</v>
      </c>
      <c r="E538" t="s">
        <v>791</v>
      </c>
      <c r="F538" t="s">
        <v>6</v>
      </c>
      <c r="G538">
        <v>1</v>
      </c>
      <c r="H538">
        <v>0</v>
      </c>
      <c r="I538">
        <v>1</v>
      </c>
      <c r="J538" t="s">
        <v>2013</v>
      </c>
      <c r="K538" t="s">
        <v>2036</v>
      </c>
      <c r="L538" t="str">
        <f>E538</f>
        <v>Chinese (incl. Mandarin, Cantonese):</v>
      </c>
    </row>
    <row r="539" spans="1:12" x14ac:dyDescent="0.35">
      <c r="A539">
        <v>538</v>
      </c>
      <c r="B539" t="s">
        <v>686</v>
      </c>
      <c r="C539">
        <v>76</v>
      </c>
      <c r="D539" t="s">
        <v>792</v>
      </c>
      <c r="E539" t="s">
        <v>695</v>
      </c>
      <c r="F539" t="s">
        <v>6</v>
      </c>
      <c r="G539">
        <v>1</v>
      </c>
      <c r="H539">
        <v>0</v>
      </c>
      <c r="I539">
        <v>0</v>
      </c>
    </row>
    <row r="540" spans="1:12" x14ac:dyDescent="0.35">
      <c r="A540">
        <v>539</v>
      </c>
      <c r="B540" t="s">
        <v>686</v>
      </c>
      <c r="C540">
        <v>77</v>
      </c>
      <c r="D540" t="s">
        <v>793</v>
      </c>
      <c r="E540" t="s">
        <v>697</v>
      </c>
      <c r="F540" t="s">
        <v>6</v>
      </c>
      <c r="G540">
        <v>1</v>
      </c>
      <c r="H540">
        <v>0</v>
      </c>
      <c r="I540">
        <v>1</v>
      </c>
    </row>
    <row r="541" spans="1:12" x14ac:dyDescent="0.35">
      <c r="A541">
        <v>540</v>
      </c>
      <c r="B541" t="s">
        <v>686</v>
      </c>
      <c r="C541">
        <v>78</v>
      </c>
      <c r="D541" t="s">
        <v>794</v>
      </c>
      <c r="E541" t="s">
        <v>795</v>
      </c>
      <c r="F541" t="s">
        <v>6</v>
      </c>
      <c r="G541">
        <v>1</v>
      </c>
      <c r="H541">
        <v>0</v>
      </c>
      <c r="I541">
        <v>0</v>
      </c>
    </row>
    <row r="542" spans="1:12" x14ac:dyDescent="0.35">
      <c r="A542">
        <v>541</v>
      </c>
      <c r="B542" t="s">
        <v>686</v>
      </c>
      <c r="C542">
        <v>79</v>
      </c>
      <c r="D542" t="s">
        <v>796</v>
      </c>
      <c r="E542" t="s">
        <v>695</v>
      </c>
      <c r="F542" t="s">
        <v>6</v>
      </c>
      <c r="G542">
        <v>1</v>
      </c>
      <c r="H542">
        <v>0</v>
      </c>
      <c r="I542">
        <v>0</v>
      </c>
    </row>
    <row r="543" spans="1:12" x14ac:dyDescent="0.35">
      <c r="A543">
        <v>542</v>
      </c>
      <c r="B543" t="s">
        <v>686</v>
      </c>
      <c r="C543">
        <v>80</v>
      </c>
      <c r="D543" t="s">
        <v>797</v>
      </c>
      <c r="E543" t="s">
        <v>697</v>
      </c>
      <c r="F543" t="s">
        <v>6</v>
      </c>
      <c r="G543">
        <v>1</v>
      </c>
      <c r="H543">
        <v>0</v>
      </c>
      <c r="I543">
        <v>0</v>
      </c>
    </row>
    <row r="544" spans="1:12" x14ac:dyDescent="0.35">
      <c r="A544">
        <v>543</v>
      </c>
      <c r="B544" t="s">
        <v>686</v>
      </c>
      <c r="C544">
        <v>81</v>
      </c>
      <c r="D544" t="s">
        <v>798</v>
      </c>
      <c r="E544" t="s">
        <v>799</v>
      </c>
      <c r="F544" t="s">
        <v>6</v>
      </c>
      <c r="G544">
        <v>1</v>
      </c>
      <c r="H544">
        <v>0</v>
      </c>
      <c r="I544">
        <v>0</v>
      </c>
    </row>
    <row r="545" spans="1:12" x14ac:dyDescent="0.35">
      <c r="A545">
        <v>544</v>
      </c>
      <c r="B545" t="s">
        <v>686</v>
      </c>
      <c r="C545">
        <v>82</v>
      </c>
      <c r="D545" t="s">
        <v>800</v>
      </c>
      <c r="E545" t="s">
        <v>695</v>
      </c>
      <c r="F545" t="s">
        <v>6</v>
      </c>
      <c r="G545">
        <v>1</v>
      </c>
      <c r="H545">
        <v>0</v>
      </c>
      <c r="I545">
        <v>0</v>
      </c>
    </row>
    <row r="546" spans="1:12" x14ac:dyDescent="0.35">
      <c r="A546">
        <v>545</v>
      </c>
      <c r="B546" t="s">
        <v>686</v>
      </c>
      <c r="C546">
        <v>83</v>
      </c>
      <c r="D546" t="s">
        <v>801</v>
      </c>
      <c r="E546" t="s">
        <v>697</v>
      </c>
      <c r="F546" t="s">
        <v>6</v>
      </c>
      <c r="G546">
        <v>1</v>
      </c>
      <c r="H546">
        <v>0</v>
      </c>
      <c r="I546">
        <v>0</v>
      </c>
    </row>
    <row r="547" spans="1:12" x14ac:dyDescent="0.35">
      <c r="A547">
        <v>546</v>
      </c>
      <c r="B547" t="s">
        <v>686</v>
      </c>
      <c r="C547">
        <v>84</v>
      </c>
      <c r="D547" t="s">
        <v>802</v>
      </c>
      <c r="E547" t="s">
        <v>803</v>
      </c>
      <c r="F547" t="s">
        <v>6</v>
      </c>
      <c r="G547">
        <v>1</v>
      </c>
      <c r="H547">
        <v>0</v>
      </c>
      <c r="I547">
        <v>0</v>
      </c>
    </row>
    <row r="548" spans="1:12" x14ac:dyDescent="0.35">
      <c r="A548">
        <v>547</v>
      </c>
      <c r="B548" t="s">
        <v>686</v>
      </c>
      <c r="C548">
        <v>85</v>
      </c>
      <c r="D548" t="s">
        <v>804</v>
      </c>
      <c r="E548" t="s">
        <v>695</v>
      </c>
      <c r="F548" t="s">
        <v>6</v>
      </c>
      <c r="G548">
        <v>1</v>
      </c>
      <c r="H548">
        <v>0</v>
      </c>
      <c r="I548">
        <v>0</v>
      </c>
    </row>
    <row r="549" spans="1:12" x14ac:dyDescent="0.35">
      <c r="A549">
        <v>548</v>
      </c>
      <c r="B549" t="s">
        <v>686</v>
      </c>
      <c r="C549">
        <v>86</v>
      </c>
      <c r="D549" t="s">
        <v>805</v>
      </c>
      <c r="E549" t="s">
        <v>697</v>
      </c>
      <c r="F549" t="s">
        <v>6</v>
      </c>
      <c r="G549">
        <v>1</v>
      </c>
      <c r="H549">
        <v>0</v>
      </c>
      <c r="I549">
        <v>0</v>
      </c>
    </row>
    <row r="550" spans="1:12" x14ac:dyDescent="0.35">
      <c r="A550">
        <v>549</v>
      </c>
      <c r="B550" t="s">
        <v>686</v>
      </c>
      <c r="C550">
        <v>87</v>
      </c>
      <c r="D550" t="s">
        <v>806</v>
      </c>
      <c r="E550" t="s">
        <v>807</v>
      </c>
      <c r="F550" t="s">
        <v>6</v>
      </c>
      <c r="G550">
        <v>1</v>
      </c>
      <c r="H550">
        <v>0</v>
      </c>
      <c r="I550">
        <v>1</v>
      </c>
      <c r="J550" t="s">
        <v>2013</v>
      </c>
      <c r="K550" t="s">
        <v>2036</v>
      </c>
      <c r="L550" t="str">
        <f>E550</f>
        <v>Vietnamese:</v>
      </c>
    </row>
    <row r="551" spans="1:12" x14ac:dyDescent="0.35">
      <c r="A551">
        <v>550</v>
      </c>
      <c r="B551" t="s">
        <v>686</v>
      </c>
      <c r="C551">
        <v>88</v>
      </c>
      <c r="D551" t="s">
        <v>808</v>
      </c>
      <c r="E551" t="s">
        <v>695</v>
      </c>
      <c r="F551" t="s">
        <v>6</v>
      </c>
      <c r="G551">
        <v>1</v>
      </c>
      <c r="H551">
        <v>0</v>
      </c>
      <c r="I551">
        <v>0</v>
      </c>
    </row>
    <row r="552" spans="1:12" x14ac:dyDescent="0.35">
      <c r="A552">
        <v>551</v>
      </c>
      <c r="B552" t="s">
        <v>686</v>
      </c>
      <c r="C552">
        <v>89</v>
      </c>
      <c r="D552" t="s">
        <v>809</v>
      </c>
      <c r="E552" t="s">
        <v>697</v>
      </c>
      <c r="F552" t="s">
        <v>6</v>
      </c>
      <c r="G552">
        <v>1</v>
      </c>
      <c r="H552">
        <v>0</v>
      </c>
      <c r="I552">
        <v>0</v>
      </c>
    </row>
    <row r="553" spans="1:12" x14ac:dyDescent="0.35">
      <c r="A553">
        <v>552</v>
      </c>
      <c r="B553" t="s">
        <v>686</v>
      </c>
      <c r="C553">
        <v>90</v>
      </c>
      <c r="D553" t="s">
        <v>810</v>
      </c>
      <c r="E553" t="s">
        <v>811</v>
      </c>
      <c r="F553" t="s">
        <v>6</v>
      </c>
      <c r="G553">
        <v>1</v>
      </c>
      <c r="H553">
        <v>0</v>
      </c>
      <c r="I553">
        <v>0</v>
      </c>
    </row>
    <row r="554" spans="1:12" x14ac:dyDescent="0.35">
      <c r="A554">
        <v>553</v>
      </c>
      <c r="B554" t="s">
        <v>686</v>
      </c>
      <c r="C554">
        <v>91</v>
      </c>
      <c r="D554" t="s">
        <v>812</v>
      </c>
      <c r="E554" t="s">
        <v>695</v>
      </c>
      <c r="F554" t="s">
        <v>6</v>
      </c>
      <c r="G554">
        <v>1</v>
      </c>
      <c r="H554">
        <v>0</v>
      </c>
      <c r="I554">
        <v>0</v>
      </c>
    </row>
    <row r="555" spans="1:12" x14ac:dyDescent="0.35">
      <c r="A555">
        <v>554</v>
      </c>
      <c r="B555" t="s">
        <v>686</v>
      </c>
      <c r="C555">
        <v>92</v>
      </c>
      <c r="D555" t="s">
        <v>813</v>
      </c>
      <c r="E555" t="s">
        <v>697</v>
      </c>
      <c r="F555" t="s">
        <v>6</v>
      </c>
      <c r="G555">
        <v>1</v>
      </c>
      <c r="H555">
        <v>0</v>
      </c>
      <c r="I555">
        <v>0</v>
      </c>
    </row>
    <row r="556" spans="1:12" x14ac:dyDescent="0.35">
      <c r="A556">
        <v>555</v>
      </c>
      <c r="B556" t="s">
        <v>686</v>
      </c>
      <c r="C556">
        <v>93</v>
      </c>
      <c r="D556" t="s">
        <v>814</v>
      </c>
      <c r="E556" t="s">
        <v>815</v>
      </c>
      <c r="F556" t="s">
        <v>6</v>
      </c>
      <c r="G556">
        <v>1</v>
      </c>
      <c r="H556">
        <v>0</v>
      </c>
      <c r="I556">
        <v>0</v>
      </c>
    </row>
    <row r="557" spans="1:12" x14ac:dyDescent="0.35">
      <c r="A557">
        <v>556</v>
      </c>
      <c r="B557" t="s">
        <v>686</v>
      </c>
      <c r="C557">
        <v>94</v>
      </c>
      <c r="D557" t="s">
        <v>816</v>
      </c>
      <c r="E557" t="s">
        <v>695</v>
      </c>
      <c r="F557" t="s">
        <v>6</v>
      </c>
      <c r="G557">
        <v>1</v>
      </c>
      <c r="H557">
        <v>0</v>
      </c>
      <c r="I557">
        <v>0</v>
      </c>
    </row>
    <row r="558" spans="1:12" x14ac:dyDescent="0.35">
      <c r="A558">
        <v>557</v>
      </c>
      <c r="B558" t="s">
        <v>686</v>
      </c>
      <c r="C558">
        <v>95</v>
      </c>
      <c r="D558" t="s">
        <v>817</v>
      </c>
      <c r="E558" t="s">
        <v>697</v>
      </c>
      <c r="F558" t="s">
        <v>6</v>
      </c>
      <c r="G558">
        <v>1</v>
      </c>
      <c r="H558">
        <v>0</v>
      </c>
      <c r="I558">
        <v>0</v>
      </c>
    </row>
    <row r="559" spans="1:12" x14ac:dyDescent="0.35">
      <c r="A559">
        <v>558</v>
      </c>
      <c r="B559" t="s">
        <v>686</v>
      </c>
      <c r="C559">
        <v>96</v>
      </c>
      <c r="D559" t="s">
        <v>818</v>
      </c>
      <c r="E559" t="s">
        <v>819</v>
      </c>
      <c r="F559" t="s">
        <v>6</v>
      </c>
      <c r="G559">
        <v>1</v>
      </c>
      <c r="H559">
        <v>0</v>
      </c>
      <c r="I559">
        <v>0</v>
      </c>
    </row>
    <row r="560" spans="1:12" x14ac:dyDescent="0.35">
      <c r="A560">
        <v>559</v>
      </c>
      <c r="B560" t="s">
        <v>686</v>
      </c>
      <c r="C560">
        <v>97</v>
      </c>
      <c r="D560" t="s">
        <v>820</v>
      </c>
      <c r="E560" t="s">
        <v>695</v>
      </c>
      <c r="F560" t="s">
        <v>6</v>
      </c>
      <c r="G560">
        <v>1</v>
      </c>
      <c r="H560">
        <v>0</v>
      </c>
      <c r="I560">
        <v>0</v>
      </c>
    </row>
    <row r="561" spans="1:12" x14ac:dyDescent="0.35">
      <c r="A561">
        <v>560</v>
      </c>
      <c r="B561" t="s">
        <v>686</v>
      </c>
      <c r="C561">
        <v>98</v>
      </c>
      <c r="D561" t="s">
        <v>821</v>
      </c>
      <c r="E561" t="s">
        <v>697</v>
      </c>
      <c r="F561" t="s">
        <v>6</v>
      </c>
      <c r="G561">
        <v>1</v>
      </c>
      <c r="H561">
        <v>0</v>
      </c>
      <c r="I561">
        <v>0</v>
      </c>
    </row>
    <row r="562" spans="1:12" x14ac:dyDescent="0.35">
      <c r="A562">
        <v>561</v>
      </c>
      <c r="B562" t="s">
        <v>686</v>
      </c>
      <c r="C562">
        <v>99</v>
      </c>
      <c r="D562" t="s">
        <v>822</v>
      </c>
      <c r="E562" t="s">
        <v>823</v>
      </c>
      <c r="F562" t="s">
        <v>6</v>
      </c>
      <c r="G562">
        <v>1</v>
      </c>
      <c r="H562">
        <v>0</v>
      </c>
      <c r="I562">
        <v>1</v>
      </c>
      <c r="J562" t="s">
        <v>2013</v>
      </c>
      <c r="K562" t="s">
        <v>2036</v>
      </c>
      <c r="L562" t="str">
        <f>E562</f>
        <v>Tagalog (incl. Filipino):</v>
      </c>
    </row>
    <row r="563" spans="1:12" x14ac:dyDescent="0.35">
      <c r="A563">
        <v>562</v>
      </c>
      <c r="B563" t="s">
        <v>686</v>
      </c>
      <c r="C563">
        <v>100</v>
      </c>
      <c r="D563" t="s">
        <v>824</v>
      </c>
      <c r="E563" t="s">
        <v>695</v>
      </c>
      <c r="F563" t="s">
        <v>6</v>
      </c>
      <c r="G563">
        <v>1</v>
      </c>
      <c r="H563">
        <v>0</v>
      </c>
      <c r="I563">
        <v>0</v>
      </c>
    </row>
    <row r="564" spans="1:12" x14ac:dyDescent="0.35">
      <c r="A564">
        <v>563</v>
      </c>
      <c r="B564" t="s">
        <v>686</v>
      </c>
      <c r="C564">
        <v>101</v>
      </c>
      <c r="D564" t="s">
        <v>825</v>
      </c>
      <c r="E564" t="s">
        <v>697</v>
      </c>
      <c r="F564" t="s">
        <v>6</v>
      </c>
      <c r="G564">
        <v>1</v>
      </c>
      <c r="H564">
        <v>0</v>
      </c>
      <c r="I564">
        <v>0</v>
      </c>
    </row>
    <row r="565" spans="1:12" x14ac:dyDescent="0.35">
      <c r="A565">
        <v>564</v>
      </c>
      <c r="B565" t="s">
        <v>686</v>
      </c>
      <c r="C565">
        <v>102</v>
      </c>
      <c r="D565" t="s">
        <v>826</v>
      </c>
      <c r="E565" t="s">
        <v>827</v>
      </c>
      <c r="F565" t="s">
        <v>6</v>
      </c>
      <c r="G565">
        <v>1</v>
      </c>
      <c r="H565">
        <v>0</v>
      </c>
      <c r="I565">
        <v>0</v>
      </c>
    </row>
    <row r="566" spans="1:12" x14ac:dyDescent="0.35">
      <c r="A566">
        <v>565</v>
      </c>
      <c r="B566" t="s">
        <v>686</v>
      </c>
      <c r="C566">
        <v>103</v>
      </c>
      <c r="D566" t="s">
        <v>828</v>
      </c>
      <c r="E566" t="s">
        <v>695</v>
      </c>
      <c r="F566" t="s">
        <v>6</v>
      </c>
      <c r="G566">
        <v>1</v>
      </c>
      <c r="H566">
        <v>0</v>
      </c>
      <c r="I566">
        <v>0</v>
      </c>
    </row>
    <row r="567" spans="1:12" x14ac:dyDescent="0.35">
      <c r="A567">
        <v>566</v>
      </c>
      <c r="B567" t="s">
        <v>686</v>
      </c>
      <c r="C567">
        <v>104</v>
      </c>
      <c r="D567" t="s">
        <v>829</v>
      </c>
      <c r="E567" t="s">
        <v>697</v>
      </c>
      <c r="F567" t="s">
        <v>6</v>
      </c>
      <c r="G567">
        <v>1</v>
      </c>
      <c r="H567">
        <v>0</v>
      </c>
      <c r="I567">
        <v>0</v>
      </c>
    </row>
    <row r="568" spans="1:12" x14ac:dyDescent="0.35">
      <c r="A568">
        <v>567</v>
      </c>
      <c r="B568" t="s">
        <v>686</v>
      </c>
      <c r="C568">
        <v>105</v>
      </c>
      <c r="D568" t="s">
        <v>830</v>
      </c>
      <c r="E568" t="s">
        <v>831</v>
      </c>
      <c r="F568" t="s">
        <v>6</v>
      </c>
      <c r="G568">
        <v>1</v>
      </c>
      <c r="H568">
        <v>0</v>
      </c>
      <c r="I568">
        <v>0</v>
      </c>
    </row>
    <row r="569" spans="1:12" x14ac:dyDescent="0.35">
      <c r="A569">
        <v>568</v>
      </c>
      <c r="B569" t="s">
        <v>686</v>
      </c>
      <c r="C569">
        <v>106</v>
      </c>
      <c r="D569" t="s">
        <v>832</v>
      </c>
      <c r="E569" t="s">
        <v>695</v>
      </c>
      <c r="F569" t="s">
        <v>6</v>
      </c>
      <c r="G569">
        <v>1</v>
      </c>
      <c r="H569">
        <v>0</v>
      </c>
      <c r="I569">
        <v>0</v>
      </c>
    </row>
    <row r="570" spans="1:12" x14ac:dyDescent="0.35">
      <c r="A570">
        <v>569</v>
      </c>
      <c r="B570" t="s">
        <v>686</v>
      </c>
      <c r="C570">
        <v>107</v>
      </c>
      <c r="D570" t="s">
        <v>833</v>
      </c>
      <c r="E570" t="s">
        <v>697</v>
      </c>
      <c r="F570" t="s">
        <v>6</v>
      </c>
      <c r="G570">
        <v>1</v>
      </c>
      <c r="H570">
        <v>0</v>
      </c>
      <c r="I570">
        <v>0</v>
      </c>
    </row>
    <row r="571" spans="1:12" x14ac:dyDescent="0.35">
      <c r="A571">
        <v>570</v>
      </c>
      <c r="B571" t="s">
        <v>686</v>
      </c>
      <c r="C571">
        <v>108</v>
      </c>
      <c r="D571" t="s">
        <v>834</v>
      </c>
      <c r="E571" t="s">
        <v>835</v>
      </c>
      <c r="F571" t="s">
        <v>6</v>
      </c>
      <c r="G571">
        <v>1</v>
      </c>
      <c r="H571">
        <v>0</v>
      </c>
      <c r="I571">
        <v>0</v>
      </c>
    </row>
    <row r="572" spans="1:12" x14ac:dyDescent="0.35">
      <c r="A572">
        <v>571</v>
      </c>
      <c r="B572" t="s">
        <v>686</v>
      </c>
      <c r="C572">
        <v>109</v>
      </c>
      <c r="D572" t="s">
        <v>836</v>
      </c>
      <c r="E572" t="s">
        <v>695</v>
      </c>
      <c r="F572" t="s">
        <v>6</v>
      </c>
      <c r="G572">
        <v>1</v>
      </c>
      <c r="H572">
        <v>0</v>
      </c>
      <c r="I572">
        <v>0</v>
      </c>
    </row>
    <row r="573" spans="1:12" x14ac:dyDescent="0.35">
      <c r="A573">
        <v>572</v>
      </c>
      <c r="B573" t="s">
        <v>686</v>
      </c>
      <c r="C573">
        <v>110</v>
      </c>
      <c r="D573" t="s">
        <v>837</v>
      </c>
      <c r="E573" t="s">
        <v>697</v>
      </c>
      <c r="F573" t="s">
        <v>6</v>
      </c>
      <c r="G573">
        <v>1</v>
      </c>
      <c r="H573">
        <v>0</v>
      </c>
      <c r="I573">
        <v>0</v>
      </c>
    </row>
    <row r="574" spans="1:12" x14ac:dyDescent="0.35">
      <c r="A574">
        <v>573</v>
      </c>
      <c r="B574" t="s">
        <v>686</v>
      </c>
      <c r="C574">
        <v>111</v>
      </c>
      <c r="D574" t="s">
        <v>838</v>
      </c>
      <c r="E574" t="s">
        <v>839</v>
      </c>
      <c r="F574" t="s">
        <v>6</v>
      </c>
      <c r="G574">
        <v>1</v>
      </c>
      <c r="H574">
        <v>0</v>
      </c>
      <c r="I574">
        <v>0</v>
      </c>
    </row>
    <row r="575" spans="1:12" x14ac:dyDescent="0.35">
      <c r="A575">
        <v>574</v>
      </c>
      <c r="B575" t="s">
        <v>686</v>
      </c>
      <c r="C575">
        <v>112</v>
      </c>
      <c r="D575" t="s">
        <v>840</v>
      </c>
      <c r="E575" t="s">
        <v>695</v>
      </c>
      <c r="F575" t="s">
        <v>6</v>
      </c>
      <c r="G575">
        <v>1</v>
      </c>
      <c r="H575">
        <v>0</v>
      </c>
      <c r="I575">
        <v>0</v>
      </c>
    </row>
    <row r="576" spans="1:12" x14ac:dyDescent="0.35">
      <c r="A576">
        <v>575</v>
      </c>
      <c r="B576" t="s">
        <v>686</v>
      </c>
      <c r="C576">
        <v>113</v>
      </c>
      <c r="D576" t="s">
        <v>841</v>
      </c>
      <c r="E576" t="s">
        <v>697</v>
      </c>
      <c r="F576" t="s">
        <v>6</v>
      </c>
      <c r="G576">
        <v>1</v>
      </c>
      <c r="H576">
        <v>0</v>
      </c>
      <c r="I576">
        <v>0</v>
      </c>
    </row>
    <row r="577" spans="1:9" x14ac:dyDescent="0.35">
      <c r="A577">
        <v>576</v>
      </c>
      <c r="B577" t="s">
        <v>686</v>
      </c>
      <c r="C577">
        <v>114</v>
      </c>
      <c r="D577" t="s">
        <v>842</v>
      </c>
      <c r="E577" t="s">
        <v>843</v>
      </c>
      <c r="F577" t="s">
        <v>6</v>
      </c>
      <c r="G577">
        <v>1</v>
      </c>
      <c r="H577">
        <v>0</v>
      </c>
      <c r="I577">
        <v>0</v>
      </c>
    </row>
    <row r="578" spans="1:9" x14ac:dyDescent="0.35">
      <c r="A578">
        <v>577</v>
      </c>
      <c r="B578" t="s">
        <v>686</v>
      </c>
      <c r="C578">
        <v>115</v>
      </c>
      <c r="D578" t="s">
        <v>844</v>
      </c>
      <c r="E578" t="s">
        <v>695</v>
      </c>
      <c r="F578" t="s">
        <v>6</v>
      </c>
      <c r="G578">
        <v>1</v>
      </c>
      <c r="H578">
        <v>0</v>
      </c>
      <c r="I578">
        <v>0</v>
      </c>
    </row>
    <row r="579" spans="1:9" x14ac:dyDescent="0.35">
      <c r="A579">
        <v>578</v>
      </c>
      <c r="B579" t="s">
        <v>686</v>
      </c>
      <c r="C579">
        <v>116</v>
      </c>
      <c r="D579" t="s">
        <v>845</v>
      </c>
      <c r="E579" t="s">
        <v>697</v>
      </c>
      <c r="F579" t="s">
        <v>6</v>
      </c>
      <c r="G579">
        <v>1</v>
      </c>
      <c r="H579">
        <v>0</v>
      </c>
      <c r="I579">
        <v>0</v>
      </c>
    </row>
    <row r="580" spans="1:9" x14ac:dyDescent="0.35">
      <c r="A580">
        <v>579</v>
      </c>
      <c r="B580" t="s">
        <v>686</v>
      </c>
      <c r="C580">
        <v>117</v>
      </c>
      <c r="D580" t="s">
        <v>846</v>
      </c>
      <c r="E580" t="s">
        <v>847</v>
      </c>
      <c r="F580" t="s">
        <v>6</v>
      </c>
      <c r="G580">
        <v>1</v>
      </c>
      <c r="H580">
        <v>0</v>
      </c>
      <c r="I580">
        <v>0</v>
      </c>
    </row>
    <row r="581" spans="1:9" x14ac:dyDescent="0.35">
      <c r="A581">
        <v>580</v>
      </c>
      <c r="B581" t="s">
        <v>686</v>
      </c>
      <c r="C581">
        <v>118</v>
      </c>
      <c r="D581" t="s">
        <v>848</v>
      </c>
      <c r="E581" t="s">
        <v>695</v>
      </c>
      <c r="F581" t="s">
        <v>6</v>
      </c>
      <c r="G581">
        <v>1</v>
      </c>
      <c r="H581">
        <v>0</v>
      </c>
      <c r="I581">
        <v>0</v>
      </c>
    </row>
    <row r="582" spans="1:9" x14ac:dyDescent="0.35">
      <c r="A582">
        <v>581</v>
      </c>
      <c r="B582" t="s">
        <v>686</v>
      </c>
      <c r="C582">
        <v>119</v>
      </c>
      <c r="D582" t="s">
        <v>849</v>
      </c>
      <c r="E582" t="s">
        <v>697</v>
      </c>
      <c r="F582" t="s">
        <v>6</v>
      </c>
      <c r="G582">
        <v>1</v>
      </c>
      <c r="H582">
        <v>0</v>
      </c>
      <c r="I582">
        <v>0</v>
      </c>
    </row>
    <row r="583" spans="1:9" x14ac:dyDescent="0.35">
      <c r="A583">
        <v>582</v>
      </c>
      <c r="B583" t="s">
        <v>686</v>
      </c>
      <c r="C583">
        <v>120</v>
      </c>
      <c r="D583" t="s">
        <v>850</v>
      </c>
      <c r="E583" t="s">
        <v>851</v>
      </c>
      <c r="F583" t="s">
        <v>6</v>
      </c>
      <c r="G583">
        <v>1</v>
      </c>
      <c r="H583">
        <v>0</v>
      </c>
      <c r="I583">
        <v>0</v>
      </c>
    </row>
    <row r="584" spans="1:9" x14ac:dyDescent="0.35">
      <c r="A584">
        <v>583</v>
      </c>
      <c r="B584" t="s">
        <v>686</v>
      </c>
      <c r="C584">
        <v>121</v>
      </c>
      <c r="D584" t="s">
        <v>852</v>
      </c>
      <c r="E584" t="s">
        <v>695</v>
      </c>
      <c r="F584" t="s">
        <v>6</v>
      </c>
      <c r="G584">
        <v>1</v>
      </c>
      <c r="H584">
        <v>0</v>
      </c>
      <c r="I584">
        <v>0</v>
      </c>
    </row>
    <row r="585" spans="1:9" x14ac:dyDescent="0.35">
      <c r="A585">
        <v>584</v>
      </c>
      <c r="B585" t="s">
        <v>686</v>
      </c>
      <c r="C585">
        <v>122</v>
      </c>
      <c r="D585" t="s">
        <v>853</v>
      </c>
      <c r="E585" t="s">
        <v>697</v>
      </c>
      <c r="F585" t="s">
        <v>6</v>
      </c>
      <c r="G585">
        <v>1</v>
      </c>
      <c r="H585">
        <v>0</v>
      </c>
      <c r="I585">
        <v>0</v>
      </c>
    </row>
    <row r="586" spans="1:9" x14ac:dyDescent="0.35">
      <c r="A586">
        <v>585</v>
      </c>
      <c r="B586" t="s">
        <v>686</v>
      </c>
      <c r="C586">
        <v>123</v>
      </c>
      <c r="D586" t="s">
        <v>854</v>
      </c>
      <c r="E586" t="s">
        <v>855</v>
      </c>
      <c r="F586" t="s">
        <v>6</v>
      </c>
      <c r="G586">
        <v>1</v>
      </c>
      <c r="H586">
        <v>0</v>
      </c>
      <c r="I586">
        <v>0</v>
      </c>
    </row>
    <row r="587" spans="1:9" x14ac:dyDescent="0.35">
      <c r="A587">
        <v>586</v>
      </c>
      <c r="B587" t="s">
        <v>686</v>
      </c>
      <c r="C587">
        <v>124</v>
      </c>
      <c r="D587" t="s">
        <v>856</v>
      </c>
      <c r="E587" t="s">
        <v>695</v>
      </c>
      <c r="F587" t="s">
        <v>6</v>
      </c>
      <c r="G587">
        <v>1</v>
      </c>
      <c r="H587">
        <v>0</v>
      </c>
      <c r="I587">
        <v>0</v>
      </c>
    </row>
    <row r="588" spans="1:9" x14ac:dyDescent="0.35">
      <c r="A588">
        <v>587</v>
      </c>
      <c r="B588" t="s">
        <v>686</v>
      </c>
      <c r="C588">
        <v>125</v>
      </c>
      <c r="D588" t="s">
        <v>857</v>
      </c>
      <c r="E588" t="s">
        <v>697</v>
      </c>
      <c r="F588" t="s">
        <v>6</v>
      </c>
      <c r="G588">
        <v>1</v>
      </c>
      <c r="H588">
        <v>0</v>
      </c>
      <c r="I588">
        <v>0</v>
      </c>
    </row>
    <row r="589" spans="1:9" x14ac:dyDescent="0.35">
      <c r="A589">
        <v>588</v>
      </c>
      <c r="B589" t="s">
        <v>686</v>
      </c>
      <c r="C589">
        <v>126</v>
      </c>
      <c r="D589" t="s">
        <v>858</v>
      </c>
      <c r="E589" t="s">
        <v>859</v>
      </c>
      <c r="F589" t="s">
        <v>6</v>
      </c>
      <c r="G589">
        <v>1</v>
      </c>
      <c r="H589">
        <v>0</v>
      </c>
      <c r="I589">
        <v>0</v>
      </c>
    </row>
    <row r="590" spans="1:9" x14ac:dyDescent="0.35">
      <c r="A590">
        <v>589</v>
      </c>
      <c r="B590" t="s">
        <v>686</v>
      </c>
      <c r="C590">
        <v>127</v>
      </c>
      <c r="D590" t="s">
        <v>860</v>
      </c>
      <c r="E590" t="s">
        <v>695</v>
      </c>
      <c r="F590" t="s">
        <v>6</v>
      </c>
      <c r="G590">
        <v>1</v>
      </c>
      <c r="H590">
        <v>0</v>
      </c>
      <c r="I590">
        <v>0</v>
      </c>
    </row>
    <row r="591" spans="1:9" x14ac:dyDescent="0.35">
      <c r="A591">
        <v>590</v>
      </c>
      <c r="B591" t="s">
        <v>686</v>
      </c>
      <c r="C591">
        <v>128</v>
      </c>
      <c r="D591" t="s">
        <v>861</v>
      </c>
      <c r="E591" t="s">
        <v>697</v>
      </c>
      <c r="F591" t="s">
        <v>6</v>
      </c>
      <c r="G591">
        <v>1</v>
      </c>
      <c r="H591">
        <v>0</v>
      </c>
      <c r="I591">
        <v>0</v>
      </c>
    </row>
    <row r="592" spans="1:9" x14ac:dyDescent="0.35">
      <c r="A592">
        <v>591</v>
      </c>
      <c r="B592" t="s">
        <v>862</v>
      </c>
      <c r="E592" t="s">
        <v>863</v>
      </c>
      <c r="F592" t="s">
        <v>8</v>
      </c>
    </row>
    <row r="593" spans="1:9" x14ac:dyDescent="0.35">
      <c r="A593">
        <v>592</v>
      </c>
      <c r="B593" t="s">
        <v>862</v>
      </c>
      <c r="E593" t="s">
        <v>864</v>
      </c>
      <c r="F593" t="s">
        <v>6</v>
      </c>
    </row>
    <row r="594" spans="1:9" x14ac:dyDescent="0.35">
      <c r="A594">
        <v>593</v>
      </c>
      <c r="B594" t="s">
        <v>862</v>
      </c>
      <c r="C594">
        <v>1</v>
      </c>
      <c r="D594" t="s">
        <v>865</v>
      </c>
      <c r="E594" t="s">
        <v>11</v>
      </c>
      <c r="F594" t="s">
        <v>6</v>
      </c>
      <c r="G594">
        <v>0</v>
      </c>
      <c r="H594">
        <v>0</v>
      </c>
      <c r="I594">
        <v>0</v>
      </c>
    </row>
    <row r="595" spans="1:9" x14ac:dyDescent="0.35">
      <c r="A595">
        <v>594</v>
      </c>
      <c r="B595" t="s">
        <v>862</v>
      </c>
      <c r="C595">
        <v>2</v>
      </c>
      <c r="D595" t="s">
        <v>866</v>
      </c>
      <c r="E595" t="s">
        <v>867</v>
      </c>
      <c r="F595" t="s">
        <v>6</v>
      </c>
      <c r="G595">
        <v>0</v>
      </c>
      <c r="H595">
        <v>0</v>
      </c>
      <c r="I595">
        <v>0</v>
      </c>
    </row>
    <row r="596" spans="1:9" x14ac:dyDescent="0.35">
      <c r="A596">
        <v>595</v>
      </c>
      <c r="B596" t="s">
        <v>862</v>
      </c>
      <c r="C596">
        <v>3</v>
      </c>
      <c r="D596" t="s">
        <v>868</v>
      </c>
      <c r="E596" t="s">
        <v>869</v>
      </c>
      <c r="F596" t="s">
        <v>6</v>
      </c>
      <c r="G596">
        <v>0</v>
      </c>
      <c r="H596">
        <v>0</v>
      </c>
      <c r="I596">
        <v>0</v>
      </c>
    </row>
    <row r="597" spans="1:9" x14ac:dyDescent="0.35">
      <c r="A597">
        <v>596</v>
      </c>
      <c r="B597" t="s">
        <v>862</v>
      </c>
      <c r="C597">
        <v>4</v>
      </c>
      <c r="D597" t="s">
        <v>870</v>
      </c>
      <c r="E597" t="s">
        <v>691</v>
      </c>
      <c r="F597" t="s">
        <v>6</v>
      </c>
      <c r="G597">
        <v>0</v>
      </c>
      <c r="H597">
        <v>0</v>
      </c>
      <c r="I597">
        <v>0</v>
      </c>
    </row>
    <row r="598" spans="1:9" x14ac:dyDescent="0.35">
      <c r="A598">
        <v>597</v>
      </c>
      <c r="B598" t="s">
        <v>862</v>
      </c>
      <c r="C598">
        <v>5</v>
      </c>
      <c r="D598" t="s">
        <v>871</v>
      </c>
      <c r="E598" t="s">
        <v>872</v>
      </c>
      <c r="F598" t="s">
        <v>6</v>
      </c>
      <c r="G598">
        <v>0</v>
      </c>
      <c r="H598">
        <v>0</v>
      </c>
      <c r="I598">
        <v>0</v>
      </c>
    </row>
    <row r="599" spans="1:9" x14ac:dyDescent="0.35">
      <c r="A599">
        <v>598</v>
      </c>
      <c r="B599" t="s">
        <v>862</v>
      </c>
      <c r="C599">
        <v>6</v>
      </c>
      <c r="D599" t="s">
        <v>873</v>
      </c>
      <c r="E599" t="s">
        <v>874</v>
      </c>
      <c r="F599" t="s">
        <v>6</v>
      </c>
      <c r="G599">
        <v>0</v>
      </c>
      <c r="H599">
        <v>0</v>
      </c>
      <c r="I599">
        <v>0</v>
      </c>
    </row>
    <row r="600" spans="1:9" x14ac:dyDescent="0.35">
      <c r="A600">
        <v>599</v>
      </c>
      <c r="B600" t="s">
        <v>862</v>
      </c>
      <c r="C600">
        <v>7</v>
      </c>
      <c r="D600" t="s">
        <v>875</v>
      </c>
      <c r="E600" t="s">
        <v>876</v>
      </c>
      <c r="F600" t="s">
        <v>6</v>
      </c>
      <c r="G600">
        <v>0</v>
      </c>
      <c r="H600">
        <v>0</v>
      </c>
      <c r="I600">
        <v>0</v>
      </c>
    </row>
    <row r="601" spans="1:9" x14ac:dyDescent="0.35">
      <c r="A601">
        <v>600</v>
      </c>
      <c r="B601" t="s">
        <v>862</v>
      </c>
      <c r="C601">
        <v>8</v>
      </c>
      <c r="D601" t="s">
        <v>877</v>
      </c>
      <c r="E601" t="s">
        <v>878</v>
      </c>
      <c r="F601" t="s">
        <v>6</v>
      </c>
      <c r="G601">
        <v>0</v>
      </c>
      <c r="H601">
        <v>0</v>
      </c>
      <c r="I601">
        <v>0</v>
      </c>
    </row>
    <row r="602" spans="1:9" x14ac:dyDescent="0.35">
      <c r="A602">
        <v>601</v>
      </c>
      <c r="B602" t="s">
        <v>862</v>
      </c>
      <c r="C602">
        <v>9</v>
      </c>
      <c r="D602" t="s">
        <v>879</v>
      </c>
      <c r="E602" t="s">
        <v>880</v>
      </c>
      <c r="F602" t="s">
        <v>6</v>
      </c>
      <c r="G602">
        <v>0</v>
      </c>
      <c r="H602">
        <v>0</v>
      </c>
      <c r="I602">
        <v>0</v>
      </c>
    </row>
    <row r="603" spans="1:9" x14ac:dyDescent="0.35">
      <c r="A603">
        <v>602</v>
      </c>
      <c r="B603" t="s">
        <v>862</v>
      </c>
      <c r="C603">
        <v>10</v>
      </c>
      <c r="D603" t="s">
        <v>881</v>
      </c>
      <c r="E603" t="s">
        <v>691</v>
      </c>
      <c r="F603" t="s">
        <v>6</v>
      </c>
      <c r="G603">
        <v>0</v>
      </c>
      <c r="H603">
        <v>0</v>
      </c>
      <c r="I603">
        <v>0</v>
      </c>
    </row>
    <row r="604" spans="1:9" x14ac:dyDescent="0.35">
      <c r="A604">
        <v>603</v>
      </c>
      <c r="B604" t="s">
        <v>862</v>
      </c>
      <c r="C604">
        <v>11</v>
      </c>
      <c r="D604" t="s">
        <v>882</v>
      </c>
      <c r="E604" t="s">
        <v>872</v>
      </c>
      <c r="F604" t="s">
        <v>6</v>
      </c>
      <c r="G604">
        <v>0</v>
      </c>
      <c r="H604">
        <v>0</v>
      </c>
      <c r="I604">
        <v>0</v>
      </c>
    </row>
    <row r="605" spans="1:9" x14ac:dyDescent="0.35">
      <c r="A605">
        <v>604</v>
      </c>
      <c r="B605" t="s">
        <v>862</v>
      </c>
      <c r="C605">
        <v>12</v>
      </c>
      <c r="D605" t="s">
        <v>883</v>
      </c>
      <c r="E605" t="s">
        <v>874</v>
      </c>
      <c r="F605" t="s">
        <v>6</v>
      </c>
      <c r="G605">
        <v>0</v>
      </c>
      <c r="H605">
        <v>0</v>
      </c>
      <c r="I605">
        <v>0</v>
      </c>
    </row>
    <row r="606" spans="1:9" x14ac:dyDescent="0.35">
      <c r="A606">
        <v>605</v>
      </c>
      <c r="B606" t="s">
        <v>862</v>
      </c>
      <c r="C606">
        <v>13</v>
      </c>
      <c r="D606" t="s">
        <v>884</v>
      </c>
      <c r="E606" t="s">
        <v>876</v>
      </c>
      <c r="F606" t="s">
        <v>6</v>
      </c>
      <c r="G606">
        <v>0</v>
      </c>
      <c r="H606">
        <v>0</v>
      </c>
      <c r="I606">
        <v>0</v>
      </c>
    </row>
    <row r="607" spans="1:9" x14ac:dyDescent="0.35">
      <c r="A607">
        <v>606</v>
      </c>
      <c r="B607" t="s">
        <v>862</v>
      </c>
      <c r="C607">
        <v>14</v>
      </c>
      <c r="D607" t="s">
        <v>885</v>
      </c>
      <c r="E607" t="s">
        <v>878</v>
      </c>
      <c r="F607" t="s">
        <v>6</v>
      </c>
      <c r="G607">
        <v>0</v>
      </c>
      <c r="H607">
        <v>0</v>
      </c>
      <c r="I607">
        <v>0</v>
      </c>
    </row>
    <row r="608" spans="1:9" x14ac:dyDescent="0.35">
      <c r="A608">
        <v>607</v>
      </c>
      <c r="B608" t="s">
        <v>862</v>
      </c>
      <c r="C608">
        <v>15</v>
      </c>
      <c r="D608" t="s">
        <v>886</v>
      </c>
      <c r="E608" t="s">
        <v>887</v>
      </c>
      <c r="F608" t="s">
        <v>6</v>
      </c>
      <c r="G608">
        <v>0</v>
      </c>
      <c r="H608">
        <v>0</v>
      </c>
      <c r="I608">
        <v>0</v>
      </c>
    </row>
    <row r="609" spans="1:12" x14ac:dyDescent="0.35">
      <c r="A609">
        <v>608</v>
      </c>
      <c r="B609" t="s">
        <v>862</v>
      </c>
      <c r="C609">
        <v>16</v>
      </c>
      <c r="D609" t="s">
        <v>888</v>
      </c>
      <c r="E609" t="s">
        <v>869</v>
      </c>
      <c r="F609" t="s">
        <v>6</v>
      </c>
      <c r="G609">
        <v>0</v>
      </c>
      <c r="H609">
        <v>0</v>
      </c>
      <c r="I609">
        <v>0</v>
      </c>
    </row>
    <row r="610" spans="1:12" x14ac:dyDescent="0.35">
      <c r="A610">
        <v>609</v>
      </c>
      <c r="B610" t="s">
        <v>862</v>
      </c>
      <c r="C610">
        <v>17</v>
      </c>
      <c r="D610" t="s">
        <v>889</v>
      </c>
      <c r="E610" t="s">
        <v>691</v>
      </c>
      <c r="F610" t="s">
        <v>6</v>
      </c>
      <c r="G610">
        <v>0</v>
      </c>
      <c r="H610">
        <v>0</v>
      </c>
      <c r="I610">
        <v>0</v>
      </c>
    </row>
    <row r="611" spans="1:12" x14ac:dyDescent="0.35">
      <c r="A611">
        <v>610</v>
      </c>
      <c r="B611" t="s">
        <v>862</v>
      </c>
      <c r="C611">
        <v>18</v>
      </c>
      <c r="D611" t="s">
        <v>890</v>
      </c>
      <c r="E611" t="s">
        <v>872</v>
      </c>
      <c r="F611" t="s">
        <v>6</v>
      </c>
      <c r="G611">
        <v>0</v>
      </c>
      <c r="H611">
        <v>0</v>
      </c>
      <c r="I611">
        <v>0</v>
      </c>
    </row>
    <row r="612" spans="1:12" x14ac:dyDescent="0.35">
      <c r="A612">
        <v>611</v>
      </c>
      <c r="B612" t="s">
        <v>862</v>
      </c>
      <c r="C612">
        <v>19</v>
      </c>
      <c r="D612" t="s">
        <v>891</v>
      </c>
      <c r="E612" t="s">
        <v>874</v>
      </c>
      <c r="F612" t="s">
        <v>6</v>
      </c>
      <c r="G612">
        <v>0</v>
      </c>
      <c r="H612">
        <v>0</v>
      </c>
      <c r="I612">
        <v>0</v>
      </c>
    </row>
    <row r="613" spans="1:12" x14ac:dyDescent="0.35">
      <c r="A613">
        <v>612</v>
      </c>
      <c r="B613" t="s">
        <v>862</v>
      </c>
      <c r="C613">
        <v>20</v>
      </c>
      <c r="D613" t="s">
        <v>892</v>
      </c>
      <c r="E613" t="s">
        <v>876</v>
      </c>
      <c r="F613" t="s">
        <v>6</v>
      </c>
      <c r="G613">
        <v>0</v>
      </c>
      <c r="H613">
        <v>0</v>
      </c>
      <c r="I613">
        <v>0</v>
      </c>
    </row>
    <row r="614" spans="1:12" x14ac:dyDescent="0.35">
      <c r="A614">
        <v>613</v>
      </c>
      <c r="B614" t="s">
        <v>862</v>
      </c>
      <c r="C614">
        <v>21</v>
      </c>
      <c r="D614" t="s">
        <v>893</v>
      </c>
      <c r="E614" t="s">
        <v>878</v>
      </c>
      <c r="F614" t="s">
        <v>6</v>
      </c>
      <c r="G614">
        <v>0</v>
      </c>
      <c r="H614">
        <v>0</v>
      </c>
      <c r="I614">
        <v>0</v>
      </c>
    </row>
    <row r="615" spans="1:12" x14ac:dyDescent="0.35">
      <c r="A615">
        <v>614</v>
      </c>
      <c r="B615" t="s">
        <v>862</v>
      </c>
      <c r="C615">
        <v>22</v>
      </c>
      <c r="D615" t="s">
        <v>894</v>
      </c>
      <c r="E615" t="s">
        <v>880</v>
      </c>
      <c r="F615" t="s">
        <v>6</v>
      </c>
      <c r="G615">
        <v>0</v>
      </c>
      <c r="H615">
        <v>0</v>
      </c>
      <c r="I615">
        <v>0</v>
      </c>
    </row>
    <row r="616" spans="1:12" x14ac:dyDescent="0.35">
      <c r="A616">
        <v>615</v>
      </c>
      <c r="B616" t="s">
        <v>862</v>
      </c>
      <c r="C616">
        <v>23</v>
      </c>
      <c r="D616" t="s">
        <v>895</v>
      </c>
      <c r="E616" t="s">
        <v>691</v>
      </c>
      <c r="F616" t="s">
        <v>6</v>
      </c>
      <c r="G616">
        <v>0</v>
      </c>
      <c r="H616">
        <v>0</v>
      </c>
      <c r="I616">
        <v>0</v>
      </c>
    </row>
    <row r="617" spans="1:12" x14ac:dyDescent="0.35">
      <c r="A617">
        <v>616</v>
      </c>
      <c r="B617" t="s">
        <v>862</v>
      </c>
      <c r="C617">
        <v>24</v>
      </c>
      <c r="D617" t="s">
        <v>896</v>
      </c>
      <c r="E617" t="s">
        <v>872</v>
      </c>
      <c r="F617" t="s">
        <v>6</v>
      </c>
      <c r="G617">
        <v>0</v>
      </c>
      <c r="H617">
        <v>0</v>
      </c>
      <c r="I617">
        <v>0</v>
      </c>
    </row>
    <row r="618" spans="1:12" x14ac:dyDescent="0.35">
      <c r="A618">
        <v>617</v>
      </c>
      <c r="B618" t="s">
        <v>862</v>
      </c>
      <c r="C618">
        <v>25</v>
      </c>
      <c r="D618" t="s">
        <v>897</v>
      </c>
      <c r="E618" t="s">
        <v>874</v>
      </c>
      <c r="F618" t="s">
        <v>6</v>
      </c>
      <c r="G618">
        <v>0</v>
      </c>
      <c r="H618">
        <v>0</v>
      </c>
      <c r="I618">
        <v>0</v>
      </c>
    </row>
    <row r="619" spans="1:12" x14ac:dyDescent="0.35">
      <c r="A619">
        <v>618</v>
      </c>
      <c r="B619" t="s">
        <v>862</v>
      </c>
      <c r="C619">
        <v>26</v>
      </c>
      <c r="D619" t="s">
        <v>898</v>
      </c>
      <c r="E619" t="s">
        <v>876</v>
      </c>
      <c r="F619" t="s">
        <v>6</v>
      </c>
      <c r="G619">
        <v>0</v>
      </c>
      <c r="H619">
        <v>0</v>
      </c>
      <c r="I619">
        <v>0</v>
      </c>
    </row>
    <row r="620" spans="1:12" x14ac:dyDescent="0.35">
      <c r="A620">
        <v>619</v>
      </c>
      <c r="B620" t="s">
        <v>862</v>
      </c>
      <c r="C620">
        <v>27</v>
      </c>
      <c r="D620" t="s">
        <v>899</v>
      </c>
      <c r="E620" t="s">
        <v>878</v>
      </c>
      <c r="F620" t="s">
        <v>6</v>
      </c>
      <c r="G620">
        <v>0</v>
      </c>
      <c r="H620">
        <v>0</v>
      </c>
      <c r="I620">
        <v>0</v>
      </c>
    </row>
    <row r="621" spans="1:12" x14ac:dyDescent="0.35">
      <c r="A621">
        <v>620</v>
      </c>
      <c r="B621" t="s">
        <v>900</v>
      </c>
      <c r="E621" t="s">
        <v>901</v>
      </c>
      <c r="F621" t="s">
        <v>8</v>
      </c>
    </row>
    <row r="622" spans="1:12" x14ac:dyDescent="0.35">
      <c r="A622">
        <v>621</v>
      </c>
      <c r="B622" t="s">
        <v>900</v>
      </c>
      <c r="E622" t="s">
        <v>902</v>
      </c>
      <c r="F622" t="s">
        <v>6</v>
      </c>
    </row>
    <row r="623" spans="1:12" x14ac:dyDescent="0.35">
      <c r="A623">
        <v>622</v>
      </c>
      <c r="B623" t="s">
        <v>900</v>
      </c>
      <c r="C623">
        <v>1</v>
      </c>
      <c r="D623" t="s">
        <v>903</v>
      </c>
      <c r="E623" t="s">
        <v>11</v>
      </c>
      <c r="F623" t="s">
        <v>6</v>
      </c>
      <c r="G623">
        <v>0</v>
      </c>
      <c r="H623">
        <v>0</v>
      </c>
      <c r="I623">
        <v>0</v>
      </c>
    </row>
    <row r="624" spans="1:12" x14ac:dyDescent="0.35">
      <c r="A624">
        <v>623</v>
      </c>
      <c r="B624" t="s">
        <v>900</v>
      </c>
      <c r="C624">
        <v>2</v>
      </c>
      <c r="D624" t="s">
        <v>904</v>
      </c>
      <c r="E624" t="s">
        <v>905</v>
      </c>
      <c r="F624" t="s">
        <v>6</v>
      </c>
      <c r="G624">
        <v>0</v>
      </c>
      <c r="H624">
        <v>0</v>
      </c>
      <c r="I624">
        <v>1</v>
      </c>
      <c r="J624" t="s">
        <v>2028</v>
      </c>
      <c r="K624" t="s">
        <v>2037</v>
      </c>
      <c r="L624" t="str">
        <f t="shared" ref="L624:L630" si="5">CONCATENATE("Ratio_income_poverty_",E624)</f>
        <v>Ratio_income_poverty_Under .50</v>
      </c>
    </row>
    <row r="625" spans="1:13" x14ac:dyDescent="0.35">
      <c r="A625">
        <v>624</v>
      </c>
      <c r="B625" t="s">
        <v>900</v>
      </c>
      <c r="C625">
        <v>3</v>
      </c>
      <c r="D625" t="s">
        <v>906</v>
      </c>
      <c r="E625" t="s">
        <v>907</v>
      </c>
      <c r="F625" t="s">
        <v>6</v>
      </c>
      <c r="G625">
        <v>0</v>
      </c>
      <c r="H625">
        <v>0</v>
      </c>
      <c r="I625">
        <v>1</v>
      </c>
      <c r="J625" t="s">
        <v>2028</v>
      </c>
      <c r="K625" t="s">
        <v>2037</v>
      </c>
      <c r="L625" t="str">
        <f t="shared" si="5"/>
        <v>Ratio_income_poverty_.50 to .99</v>
      </c>
    </row>
    <row r="626" spans="1:13" x14ac:dyDescent="0.35">
      <c r="A626">
        <v>625</v>
      </c>
      <c r="B626" t="s">
        <v>900</v>
      </c>
      <c r="C626">
        <v>4</v>
      </c>
      <c r="D626" t="s">
        <v>908</v>
      </c>
      <c r="E626" t="s">
        <v>909</v>
      </c>
      <c r="F626" t="s">
        <v>6</v>
      </c>
      <c r="G626">
        <v>0</v>
      </c>
      <c r="H626">
        <v>0</v>
      </c>
      <c r="I626">
        <v>1</v>
      </c>
      <c r="J626" t="s">
        <v>2028</v>
      </c>
      <c r="K626" t="s">
        <v>2037</v>
      </c>
      <c r="L626" t="str">
        <f t="shared" si="5"/>
        <v>Ratio_income_poverty_1.00 to 1.24</v>
      </c>
    </row>
    <row r="627" spans="1:13" x14ac:dyDescent="0.35">
      <c r="A627">
        <v>626</v>
      </c>
      <c r="B627" t="s">
        <v>900</v>
      </c>
      <c r="C627">
        <v>5</v>
      </c>
      <c r="D627" t="s">
        <v>910</v>
      </c>
      <c r="E627" t="s">
        <v>911</v>
      </c>
      <c r="F627" t="s">
        <v>6</v>
      </c>
      <c r="G627">
        <v>0</v>
      </c>
      <c r="H627">
        <v>0</v>
      </c>
      <c r="I627">
        <v>1</v>
      </c>
      <c r="J627" t="s">
        <v>2028</v>
      </c>
      <c r="K627" t="s">
        <v>2037</v>
      </c>
      <c r="L627" t="str">
        <f t="shared" si="5"/>
        <v>Ratio_income_poverty_1.25 to 1.49</v>
      </c>
    </row>
    <row r="628" spans="1:13" x14ac:dyDescent="0.35">
      <c r="A628">
        <v>627</v>
      </c>
      <c r="B628" t="s">
        <v>900</v>
      </c>
      <c r="C628">
        <v>6</v>
      </c>
      <c r="D628" t="s">
        <v>912</v>
      </c>
      <c r="E628" t="s">
        <v>913</v>
      </c>
      <c r="F628" t="s">
        <v>6</v>
      </c>
      <c r="G628">
        <v>0</v>
      </c>
      <c r="H628">
        <v>0</v>
      </c>
      <c r="I628">
        <v>1</v>
      </c>
      <c r="J628" t="s">
        <v>2028</v>
      </c>
      <c r="K628" t="s">
        <v>2037</v>
      </c>
      <c r="L628" t="str">
        <f t="shared" si="5"/>
        <v>Ratio_income_poverty_1.50 to 1.84</v>
      </c>
    </row>
    <row r="629" spans="1:13" x14ac:dyDescent="0.35">
      <c r="A629">
        <v>628</v>
      </c>
      <c r="B629" t="s">
        <v>900</v>
      </c>
      <c r="C629">
        <v>7</v>
      </c>
      <c r="D629" t="s">
        <v>914</v>
      </c>
      <c r="E629" t="s">
        <v>915</v>
      </c>
      <c r="F629" t="s">
        <v>6</v>
      </c>
      <c r="G629">
        <v>0</v>
      </c>
      <c r="H629">
        <v>0</v>
      </c>
      <c r="I629">
        <v>1</v>
      </c>
      <c r="J629" t="s">
        <v>2028</v>
      </c>
      <c r="K629" t="s">
        <v>2037</v>
      </c>
      <c r="L629" t="str">
        <f t="shared" si="5"/>
        <v>Ratio_income_poverty_1.85 to 1.99</v>
      </c>
    </row>
    <row r="630" spans="1:13" x14ac:dyDescent="0.35">
      <c r="A630">
        <v>629</v>
      </c>
      <c r="B630" t="s">
        <v>900</v>
      </c>
      <c r="C630">
        <v>8</v>
      </c>
      <c r="D630" t="s">
        <v>916</v>
      </c>
      <c r="E630" t="s">
        <v>917</v>
      </c>
      <c r="F630" t="s">
        <v>6</v>
      </c>
      <c r="G630">
        <v>0</v>
      </c>
      <c r="H630">
        <v>0</v>
      </c>
      <c r="I630">
        <v>1</v>
      </c>
      <c r="J630" t="s">
        <v>2028</v>
      </c>
      <c r="K630" t="s">
        <v>2037</v>
      </c>
      <c r="L630" t="str">
        <f t="shared" si="5"/>
        <v>Ratio_income_poverty_2.00 and over</v>
      </c>
    </row>
    <row r="631" spans="1:13" x14ac:dyDescent="0.35">
      <c r="A631">
        <v>630</v>
      </c>
      <c r="B631" t="s">
        <v>918</v>
      </c>
      <c r="E631" t="s">
        <v>919</v>
      </c>
      <c r="F631" t="s">
        <v>8</v>
      </c>
    </row>
    <row r="632" spans="1:13" x14ac:dyDescent="0.35">
      <c r="A632">
        <v>631</v>
      </c>
      <c r="B632" t="s">
        <v>918</v>
      </c>
      <c r="E632" t="s">
        <v>920</v>
      </c>
      <c r="F632" t="s">
        <v>6</v>
      </c>
    </row>
    <row r="633" spans="1:13" x14ac:dyDescent="0.35">
      <c r="A633">
        <v>632</v>
      </c>
      <c r="B633" t="s">
        <v>918</v>
      </c>
      <c r="C633">
        <v>1</v>
      </c>
      <c r="D633" t="s">
        <v>921</v>
      </c>
      <c r="E633" t="s">
        <v>11</v>
      </c>
      <c r="F633" t="s">
        <v>6</v>
      </c>
      <c r="G633">
        <v>0</v>
      </c>
      <c r="H633">
        <v>0</v>
      </c>
      <c r="I633">
        <v>0</v>
      </c>
    </row>
    <row r="634" spans="1:13" x14ac:dyDescent="0.35">
      <c r="A634">
        <v>633</v>
      </c>
      <c r="B634" t="s">
        <v>918</v>
      </c>
      <c r="C634">
        <v>2</v>
      </c>
      <c r="D634" t="s">
        <v>922</v>
      </c>
      <c r="E634" t="s">
        <v>13</v>
      </c>
      <c r="F634" t="s">
        <v>6</v>
      </c>
      <c r="G634">
        <v>0</v>
      </c>
      <c r="H634">
        <v>0</v>
      </c>
      <c r="I634">
        <v>0</v>
      </c>
    </row>
    <row r="635" spans="1:13" x14ac:dyDescent="0.35">
      <c r="A635">
        <v>634</v>
      </c>
      <c r="B635" t="s">
        <v>918</v>
      </c>
      <c r="C635">
        <v>3</v>
      </c>
      <c r="D635" t="s">
        <v>923</v>
      </c>
      <c r="E635" t="s">
        <v>924</v>
      </c>
      <c r="F635" t="s">
        <v>6</v>
      </c>
      <c r="G635">
        <v>0</v>
      </c>
      <c r="H635">
        <v>0</v>
      </c>
      <c r="I635">
        <v>0</v>
      </c>
    </row>
    <row r="636" spans="1:13" x14ac:dyDescent="0.35">
      <c r="A636">
        <v>635</v>
      </c>
      <c r="B636" t="s">
        <v>918</v>
      </c>
      <c r="C636">
        <v>4</v>
      </c>
      <c r="D636" t="s">
        <v>925</v>
      </c>
      <c r="E636" t="s">
        <v>926</v>
      </c>
      <c r="F636" t="s">
        <v>6</v>
      </c>
      <c r="G636">
        <v>0</v>
      </c>
      <c r="H636">
        <v>0</v>
      </c>
      <c r="I636">
        <v>1</v>
      </c>
      <c r="J636" t="s">
        <v>2013</v>
      </c>
      <c r="K636" t="s">
        <v>2038</v>
      </c>
      <c r="L636" t="str">
        <f>E636</f>
        <v>With a disability</v>
      </c>
      <c r="M636">
        <v>1</v>
      </c>
    </row>
    <row r="637" spans="1:13" x14ac:dyDescent="0.35">
      <c r="A637">
        <v>636</v>
      </c>
      <c r="B637" t="s">
        <v>918</v>
      </c>
      <c r="C637">
        <v>5</v>
      </c>
      <c r="D637" t="s">
        <v>927</v>
      </c>
      <c r="E637" t="s">
        <v>928</v>
      </c>
      <c r="F637" t="s">
        <v>6</v>
      </c>
      <c r="G637">
        <v>0</v>
      </c>
      <c r="H637">
        <v>0</v>
      </c>
      <c r="I637">
        <v>0</v>
      </c>
    </row>
    <row r="638" spans="1:13" x14ac:dyDescent="0.35">
      <c r="A638">
        <v>637</v>
      </c>
      <c r="B638" t="s">
        <v>918</v>
      </c>
      <c r="C638">
        <v>6</v>
      </c>
      <c r="D638" t="s">
        <v>929</v>
      </c>
      <c r="E638" t="s">
        <v>869</v>
      </c>
      <c r="F638" t="s">
        <v>6</v>
      </c>
      <c r="G638">
        <v>0</v>
      </c>
      <c r="H638">
        <v>0</v>
      </c>
      <c r="I638">
        <v>0</v>
      </c>
    </row>
    <row r="639" spans="1:13" x14ac:dyDescent="0.35">
      <c r="A639">
        <v>638</v>
      </c>
      <c r="B639" t="s">
        <v>918</v>
      </c>
      <c r="C639">
        <v>7</v>
      </c>
      <c r="D639" t="s">
        <v>930</v>
      </c>
      <c r="E639" t="s">
        <v>926</v>
      </c>
      <c r="F639" t="s">
        <v>6</v>
      </c>
      <c r="G639">
        <v>0</v>
      </c>
      <c r="H639">
        <v>0</v>
      </c>
      <c r="I639">
        <v>1</v>
      </c>
      <c r="J639" t="s">
        <v>2013</v>
      </c>
      <c r="K639" t="s">
        <v>2038</v>
      </c>
      <c r="L639" t="str">
        <f>E639</f>
        <v>With a disability</v>
      </c>
      <c r="M639">
        <v>1</v>
      </c>
    </row>
    <row r="640" spans="1:13" x14ac:dyDescent="0.35">
      <c r="A640">
        <v>639</v>
      </c>
      <c r="B640" t="s">
        <v>918</v>
      </c>
      <c r="C640">
        <v>8</v>
      </c>
      <c r="D640" t="s">
        <v>931</v>
      </c>
      <c r="E640" t="s">
        <v>928</v>
      </c>
      <c r="F640" t="s">
        <v>6</v>
      </c>
      <c r="G640">
        <v>0</v>
      </c>
      <c r="H640">
        <v>0</v>
      </c>
      <c r="I640">
        <v>0</v>
      </c>
    </row>
    <row r="641" spans="1:13" x14ac:dyDescent="0.35">
      <c r="A641">
        <v>640</v>
      </c>
      <c r="B641" t="s">
        <v>918</v>
      </c>
      <c r="C641">
        <v>9</v>
      </c>
      <c r="D641" t="s">
        <v>932</v>
      </c>
      <c r="E641" t="s">
        <v>933</v>
      </c>
      <c r="F641" t="s">
        <v>6</v>
      </c>
      <c r="G641">
        <v>0</v>
      </c>
      <c r="H641">
        <v>0</v>
      </c>
      <c r="I641">
        <v>0</v>
      </c>
    </row>
    <row r="642" spans="1:13" x14ac:dyDescent="0.35">
      <c r="A642">
        <v>641</v>
      </c>
      <c r="B642" t="s">
        <v>918</v>
      </c>
      <c r="C642">
        <v>10</v>
      </c>
      <c r="D642" t="s">
        <v>934</v>
      </c>
      <c r="E642" t="s">
        <v>926</v>
      </c>
      <c r="F642" t="s">
        <v>6</v>
      </c>
      <c r="G642">
        <v>0</v>
      </c>
      <c r="H642">
        <v>0</v>
      </c>
      <c r="I642">
        <v>1</v>
      </c>
      <c r="J642" t="s">
        <v>2013</v>
      </c>
      <c r="K642" t="s">
        <v>2038</v>
      </c>
      <c r="L642" t="str">
        <f>E642</f>
        <v>With a disability</v>
      </c>
      <c r="M642">
        <v>1</v>
      </c>
    </row>
    <row r="643" spans="1:13" x14ac:dyDescent="0.35">
      <c r="A643">
        <v>642</v>
      </c>
      <c r="B643" t="s">
        <v>918</v>
      </c>
      <c r="C643">
        <v>11</v>
      </c>
      <c r="D643" t="s">
        <v>935</v>
      </c>
      <c r="E643" t="s">
        <v>928</v>
      </c>
      <c r="F643" t="s">
        <v>6</v>
      </c>
      <c r="G643">
        <v>0</v>
      </c>
      <c r="H643">
        <v>0</v>
      </c>
      <c r="I643">
        <v>0</v>
      </c>
    </row>
    <row r="644" spans="1:13" x14ac:dyDescent="0.35">
      <c r="A644">
        <v>643</v>
      </c>
      <c r="B644" t="s">
        <v>918</v>
      </c>
      <c r="C644">
        <v>12</v>
      </c>
      <c r="D644" t="s">
        <v>936</v>
      </c>
      <c r="E644" t="s">
        <v>937</v>
      </c>
      <c r="F644" t="s">
        <v>6</v>
      </c>
      <c r="G644">
        <v>0</v>
      </c>
      <c r="H644">
        <v>0</v>
      </c>
      <c r="I644">
        <v>0</v>
      </c>
    </row>
    <row r="645" spans="1:13" x14ac:dyDescent="0.35">
      <c r="A645">
        <v>644</v>
      </c>
      <c r="B645" t="s">
        <v>918</v>
      </c>
      <c r="C645">
        <v>13</v>
      </c>
      <c r="D645" t="s">
        <v>938</v>
      </c>
      <c r="E645" t="s">
        <v>926</v>
      </c>
      <c r="F645" t="s">
        <v>6</v>
      </c>
      <c r="G645">
        <v>0</v>
      </c>
      <c r="H645">
        <v>0</v>
      </c>
      <c r="I645">
        <v>1</v>
      </c>
      <c r="J645" t="s">
        <v>2013</v>
      </c>
      <c r="K645" t="s">
        <v>2038</v>
      </c>
      <c r="L645" t="str">
        <f>E645</f>
        <v>With a disability</v>
      </c>
      <c r="M645">
        <v>1</v>
      </c>
    </row>
    <row r="646" spans="1:13" x14ac:dyDescent="0.35">
      <c r="A646">
        <v>645</v>
      </c>
      <c r="B646" t="s">
        <v>918</v>
      </c>
      <c r="C646">
        <v>14</v>
      </c>
      <c r="D646" t="s">
        <v>939</v>
      </c>
      <c r="E646" t="s">
        <v>928</v>
      </c>
      <c r="F646" t="s">
        <v>6</v>
      </c>
      <c r="G646">
        <v>0</v>
      </c>
      <c r="H646">
        <v>0</v>
      </c>
      <c r="I646">
        <v>0</v>
      </c>
    </row>
    <row r="647" spans="1:13" x14ac:dyDescent="0.35">
      <c r="A647">
        <v>646</v>
      </c>
      <c r="B647" t="s">
        <v>918</v>
      </c>
      <c r="C647">
        <v>15</v>
      </c>
      <c r="D647" t="s">
        <v>940</v>
      </c>
      <c r="E647" t="s">
        <v>941</v>
      </c>
      <c r="F647" t="s">
        <v>6</v>
      </c>
      <c r="G647">
        <v>0</v>
      </c>
      <c r="H647">
        <v>0</v>
      </c>
      <c r="I647">
        <v>0</v>
      </c>
    </row>
    <row r="648" spans="1:13" x14ac:dyDescent="0.35">
      <c r="A648">
        <v>647</v>
      </c>
      <c r="B648" t="s">
        <v>918</v>
      </c>
      <c r="C648">
        <v>16</v>
      </c>
      <c r="D648" t="s">
        <v>942</v>
      </c>
      <c r="E648" t="s">
        <v>926</v>
      </c>
      <c r="F648" t="s">
        <v>6</v>
      </c>
      <c r="G648">
        <v>0</v>
      </c>
      <c r="H648">
        <v>0</v>
      </c>
      <c r="I648">
        <v>1</v>
      </c>
      <c r="J648" t="s">
        <v>2013</v>
      </c>
      <c r="K648" t="s">
        <v>2038</v>
      </c>
      <c r="L648" t="str">
        <f>E648</f>
        <v>With a disability</v>
      </c>
      <c r="M648">
        <v>1</v>
      </c>
    </row>
    <row r="649" spans="1:13" x14ac:dyDescent="0.35">
      <c r="A649">
        <v>648</v>
      </c>
      <c r="B649" t="s">
        <v>918</v>
      </c>
      <c r="C649">
        <v>17</v>
      </c>
      <c r="D649" t="s">
        <v>943</v>
      </c>
      <c r="E649" t="s">
        <v>928</v>
      </c>
      <c r="F649" t="s">
        <v>6</v>
      </c>
      <c r="G649">
        <v>0</v>
      </c>
      <c r="H649">
        <v>0</v>
      </c>
      <c r="I649">
        <v>0</v>
      </c>
    </row>
    <row r="650" spans="1:13" x14ac:dyDescent="0.35">
      <c r="A650">
        <v>649</v>
      </c>
      <c r="B650" t="s">
        <v>918</v>
      </c>
      <c r="C650">
        <v>18</v>
      </c>
      <c r="D650" t="s">
        <v>944</v>
      </c>
      <c r="E650" t="s">
        <v>945</v>
      </c>
      <c r="F650" t="s">
        <v>6</v>
      </c>
      <c r="G650">
        <v>0</v>
      </c>
      <c r="H650">
        <v>0</v>
      </c>
      <c r="I650">
        <v>0</v>
      </c>
    </row>
    <row r="651" spans="1:13" x14ac:dyDescent="0.35">
      <c r="A651">
        <v>650</v>
      </c>
      <c r="B651" t="s">
        <v>918</v>
      </c>
      <c r="C651">
        <v>19</v>
      </c>
      <c r="D651" t="s">
        <v>946</v>
      </c>
      <c r="E651" t="s">
        <v>926</v>
      </c>
      <c r="F651" t="s">
        <v>6</v>
      </c>
      <c r="G651">
        <v>0</v>
      </c>
      <c r="H651">
        <v>0</v>
      </c>
      <c r="I651">
        <v>1</v>
      </c>
      <c r="J651" t="s">
        <v>2013</v>
      </c>
      <c r="K651" t="s">
        <v>2038</v>
      </c>
      <c r="L651" t="str">
        <f>E651</f>
        <v>With a disability</v>
      </c>
      <c r="M651">
        <v>1</v>
      </c>
    </row>
    <row r="652" spans="1:13" x14ac:dyDescent="0.35">
      <c r="A652">
        <v>651</v>
      </c>
      <c r="B652" t="s">
        <v>918</v>
      </c>
      <c r="C652">
        <v>20</v>
      </c>
      <c r="D652" t="s">
        <v>947</v>
      </c>
      <c r="E652" t="s">
        <v>928</v>
      </c>
      <c r="F652" t="s">
        <v>6</v>
      </c>
      <c r="G652">
        <v>0</v>
      </c>
      <c r="H652">
        <v>0</v>
      </c>
      <c r="I652">
        <v>0</v>
      </c>
    </row>
    <row r="653" spans="1:13" x14ac:dyDescent="0.35">
      <c r="A653">
        <v>652</v>
      </c>
      <c r="B653" t="s">
        <v>918</v>
      </c>
      <c r="C653">
        <v>21</v>
      </c>
      <c r="D653" t="s">
        <v>948</v>
      </c>
      <c r="E653" t="s">
        <v>61</v>
      </c>
      <c r="F653" t="s">
        <v>6</v>
      </c>
      <c r="G653">
        <v>0</v>
      </c>
      <c r="H653">
        <v>0</v>
      </c>
      <c r="I653">
        <v>0</v>
      </c>
    </row>
    <row r="654" spans="1:13" x14ac:dyDescent="0.35">
      <c r="A654">
        <v>653</v>
      </c>
      <c r="B654" t="s">
        <v>918</v>
      </c>
      <c r="C654">
        <v>22</v>
      </c>
      <c r="D654" t="s">
        <v>949</v>
      </c>
      <c r="E654" t="s">
        <v>924</v>
      </c>
      <c r="F654" t="s">
        <v>6</v>
      </c>
      <c r="G654">
        <v>0</v>
      </c>
      <c r="H654">
        <v>0</v>
      </c>
      <c r="I654">
        <v>0</v>
      </c>
    </row>
    <row r="655" spans="1:13" x14ac:dyDescent="0.35">
      <c r="A655">
        <v>654</v>
      </c>
      <c r="B655" t="s">
        <v>918</v>
      </c>
      <c r="C655">
        <v>23</v>
      </c>
      <c r="D655" t="s">
        <v>950</v>
      </c>
      <c r="E655" t="s">
        <v>926</v>
      </c>
      <c r="F655" t="s">
        <v>6</v>
      </c>
      <c r="G655">
        <v>0</v>
      </c>
      <c r="H655">
        <v>0</v>
      </c>
      <c r="I655">
        <v>1</v>
      </c>
      <c r="J655" t="s">
        <v>2013</v>
      </c>
      <c r="K655" t="s">
        <v>2038</v>
      </c>
      <c r="L655" t="str">
        <f>E655</f>
        <v>With a disability</v>
      </c>
      <c r="M655">
        <v>1</v>
      </c>
    </row>
    <row r="656" spans="1:13" x14ac:dyDescent="0.35">
      <c r="A656">
        <v>655</v>
      </c>
      <c r="B656" t="s">
        <v>918</v>
      </c>
      <c r="C656">
        <v>24</v>
      </c>
      <c r="D656" t="s">
        <v>951</v>
      </c>
      <c r="E656" t="s">
        <v>928</v>
      </c>
      <c r="F656" t="s">
        <v>6</v>
      </c>
      <c r="G656">
        <v>0</v>
      </c>
      <c r="H656">
        <v>0</v>
      </c>
      <c r="I656">
        <v>0</v>
      </c>
    </row>
    <row r="657" spans="1:13" x14ac:dyDescent="0.35">
      <c r="A657">
        <v>656</v>
      </c>
      <c r="B657" t="s">
        <v>918</v>
      </c>
      <c r="C657">
        <v>25</v>
      </c>
      <c r="D657" t="s">
        <v>952</v>
      </c>
      <c r="E657" t="s">
        <v>869</v>
      </c>
      <c r="F657" t="s">
        <v>6</v>
      </c>
      <c r="G657">
        <v>0</v>
      </c>
      <c r="H657">
        <v>0</v>
      </c>
      <c r="I657">
        <v>0</v>
      </c>
    </row>
    <row r="658" spans="1:13" x14ac:dyDescent="0.35">
      <c r="A658">
        <v>657</v>
      </c>
      <c r="B658" t="s">
        <v>918</v>
      </c>
      <c r="C658">
        <v>26</v>
      </c>
      <c r="D658" t="s">
        <v>953</v>
      </c>
      <c r="E658" t="s">
        <v>926</v>
      </c>
      <c r="F658" t="s">
        <v>6</v>
      </c>
      <c r="G658">
        <v>0</v>
      </c>
      <c r="H658">
        <v>0</v>
      </c>
      <c r="I658">
        <v>1</v>
      </c>
      <c r="J658" t="s">
        <v>2013</v>
      </c>
      <c r="K658" t="s">
        <v>2038</v>
      </c>
      <c r="L658" t="str">
        <f>E658</f>
        <v>With a disability</v>
      </c>
      <c r="M658">
        <v>1</v>
      </c>
    </row>
    <row r="659" spans="1:13" x14ac:dyDescent="0.35">
      <c r="A659">
        <v>658</v>
      </c>
      <c r="B659" t="s">
        <v>918</v>
      </c>
      <c r="C659">
        <v>27</v>
      </c>
      <c r="D659" t="s">
        <v>954</v>
      </c>
      <c r="E659" t="s">
        <v>928</v>
      </c>
      <c r="F659" t="s">
        <v>6</v>
      </c>
      <c r="G659">
        <v>0</v>
      </c>
      <c r="H659">
        <v>0</v>
      </c>
      <c r="I659">
        <v>0</v>
      </c>
    </row>
    <row r="660" spans="1:13" x14ac:dyDescent="0.35">
      <c r="A660">
        <v>659</v>
      </c>
      <c r="B660" t="s">
        <v>918</v>
      </c>
      <c r="C660">
        <v>28</v>
      </c>
      <c r="D660" t="s">
        <v>955</v>
      </c>
      <c r="E660" t="s">
        <v>933</v>
      </c>
      <c r="F660" t="s">
        <v>6</v>
      </c>
      <c r="G660">
        <v>0</v>
      </c>
      <c r="H660">
        <v>0</v>
      </c>
      <c r="I660">
        <v>0</v>
      </c>
    </row>
    <row r="661" spans="1:13" x14ac:dyDescent="0.35">
      <c r="A661">
        <v>660</v>
      </c>
      <c r="B661" t="s">
        <v>918</v>
      </c>
      <c r="C661">
        <v>29</v>
      </c>
      <c r="D661" t="s">
        <v>956</v>
      </c>
      <c r="E661" t="s">
        <v>926</v>
      </c>
      <c r="F661" t="s">
        <v>6</v>
      </c>
      <c r="G661">
        <v>0</v>
      </c>
      <c r="H661">
        <v>0</v>
      </c>
      <c r="I661">
        <v>1</v>
      </c>
      <c r="J661" t="s">
        <v>2013</v>
      </c>
      <c r="K661" t="s">
        <v>2038</v>
      </c>
      <c r="L661" t="str">
        <f>E661</f>
        <v>With a disability</v>
      </c>
      <c r="M661">
        <v>1</v>
      </c>
    </row>
    <row r="662" spans="1:13" x14ac:dyDescent="0.35">
      <c r="A662">
        <v>661</v>
      </c>
      <c r="B662" t="s">
        <v>918</v>
      </c>
      <c r="C662">
        <v>30</v>
      </c>
      <c r="D662" t="s">
        <v>957</v>
      </c>
      <c r="E662" t="s">
        <v>928</v>
      </c>
      <c r="F662" t="s">
        <v>6</v>
      </c>
      <c r="G662">
        <v>0</v>
      </c>
      <c r="H662">
        <v>0</v>
      </c>
      <c r="I662">
        <v>0</v>
      </c>
    </row>
    <row r="663" spans="1:13" x14ac:dyDescent="0.35">
      <c r="A663">
        <v>662</v>
      </c>
      <c r="B663" t="s">
        <v>918</v>
      </c>
      <c r="C663">
        <v>31</v>
      </c>
      <c r="D663" t="s">
        <v>958</v>
      </c>
      <c r="E663" t="s">
        <v>937</v>
      </c>
      <c r="F663" t="s">
        <v>6</v>
      </c>
      <c r="G663">
        <v>0</v>
      </c>
      <c r="H663">
        <v>0</v>
      </c>
      <c r="I663">
        <v>0</v>
      </c>
    </row>
    <row r="664" spans="1:13" x14ac:dyDescent="0.35">
      <c r="A664">
        <v>663</v>
      </c>
      <c r="B664" t="s">
        <v>918</v>
      </c>
      <c r="C664">
        <v>32</v>
      </c>
      <c r="D664" t="s">
        <v>959</v>
      </c>
      <c r="E664" t="s">
        <v>926</v>
      </c>
      <c r="F664" t="s">
        <v>6</v>
      </c>
      <c r="G664">
        <v>0</v>
      </c>
      <c r="H664">
        <v>0</v>
      </c>
      <c r="I664">
        <v>1</v>
      </c>
      <c r="J664" t="s">
        <v>2013</v>
      </c>
      <c r="K664" t="s">
        <v>2038</v>
      </c>
      <c r="L664" t="str">
        <f>E664</f>
        <v>With a disability</v>
      </c>
      <c r="M664">
        <v>1</v>
      </c>
    </row>
    <row r="665" spans="1:13" x14ac:dyDescent="0.35">
      <c r="A665">
        <v>664</v>
      </c>
      <c r="B665" t="s">
        <v>918</v>
      </c>
      <c r="C665">
        <v>33</v>
      </c>
      <c r="D665" t="s">
        <v>960</v>
      </c>
      <c r="E665" t="s">
        <v>928</v>
      </c>
      <c r="F665" t="s">
        <v>6</v>
      </c>
      <c r="G665">
        <v>0</v>
      </c>
      <c r="H665">
        <v>0</v>
      </c>
      <c r="I665">
        <v>0</v>
      </c>
    </row>
    <row r="666" spans="1:13" x14ac:dyDescent="0.35">
      <c r="A666">
        <v>665</v>
      </c>
      <c r="B666" t="s">
        <v>918</v>
      </c>
      <c r="C666">
        <v>34</v>
      </c>
      <c r="D666" t="s">
        <v>961</v>
      </c>
      <c r="E666" t="s">
        <v>941</v>
      </c>
      <c r="F666" t="s">
        <v>6</v>
      </c>
      <c r="G666">
        <v>0</v>
      </c>
      <c r="H666">
        <v>0</v>
      </c>
      <c r="I666">
        <v>0</v>
      </c>
    </row>
    <row r="667" spans="1:13" x14ac:dyDescent="0.35">
      <c r="A667">
        <v>666</v>
      </c>
      <c r="B667" t="s">
        <v>918</v>
      </c>
      <c r="C667">
        <v>35</v>
      </c>
      <c r="D667" t="s">
        <v>962</v>
      </c>
      <c r="E667" t="s">
        <v>926</v>
      </c>
      <c r="F667" t="s">
        <v>6</v>
      </c>
      <c r="G667">
        <v>0</v>
      </c>
      <c r="H667">
        <v>0</v>
      </c>
      <c r="I667">
        <v>1</v>
      </c>
      <c r="J667" t="s">
        <v>2013</v>
      </c>
      <c r="K667" t="s">
        <v>2038</v>
      </c>
      <c r="L667" t="str">
        <f>E667</f>
        <v>With a disability</v>
      </c>
      <c r="M667">
        <v>1</v>
      </c>
    </row>
    <row r="668" spans="1:13" x14ac:dyDescent="0.35">
      <c r="A668">
        <v>667</v>
      </c>
      <c r="B668" t="s">
        <v>918</v>
      </c>
      <c r="C668">
        <v>36</v>
      </c>
      <c r="D668" t="s">
        <v>963</v>
      </c>
      <c r="E668" t="s">
        <v>928</v>
      </c>
      <c r="F668" t="s">
        <v>6</v>
      </c>
      <c r="G668">
        <v>0</v>
      </c>
      <c r="H668">
        <v>0</v>
      </c>
      <c r="I668">
        <v>0</v>
      </c>
    </row>
    <row r="669" spans="1:13" x14ac:dyDescent="0.35">
      <c r="A669">
        <v>668</v>
      </c>
      <c r="B669" t="s">
        <v>918</v>
      </c>
      <c r="C669">
        <v>37</v>
      </c>
      <c r="D669" t="s">
        <v>964</v>
      </c>
      <c r="E669" t="s">
        <v>945</v>
      </c>
      <c r="F669" t="s">
        <v>6</v>
      </c>
      <c r="G669">
        <v>0</v>
      </c>
      <c r="H669">
        <v>0</v>
      </c>
      <c r="I669">
        <v>0</v>
      </c>
    </row>
    <row r="670" spans="1:13" x14ac:dyDescent="0.35">
      <c r="A670">
        <v>669</v>
      </c>
      <c r="B670" t="s">
        <v>918</v>
      </c>
      <c r="C670">
        <v>38</v>
      </c>
      <c r="D670" t="s">
        <v>965</v>
      </c>
      <c r="E670" t="s">
        <v>926</v>
      </c>
      <c r="F670" t="s">
        <v>6</v>
      </c>
      <c r="G670">
        <v>0</v>
      </c>
      <c r="H670">
        <v>0</v>
      </c>
      <c r="I670">
        <v>1</v>
      </c>
      <c r="J670" t="s">
        <v>2013</v>
      </c>
      <c r="K670" t="s">
        <v>2038</v>
      </c>
      <c r="L670" t="str">
        <f>E670</f>
        <v>With a disability</v>
      </c>
    </row>
    <row r="671" spans="1:13" x14ac:dyDescent="0.35">
      <c r="A671">
        <v>670</v>
      </c>
      <c r="B671" t="s">
        <v>918</v>
      </c>
      <c r="C671">
        <v>39</v>
      </c>
      <c r="D671" t="s">
        <v>966</v>
      </c>
      <c r="E671" t="s">
        <v>928</v>
      </c>
      <c r="F671" t="s">
        <v>6</v>
      </c>
      <c r="G671">
        <v>0</v>
      </c>
      <c r="H671">
        <v>0</v>
      </c>
      <c r="I671">
        <v>0</v>
      </c>
      <c r="M671">
        <v>1</v>
      </c>
    </row>
    <row r="672" spans="1:13" x14ac:dyDescent="0.35">
      <c r="A672">
        <v>671</v>
      </c>
      <c r="B672" t="s">
        <v>967</v>
      </c>
      <c r="E672" t="s">
        <v>968</v>
      </c>
      <c r="F672" t="s">
        <v>8</v>
      </c>
    </row>
    <row r="673" spans="1:13" x14ac:dyDescent="0.35">
      <c r="A673">
        <v>672</v>
      </c>
      <c r="B673" t="s">
        <v>967</v>
      </c>
      <c r="E673" t="s">
        <v>969</v>
      </c>
      <c r="F673" t="s">
        <v>6</v>
      </c>
    </row>
    <row r="674" spans="1:13" x14ac:dyDescent="0.35">
      <c r="A674">
        <v>673</v>
      </c>
      <c r="B674" t="s">
        <v>967</v>
      </c>
      <c r="C674">
        <v>1</v>
      </c>
      <c r="D674" t="s">
        <v>970</v>
      </c>
      <c r="E674" t="s">
        <v>11</v>
      </c>
      <c r="F674" t="s">
        <v>6</v>
      </c>
      <c r="G674">
        <v>0</v>
      </c>
      <c r="H674">
        <v>0</v>
      </c>
      <c r="I674">
        <v>0</v>
      </c>
    </row>
    <row r="675" spans="1:13" x14ac:dyDescent="0.35">
      <c r="A675">
        <v>674</v>
      </c>
      <c r="B675" t="s">
        <v>967</v>
      </c>
      <c r="C675">
        <v>2</v>
      </c>
      <c r="D675" t="s">
        <v>971</v>
      </c>
      <c r="E675" t="s">
        <v>13</v>
      </c>
      <c r="F675" t="s">
        <v>6</v>
      </c>
      <c r="G675">
        <v>0</v>
      </c>
      <c r="H675">
        <v>0</v>
      </c>
      <c r="I675">
        <v>0</v>
      </c>
    </row>
    <row r="676" spans="1:13" x14ac:dyDescent="0.35">
      <c r="A676">
        <v>675</v>
      </c>
      <c r="B676" t="s">
        <v>967</v>
      </c>
      <c r="C676">
        <v>3</v>
      </c>
      <c r="D676" t="s">
        <v>972</v>
      </c>
      <c r="E676" t="s">
        <v>869</v>
      </c>
      <c r="F676" t="s">
        <v>6</v>
      </c>
      <c r="G676">
        <v>0</v>
      </c>
      <c r="H676">
        <v>0</v>
      </c>
      <c r="I676">
        <v>0</v>
      </c>
    </row>
    <row r="677" spans="1:13" x14ac:dyDescent="0.35">
      <c r="A677">
        <v>676</v>
      </c>
      <c r="B677" t="s">
        <v>967</v>
      </c>
      <c r="C677">
        <v>4</v>
      </c>
      <c r="D677" t="s">
        <v>973</v>
      </c>
      <c r="E677" t="s">
        <v>974</v>
      </c>
      <c r="F677" t="s">
        <v>6</v>
      </c>
      <c r="G677">
        <v>0</v>
      </c>
      <c r="H677">
        <v>0</v>
      </c>
      <c r="I677">
        <v>1</v>
      </c>
      <c r="J677" t="s">
        <v>2013</v>
      </c>
      <c r="K677" t="s">
        <v>2038</v>
      </c>
      <c r="L677" t="str">
        <f>E677</f>
        <v>With a self-care difficulty</v>
      </c>
      <c r="M677">
        <v>1</v>
      </c>
    </row>
    <row r="678" spans="1:13" x14ac:dyDescent="0.35">
      <c r="A678">
        <v>677</v>
      </c>
      <c r="B678" t="s">
        <v>967</v>
      </c>
      <c r="C678">
        <v>5</v>
      </c>
      <c r="D678" t="s">
        <v>975</v>
      </c>
      <c r="E678" t="s">
        <v>976</v>
      </c>
      <c r="F678" t="s">
        <v>6</v>
      </c>
      <c r="G678">
        <v>0</v>
      </c>
      <c r="H678">
        <v>0</v>
      </c>
      <c r="I678">
        <v>0</v>
      </c>
    </row>
    <row r="679" spans="1:13" x14ac:dyDescent="0.35">
      <c r="A679">
        <v>678</v>
      </c>
      <c r="B679" t="s">
        <v>967</v>
      </c>
      <c r="C679">
        <v>6</v>
      </c>
      <c r="D679" t="s">
        <v>977</v>
      </c>
      <c r="E679" t="s">
        <v>933</v>
      </c>
      <c r="F679" t="s">
        <v>6</v>
      </c>
      <c r="G679">
        <v>0</v>
      </c>
      <c r="H679">
        <v>0</v>
      </c>
      <c r="I679">
        <v>0</v>
      </c>
    </row>
    <row r="680" spans="1:13" x14ac:dyDescent="0.35">
      <c r="A680">
        <v>679</v>
      </c>
      <c r="B680" t="s">
        <v>967</v>
      </c>
      <c r="C680">
        <v>7</v>
      </c>
      <c r="D680" t="s">
        <v>978</v>
      </c>
      <c r="E680" t="s">
        <v>974</v>
      </c>
      <c r="F680" t="s">
        <v>6</v>
      </c>
      <c r="G680">
        <v>0</v>
      </c>
      <c r="H680">
        <v>0</v>
      </c>
      <c r="I680">
        <v>1</v>
      </c>
      <c r="J680" t="s">
        <v>2013</v>
      </c>
      <c r="K680" t="s">
        <v>2038</v>
      </c>
      <c r="L680" t="str">
        <f>E680</f>
        <v>With a self-care difficulty</v>
      </c>
      <c r="M680">
        <v>1</v>
      </c>
    </row>
    <row r="681" spans="1:13" x14ac:dyDescent="0.35">
      <c r="A681">
        <v>680</v>
      </c>
      <c r="B681" t="s">
        <v>967</v>
      </c>
      <c r="C681">
        <v>8</v>
      </c>
      <c r="D681" t="s">
        <v>979</v>
      </c>
      <c r="E681" t="s">
        <v>976</v>
      </c>
      <c r="F681" t="s">
        <v>6</v>
      </c>
      <c r="G681">
        <v>0</v>
      </c>
      <c r="H681">
        <v>0</v>
      </c>
      <c r="I681">
        <v>0</v>
      </c>
    </row>
    <row r="682" spans="1:13" x14ac:dyDescent="0.35">
      <c r="A682">
        <v>681</v>
      </c>
      <c r="B682" t="s">
        <v>967</v>
      </c>
      <c r="C682">
        <v>9</v>
      </c>
      <c r="D682" t="s">
        <v>980</v>
      </c>
      <c r="E682" t="s">
        <v>937</v>
      </c>
      <c r="F682" t="s">
        <v>6</v>
      </c>
      <c r="G682">
        <v>0</v>
      </c>
      <c r="H682">
        <v>0</v>
      </c>
      <c r="I682">
        <v>0</v>
      </c>
    </row>
    <row r="683" spans="1:13" x14ac:dyDescent="0.35">
      <c r="A683">
        <v>682</v>
      </c>
      <c r="B683" t="s">
        <v>967</v>
      </c>
      <c r="C683">
        <v>10</v>
      </c>
      <c r="D683" t="s">
        <v>981</v>
      </c>
      <c r="E683" t="s">
        <v>974</v>
      </c>
      <c r="F683" t="s">
        <v>6</v>
      </c>
      <c r="G683">
        <v>0</v>
      </c>
      <c r="H683">
        <v>0</v>
      </c>
      <c r="I683">
        <v>1</v>
      </c>
      <c r="J683" t="s">
        <v>2013</v>
      </c>
      <c r="K683" t="s">
        <v>2038</v>
      </c>
      <c r="L683" t="str">
        <f>E683</f>
        <v>With a self-care difficulty</v>
      </c>
      <c r="M683">
        <v>1</v>
      </c>
    </row>
    <row r="684" spans="1:13" x14ac:dyDescent="0.35">
      <c r="A684">
        <v>683</v>
      </c>
      <c r="B684" t="s">
        <v>967</v>
      </c>
      <c r="C684">
        <v>11</v>
      </c>
      <c r="D684" t="s">
        <v>982</v>
      </c>
      <c r="E684" t="s">
        <v>976</v>
      </c>
      <c r="F684" t="s">
        <v>6</v>
      </c>
      <c r="G684">
        <v>0</v>
      </c>
      <c r="H684">
        <v>0</v>
      </c>
      <c r="I684">
        <v>0</v>
      </c>
    </row>
    <row r="685" spans="1:13" x14ac:dyDescent="0.35">
      <c r="A685">
        <v>684</v>
      </c>
      <c r="B685" t="s">
        <v>967</v>
      </c>
      <c r="C685">
        <v>12</v>
      </c>
      <c r="D685" t="s">
        <v>983</v>
      </c>
      <c r="E685" t="s">
        <v>941</v>
      </c>
      <c r="F685" t="s">
        <v>6</v>
      </c>
      <c r="G685">
        <v>0</v>
      </c>
      <c r="H685">
        <v>0</v>
      </c>
      <c r="I685">
        <v>0</v>
      </c>
    </row>
    <row r="686" spans="1:13" x14ac:dyDescent="0.35">
      <c r="A686">
        <v>685</v>
      </c>
      <c r="B686" t="s">
        <v>967</v>
      </c>
      <c r="C686">
        <v>13</v>
      </c>
      <c r="D686" t="s">
        <v>984</v>
      </c>
      <c r="E686" t="s">
        <v>974</v>
      </c>
      <c r="F686" t="s">
        <v>6</v>
      </c>
      <c r="G686">
        <v>0</v>
      </c>
      <c r="H686">
        <v>0</v>
      </c>
      <c r="I686">
        <v>1</v>
      </c>
      <c r="J686" t="s">
        <v>2013</v>
      </c>
      <c r="K686" t="s">
        <v>2038</v>
      </c>
      <c r="L686" t="str">
        <f>E686</f>
        <v>With a self-care difficulty</v>
      </c>
      <c r="M686">
        <v>1</v>
      </c>
    </row>
    <row r="687" spans="1:13" x14ac:dyDescent="0.35">
      <c r="A687">
        <v>686</v>
      </c>
      <c r="B687" t="s">
        <v>967</v>
      </c>
      <c r="C687">
        <v>14</v>
      </c>
      <c r="D687" t="s">
        <v>985</v>
      </c>
      <c r="E687" t="s">
        <v>976</v>
      </c>
      <c r="F687" t="s">
        <v>6</v>
      </c>
      <c r="G687">
        <v>0</v>
      </c>
      <c r="H687">
        <v>0</v>
      </c>
      <c r="I687">
        <v>0</v>
      </c>
    </row>
    <row r="688" spans="1:13" x14ac:dyDescent="0.35">
      <c r="A688">
        <v>687</v>
      </c>
      <c r="B688" t="s">
        <v>967</v>
      </c>
      <c r="C688">
        <v>15</v>
      </c>
      <c r="D688" t="s">
        <v>986</v>
      </c>
      <c r="E688" t="s">
        <v>945</v>
      </c>
      <c r="F688" t="s">
        <v>6</v>
      </c>
      <c r="G688">
        <v>0</v>
      </c>
      <c r="H688">
        <v>0</v>
      </c>
      <c r="I688">
        <v>0</v>
      </c>
    </row>
    <row r="689" spans="1:13" x14ac:dyDescent="0.35">
      <c r="A689">
        <v>688</v>
      </c>
      <c r="B689" t="s">
        <v>967</v>
      </c>
      <c r="C689">
        <v>16</v>
      </c>
      <c r="D689" t="s">
        <v>987</v>
      </c>
      <c r="E689" t="s">
        <v>974</v>
      </c>
      <c r="F689" t="s">
        <v>6</v>
      </c>
      <c r="G689">
        <v>0</v>
      </c>
      <c r="H689">
        <v>0</v>
      </c>
      <c r="I689">
        <v>1</v>
      </c>
      <c r="J689" t="s">
        <v>2013</v>
      </c>
      <c r="K689" t="s">
        <v>2038</v>
      </c>
      <c r="L689" t="str">
        <f>E689</f>
        <v>With a self-care difficulty</v>
      </c>
      <c r="M689">
        <v>1</v>
      </c>
    </row>
    <row r="690" spans="1:13" x14ac:dyDescent="0.35">
      <c r="A690">
        <v>689</v>
      </c>
      <c r="B690" t="s">
        <v>967</v>
      </c>
      <c r="C690">
        <v>17</v>
      </c>
      <c r="D690" t="s">
        <v>988</v>
      </c>
      <c r="E690" t="s">
        <v>976</v>
      </c>
      <c r="F690" t="s">
        <v>6</v>
      </c>
      <c r="G690">
        <v>0</v>
      </c>
      <c r="H690">
        <v>0</v>
      </c>
      <c r="I690">
        <v>0</v>
      </c>
    </row>
    <row r="691" spans="1:13" x14ac:dyDescent="0.35">
      <c r="A691">
        <v>690</v>
      </c>
      <c r="B691" t="s">
        <v>967</v>
      </c>
      <c r="C691">
        <v>18</v>
      </c>
      <c r="D691" t="s">
        <v>989</v>
      </c>
      <c r="E691" t="s">
        <v>61</v>
      </c>
      <c r="F691" t="s">
        <v>6</v>
      </c>
      <c r="G691">
        <v>0</v>
      </c>
      <c r="H691">
        <v>0</v>
      </c>
      <c r="I691">
        <v>0</v>
      </c>
    </row>
    <row r="692" spans="1:13" x14ac:dyDescent="0.35">
      <c r="A692">
        <v>691</v>
      </c>
      <c r="B692" t="s">
        <v>967</v>
      </c>
      <c r="C692">
        <v>19</v>
      </c>
      <c r="D692" t="s">
        <v>990</v>
      </c>
      <c r="E692" t="s">
        <v>869</v>
      </c>
      <c r="F692" t="s">
        <v>6</v>
      </c>
      <c r="G692">
        <v>0</v>
      </c>
      <c r="H692">
        <v>0</v>
      </c>
      <c r="I692">
        <v>0</v>
      </c>
    </row>
    <row r="693" spans="1:13" x14ac:dyDescent="0.35">
      <c r="A693">
        <v>692</v>
      </c>
      <c r="B693" t="s">
        <v>967</v>
      </c>
      <c r="C693">
        <v>20</v>
      </c>
      <c r="D693" t="s">
        <v>991</v>
      </c>
      <c r="E693" t="s">
        <v>974</v>
      </c>
      <c r="F693" t="s">
        <v>6</v>
      </c>
      <c r="G693">
        <v>0</v>
      </c>
      <c r="H693">
        <v>0</v>
      </c>
      <c r="I693">
        <v>1</v>
      </c>
      <c r="J693" t="s">
        <v>2013</v>
      </c>
      <c r="K693" t="s">
        <v>2038</v>
      </c>
      <c r="L693" t="str">
        <f>E693</f>
        <v>With a self-care difficulty</v>
      </c>
      <c r="M693">
        <v>1</v>
      </c>
    </row>
    <row r="694" spans="1:13" x14ac:dyDescent="0.35">
      <c r="A694">
        <v>693</v>
      </c>
      <c r="B694" t="s">
        <v>967</v>
      </c>
      <c r="C694">
        <v>21</v>
      </c>
      <c r="D694" t="s">
        <v>992</v>
      </c>
      <c r="E694" t="s">
        <v>976</v>
      </c>
      <c r="F694" t="s">
        <v>6</v>
      </c>
      <c r="G694">
        <v>0</v>
      </c>
      <c r="H694">
        <v>0</v>
      </c>
      <c r="I694">
        <v>0</v>
      </c>
    </row>
    <row r="695" spans="1:13" x14ac:dyDescent="0.35">
      <c r="A695">
        <v>694</v>
      </c>
      <c r="B695" t="s">
        <v>967</v>
      </c>
      <c r="C695">
        <v>22</v>
      </c>
      <c r="D695" t="s">
        <v>993</v>
      </c>
      <c r="E695" t="s">
        <v>933</v>
      </c>
      <c r="F695" t="s">
        <v>6</v>
      </c>
      <c r="G695">
        <v>0</v>
      </c>
      <c r="H695">
        <v>0</v>
      </c>
      <c r="I695">
        <v>0</v>
      </c>
    </row>
    <row r="696" spans="1:13" x14ac:dyDescent="0.35">
      <c r="A696">
        <v>695</v>
      </c>
      <c r="B696" t="s">
        <v>967</v>
      </c>
      <c r="C696">
        <v>23</v>
      </c>
      <c r="D696" t="s">
        <v>994</v>
      </c>
      <c r="E696" t="s">
        <v>974</v>
      </c>
      <c r="F696" t="s">
        <v>6</v>
      </c>
      <c r="G696">
        <v>0</v>
      </c>
      <c r="H696">
        <v>0</v>
      </c>
      <c r="I696">
        <v>1</v>
      </c>
      <c r="J696" t="s">
        <v>2013</v>
      </c>
      <c r="K696" t="s">
        <v>2038</v>
      </c>
      <c r="L696" t="str">
        <f>E696</f>
        <v>With a self-care difficulty</v>
      </c>
      <c r="M696">
        <v>1</v>
      </c>
    </row>
    <row r="697" spans="1:13" x14ac:dyDescent="0.35">
      <c r="A697">
        <v>696</v>
      </c>
      <c r="B697" t="s">
        <v>967</v>
      </c>
      <c r="C697">
        <v>24</v>
      </c>
      <c r="D697" t="s">
        <v>995</v>
      </c>
      <c r="E697" t="s">
        <v>976</v>
      </c>
      <c r="F697" t="s">
        <v>6</v>
      </c>
      <c r="G697">
        <v>0</v>
      </c>
      <c r="H697">
        <v>0</v>
      </c>
      <c r="I697">
        <v>0</v>
      </c>
    </row>
    <row r="698" spans="1:13" x14ac:dyDescent="0.35">
      <c r="A698">
        <v>697</v>
      </c>
      <c r="B698" t="s">
        <v>967</v>
      </c>
      <c r="C698">
        <v>25</v>
      </c>
      <c r="D698" t="s">
        <v>996</v>
      </c>
      <c r="E698" t="s">
        <v>937</v>
      </c>
      <c r="F698" t="s">
        <v>6</v>
      </c>
      <c r="G698">
        <v>0</v>
      </c>
      <c r="H698">
        <v>0</v>
      </c>
      <c r="I698">
        <v>0</v>
      </c>
    </row>
    <row r="699" spans="1:13" x14ac:dyDescent="0.35">
      <c r="A699">
        <v>698</v>
      </c>
      <c r="B699" t="s">
        <v>967</v>
      </c>
      <c r="C699">
        <v>26</v>
      </c>
      <c r="D699" t="s">
        <v>997</v>
      </c>
      <c r="E699" t="s">
        <v>974</v>
      </c>
      <c r="F699" t="s">
        <v>6</v>
      </c>
      <c r="G699">
        <v>0</v>
      </c>
      <c r="H699">
        <v>0</v>
      </c>
      <c r="I699">
        <v>1</v>
      </c>
      <c r="J699" t="s">
        <v>2013</v>
      </c>
      <c r="K699" t="s">
        <v>2038</v>
      </c>
      <c r="L699" t="str">
        <f>E699</f>
        <v>With a self-care difficulty</v>
      </c>
      <c r="M699">
        <v>1</v>
      </c>
    </row>
    <row r="700" spans="1:13" x14ac:dyDescent="0.35">
      <c r="A700">
        <v>699</v>
      </c>
      <c r="B700" t="s">
        <v>967</v>
      </c>
      <c r="C700">
        <v>27</v>
      </c>
      <c r="D700" t="s">
        <v>998</v>
      </c>
      <c r="E700" t="s">
        <v>976</v>
      </c>
      <c r="F700" t="s">
        <v>6</v>
      </c>
      <c r="G700">
        <v>0</v>
      </c>
      <c r="H700">
        <v>0</v>
      </c>
      <c r="I700">
        <v>0</v>
      </c>
    </row>
    <row r="701" spans="1:13" x14ac:dyDescent="0.35">
      <c r="A701">
        <v>700</v>
      </c>
      <c r="B701" t="s">
        <v>967</v>
      </c>
      <c r="C701">
        <v>28</v>
      </c>
      <c r="D701" t="s">
        <v>999</v>
      </c>
      <c r="E701" t="s">
        <v>941</v>
      </c>
      <c r="F701" t="s">
        <v>6</v>
      </c>
      <c r="G701">
        <v>0</v>
      </c>
      <c r="H701">
        <v>0</v>
      </c>
      <c r="I701">
        <v>0</v>
      </c>
    </row>
    <row r="702" spans="1:13" x14ac:dyDescent="0.35">
      <c r="A702">
        <v>701</v>
      </c>
      <c r="B702" t="s">
        <v>967</v>
      </c>
      <c r="C702">
        <v>29</v>
      </c>
      <c r="D702" t="s">
        <v>1000</v>
      </c>
      <c r="E702" t="s">
        <v>974</v>
      </c>
      <c r="F702" t="s">
        <v>6</v>
      </c>
      <c r="G702">
        <v>0</v>
      </c>
      <c r="H702">
        <v>0</v>
      </c>
      <c r="I702">
        <v>1</v>
      </c>
      <c r="J702" t="s">
        <v>2013</v>
      </c>
      <c r="K702" t="s">
        <v>2038</v>
      </c>
      <c r="L702" t="str">
        <f>E702</f>
        <v>With a self-care difficulty</v>
      </c>
      <c r="M702">
        <v>1</v>
      </c>
    </row>
    <row r="703" spans="1:13" x14ac:dyDescent="0.35">
      <c r="A703">
        <v>702</v>
      </c>
      <c r="B703" t="s">
        <v>967</v>
      </c>
      <c r="C703">
        <v>30</v>
      </c>
      <c r="D703" t="s">
        <v>1001</v>
      </c>
      <c r="E703" t="s">
        <v>976</v>
      </c>
      <c r="F703" t="s">
        <v>6</v>
      </c>
      <c r="G703">
        <v>0</v>
      </c>
      <c r="H703">
        <v>0</v>
      </c>
      <c r="I703">
        <v>0</v>
      </c>
    </row>
    <row r="704" spans="1:13" x14ac:dyDescent="0.35">
      <c r="A704">
        <v>703</v>
      </c>
      <c r="B704" t="s">
        <v>967</v>
      </c>
      <c r="C704">
        <v>31</v>
      </c>
      <c r="D704" t="s">
        <v>1002</v>
      </c>
      <c r="E704" t="s">
        <v>945</v>
      </c>
      <c r="F704" t="s">
        <v>6</v>
      </c>
      <c r="G704">
        <v>0</v>
      </c>
      <c r="H704">
        <v>0</v>
      </c>
      <c r="I704">
        <v>0</v>
      </c>
    </row>
    <row r="705" spans="1:13" x14ac:dyDescent="0.35">
      <c r="A705">
        <v>704</v>
      </c>
      <c r="B705" t="s">
        <v>967</v>
      </c>
      <c r="C705">
        <v>32</v>
      </c>
      <c r="D705" t="s">
        <v>1003</v>
      </c>
      <c r="E705" t="s">
        <v>974</v>
      </c>
      <c r="F705" t="s">
        <v>6</v>
      </c>
      <c r="G705">
        <v>0</v>
      </c>
      <c r="H705">
        <v>0</v>
      </c>
      <c r="I705">
        <v>1</v>
      </c>
      <c r="J705" t="s">
        <v>2013</v>
      </c>
      <c r="K705" t="s">
        <v>2038</v>
      </c>
      <c r="L705" t="str">
        <f>E705</f>
        <v>With a self-care difficulty</v>
      </c>
      <c r="M705">
        <v>1</v>
      </c>
    </row>
    <row r="706" spans="1:13" x14ac:dyDescent="0.35">
      <c r="A706">
        <v>705</v>
      </c>
      <c r="B706" t="s">
        <v>967</v>
      </c>
      <c r="C706">
        <v>33</v>
      </c>
      <c r="D706" t="s">
        <v>1004</v>
      </c>
      <c r="E706" t="s">
        <v>976</v>
      </c>
      <c r="F706" t="s">
        <v>6</v>
      </c>
      <c r="G706">
        <v>0</v>
      </c>
      <c r="H706">
        <v>0</v>
      </c>
      <c r="I706">
        <v>0</v>
      </c>
    </row>
    <row r="707" spans="1:13" x14ac:dyDescent="0.35">
      <c r="A707">
        <v>706</v>
      </c>
      <c r="B707" t="s">
        <v>1005</v>
      </c>
      <c r="E707" t="s">
        <v>1006</v>
      </c>
      <c r="F707" t="s">
        <v>8</v>
      </c>
    </row>
    <row r="708" spans="1:13" x14ac:dyDescent="0.35">
      <c r="A708">
        <v>707</v>
      </c>
      <c r="B708" t="s">
        <v>1005</v>
      </c>
      <c r="E708" t="s">
        <v>1007</v>
      </c>
      <c r="F708" t="s">
        <v>6</v>
      </c>
    </row>
    <row r="709" spans="1:13" x14ac:dyDescent="0.35">
      <c r="A709">
        <v>708</v>
      </c>
      <c r="B709" t="s">
        <v>1005</v>
      </c>
      <c r="C709">
        <v>1</v>
      </c>
      <c r="D709" t="s">
        <v>1008</v>
      </c>
      <c r="E709" t="s">
        <v>11</v>
      </c>
      <c r="F709" t="s">
        <v>6</v>
      </c>
      <c r="G709">
        <v>0</v>
      </c>
      <c r="H709">
        <v>0</v>
      </c>
      <c r="I709">
        <v>0</v>
      </c>
    </row>
    <row r="710" spans="1:13" x14ac:dyDescent="0.35">
      <c r="A710">
        <v>709</v>
      </c>
      <c r="B710" t="s">
        <v>1005</v>
      </c>
      <c r="C710">
        <v>2</v>
      </c>
      <c r="D710" t="s">
        <v>1009</v>
      </c>
      <c r="E710" t="s">
        <v>13</v>
      </c>
      <c r="F710" t="s">
        <v>6</v>
      </c>
      <c r="G710">
        <v>0</v>
      </c>
      <c r="H710">
        <v>0</v>
      </c>
      <c r="I710">
        <v>0</v>
      </c>
    </row>
    <row r="711" spans="1:13" x14ac:dyDescent="0.35">
      <c r="A711">
        <v>710</v>
      </c>
      <c r="B711" t="s">
        <v>1005</v>
      </c>
      <c r="C711">
        <v>3</v>
      </c>
      <c r="D711" t="s">
        <v>1010</v>
      </c>
      <c r="E711" t="s">
        <v>933</v>
      </c>
      <c r="F711" t="s">
        <v>6</v>
      </c>
      <c r="G711">
        <v>0</v>
      </c>
      <c r="H711">
        <v>0</v>
      </c>
      <c r="I711">
        <v>0</v>
      </c>
    </row>
    <row r="712" spans="1:13" x14ac:dyDescent="0.35">
      <c r="A712">
        <v>711</v>
      </c>
      <c r="B712" t="s">
        <v>1005</v>
      </c>
      <c r="C712">
        <v>4</v>
      </c>
      <c r="D712" t="s">
        <v>1011</v>
      </c>
      <c r="E712" t="s">
        <v>1012</v>
      </c>
      <c r="F712" t="s">
        <v>6</v>
      </c>
      <c r="G712">
        <v>0</v>
      </c>
      <c r="H712">
        <v>0</v>
      </c>
      <c r="I712">
        <v>1</v>
      </c>
      <c r="J712" t="s">
        <v>2013</v>
      </c>
      <c r="K712" t="s">
        <v>2038</v>
      </c>
      <c r="L712" t="str">
        <f>E712</f>
        <v>With an independent living difficulty</v>
      </c>
      <c r="M712">
        <v>1</v>
      </c>
    </row>
    <row r="713" spans="1:13" x14ac:dyDescent="0.35">
      <c r="A713">
        <v>712</v>
      </c>
      <c r="B713" t="s">
        <v>1005</v>
      </c>
      <c r="C713">
        <v>5</v>
      </c>
      <c r="D713" t="s">
        <v>1013</v>
      </c>
      <c r="E713" t="s">
        <v>1014</v>
      </c>
      <c r="F713" t="s">
        <v>6</v>
      </c>
      <c r="G713">
        <v>0</v>
      </c>
      <c r="H713">
        <v>0</v>
      </c>
      <c r="I713">
        <v>0</v>
      </c>
    </row>
    <row r="714" spans="1:13" x14ac:dyDescent="0.35">
      <c r="A714">
        <v>713</v>
      </c>
      <c r="B714" t="s">
        <v>1005</v>
      </c>
      <c r="C714">
        <v>6</v>
      </c>
      <c r="D714" t="s">
        <v>1015</v>
      </c>
      <c r="E714" t="s">
        <v>937</v>
      </c>
      <c r="F714" t="s">
        <v>6</v>
      </c>
      <c r="G714">
        <v>0</v>
      </c>
      <c r="H714">
        <v>0</v>
      </c>
      <c r="I714">
        <v>0</v>
      </c>
    </row>
    <row r="715" spans="1:13" x14ac:dyDescent="0.35">
      <c r="A715">
        <v>714</v>
      </c>
      <c r="B715" t="s">
        <v>1005</v>
      </c>
      <c r="C715">
        <v>7</v>
      </c>
      <c r="D715" t="s">
        <v>1016</v>
      </c>
      <c r="E715" t="s">
        <v>1012</v>
      </c>
      <c r="F715" t="s">
        <v>6</v>
      </c>
      <c r="G715">
        <v>0</v>
      </c>
      <c r="H715">
        <v>0</v>
      </c>
      <c r="I715">
        <v>1</v>
      </c>
      <c r="J715" t="s">
        <v>2013</v>
      </c>
      <c r="K715" t="s">
        <v>2038</v>
      </c>
      <c r="L715" t="str">
        <f>E715</f>
        <v>With an independent living difficulty</v>
      </c>
      <c r="M715">
        <v>1</v>
      </c>
    </row>
    <row r="716" spans="1:13" x14ac:dyDescent="0.35">
      <c r="A716">
        <v>715</v>
      </c>
      <c r="B716" t="s">
        <v>1005</v>
      </c>
      <c r="C716">
        <v>8</v>
      </c>
      <c r="D716" t="s">
        <v>1017</v>
      </c>
      <c r="E716" t="s">
        <v>1014</v>
      </c>
      <c r="F716" t="s">
        <v>6</v>
      </c>
      <c r="G716">
        <v>0</v>
      </c>
      <c r="H716">
        <v>0</v>
      </c>
      <c r="I716">
        <v>0</v>
      </c>
    </row>
    <row r="717" spans="1:13" x14ac:dyDescent="0.35">
      <c r="A717">
        <v>716</v>
      </c>
      <c r="B717" t="s">
        <v>1005</v>
      </c>
      <c r="C717">
        <v>9</v>
      </c>
      <c r="D717" t="s">
        <v>1018</v>
      </c>
      <c r="E717" t="s">
        <v>941</v>
      </c>
      <c r="F717" t="s">
        <v>6</v>
      </c>
      <c r="G717">
        <v>0</v>
      </c>
      <c r="H717">
        <v>0</v>
      </c>
      <c r="I717">
        <v>0</v>
      </c>
    </row>
    <row r="718" spans="1:13" x14ac:dyDescent="0.35">
      <c r="A718">
        <v>717</v>
      </c>
      <c r="B718" t="s">
        <v>1005</v>
      </c>
      <c r="C718">
        <v>10</v>
      </c>
      <c r="D718" t="s">
        <v>1019</v>
      </c>
      <c r="E718" t="s">
        <v>1012</v>
      </c>
      <c r="F718" t="s">
        <v>6</v>
      </c>
      <c r="G718">
        <v>0</v>
      </c>
      <c r="H718">
        <v>0</v>
      </c>
      <c r="I718">
        <v>1</v>
      </c>
      <c r="J718" t="s">
        <v>2013</v>
      </c>
      <c r="K718" t="s">
        <v>2038</v>
      </c>
      <c r="L718" t="str">
        <f>E718</f>
        <v>With an independent living difficulty</v>
      </c>
      <c r="M718">
        <v>1</v>
      </c>
    </row>
    <row r="719" spans="1:13" x14ac:dyDescent="0.35">
      <c r="A719">
        <v>718</v>
      </c>
      <c r="B719" t="s">
        <v>1005</v>
      </c>
      <c r="C719">
        <v>11</v>
      </c>
      <c r="D719" t="s">
        <v>1020</v>
      </c>
      <c r="E719" t="s">
        <v>1014</v>
      </c>
      <c r="F719" t="s">
        <v>6</v>
      </c>
      <c r="G719">
        <v>0</v>
      </c>
      <c r="H719">
        <v>0</v>
      </c>
      <c r="I719">
        <v>0</v>
      </c>
    </row>
    <row r="720" spans="1:13" x14ac:dyDescent="0.35">
      <c r="A720">
        <v>719</v>
      </c>
      <c r="B720" t="s">
        <v>1005</v>
      </c>
      <c r="C720">
        <v>12</v>
      </c>
      <c r="D720" t="s">
        <v>1021</v>
      </c>
      <c r="E720" t="s">
        <v>945</v>
      </c>
      <c r="F720" t="s">
        <v>6</v>
      </c>
      <c r="G720">
        <v>0</v>
      </c>
      <c r="H720">
        <v>0</v>
      </c>
      <c r="I720">
        <v>0</v>
      </c>
    </row>
    <row r="721" spans="1:13" x14ac:dyDescent="0.35">
      <c r="A721">
        <v>720</v>
      </c>
      <c r="B721" t="s">
        <v>1005</v>
      </c>
      <c r="C721">
        <v>13</v>
      </c>
      <c r="D721" t="s">
        <v>1022</v>
      </c>
      <c r="E721" t="s">
        <v>1012</v>
      </c>
      <c r="F721" t="s">
        <v>6</v>
      </c>
      <c r="G721">
        <v>0</v>
      </c>
      <c r="H721">
        <v>0</v>
      </c>
      <c r="I721">
        <v>1</v>
      </c>
      <c r="J721" t="s">
        <v>2013</v>
      </c>
      <c r="K721" t="s">
        <v>2038</v>
      </c>
      <c r="L721" t="str">
        <f>E721</f>
        <v>With an independent living difficulty</v>
      </c>
      <c r="M721">
        <v>1</v>
      </c>
    </row>
    <row r="722" spans="1:13" x14ac:dyDescent="0.35">
      <c r="A722">
        <v>721</v>
      </c>
      <c r="B722" t="s">
        <v>1005</v>
      </c>
      <c r="C722">
        <v>14</v>
      </c>
      <c r="D722" t="s">
        <v>1023</v>
      </c>
      <c r="E722" t="s">
        <v>1014</v>
      </c>
      <c r="F722" t="s">
        <v>6</v>
      </c>
      <c r="G722">
        <v>0</v>
      </c>
      <c r="H722">
        <v>0</v>
      </c>
      <c r="I722">
        <v>0</v>
      </c>
    </row>
    <row r="723" spans="1:13" x14ac:dyDescent="0.35">
      <c r="A723">
        <v>722</v>
      </c>
      <c r="B723" t="s">
        <v>1005</v>
      </c>
      <c r="C723">
        <v>15</v>
      </c>
      <c r="D723" t="s">
        <v>1024</v>
      </c>
      <c r="E723" t="s">
        <v>61</v>
      </c>
      <c r="F723" t="s">
        <v>6</v>
      </c>
      <c r="G723">
        <v>0</v>
      </c>
      <c r="H723">
        <v>0</v>
      </c>
      <c r="I723">
        <v>0</v>
      </c>
    </row>
    <row r="724" spans="1:13" x14ac:dyDescent="0.35">
      <c r="A724">
        <v>723</v>
      </c>
      <c r="B724" t="s">
        <v>1005</v>
      </c>
      <c r="C724">
        <v>16</v>
      </c>
      <c r="D724" t="s">
        <v>1025</v>
      </c>
      <c r="E724" t="s">
        <v>933</v>
      </c>
      <c r="F724" t="s">
        <v>6</v>
      </c>
      <c r="G724">
        <v>0</v>
      </c>
      <c r="H724">
        <v>0</v>
      </c>
      <c r="I724">
        <v>0</v>
      </c>
    </row>
    <row r="725" spans="1:13" x14ac:dyDescent="0.35">
      <c r="A725">
        <v>724</v>
      </c>
      <c r="B725" t="s">
        <v>1005</v>
      </c>
      <c r="C725">
        <v>17</v>
      </c>
      <c r="D725" t="s">
        <v>1026</v>
      </c>
      <c r="E725" t="s">
        <v>1012</v>
      </c>
      <c r="F725" t="s">
        <v>6</v>
      </c>
      <c r="G725">
        <v>0</v>
      </c>
      <c r="H725">
        <v>0</v>
      </c>
      <c r="I725">
        <v>1</v>
      </c>
      <c r="J725" t="s">
        <v>2013</v>
      </c>
      <c r="K725" t="s">
        <v>2038</v>
      </c>
      <c r="L725" t="str">
        <f>E725</f>
        <v>With an independent living difficulty</v>
      </c>
      <c r="M725">
        <v>1</v>
      </c>
    </row>
    <row r="726" spans="1:13" x14ac:dyDescent="0.35">
      <c r="A726">
        <v>725</v>
      </c>
      <c r="B726" t="s">
        <v>1005</v>
      </c>
      <c r="C726">
        <v>18</v>
      </c>
      <c r="D726" t="s">
        <v>1027</v>
      </c>
      <c r="E726" t="s">
        <v>1014</v>
      </c>
      <c r="F726" t="s">
        <v>6</v>
      </c>
      <c r="G726">
        <v>0</v>
      </c>
      <c r="H726">
        <v>0</v>
      </c>
      <c r="I726">
        <v>0</v>
      </c>
    </row>
    <row r="727" spans="1:13" x14ac:dyDescent="0.35">
      <c r="A727">
        <v>726</v>
      </c>
      <c r="B727" t="s">
        <v>1005</v>
      </c>
      <c r="C727">
        <v>19</v>
      </c>
      <c r="D727" t="s">
        <v>1028</v>
      </c>
      <c r="E727" t="s">
        <v>937</v>
      </c>
      <c r="F727" t="s">
        <v>6</v>
      </c>
      <c r="G727">
        <v>0</v>
      </c>
      <c r="H727">
        <v>0</v>
      </c>
      <c r="I727">
        <v>0</v>
      </c>
    </row>
    <row r="728" spans="1:13" x14ac:dyDescent="0.35">
      <c r="A728">
        <v>727</v>
      </c>
      <c r="B728" t="s">
        <v>1005</v>
      </c>
      <c r="C728">
        <v>20</v>
      </c>
      <c r="D728" t="s">
        <v>1029</v>
      </c>
      <c r="E728" t="s">
        <v>1012</v>
      </c>
      <c r="F728" t="s">
        <v>6</v>
      </c>
      <c r="G728">
        <v>0</v>
      </c>
      <c r="H728">
        <v>0</v>
      </c>
      <c r="I728">
        <v>1</v>
      </c>
      <c r="J728" t="s">
        <v>2013</v>
      </c>
      <c r="K728" t="s">
        <v>2038</v>
      </c>
      <c r="L728" t="str">
        <f>E728</f>
        <v>With an independent living difficulty</v>
      </c>
      <c r="M728">
        <v>1</v>
      </c>
    </row>
    <row r="729" spans="1:13" x14ac:dyDescent="0.35">
      <c r="A729">
        <v>728</v>
      </c>
      <c r="B729" t="s">
        <v>1005</v>
      </c>
      <c r="C729">
        <v>21</v>
      </c>
      <c r="D729" t="s">
        <v>1030</v>
      </c>
      <c r="E729" t="s">
        <v>1014</v>
      </c>
      <c r="F729" t="s">
        <v>6</v>
      </c>
      <c r="G729">
        <v>0</v>
      </c>
      <c r="H729">
        <v>0</v>
      </c>
      <c r="I729">
        <v>0</v>
      </c>
    </row>
    <row r="730" spans="1:13" x14ac:dyDescent="0.35">
      <c r="A730">
        <v>729</v>
      </c>
      <c r="B730" t="s">
        <v>1005</v>
      </c>
      <c r="C730">
        <v>22</v>
      </c>
      <c r="D730" t="s">
        <v>1031</v>
      </c>
      <c r="E730" t="s">
        <v>941</v>
      </c>
      <c r="F730" t="s">
        <v>6</v>
      </c>
      <c r="G730">
        <v>0</v>
      </c>
      <c r="H730">
        <v>0</v>
      </c>
      <c r="I730">
        <v>0</v>
      </c>
    </row>
    <row r="731" spans="1:13" x14ac:dyDescent="0.35">
      <c r="A731">
        <v>730</v>
      </c>
      <c r="B731" t="s">
        <v>1005</v>
      </c>
      <c r="C731">
        <v>23</v>
      </c>
      <c r="D731" t="s">
        <v>1032</v>
      </c>
      <c r="E731" t="s">
        <v>1012</v>
      </c>
      <c r="F731" t="s">
        <v>6</v>
      </c>
      <c r="G731">
        <v>0</v>
      </c>
      <c r="H731">
        <v>0</v>
      </c>
      <c r="I731">
        <v>1</v>
      </c>
      <c r="J731" t="s">
        <v>2013</v>
      </c>
      <c r="K731" t="s">
        <v>2038</v>
      </c>
      <c r="L731" t="str">
        <f>E731</f>
        <v>With an independent living difficulty</v>
      </c>
      <c r="M731">
        <v>1</v>
      </c>
    </row>
    <row r="732" spans="1:13" x14ac:dyDescent="0.35">
      <c r="A732">
        <v>731</v>
      </c>
      <c r="B732" t="s">
        <v>1005</v>
      </c>
      <c r="C732">
        <v>24</v>
      </c>
      <c r="D732" t="s">
        <v>1033</v>
      </c>
      <c r="E732" t="s">
        <v>1014</v>
      </c>
      <c r="F732" t="s">
        <v>6</v>
      </c>
      <c r="G732">
        <v>0</v>
      </c>
      <c r="H732">
        <v>0</v>
      </c>
      <c r="I732">
        <v>0</v>
      </c>
    </row>
    <row r="733" spans="1:13" x14ac:dyDescent="0.35">
      <c r="A733">
        <v>732</v>
      </c>
      <c r="B733" t="s">
        <v>1005</v>
      </c>
      <c r="C733">
        <v>25</v>
      </c>
      <c r="D733" t="s">
        <v>1034</v>
      </c>
      <c r="E733" t="s">
        <v>945</v>
      </c>
      <c r="F733" t="s">
        <v>6</v>
      </c>
      <c r="G733">
        <v>0</v>
      </c>
      <c r="H733">
        <v>0</v>
      </c>
      <c r="I733">
        <v>0</v>
      </c>
    </row>
    <row r="734" spans="1:13" x14ac:dyDescent="0.35">
      <c r="A734">
        <v>733</v>
      </c>
      <c r="B734" t="s">
        <v>1005</v>
      </c>
      <c r="C734">
        <v>26</v>
      </c>
      <c r="D734" t="s">
        <v>1035</v>
      </c>
      <c r="E734" t="s">
        <v>1012</v>
      </c>
      <c r="F734" t="s">
        <v>6</v>
      </c>
      <c r="G734">
        <v>0</v>
      </c>
      <c r="H734">
        <v>0</v>
      </c>
      <c r="I734">
        <v>1</v>
      </c>
      <c r="J734" t="s">
        <v>2013</v>
      </c>
      <c r="K734" t="s">
        <v>2038</v>
      </c>
      <c r="L734" t="str">
        <f>E734</f>
        <v>With an independent living difficulty</v>
      </c>
      <c r="M734">
        <v>1</v>
      </c>
    </row>
    <row r="735" spans="1:13" x14ac:dyDescent="0.35">
      <c r="A735">
        <v>734</v>
      </c>
      <c r="B735" t="s">
        <v>1005</v>
      </c>
      <c r="C735">
        <v>27</v>
      </c>
      <c r="D735" t="s">
        <v>1036</v>
      </c>
      <c r="E735" t="s">
        <v>1014</v>
      </c>
      <c r="F735" t="s">
        <v>6</v>
      </c>
      <c r="G735">
        <v>0</v>
      </c>
      <c r="H735">
        <v>0</v>
      </c>
      <c r="I735">
        <v>0</v>
      </c>
    </row>
    <row r="736" spans="1:13" x14ac:dyDescent="0.35">
      <c r="A736">
        <v>735</v>
      </c>
      <c r="B736" t="s">
        <v>1037</v>
      </c>
      <c r="E736" t="s">
        <v>1038</v>
      </c>
      <c r="F736" t="s">
        <v>8</v>
      </c>
    </row>
    <row r="737" spans="1:13" x14ac:dyDescent="0.35">
      <c r="A737">
        <v>736</v>
      </c>
      <c r="B737" t="s">
        <v>1037</v>
      </c>
      <c r="E737" t="s">
        <v>920</v>
      </c>
      <c r="F737" t="s">
        <v>6</v>
      </c>
    </row>
    <row r="738" spans="1:13" x14ac:dyDescent="0.35">
      <c r="A738">
        <v>737</v>
      </c>
      <c r="B738" t="s">
        <v>1037</v>
      </c>
      <c r="C738">
        <v>1</v>
      </c>
      <c r="D738" t="s">
        <v>1039</v>
      </c>
      <c r="E738" t="s">
        <v>11</v>
      </c>
      <c r="F738" t="s">
        <v>6</v>
      </c>
      <c r="G738">
        <v>0</v>
      </c>
      <c r="H738">
        <v>0</v>
      </c>
      <c r="I738">
        <v>0</v>
      </c>
    </row>
    <row r="739" spans="1:13" x14ac:dyDescent="0.35">
      <c r="A739">
        <v>738</v>
      </c>
      <c r="B739" t="s">
        <v>1037</v>
      </c>
      <c r="C739">
        <v>2</v>
      </c>
      <c r="D739" t="s">
        <v>1040</v>
      </c>
      <c r="E739" t="s">
        <v>1041</v>
      </c>
      <c r="F739" t="s">
        <v>6</v>
      </c>
      <c r="G739">
        <v>0</v>
      </c>
      <c r="H739">
        <v>0</v>
      </c>
      <c r="I739">
        <v>0</v>
      </c>
    </row>
    <row r="740" spans="1:13" x14ac:dyDescent="0.35">
      <c r="A740">
        <v>739</v>
      </c>
      <c r="B740" t="s">
        <v>1037</v>
      </c>
      <c r="C740">
        <v>3</v>
      </c>
      <c r="D740" t="s">
        <v>1042</v>
      </c>
      <c r="E740" t="s">
        <v>1043</v>
      </c>
      <c r="F740" t="s">
        <v>6</v>
      </c>
      <c r="G740">
        <v>0</v>
      </c>
      <c r="H740">
        <v>0</v>
      </c>
      <c r="I740">
        <v>0</v>
      </c>
    </row>
    <row r="741" spans="1:13" x14ac:dyDescent="0.35">
      <c r="A741">
        <v>740</v>
      </c>
      <c r="B741" t="s">
        <v>1037</v>
      </c>
      <c r="C741">
        <v>4</v>
      </c>
      <c r="D741" t="s">
        <v>1044</v>
      </c>
      <c r="E741" t="s">
        <v>1045</v>
      </c>
      <c r="F741" t="s">
        <v>6</v>
      </c>
      <c r="G741">
        <v>0</v>
      </c>
      <c r="H741">
        <v>0</v>
      </c>
      <c r="I741">
        <v>0</v>
      </c>
    </row>
    <row r="742" spans="1:13" x14ac:dyDescent="0.35">
      <c r="A742">
        <v>741</v>
      </c>
      <c r="B742" t="s">
        <v>1037</v>
      </c>
      <c r="C742">
        <v>5</v>
      </c>
      <c r="D742" t="s">
        <v>1046</v>
      </c>
      <c r="E742" t="s">
        <v>928</v>
      </c>
      <c r="F742" t="s">
        <v>6</v>
      </c>
      <c r="G742">
        <v>0</v>
      </c>
      <c r="H742">
        <v>0</v>
      </c>
      <c r="I742">
        <v>1</v>
      </c>
      <c r="J742" t="s">
        <v>2013</v>
      </c>
      <c r="K742" t="s">
        <v>2038</v>
      </c>
      <c r="L742" t="str">
        <f>E742</f>
        <v>No disability</v>
      </c>
      <c r="M742">
        <v>1</v>
      </c>
    </row>
    <row r="743" spans="1:13" x14ac:dyDescent="0.35">
      <c r="A743">
        <v>742</v>
      </c>
      <c r="B743" t="s">
        <v>1037</v>
      </c>
      <c r="C743">
        <v>6</v>
      </c>
      <c r="D743" t="s">
        <v>1047</v>
      </c>
      <c r="E743" t="s">
        <v>1048</v>
      </c>
      <c r="F743" t="s">
        <v>6</v>
      </c>
      <c r="G743">
        <v>0</v>
      </c>
      <c r="H743">
        <v>0</v>
      </c>
      <c r="I743">
        <v>0</v>
      </c>
    </row>
    <row r="744" spans="1:13" x14ac:dyDescent="0.35">
      <c r="A744">
        <v>743</v>
      </c>
      <c r="B744" t="s">
        <v>1037</v>
      </c>
      <c r="C744">
        <v>7</v>
      </c>
      <c r="D744" t="s">
        <v>1049</v>
      </c>
      <c r="E744" t="s">
        <v>1043</v>
      </c>
      <c r="F744" t="s">
        <v>6</v>
      </c>
      <c r="G744">
        <v>0</v>
      </c>
      <c r="H744">
        <v>0</v>
      </c>
      <c r="I744">
        <v>0</v>
      </c>
    </row>
    <row r="745" spans="1:13" x14ac:dyDescent="0.35">
      <c r="A745">
        <v>744</v>
      </c>
      <c r="B745" t="s">
        <v>1037</v>
      </c>
      <c r="C745">
        <v>8</v>
      </c>
      <c r="D745" t="s">
        <v>1050</v>
      </c>
      <c r="E745" t="s">
        <v>1045</v>
      </c>
      <c r="F745" t="s">
        <v>6</v>
      </c>
      <c r="G745">
        <v>0</v>
      </c>
      <c r="H745">
        <v>0</v>
      </c>
      <c r="I745">
        <v>0</v>
      </c>
    </row>
    <row r="746" spans="1:13" x14ac:dyDescent="0.35">
      <c r="A746">
        <v>745</v>
      </c>
      <c r="B746" t="s">
        <v>1037</v>
      </c>
      <c r="C746">
        <v>9</v>
      </c>
      <c r="D746" t="s">
        <v>1051</v>
      </c>
      <c r="E746" t="s">
        <v>928</v>
      </c>
      <c r="F746" t="s">
        <v>6</v>
      </c>
      <c r="G746">
        <v>0</v>
      </c>
      <c r="H746">
        <v>0</v>
      </c>
      <c r="I746">
        <v>1</v>
      </c>
      <c r="J746" t="s">
        <v>2013</v>
      </c>
      <c r="K746" t="s">
        <v>2038</v>
      </c>
      <c r="L746" t="str">
        <f>E746</f>
        <v>No disability</v>
      </c>
      <c r="M746">
        <v>1</v>
      </c>
    </row>
    <row r="747" spans="1:13" x14ac:dyDescent="0.35">
      <c r="A747">
        <v>746</v>
      </c>
      <c r="B747" t="s">
        <v>1037</v>
      </c>
      <c r="C747">
        <v>10</v>
      </c>
      <c r="D747" t="s">
        <v>1052</v>
      </c>
      <c r="E747" t="s">
        <v>1053</v>
      </c>
      <c r="F747" t="s">
        <v>6</v>
      </c>
      <c r="G747">
        <v>0</v>
      </c>
      <c r="H747">
        <v>0</v>
      </c>
      <c r="I747">
        <v>0</v>
      </c>
    </row>
    <row r="748" spans="1:13" x14ac:dyDescent="0.35">
      <c r="A748">
        <v>747</v>
      </c>
      <c r="B748" t="s">
        <v>1037</v>
      </c>
      <c r="C748">
        <v>11</v>
      </c>
      <c r="D748" t="s">
        <v>1054</v>
      </c>
      <c r="E748" t="s">
        <v>1043</v>
      </c>
      <c r="F748" t="s">
        <v>6</v>
      </c>
      <c r="G748">
        <v>0</v>
      </c>
      <c r="H748">
        <v>0</v>
      </c>
      <c r="I748">
        <v>0</v>
      </c>
    </row>
    <row r="749" spans="1:13" x14ac:dyDescent="0.35">
      <c r="A749">
        <v>748</v>
      </c>
      <c r="B749" t="s">
        <v>1037</v>
      </c>
      <c r="C749">
        <v>12</v>
      </c>
      <c r="D749" t="s">
        <v>1055</v>
      </c>
      <c r="E749" t="s">
        <v>1045</v>
      </c>
      <c r="F749" t="s">
        <v>6</v>
      </c>
      <c r="G749">
        <v>0</v>
      </c>
      <c r="H749">
        <v>0</v>
      </c>
      <c r="I749">
        <v>0</v>
      </c>
    </row>
    <row r="750" spans="1:13" x14ac:dyDescent="0.35">
      <c r="A750">
        <v>749</v>
      </c>
      <c r="B750" t="s">
        <v>1037</v>
      </c>
      <c r="C750">
        <v>13</v>
      </c>
      <c r="D750" t="s">
        <v>1056</v>
      </c>
      <c r="E750" t="s">
        <v>928</v>
      </c>
      <c r="F750" t="s">
        <v>6</v>
      </c>
      <c r="G750">
        <v>0</v>
      </c>
      <c r="H750">
        <v>0</v>
      </c>
      <c r="I750">
        <v>1</v>
      </c>
      <c r="J750" t="s">
        <v>2013</v>
      </c>
      <c r="K750" t="s">
        <v>2038</v>
      </c>
      <c r="L750" t="str">
        <f>E750</f>
        <v>No disability</v>
      </c>
      <c r="M750">
        <v>1</v>
      </c>
    </row>
    <row r="751" spans="1:13" x14ac:dyDescent="0.35">
      <c r="A751">
        <v>750</v>
      </c>
      <c r="B751" t="s">
        <v>1057</v>
      </c>
      <c r="E751" t="s">
        <v>1058</v>
      </c>
      <c r="F751" t="s">
        <v>8</v>
      </c>
    </row>
    <row r="752" spans="1:13" x14ac:dyDescent="0.35">
      <c r="A752">
        <v>751</v>
      </c>
      <c r="B752" t="s">
        <v>1057</v>
      </c>
      <c r="E752" t="s">
        <v>1059</v>
      </c>
      <c r="F752" t="s">
        <v>6</v>
      </c>
    </row>
    <row r="753" spans="1:9" x14ac:dyDescent="0.35">
      <c r="A753">
        <v>752</v>
      </c>
      <c r="B753" t="s">
        <v>1057</v>
      </c>
      <c r="C753">
        <v>1</v>
      </c>
      <c r="D753" t="s">
        <v>1060</v>
      </c>
      <c r="E753" t="s">
        <v>11</v>
      </c>
      <c r="F753" t="s">
        <v>6</v>
      </c>
      <c r="G753">
        <v>0</v>
      </c>
      <c r="H753">
        <v>0</v>
      </c>
      <c r="I753">
        <v>0</v>
      </c>
    </row>
    <row r="754" spans="1:9" x14ac:dyDescent="0.35">
      <c r="A754">
        <v>753</v>
      </c>
      <c r="B754" t="s">
        <v>1057</v>
      </c>
      <c r="C754">
        <v>2</v>
      </c>
      <c r="D754" t="s">
        <v>1061</v>
      </c>
      <c r="E754" t="s">
        <v>1062</v>
      </c>
      <c r="F754" t="s">
        <v>6</v>
      </c>
      <c r="G754">
        <v>0</v>
      </c>
      <c r="H754">
        <v>0</v>
      </c>
      <c r="I754">
        <v>0</v>
      </c>
    </row>
    <row r="755" spans="1:9" x14ac:dyDescent="0.35">
      <c r="A755">
        <v>754</v>
      </c>
      <c r="B755" t="s">
        <v>1057</v>
      </c>
      <c r="C755">
        <v>3</v>
      </c>
      <c r="D755" t="s">
        <v>1063</v>
      </c>
      <c r="E755" t="s">
        <v>926</v>
      </c>
      <c r="F755" t="s">
        <v>6</v>
      </c>
      <c r="G755">
        <v>0</v>
      </c>
      <c r="H755">
        <v>0</v>
      </c>
      <c r="I755">
        <v>0</v>
      </c>
    </row>
    <row r="756" spans="1:9" x14ac:dyDescent="0.35">
      <c r="A756">
        <v>755</v>
      </c>
      <c r="B756" t="s">
        <v>1057</v>
      </c>
      <c r="C756">
        <v>4</v>
      </c>
      <c r="D756" t="s">
        <v>1064</v>
      </c>
      <c r="E756" t="s">
        <v>928</v>
      </c>
      <c r="F756" t="s">
        <v>6</v>
      </c>
      <c r="G756">
        <v>0</v>
      </c>
      <c r="H756">
        <v>0</v>
      </c>
      <c r="I756">
        <v>0</v>
      </c>
    </row>
    <row r="757" spans="1:9" x14ac:dyDescent="0.35">
      <c r="A757">
        <v>756</v>
      </c>
      <c r="B757" t="s">
        <v>1057</v>
      </c>
      <c r="C757">
        <v>5</v>
      </c>
      <c r="D757" t="s">
        <v>1065</v>
      </c>
      <c r="E757" t="s">
        <v>1066</v>
      </c>
      <c r="F757" t="s">
        <v>6</v>
      </c>
      <c r="G757">
        <v>0</v>
      </c>
      <c r="H757">
        <v>0</v>
      </c>
      <c r="I757">
        <v>0</v>
      </c>
    </row>
    <row r="758" spans="1:9" x14ac:dyDescent="0.35">
      <c r="A758">
        <v>757</v>
      </c>
      <c r="B758" t="s">
        <v>1057</v>
      </c>
      <c r="C758">
        <v>6</v>
      </c>
      <c r="D758" t="s">
        <v>1067</v>
      </c>
      <c r="E758" t="s">
        <v>926</v>
      </c>
      <c r="F758" t="s">
        <v>6</v>
      </c>
      <c r="G758">
        <v>0</v>
      </c>
      <c r="H758">
        <v>0</v>
      </c>
      <c r="I758">
        <v>0</v>
      </c>
    </row>
    <row r="759" spans="1:9" x14ac:dyDescent="0.35">
      <c r="A759">
        <v>758</v>
      </c>
      <c r="B759" t="s">
        <v>1057</v>
      </c>
      <c r="C759">
        <v>7</v>
      </c>
      <c r="D759" t="s">
        <v>1068</v>
      </c>
      <c r="E759" t="s">
        <v>928</v>
      </c>
      <c r="F759" t="s">
        <v>6</v>
      </c>
      <c r="G759">
        <v>0</v>
      </c>
      <c r="H759">
        <v>0</v>
      </c>
      <c r="I759">
        <v>0</v>
      </c>
    </row>
    <row r="760" spans="1:9" x14ac:dyDescent="0.35">
      <c r="A760">
        <v>759</v>
      </c>
      <c r="B760" t="s">
        <v>1057</v>
      </c>
      <c r="C760">
        <v>8</v>
      </c>
      <c r="D760" t="s">
        <v>1069</v>
      </c>
      <c r="E760" t="s">
        <v>1070</v>
      </c>
      <c r="F760" t="s">
        <v>6</v>
      </c>
      <c r="G760">
        <v>0</v>
      </c>
      <c r="H760">
        <v>0</v>
      </c>
      <c r="I760">
        <v>0</v>
      </c>
    </row>
    <row r="761" spans="1:9" x14ac:dyDescent="0.35">
      <c r="A761">
        <v>760</v>
      </c>
      <c r="B761" t="s">
        <v>1057</v>
      </c>
      <c r="C761">
        <v>9</v>
      </c>
      <c r="D761" t="s">
        <v>1071</v>
      </c>
      <c r="E761" t="s">
        <v>926</v>
      </c>
      <c r="F761" t="s">
        <v>6</v>
      </c>
      <c r="G761">
        <v>0</v>
      </c>
      <c r="H761">
        <v>0</v>
      </c>
      <c r="I761">
        <v>0</v>
      </c>
    </row>
    <row r="762" spans="1:9" x14ac:dyDescent="0.35">
      <c r="A762">
        <v>761</v>
      </c>
      <c r="B762" t="s">
        <v>1057</v>
      </c>
      <c r="C762">
        <v>10</v>
      </c>
      <c r="D762" t="s">
        <v>1072</v>
      </c>
      <c r="E762" t="s">
        <v>928</v>
      </c>
      <c r="F762" t="s">
        <v>6</v>
      </c>
      <c r="G762">
        <v>0</v>
      </c>
      <c r="H762">
        <v>0</v>
      </c>
      <c r="I762">
        <v>0</v>
      </c>
    </row>
    <row r="763" spans="1:9" x14ac:dyDescent="0.35">
      <c r="A763">
        <v>762</v>
      </c>
      <c r="B763" t="s">
        <v>1057</v>
      </c>
      <c r="C763">
        <v>11</v>
      </c>
      <c r="D763" t="s">
        <v>1073</v>
      </c>
      <c r="E763" t="s">
        <v>1074</v>
      </c>
      <c r="F763" t="s">
        <v>6</v>
      </c>
      <c r="G763">
        <v>0</v>
      </c>
      <c r="H763">
        <v>0</v>
      </c>
      <c r="I763">
        <v>0</v>
      </c>
    </row>
    <row r="764" spans="1:9" x14ac:dyDescent="0.35">
      <c r="A764">
        <v>763</v>
      </c>
      <c r="B764" t="s">
        <v>1057</v>
      </c>
      <c r="C764">
        <v>12</v>
      </c>
      <c r="D764" t="s">
        <v>1075</v>
      </c>
      <c r="E764" t="s">
        <v>926</v>
      </c>
      <c r="F764" t="s">
        <v>6</v>
      </c>
      <c r="G764">
        <v>0</v>
      </c>
      <c r="H764">
        <v>0</v>
      </c>
      <c r="I764">
        <v>0</v>
      </c>
    </row>
    <row r="765" spans="1:9" x14ac:dyDescent="0.35">
      <c r="A765">
        <v>764</v>
      </c>
      <c r="B765" t="s">
        <v>1057</v>
      </c>
      <c r="C765">
        <v>13</v>
      </c>
      <c r="D765" t="s">
        <v>1076</v>
      </c>
      <c r="E765" t="s">
        <v>928</v>
      </c>
      <c r="F765" t="s">
        <v>6</v>
      </c>
      <c r="G765">
        <v>0</v>
      </c>
      <c r="H765">
        <v>0</v>
      </c>
      <c r="I765">
        <v>0</v>
      </c>
    </row>
    <row r="766" spans="1:9" x14ac:dyDescent="0.35">
      <c r="A766">
        <v>765</v>
      </c>
      <c r="B766" t="s">
        <v>1057</v>
      </c>
      <c r="C766">
        <v>14</v>
      </c>
      <c r="D766" t="s">
        <v>1077</v>
      </c>
      <c r="E766" t="s">
        <v>1078</v>
      </c>
      <c r="F766" t="s">
        <v>6</v>
      </c>
      <c r="G766">
        <v>0</v>
      </c>
      <c r="H766">
        <v>0</v>
      </c>
      <c r="I766">
        <v>0</v>
      </c>
    </row>
    <row r="767" spans="1:9" x14ac:dyDescent="0.35">
      <c r="A767">
        <v>766</v>
      </c>
      <c r="B767" t="s">
        <v>1057</v>
      </c>
      <c r="C767">
        <v>15</v>
      </c>
      <c r="D767" t="s">
        <v>1079</v>
      </c>
      <c r="E767" t="s">
        <v>926</v>
      </c>
      <c r="F767" t="s">
        <v>6</v>
      </c>
      <c r="G767">
        <v>0</v>
      </c>
      <c r="H767">
        <v>0</v>
      </c>
      <c r="I767">
        <v>0</v>
      </c>
    </row>
    <row r="768" spans="1:9" x14ac:dyDescent="0.35">
      <c r="A768">
        <v>767</v>
      </c>
      <c r="B768" t="s">
        <v>1057</v>
      </c>
      <c r="C768">
        <v>16</v>
      </c>
      <c r="D768" t="s">
        <v>1080</v>
      </c>
      <c r="E768" t="s">
        <v>928</v>
      </c>
      <c r="F768" t="s">
        <v>6</v>
      </c>
      <c r="G768">
        <v>0</v>
      </c>
      <c r="H768">
        <v>0</v>
      </c>
      <c r="I768">
        <v>0</v>
      </c>
    </row>
    <row r="769" spans="1:12" x14ac:dyDescent="0.35">
      <c r="A769">
        <v>768</v>
      </c>
      <c r="B769" t="s">
        <v>1081</v>
      </c>
      <c r="E769" t="s">
        <v>1082</v>
      </c>
      <c r="F769" t="s">
        <v>8</v>
      </c>
    </row>
    <row r="770" spans="1:12" x14ac:dyDescent="0.35">
      <c r="A770">
        <v>769</v>
      </c>
      <c r="B770" t="s">
        <v>1081</v>
      </c>
      <c r="E770" t="s">
        <v>638</v>
      </c>
      <c r="F770" t="s">
        <v>6</v>
      </c>
    </row>
    <row r="771" spans="1:12" x14ac:dyDescent="0.35">
      <c r="A771">
        <v>770</v>
      </c>
      <c r="B771" t="s">
        <v>1081</v>
      </c>
      <c r="C771">
        <v>1</v>
      </c>
      <c r="D771" t="s">
        <v>1083</v>
      </c>
      <c r="E771" t="s">
        <v>11</v>
      </c>
      <c r="F771" t="s">
        <v>6</v>
      </c>
      <c r="G771">
        <v>1</v>
      </c>
      <c r="H771">
        <v>0</v>
      </c>
      <c r="I771">
        <v>0</v>
      </c>
    </row>
    <row r="772" spans="1:12" x14ac:dyDescent="0.35">
      <c r="A772">
        <v>771</v>
      </c>
      <c r="B772" t="s">
        <v>1081</v>
      </c>
      <c r="C772">
        <v>2</v>
      </c>
      <c r="D772" t="s">
        <v>1084</v>
      </c>
      <c r="E772" t="s">
        <v>1085</v>
      </c>
      <c r="F772" t="s">
        <v>6</v>
      </c>
      <c r="G772">
        <v>1</v>
      </c>
      <c r="H772">
        <v>1</v>
      </c>
      <c r="I772">
        <v>1</v>
      </c>
      <c r="J772" t="s">
        <v>2028</v>
      </c>
      <c r="K772" t="s">
        <v>2037</v>
      </c>
      <c r="L772" t="str">
        <f t="shared" ref="L772:L787" si="6">CONCATENATE("Income_",E772)</f>
        <v>Income_Less than $10,000</v>
      </c>
    </row>
    <row r="773" spans="1:12" x14ac:dyDescent="0.35">
      <c r="A773">
        <v>772</v>
      </c>
      <c r="B773" t="s">
        <v>1081</v>
      </c>
      <c r="C773">
        <v>3</v>
      </c>
      <c r="D773" t="s">
        <v>1086</v>
      </c>
      <c r="E773" t="s">
        <v>1087</v>
      </c>
      <c r="F773" t="s">
        <v>6</v>
      </c>
      <c r="G773">
        <v>1</v>
      </c>
      <c r="H773">
        <v>1</v>
      </c>
      <c r="I773">
        <v>1</v>
      </c>
      <c r="J773" t="s">
        <v>2028</v>
      </c>
      <c r="K773" t="s">
        <v>2037</v>
      </c>
      <c r="L773" t="str">
        <f t="shared" si="6"/>
        <v>Income_$10,000 to $14,999</v>
      </c>
    </row>
    <row r="774" spans="1:12" x14ac:dyDescent="0.35">
      <c r="A774">
        <v>773</v>
      </c>
      <c r="B774" t="s">
        <v>1081</v>
      </c>
      <c r="C774">
        <v>4</v>
      </c>
      <c r="D774" t="s">
        <v>1088</v>
      </c>
      <c r="E774" t="s">
        <v>1089</v>
      </c>
      <c r="F774" t="s">
        <v>6</v>
      </c>
      <c r="G774">
        <v>1</v>
      </c>
      <c r="H774">
        <v>1</v>
      </c>
      <c r="I774">
        <v>1</v>
      </c>
      <c r="J774" t="s">
        <v>2028</v>
      </c>
      <c r="K774" t="s">
        <v>2037</v>
      </c>
      <c r="L774" t="str">
        <f t="shared" si="6"/>
        <v>Income_$15,000 to $19,999</v>
      </c>
    </row>
    <row r="775" spans="1:12" x14ac:dyDescent="0.35">
      <c r="A775">
        <v>774</v>
      </c>
      <c r="B775" t="s">
        <v>1081</v>
      </c>
      <c r="C775">
        <v>5</v>
      </c>
      <c r="D775" t="s">
        <v>1090</v>
      </c>
      <c r="E775" t="s">
        <v>1091</v>
      </c>
      <c r="F775" t="s">
        <v>6</v>
      </c>
      <c r="G775">
        <v>1</v>
      </c>
      <c r="H775">
        <v>1</v>
      </c>
      <c r="I775">
        <v>1</v>
      </c>
      <c r="J775" t="s">
        <v>2028</v>
      </c>
      <c r="K775" t="s">
        <v>2037</v>
      </c>
      <c r="L775" t="str">
        <f t="shared" si="6"/>
        <v>Income_$20,000 to $24,999</v>
      </c>
    </row>
    <row r="776" spans="1:12" x14ac:dyDescent="0.35">
      <c r="A776">
        <v>775</v>
      </c>
      <c r="B776" t="s">
        <v>1081</v>
      </c>
      <c r="C776">
        <v>6</v>
      </c>
      <c r="D776" t="s">
        <v>1092</v>
      </c>
      <c r="E776" t="s">
        <v>1093</v>
      </c>
      <c r="F776" t="s">
        <v>6</v>
      </c>
      <c r="G776">
        <v>1</v>
      </c>
      <c r="H776">
        <v>1</v>
      </c>
      <c r="I776">
        <v>1</v>
      </c>
      <c r="J776" t="s">
        <v>2028</v>
      </c>
      <c r="K776" t="s">
        <v>2037</v>
      </c>
      <c r="L776" t="str">
        <f t="shared" si="6"/>
        <v>Income_$25,000 to $29,999</v>
      </c>
    </row>
    <row r="777" spans="1:12" x14ac:dyDescent="0.35">
      <c r="A777">
        <v>776</v>
      </c>
      <c r="B777" t="s">
        <v>1081</v>
      </c>
      <c r="C777">
        <v>7</v>
      </c>
      <c r="D777" t="s">
        <v>1094</v>
      </c>
      <c r="E777" t="s">
        <v>1095</v>
      </c>
      <c r="F777" t="s">
        <v>6</v>
      </c>
      <c r="G777">
        <v>1</v>
      </c>
      <c r="H777">
        <v>1</v>
      </c>
      <c r="I777">
        <v>1</v>
      </c>
      <c r="J777" t="s">
        <v>2028</v>
      </c>
      <c r="K777" t="s">
        <v>2037</v>
      </c>
      <c r="L777" t="str">
        <f t="shared" si="6"/>
        <v>Income_$30,000 to $34,999</v>
      </c>
    </row>
    <row r="778" spans="1:12" x14ac:dyDescent="0.35">
      <c r="A778">
        <v>777</v>
      </c>
      <c r="B778" t="s">
        <v>1081</v>
      </c>
      <c r="C778">
        <v>8</v>
      </c>
      <c r="D778" t="s">
        <v>1096</v>
      </c>
      <c r="E778" t="s">
        <v>1097</v>
      </c>
      <c r="F778" t="s">
        <v>6</v>
      </c>
      <c r="G778">
        <v>1</v>
      </c>
      <c r="H778">
        <v>1</v>
      </c>
      <c r="I778">
        <v>1</v>
      </c>
      <c r="J778" t="s">
        <v>2028</v>
      </c>
      <c r="K778" t="s">
        <v>2037</v>
      </c>
      <c r="L778" t="str">
        <f t="shared" si="6"/>
        <v>Income_$35,000 to $39,999</v>
      </c>
    </row>
    <row r="779" spans="1:12" x14ac:dyDescent="0.35">
      <c r="A779">
        <v>778</v>
      </c>
      <c r="B779" t="s">
        <v>1081</v>
      </c>
      <c r="C779">
        <v>9</v>
      </c>
      <c r="D779" t="s">
        <v>1098</v>
      </c>
      <c r="E779" t="s">
        <v>1099</v>
      </c>
      <c r="F779" t="s">
        <v>6</v>
      </c>
      <c r="G779">
        <v>1</v>
      </c>
      <c r="H779">
        <v>1</v>
      </c>
      <c r="I779">
        <v>1</v>
      </c>
      <c r="J779" t="s">
        <v>2028</v>
      </c>
      <c r="K779" t="s">
        <v>2037</v>
      </c>
      <c r="L779" t="str">
        <f t="shared" si="6"/>
        <v>Income_$40,000 to $44,999</v>
      </c>
    </row>
    <row r="780" spans="1:12" x14ac:dyDescent="0.35">
      <c r="A780">
        <v>779</v>
      </c>
      <c r="B780" t="s">
        <v>1081</v>
      </c>
      <c r="C780">
        <v>10</v>
      </c>
      <c r="D780" t="s">
        <v>1100</v>
      </c>
      <c r="E780" t="s">
        <v>1101</v>
      </c>
      <c r="F780" t="s">
        <v>6</v>
      </c>
      <c r="G780">
        <v>1</v>
      </c>
      <c r="H780">
        <v>1</v>
      </c>
      <c r="I780">
        <v>1</v>
      </c>
      <c r="J780" t="s">
        <v>2028</v>
      </c>
      <c r="K780" t="s">
        <v>2037</v>
      </c>
      <c r="L780" t="str">
        <f t="shared" si="6"/>
        <v>Income_$45,000 to $49,999</v>
      </c>
    </row>
    <row r="781" spans="1:12" x14ac:dyDescent="0.35">
      <c r="A781">
        <v>780</v>
      </c>
      <c r="B781" t="s">
        <v>1081</v>
      </c>
      <c r="C781">
        <v>11</v>
      </c>
      <c r="D781" t="s">
        <v>1102</v>
      </c>
      <c r="E781" t="s">
        <v>1103</v>
      </c>
      <c r="F781" t="s">
        <v>6</v>
      </c>
      <c r="G781">
        <v>1</v>
      </c>
      <c r="H781">
        <v>1</v>
      </c>
      <c r="I781">
        <v>1</v>
      </c>
      <c r="J781" t="s">
        <v>2028</v>
      </c>
      <c r="K781" t="s">
        <v>2037</v>
      </c>
      <c r="L781" t="str">
        <f t="shared" si="6"/>
        <v>Income_$50,000 to $59,999</v>
      </c>
    </row>
    <row r="782" spans="1:12" x14ac:dyDescent="0.35">
      <c r="A782">
        <v>781</v>
      </c>
      <c r="B782" t="s">
        <v>1081</v>
      </c>
      <c r="C782">
        <v>12</v>
      </c>
      <c r="D782" t="s">
        <v>1104</v>
      </c>
      <c r="E782" t="s">
        <v>1105</v>
      </c>
      <c r="F782" t="s">
        <v>6</v>
      </c>
      <c r="G782">
        <v>1</v>
      </c>
      <c r="H782">
        <v>1</v>
      </c>
      <c r="I782">
        <v>1</v>
      </c>
      <c r="J782" t="s">
        <v>2028</v>
      </c>
      <c r="K782" t="s">
        <v>2037</v>
      </c>
      <c r="L782" t="str">
        <f t="shared" si="6"/>
        <v>Income_$60,000 to $74,999</v>
      </c>
    </row>
    <row r="783" spans="1:12" x14ac:dyDescent="0.35">
      <c r="A783">
        <v>782</v>
      </c>
      <c r="B783" t="s">
        <v>1081</v>
      </c>
      <c r="C783">
        <v>13</v>
      </c>
      <c r="D783" t="s">
        <v>1106</v>
      </c>
      <c r="E783" t="s">
        <v>1107</v>
      </c>
      <c r="F783" t="s">
        <v>6</v>
      </c>
      <c r="G783">
        <v>1</v>
      </c>
      <c r="H783">
        <v>1</v>
      </c>
      <c r="I783">
        <v>1</v>
      </c>
      <c r="J783" t="s">
        <v>2028</v>
      </c>
      <c r="K783" t="s">
        <v>2037</v>
      </c>
      <c r="L783" t="str">
        <f t="shared" si="6"/>
        <v>Income_$75,000 to $99,999</v>
      </c>
    </row>
    <row r="784" spans="1:12" x14ac:dyDescent="0.35">
      <c r="A784">
        <v>783</v>
      </c>
      <c r="B784" t="s">
        <v>1081</v>
      </c>
      <c r="C784">
        <v>14</v>
      </c>
      <c r="D784" t="s">
        <v>1108</v>
      </c>
      <c r="E784" t="s">
        <v>1109</v>
      </c>
      <c r="F784" t="s">
        <v>6</v>
      </c>
      <c r="G784">
        <v>1</v>
      </c>
      <c r="H784">
        <v>1</v>
      </c>
      <c r="I784">
        <v>1</v>
      </c>
      <c r="J784" t="s">
        <v>2028</v>
      </c>
      <c r="K784" t="s">
        <v>2037</v>
      </c>
      <c r="L784" t="str">
        <f t="shared" si="6"/>
        <v>Income_$100,000 to $124,999</v>
      </c>
    </row>
    <row r="785" spans="1:12" x14ac:dyDescent="0.35">
      <c r="A785">
        <v>784</v>
      </c>
      <c r="B785" t="s">
        <v>1081</v>
      </c>
      <c r="C785">
        <v>15</v>
      </c>
      <c r="D785" t="s">
        <v>1110</v>
      </c>
      <c r="E785" t="s">
        <v>1111</v>
      </c>
      <c r="F785" t="s">
        <v>6</v>
      </c>
      <c r="G785">
        <v>1</v>
      </c>
      <c r="H785">
        <v>1</v>
      </c>
      <c r="I785">
        <v>1</v>
      </c>
      <c r="J785" t="s">
        <v>2028</v>
      </c>
      <c r="K785" t="s">
        <v>2037</v>
      </c>
      <c r="L785" t="str">
        <f t="shared" si="6"/>
        <v>Income_$125,000 to $149,999</v>
      </c>
    </row>
    <row r="786" spans="1:12" x14ac:dyDescent="0.35">
      <c r="A786">
        <v>785</v>
      </c>
      <c r="B786" t="s">
        <v>1081</v>
      </c>
      <c r="C786">
        <v>16</v>
      </c>
      <c r="D786" t="s">
        <v>1112</v>
      </c>
      <c r="E786" t="s">
        <v>1113</v>
      </c>
      <c r="F786" t="s">
        <v>6</v>
      </c>
      <c r="G786">
        <v>1</v>
      </c>
      <c r="H786">
        <v>1</v>
      </c>
      <c r="I786">
        <v>1</v>
      </c>
      <c r="J786" t="s">
        <v>2028</v>
      </c>
      <c r="K786" t="s">
        <v>2037</v>
      </c>
      <c r="L786" t="str">
        <f t="shared" si="6"/>
        <v>Income_$150,000 to $199,999</v>
      </c>
    </row>
    <row r="787" spans="1:12" x14ac:dyDescent="0.35">
      <c r="A787">
        <v>786</v>
      </c>
      <c r="B787" t="s">
        <v>1081</v>
      </c>
      <c r="C787">
        <v>17</v>
      </c>
      <c r="D787" t="s">
        <v>1114</v>
      </c>
      <c r="E787" t="s">
        <v>1115</v>
      </c>
      <c r="F787" t="s">
        <v>6</v>
      </c>
      <c r="G787">
        <v>1</v>
      </c>
      <c r="H787">
        <v>1</v>
      </c>
      <c r="I787">
        <v>1</v>
      </c>
      <c r="J787" t="s">
        <v>2028</v>
      </c>
      <c r="K787" t="s">
        <v>2037</v>
      </c>
      <c r="L787" t="str">
        <f t="shared" si="6"/>
        <v>Income_$200,000 or more</v>
      </c>
    </row>
    <row r="788" spans="1:12" x14ac:dyDescent="0.35">
      <c r="A788">
        <v>787</v>
      </c>
      <c r="B788" t="s">
        <v>1116</v>
      </c>
      <c r="E788" t="s">
        <v>1117</v>
      </c>
      <c r="F788" t="s">
        <v>8</v>
      </c>
    </row>
    <row r="789" spans="1:12" x14ac:dyDescent="0.35">
      <c r="A789">
        <v>788</v>
      </c>
      <c r="B789" t="s">
        <v>1116</v>
      </c>
      <c r="E789" t="s">
        <v>638</v>
      </c>
      <c r="F789" t="s">
        <v>6</v>
      </c>
    </row>
    <row r="790" spans="1:12" x14ac:dyDescent="0.35">
      <c r="A790">
        <v>789</v>
      </c>
      <c r="B790" t="s">
        <v>1116</v>
      </c>
      <c r="C790">
        <v>1</v>
      </c>
      <c r="D790" t="s">
        <v>1118</v>
      </c>
      <c r="E790" t="s">
        <v>11</v>
      </c>
      <c r="F790" t="s">
        <v>6</v>
      </c>
      <c r="G790">
        <v>1</v>
      </c>
      <c r="H790">
        <v>0</v>
      </c>
      <c r="I790">
        <v>0</v>
      </c>
    </row>
    <row r="791" spans="1:12" x14ac:dyDescent="0.35">
      <c r="A791">
        <v>790</v>
      </c>
      <c r="B791" t="s">
        <v>1116</v>
      </c>
      <c r="C791">
        <v>2</v>
      </c>
      <c r="D791" t="s">
        <v>1119</v>
      </c>
      <c r="E791" t="s">
        <v>1120</v>
      </c>
      <c r="F791" t="s">
        <v>6</v>
      </c>
      <c r="G791">
        <v>1</v>
      </c>
      <c r="H791">
        <v>1</v>
      </c>
      <c r="I791">
        <v>1</v>
      </c>
      <c r="J791" t="s">
        <v>2028</v>
      </c>
      <c r="K791" t="s">
        <v>2037</v>
      </c>
      <c r="L791" t="s">
        <v>2040</v>
      </c>
    </row>
    <row r="792" spans="1:12" x14ac:dyDescent="0.35">
      <c r="A792">
        <v>791</v>
      </c>
      <c r="B792" t="s">
        <v>1116</v>
      </c>
      <c r="C792">
        <v>3</v>
      </c>
      <c r="D792" t="s">
        <v>1121</v>
      </c>
      <c r="E792" t="s">
        <v>1122</v>
      </c>
      <c r="F792" t="s">
        <v>6</v>
      </c>
      <c r="G792">
        <v>1</v>
      </c>
      <c r="H792">
        <v>0</v>
      </c>
      <c r="I792">
        <v>0</v>
      </c>
    </row>
    <row r="793" spans="1:12" x14ac:dyDescent="0.35">
      <c r="A793">
        <v>792</v>
      </c>
      <c r="B793" t="s">
        <v>1123</v>
      </c>
      <c r="E793" t="s">
        <v>1124</v>
      </c>
      <c r="F793" t="s">
        <v>8</v>
      </c>
    </row>
    <row r="794" spans="1:12" x14ac:dyDescent="0.35">
      <c r="A794">
        <v>793</v>
      </c>
      <c r="B794" t="s">
        <v>1123</v>
      </c>
      <c r="E794" t="s">
        <v>638</v>
      </c>
      <c r="F794" t="s">
        <v>6</v>
      </c>
    </row>
    <row r="795" spans="1:12" x14ac:dyDescent="0.35">
      <c r="A795">
        <v>794</v>
      </c>
      <c r="B795" t="s">
        <v>1123</v>
      </c>
      <c r="C795">
        <v>1</v>
      </c>
      <c r="D795" t="s">
        <v>1125</v>
      </c>
      <c r="E795" t="s">
        <v>11</v>
      </c>
      <c r="F795" t="s">
        <v>6</v>
      </c>
      <c r="G795">
        <v>1</v>
      </c>
      <c r="H795">
        <v>0</v>
      </c>
      <c r="I795">
        <v>0</v>
      </c>
    </row>
    <row r="796" spans="1:12" x14ac:dyDescent="0.35">
      <c r="A796">
        <v>795</v>
      </c>
      <c r="B796" t="s">
        <v>1123</v>
      </c>
      <c r="C796">
        <v>2</v>
      </c>
      <c r="D796" t="s">
        <v>1126</v>
      </c>
      <c r="E796" t="s">
        <v>1127</v>
      </c>
      <c r="F796" t="s">
        <v>6</v>
      </c>
      <c r="G796">
        <v>1</v>
      </c>
      <c r="H796">
        <v>1</v>
      </c>
      <c r="I796">
        <v>1</v>
      </c>
      <c r="J796" t="s">
        <v>2028</v>
      </c>
      <c r="K796" t="s">
        <v>2037</v>
      </c>
      <c r="L796" t="s">
        <v>2041</v>
      </c>
    </row>
    <row r="797" spans="1:12" x14ac:dyDescent="0.35">
      <c r="A797">
        <v>796</v>
      </c>
      <c r="B797" t="s">
        <v>1123</v>
      </c>
      <c r="C797">
        <v>3</v>
      </c>
      <c r="D797" t="s">
        <v>1128</v>
      </c>
      <c r="E797" t="s">
        <v>1129</v>
      </c>
      <c r="F797" t="s">
        <v>6</v>
      </c>
      <c r="G797">
        <v>1</v>
      </c>
      <c r="H797">
        <v>0</v>
      </c>
      <c r="I797">
        <v>0</v>
      </c>
    </row>
    <row r="798" spans="1:12" x14ac:dyDescent="0.35">
      <c r="A798">
        <v>797</v>
      </c>
      <c r="B798" t="s">
        <v>1130</v>
      </c>
      <c r="E798" t="s">
        <v>1131</v>
      </c>
      <c r="F798" t="s">
        <v>8</v>
      </c>
    </row>
    <row r="799" spans="1:12" x14ac:dyDescent="0.35">
      <c r="A799">
        <v>798</v>
      </c>
      <c r="B799" t="s">
        <v>1130</v>
      </c>
      <c r="E799" t="s">
        <v>1132</v>
      </c>
      <c r="F799" t="s">
        <v>6</v>
      </c>
    </row>
    <row r="800" spans="1:12" x14ac:dyDescent="0.35">
      <c r="A800">
        <v>799</v>
      </c>
      <c r="B800" t="s">
        <v>1130</v>
      </c>
      <c r="C800">
        <v>0.5</v>
      </c>
      <c r="E800" t="s">
        <v>1133</v>
      </c>
      <c r="F800" t="s">
        <v>6</v>
      </c>
    </row>
    <row r="801" spans="1:9" x14ac:dyDescent="0.35">
      <c r="A801">
        <v>800</v>
      </c>
      <c r="B801" t="s">
        <v>1130</v>
      </c>
      <c r="C801">
        <v>1</v>
      </c>
      <c r="D801" t="s">
        <v>1134</v>
      </c>
      <c r="E801" t="s">
        <v>1135</v>
      </c>
      <c r="F801" t="s">
        <v>6</v>
      </c>
      <c r="G801">
        <v>0</v>
      </c>
      <c r="H801">
        <v>0</v>
      </c>
      <c r="I801">
        <v>0</v>
      </c>
    </row>
    <row r="802" spans="1:9" x14ac:dyDescent="0.35">
      <c r="A802">
        <v>801</v>
      </c>
      <c r="B802" t="s">
        <v>1130</v>
      </c>
      <c r="C802">
        <v>2</v>
      </c>
      <c r="D802" t="s">
        <v>1136</v>
      </c>
      <c r="E802" t="s">
        <v>1137</v>
      </c>
      <c r="F802" t="s">
        <v>6</v>
      </c>
      <c r="G802">
        <v>0</v>
      </c>
      <c r="H802">
        <v>0</v>
      </c>
      <c r="I802">
        <v>0</v>
      </c>
    </row>
    <row r="803" spans="1:9" x14ac:dyDescent="0.35">
      <c r="A803">
        <v>802</v>
      </c>
      <c r="B803" t="s">
        <v>1130</v>
      </c>
      <c r="C803">
        <v>3</v>
      </c>
      <c r="D803" t="s">
        <v>1138</v>
      </c>
      <c r="E803" t="s">
        <v>1139</v>
      </c>
      <c r="F803" t="s">
        <v>6</v>
      </c>
      <c r="G803">
        <v>0</v>
      </c>
      <c r="H803">
        <v>0</v>
      </c>
      <c r="I803">
        <v>0</v>
      </c>
    </row>
    <row r="804" spans="1:9" x14ac:dyDescent="0.35">
      <c r="A804">
        <v>803</v>
      </c>
      <c r="B804" t="s">
        <v>1130</v>
      </c>
      <c r="C804">
        <v>4</v>
      </c>
      <c r="D804" t="s">
        <v>1140</v>
      </c>
      <c r="E804" t="s">
        <v>1141</v>
      </c>
      <c r="F804" t="s">
        <v>6</v>
      </c>
      <c r="G804">
        <v>0</v>
      </c>
      <c r="H804">
        <v>0</v>
      </c>
      <c r="I804">
        <v>0</v>
      </c>
    </row>
    <row r="805" spans="1:9" x14ac:dyDescent="0.35">
      <c r="A805">
        <v>804</v>
      </c>
      <c r="B805" t="s">
        <v>1130</v>
      </c>
      <c r="C805">
        <v>5</v>
      </c>
      <c r="D805" t="s">
        <v>1142</v>
      </c>
      <c r="E805" t="s">
        <v>1143</v>
      </c>
      <c r="F805" t="s">
        <v>6</v>
      </c>
      <c r="G805">
        <v>0</v>
      </c>
      <c r="H805">
        <v>0</v>
      </c>
      <c r="I805">
        <v>0</v>
      </c>
    </row>
    <row r="806" spans="1:9" x14ac:dyDescent="0.35">
      <c r="A806">
        <v>805</v>
      </c>
      <c r="B806" t="s">
        <v>1144</v>
      </c>
      <c r="E806" t="s">
        <v>1145</v>
      </c>
      <c r="F806" t="s">
        <v>8</v>
      </c>
    </row>
    <row r="807" spans="1:9" x14ac:dyDescent="0.35">
      <c r="A807">
        <v>806</v>
      </c>
      <c r="B807" t="s">
        <v>1144</v>
      </c>
      <c r="E807" t="s">
        <v>1132</v>
      </c>
      <c r="F807" t="s">
        <v>6</v>
      </c>
    </row>
    <row r="808" spans="1:9" x14ac:dyDescent="0.35">
      <c r="A808">
        <v>807</v>
      </c>
      <c r="B808" t="s">
        <v>1144</v>
      </c>
      <c r="C808">
        <v>0.5</v>
      </c>
      <c r="E808" t="s">
        <v>1146</v>
      </c>
      <c r="F808" t="s">
        <v>6</v>
      </c>
    </row>
    <row r="809" spans="1:9" x14ac:dyDescent="0.35">
      <c r="A809">
        <v>808</v>
      </c>
      <c r="B809" t="s">
        <v>1144</v>
      </c>
      <c r="C809">
        <v>1</v>
      </c>
      <c r="D809" t="s">
        <v>1147</v>
      </c>
      <c r="E809" t="s">
        <v>1135</v>
      </c>
      <c r="F809" t="s">
        <v>6</v>
      </c>
      <c r="G809">
        <v>0</v>
      </c>
      <c r="H809">
        <v>0</v>
      </c>
      <c r="I809">
        <v>0</v>
      </c>
    </row>
    <row r="810" spans="1:9" x14ac:dyDescent="0.35">
      <c r="A810">
        <v>809</v>
      </c>
      <c r="B810" t="s">
        <v>1144</v>
      </c>
      <c r="C810">
        <v>2</v>
      </c>
      <c r="D810" t="s">
        <v>1148</v>
      </c>
      <c r="E810" t="s">
        <v>1137</v>
      </c>
      <c r="F810" t="s">
        <v>6</v>
      </c>
      <c r="G810">
        <v>0</v>
      </c>
      <c r="H810">
        <v>0</v>
      </c>
      <c r="I810">
        <v>0</v>
      </c>
    </row>
    <row r="811" spans="1:9" x14ac:dyDescent="0.35">
      <c r="A811">
        <v>810</v>
      </c>
      <c r="B811" t="s">
        <v>1144</v>
      </c>
      <c r="C811">
        <v>3</v>
      </c>
      <c r="D811" t="s">
        <v>1149</v>
      </c>
      <c r="E811" t="s">
        <v>1139</v>
      </c>
      <c r="F811" t="s">
        <v>6</v>
      </c>
      <c r="G811">
        <v>0</v>
      </c>
      <c r="H811">
        <v>0</v>
      </c>
      <c r="I811">
        <v>0</v>
      </c>
    </row>
    <row r="812" spans="1:9" x14ac:dyDescent="0.35">
      <c r="A812">
        <v>811</v>
      </c>
      <c r="B812" t="s">
        <v>1144</v>
      </c>
      <c r="C812">
        <v>4</v>
      </c>
      <c r="D812" t="s">
        <v>1150</v>
      </c>
      <c r="E812" t="s">
        <v>1141</v>
      </c>
      <c r="F812" t="s">
        <v>6</v>
      </c>
      <c r="G812">
        <v>0</v>
      </c>
      <c r="H812">
        <v>0</v>
      </c>
      <c r="I812">
        <v>0</v>
      </c>
    </row>
    <row r="813" spans="1:9" x14ac:dyDescent="0.35">
      <c r="A813">
        <v>812</v>
      </c>
      <c r="B813" t="s">
        <v>1144</v>
      </c>
      <c r="C813">
        <v>5</v>
      </c>
      <c r="D813" t="s">
        <v>1151</v>
      </c>
      <c r="E813" t="s">
        <v>1152</v>
      </c>
      <c r="F813" t="s">
        <v>6</v>
      </c>
      <c r="G813">
        <v>0</v>
      </c>
      <c r="H813">
        <v>0</v>
      </c>
      <c r="I813">
        <v>0</v>
      </c>
    </row>
    <row r="814" spans="1:9" x14ac:dyDescent="0.35">
      <c r="A814">
        <v>813</v>
      </c>
      <c r="B814" t="s">
        <v>1144</v>
      </c>
      <c r="C814">
        <v>6</v>
      </c>
      <c r="D814" t="s">
        <v>1153</v>
      </c>
      <c r="E814" t="s">
        <v>1154</v>
      </c>
      <c r="F814" t="s">
        <v>6</v>
      </c>
      <c r="G814">
        <v>0</v>
      </c>
      <c r="H814">
        <v>0</v>
      </c>
      <c r="I814">
        <v>0</v>
      </c>
    </row>
    <row r="815" spans="1:9" x14ac:dyDescent="0.35">
      <c r="A815">
        <v>814</v>
      </c>
      <c r="B815" t="s">
        <v>1155</v>
      </c>
      <c r="E815" t="s">
        <v>1156</v>
      </c>
      <c r="F815" t="s">
        <v>8</v>
      </c>
    </row>
    <row r="816" spans="1:9" x14ac:dyDescent="0.35">
      <c r="A816">
        <v>815</v>
      </c>
      <c r="B816" t="s">
        <v>1155</v>
      </c>
      <c r="E816" t="s">
        <v>1132</v>
      </c>
      <c r="F816" t="s">
        <v>6</v>
      </c>
    </row>
    <row r="817" spans="1:12" x14ac:dyDescent="0.35">
      <c r="A817">
        <v>816</v>
      </c>
      <c r="B817" t="s">
        <v>1155</v>
      </c>
      <c r="C817">
        <v>0.5</v>
      </c>
      <c r="E817" t="s">
        <v>1157</v>
      </c>
      <c r="F817" t="s">
        <v>6</v>
      </c>
    </row>
    <row r="818" spans="1:12" x14ac:dyDescent="0.35">
      <c r="A818">
        <v>817</v>
      </c>
      <c r="B818" t="s">
        <v>1155</v>
      </c>
      <c r="C818">
        <v>1</v>
      </c>
      <c r="D818" t="s">
        <v>1158</v>
      </c>
      <c r="E818" t="s">
        <v>1135</v>
      </c>
      <c r="F818" t="s">
        <v>6</v>
      </c>
      <c r="G818">
        <v>0</v>
      </c>
      <c r="H818">
        <v>0</v>
      </c>
      <c r="I818">
        <v>0</v>
      </c>
    </row>
    <row r="819" spans="1:12" x14ac:dyDescent="0.35">
      <c r="A819">
        <v>818</v>
      </c>
      <c r="B819" t="s">
        <v>1155</v>
      </c>
      <c r="C819">
        <v>2</v>
      </c>
      <c r="D819" t="s">
        <v>1159</v>
      </c>
      <c r="E819" t="s">
        <v>1137</v>
      </c>
      <c r="F819" t="s">
        <v>6</v>
      </c>
      <c r="G819">
        <v>0</v>
      </c>
      <c r="H819">
        <v>0</v>
      </c>
      <c r="I819">
        <v>0</v>
      </c>
    </row>
    <row r="820" spans="1:12" x14ac:dyDescent="0.35">
      <c r="A820">
        <v>819</v>
      </c>
      <c r="B820" t="s">
        <v>1155</v>
      </c>
      <c r="C820">
        <v>3</v>
      </c>
      <c r="D820" t="s">
        <v>1160</v>
      </c>
      <c r="E820" t="s">
        <v>1139</v>
      </c>
      <c r="F820" t="s">
        <v>6</v>
      </c>
      <c r="G820">
        <v>0</v>
      </c>
      <c r="H820">
        <v>0</v>
      </c>
      <c r="I820">
        <v>0</v>
      </c>
    </row>
    <row r="821" spans="1:12" x14ac:dyDescent="0.35">
      <c r="A821">
        <v>820</v>
      </c>
      <c r="B821" t="s">
        <v>1155</v>
      </c>
      <c r="C821">
        <v>4</v>
      </c>
      <c r="D821" t="s">
        <v>1161</v>
      </c>
      <c r="E821" t="s">
        <v>1141</v>
      </c>
      <c r="F821" t="s">
        <v>6</v>
      </c>
      <c r="G821">
        <v>0</v>
      </c>
      <c r="H821">
        <v>0</v>
      </c>
      <c r="I821">
        <v>0</v>
      </c>
    </row>
    <row r="822" spans="1:12" x14ac:dyDescent="0.35">
      <c r="A822">
        <v>821</v>
      </c>
      <c r="B822" t="s">
        <v>1155</v>
      </c>
      <c r="C822">
        <v>5</v>
      </c>
      <c r="D822" t="s">
        <v>1162</v>
      </c>
      <c r="E822" t="s">
        <v>1152</v>
      </c>
      <c r="F822" t="s">
        <v>6</v>
      </c>
      <c r="G822">
        <v>0</v>
      </c>
      <c r="H822">
        <v>0</v>
      </c>
      <c r="I822">
        <v>0</v>
      </c>
    </row>
    <row r="823" spans="1:12" x14ac:dyDescent="0.35">
      <c r="A823">
        <v>822</v>
      </c>
      <c r="B823" t="s">
        <v>1155</v>
      </c>
      <c r="C823">
        <v>6</v>
      </c>
      <c r="D823" t="s">
        <v>1163</v>
      </c>
      <c r="E823" t="s">
        <v>1154</v>
      </c>
      <c r="F823" t="s">
        <v>6</v>
      </c>
      <c r="G823">
        <v>0</v>
      </c>
      <c r="H823">
        <v>0</v>
      </c>
      <c r="I823">
        <v>0</v>
      </c>
    </row>
    <row r="824" spans="1:12" x14ac:dyDescent="0.35">
      <c r="A824">
        <v>823</v>
      </c>
      <c r="B824" t="s">
        <v>1164</v>
      </c>
      <c r="E824" t="s">
        <v>1165</v>
      </c>
      <c r="F824" t="s">
        <v>8</v>
      </c>
    </row>
    <row r="825" spans="1:12" x14ac:dyDescent="0.35">
      <c r="A825">
        <v>824</v>
      </c>
      <c r="B825" t="s">
        <v>1164</v>
      </c>
      <c r="E825" t="s">
        <v>1132</v>
      </c>
      <c r="F825" t="s">
        <v>6</v>
      </c>
    </row>
    <row r="826" spans="1:12" x14ac:dyDescent="0.35">
      <c r="A826">
        <v>825</v>
      </c>
      <c r="B826" t="s">
        <v>1164</v>
      </c>
      <c r="C826">
        <v>1</v>
      </c>
      <c r="D826" t="s">
        <v>1166</v>
      </c>
      <c r="E826" t="s">
        <v>1167</v>
      </c>
      <c r="F826" t="s">
        <v>6</v>
      </c>
      <c r="G826">
        <v>1</v>
      </c>
      <c r="H826">
        <v>1</v>
      </c>
      <c r="I826">
        <v>1</v>
      </c>
      <c r="J826" t="s">
        <v>2028</v>
      </c>
      <c r="K826" t="s">
        <v>2037</v>
      </c>
      <c r="L826" t="s">
        <v>2042</v>
      </c>
    </row>
    <row r="827" spans="1:12" x14ac:dyDescent="0.35">
      <c r="A827">
        <v>826</v>
      </c>
      <c r="B827" t="s">
        <v>1168</v>
      </c>
      <c r="E827" t="s">
        <v>1169</v>
      </c>
      <c r="F827" t="s">
        <v>8</v>
      </c>
    </row>
    <row r="828" spans="1:12" x14ac:dyDescent="0.35">
      <c r="A828">
        <v>827</v>
      </c>
      <c r="B828" t="s">
        <v>1168</v>
      </c>
      <c r="E828" t="s">
        <v>1170</v>
      </c>
      <c r="F828" t="s">
        <v>6</v>
      </c>
    </row>
    <row r="829" spans="1:12" x14ac:dyDescent="0.35">
      <c r="A829">
        <v>828</v>
      </c>
      <c r="B829" t="s">
        <v>1168</v>
      </c>
      <c r="C829">
        <v>1</v>
      </c>
      <c r="D829" t="s">
        <v>1171</v>
      </c>
      <c r="E829" t="s">
        <v>11</v>
      </c>
      <c r="F829" t="s">
        <v>6</v>
      </c>
      <c r="G829">
        <v>1</v>
      </c>
      <c r="H829">
        <v>0</v>
      </c>
      <c r="I829">
        <v>0</v>
      </c>
    </row>
    <row r="830" spans="1:12" x14ac:dyDescent="0.35">
      <c r="A830">
        <v>829</v>
      </c>
      <c r="B830" t="s">
        <v>1168</v>
      </c>
      <c r="C830">
        <v>2</v>
      </c>
      <c r="D830" t="s">
        <v>1172</v>
      </c>
      <c r="E830" t="s">
        <v>1173</v>
      </c>
      <c r="F830" t="s">
        <v>6</v>
      </c>
      <c r="G830">
        <v>1</v>
      </c>
      <c r="H830">
        <v>1</v>
      </c>
      <c r="I830">
        <v>1</v>
      </c>
      <c r="J830" t="s">
        <v>2028</v>
      </c>
      <c r="K830" t="s">
        <v>2043</v>
      </c>
      <c r="L830" t="str">
        <f>CONCATENATE("Occupation_",E830)</f>
        <v>Occupation_Agriculture, forestry, fishing and hunting, and mining</v>
      </c>
    </row>
    <row r="831" spans="1:12" x14ac:dyDescent="0.35">
      <c r="A831">
        <v>830</v>
      </c>
      <c r="B831" t="s">
        <v>1168</v>
      </c>
      <c r="C831">
        <v>3</v>
      </c>
      <c r="D831" t="s">
        <v>1174</v>
      </c>
      <c r="E831" t="s">
        <v>1175</v>
      </c>
      <c r="F831" t="s">
        <v>6</v>
      </c>
      <c r="G831">
        <v>1</v>
      </c>
      <c r="H831">
        <v>1</v>
      </c>
      <c r="I831">
        <v>1</v>
      </c>
      <c r="J831" t="s">
        <v>2028</v>
      </c>
      <c r="K831" t="s">
        <v>2043</v>
      </c>
      <c r="L831" t="str">
        <f t="shared" ref="L831:L843" si="7">CONCATENATE("Occupation_",E831)</f>
        <v>Occupation_Construction</v>
      </c>
    </row>
    <row r="832" spans="1:12" x14ac:dyDescent="0.35">
      <c r="A832">
        <v>831</v>
      </c>
      <c r="B832" t="s">
        <v>1168</v>
      </c>
      <c r="C832">
        <v>4</v>
      </c>
      <c r="D832" t="s">
        <v>1176</v>
      </c>
      <c r="E832" t="s">
        <v>1177</v>
      </c>
      <c r="F832" t="s">
        <v>6</v>
      </c>
      <c r="G832">
        <v>1</v>
      </c>
      <c r="H832">
        <v>1</v>
      </c>
      <c r="I832">
        <v>1</v>
      </c>
      <c r="J832" t="s">
        <v>2028</v>
      </c>
      <c r="K832" t="s">
        <v>2043</v>
      </c>
      <c r="L832" t="str">
        <f t="shared" si="7"/>
        <v>Occupation_Manufacturing</v>
      </c>
    </row>
    <row r="833" spans="1:12" x14ac:dyDescent="0.35">
      <c r="A833">
        <v>832</v>
      </c>
      <c r="B833" t="s">
        <v>1168</v>
      </c>
      <c r="C833">
        <v>5</v>
      </c>
      <c r="D833" t="s">
        <v>1178</v>
      </c>
      <c r="E833" t="s">
        <v>1179</v>
      </c>
      <c r="F833" t="s">
        <v>6</v>
      </c>
      <c r="G833">
        <v>1</v>
      </c>
      <c r="H833">
        <v>1</v>
      </c>
      <c r="I833">
        <v>1</v>
      </c>
      <c r="J833" t="s">
        <v>2028</v>
      </c>
      <c r="K833" t="s">
        <v>2043</v>
      </c>
      <c r="L833" t="str">
        <f t="shared" si="7"/>
        <v>Occupation_Wholesale trade</v>
      </c>
    </row>
    <row r="834" spans="1:12" x14ac:dyDescent="0.35">
      <c r="A834">
        <v>833</v>
      </c>
      <c r="B834" t="s">
        <v>1168</v>
      </c>
      <c r="C834">
        <v>6</v>
      </c>
      <c r="D834" t="s">
        <v>1180</v>
      </c>
      <c r="E834" t="s">
        <v>1181</v>
      </c>
      <c r="F834" t="s">
        <v>6</v>
      </c>
      <c r="G834">
        <v>1</v>
      </c>
      <c r="H834">
        <v>1</v>
      </c>
      <c r="I834">
        <v>1</v>
      </c>
      <c r="J834" t="s">
        <v>2028</v>
      </c>
      <c r="K834" t="s">
        <v>2043</v>
      </c>
      <c r="L834" t="str">
        <f t="shared" si="7"/>
        <v>Occupation_Retail trade</v>
      </c>
    </row>
    <row r="835" spans="1:12" x14ac:dyDescent="0.35">
      <c r="A835">
        <v>834</v>
      </c>
      <c r="B835" t="s">
        <v>1168</v>
      </c>
      <c r="C835">
        <v>7</v>
      </c>
      <c r="D835" t="s">
        <v>1182</v>
      </c>
      <c r="E835" t="s">
        <v>1183</v>
      </c>
      <c r="F835" t="s">
        <v>6</v>
      </c>
      <c r="G835">
        <v>1</v>
      </c>
      <c r="H835">
        <v>1</v>
      </c>
      <c r="I835">
        <v>1</v>
      </c>
      <c r="J835" t="s">
        <v>2028</v>
      </c>
      <c r="K835" t="s">
        <v>2043</v>
      </c>
      <c r="L835" t="str">
        <f t="shared" si="7"/>
        <v>Occupation_Transportation and warehousing, and utilities</v>
      </c>
    </row>
    <row r="836" spans="1:12" x14ac:dyDescent="0.35">
      <c r="A836">
        <v>835</v>
      </c>
      <c r="B836" t="s">
        <v>1168</v>
      </c>
      <c r="C836">
        <v>8</v>
      </c>
      <c r="D836" t="s">
        <v>1184</v>
      </c>
      <c r="E836" t="s">
        <v>1185</v>
      </c>
      <c r="F836" t="s">
        <v>6</v>
      </c>
      <c r="G836">
        <v>1</v>
      </c>
      <c r="H836">
        <v>1</v>
      </c>
      <c r="I836">
        <v>1</v>
      </c>
      <c r="J836" t="s">
        <v>2028</v>
      </c>
      <c r="K836" t="s">
        <v>2043</v>
      </c>
      <c r="L836" t="str">
        <f t="shared" si="7"/>
        <v>Occupation_Information</v>
      </c>
    </row>
    <row r="837" spans="1:12" x14ac:dyDescent="0.35">
      <c r="A837">
        <v>836</v>
      </c>
      <c r="B837" t="s">
        <v>1168</v>
      </c>
      <c r="C837">
        <v>9</v>
      </c>
      <c r="D837" t="s">
        <v>1186</v>
      </c>
      <c r="E837" t="s">
        <v>1187</v>
      </c>
      <c r="F837" t="s">
        <v>6</v>
      </c>
      <c r="G837">
        <v>1</v>
      </c>
      <c r="H837">
        <v>1</v>
      </c>
      <c r="I837">
        <v>1</v>
      </c>
      <c r="J837" t="s">
        <v>2028</v>
      </c>
      <c r="K837" t="s">
        <v>2043</v>
      </c>
      <c r="L837" t="str">
        <f t="shared" si="7"/>
        <v>Occupation_Finance and insurance, and real estate, and rental and leasing</v>
      </c>
    </row>
    <row r="838" spans="1:12" x14ac:dyDescent="0.35">
      <c r="A838">
        <v>837</v>
      </c>
      <c r="B838" t="s">
        <v>1168</v>
      </c>
      <c r="C838">
        <v>10</v>
      </c>
      <c r="D838" t="s">
        <v>1188</v>
      </c>
      <c r="E838" t="s">
        <v>1189</v>
      </c>
      <c r="F838" t="s">
        <v>6</v>
      </c>
      <c r="G838">
        <v>1</v>
      </c>
      <c r="H838">
        <v>1</v>
      </c>
      <c r="I838">
        <v>1</v>
      </c>
      <c r="J838" t="s">
        <v>2028</v>
      </c>
      <c r="K838" t="s">
        <v>2043</v>
      </c>
      <c r="L838" t="str">
        <f t="shared" si="7"/>
        <v>Occupation_Professional, scientific, and management, and administrative, and waste management services</v>
      </c>
    </row>
    <row r="839" spans="1:12" x14ac:dyDescent="0.35">
      <c r="A839">
        <v>838</v>
      </c>
      <c r="B839" t="s">
        <v>1168</v>
      </c>
      <c r="C839">
        <v>11</v>
      </c>
      <c r="D839" t="s">
        <v>1190</v>
      </c>
      <c r="E839" t="s">
        <v>1191</v>
      </c>
      <c r="F839" t="s">
        <v>6</v>
      </c>
      <c r="G839">
        <v>1</v>
      </c>
      <c r="H839">
        <v>1</v>
      </c>
      <c r="I839">
        <v>1</v>
      </c>
      <c r="J839" t="s">
        <v>2028</v>
      </c>
      <c r="K839" t="s">
        <v>2043</v>
      </c>
      <c r="L839" t="str">
        <f t="shared" si="7"/>
        <v>Occupation_Educational services, and health care and social assistance</v>
      </c>
    </row>
    <row r="840" spans="1:12" x14ac:dyDescent="0.35">
      <c r="A840">
        <v>839</v>
      </c>
      <c r="B840" t="s">
        <v>1168</v>
      </c>
      <c r="C840">
        <v>12</v>
      </c>
      <c r="D840" t="s">
        <v>1192</v>
      </c>
      <c r="E840" t="s">
        <v>1193</v>
      </c>
      <c r="F840" t="s">
        <v>6</v>
      </c>
      <c r="G840">
        <v>1</v>
      </c>
      <c r="H840">
        <v>1</v>
      </c>
      <c r="I840">
        <v>1</v>
      </c>
      <c r="J840" t="s">
        <v>2028</v>
      </c>
      <c r="K840" t="s">
        <v>2043</v>
      </c>
      <c r="L840" t="str">
        <f t="shared" si="7"/>
        <v>Occupation_Arts, entertainment, and recreation, and accommodation and food services</v>
      </c>
    </row>
    <row r="841" spans="1:12" x14ac:dyDescent="0.35">
      <c r="A841">
        <v>840</v>
      </c>
      <c r="B841" t="s">
        <v>1168</v>
      </c>
      <c r="C841">
        <v>13</v>
      </c>
      <c r="D841" t="s">
        <v>1194</v>
      </c>
      <c r="E841" t="s">
        <v>1195</v>
      </c>
      <c r="F841" t="s">
        <v>6</v>
      </c>
      <c r="G841">
        <v>1</v>
      </c>
      <c r="H841">
        <v>1</v>
      </c>
      <c r="I841">
        <v>1</v>
      </c>
      <c r="J841" t="s">
        <v>2028</v>
      </c>
      <c r="K841" t="s">
        <v>2043</v>
      </c>
      <c r="L841" t="str">
        <f t="shared" si="7"/>
        <v>Occupation_Other services, except public administration</v>
      </c>
    </row>
    <row r="842" spans="1:12" x14ac:dyDescent="0.35">
      <c r="A842">
        <v>841</v>
      </c>
      <c r="B842" t="s">
        <v>1168</v>
      </c>
      <c r="C842">
        <v>14</v>
      </c>
      <c r="D842" t="s">
        <v>1196</v>
      </c>
      <c r="E842" t="s">
        <v>1197</v>
      </c>
      <c r="F842" t="s">
        <v>6</v>
      </c>
      <c r="G842">
        <v>1</v>
      </c>
      <c r="H842">
        <v>1</v>
      </c>
      <c r="I842">
        <v>1</v>
      </c>
      <c r="J842" t="s">
        <v>2028</v>
      </c>
      <c r="K842" t="s">
        <v>2043</v>
      </c>
      <c r="L842" t="str">
        <f t="shared" si="7"/>
        <v>Occupation_Public administration</v>
      </c>
    </row>
    <row r="843" spans="1:12" x14ac:dyDescent="0.35">
      <c r="A843">
        <v>842</v>
      </c>
      <c r="B843" t="s">
        <v>1168</v>
      </c>
      <c r="C843">
        <v>15</v>
      </c>
      <c r="D843" t="s">
        <v>1198</v>
      </c>
      <c r="E843" t="s">
        <v>1199</v>
      </c>
      <c r="F843" t="s">
        <v>6</v>
      </c>
      <c r="G843">
        <v>1</v>
      </c>
      <c r="H843">
        <v>1</v>
      </c>
      <c r="I843">
        <v>1</v>
      </c>
      <c r="J843" t="s">
        <v>2028</v>
      </c>
      <c r="K843" t="s">
        <v>2043</v>
      </c>
      <c r="L843" t="str">
        <f t="shared" si="7"/>
        <v>Occupation_Management, business, science, and arts occupations:</v>
      </c>
    </row>
    <row r="844" spans="1:12" x14ac:dyDescent="0.35">
      <c r="A844">
        <v>843</v>
      </c>
      <c r="B844" t="s">
        <v>1168</v>
      </c>
      <c r="C844">
        <v>16</v>
      </c>
      <c r="D844" t="s">
        <v>1200</v>
      </c>
      <c r="E844" t="s">
        <v>1173</v>
      </c>
      <c r="F844" t="s">
        <v>6</v>
      </c>
      <c r="G844">
        <v>1</v>
      </c>
      <c r="H844">
        <v>0</v>
      </c>
      <c r="I844">
        <v>0</v>
      </c>
    </row>
    <row r="845" spans="1:12" x14ac:dyDescent="0.35">
      <c r="A845">
        <v>844</v>
      </c>
      <c r="B845" t="s">
        <v>1168</v>
      </c>
      <c r="C845">
        <v>17</v>
      </c>
      <c r="D845" t="s">
        <v>1201</v>
      </c>
      <c r="E845" t="s">
        <v>1175</v>
      </c>
      <c r="F845" t="s">
        <v>6</v>
      </c>
      <c r="G845">
        <v>1</v>
      </c>
      <c r="H845">
        <v>0</v>
      </c>
      <c r="I845">
        <v>0</v>
      </c>
    </row>
    <row r="846" spans="1:12" x14ac:dyDescent="0.35">
      <c r="A846">
        <v>845</v>
      </c>
      <c r="B846" t="s">
        <v>1168</v>
      </c>
      <c r="C846">
        <v>18</v>
      </c>
      <c r="D846" t="s">
        <v>1202</v>
      </c>
      <c r="E846" t="s">
        <v>1177</v>
      </c>
      <c r="F846" t="s">
        <v>6</v>
      </c>
      <c r="G846">
        <v>1</v>
      </c>
      <c r="H846">
        <v>0</v>
      </c>
      <c r="I846">
        <v>0</v>
      </c>
    </row>
    <row r="847" spans="1:12" x14ac:dyDescent="0.35">
      <c r="A847">
        <v>846</v>
      </c>
      <c r="B847" t="s">
        <v>1168</v>
      </c>
      <c r="C847">
        <v>19</v>
      </c>
      <c r="D847" t="s">
        <v>1203</v>
      </c>
      <c r="E847" t="s">
        <v>1179</v>
      </c>
      <c r="F847" t="s">
        <v>6</v>
      </c>
      <c r="G847">
        <v>1</v>
      </c>
      <c r="H847">
        <v>0</v>
      </c>
      <c r="I847">
        <v>0</v>
      </c>
    </row>
    <row r="848" spans="1:12" x14ac:dyDescent="0.35">
      <c r="A848">
        <v>847</v>
      </c>
      <c r="B848" t="s">
        <v>1168</v>
      </c>
      <c r="C848">
        <v>20</v>
      </c>
      <c r="D848" t="s">
        <v>1204</v>
      </c>
      <c r="E848" t="s">
        <v>1181</v>
      </c>
      <c r="F848" t="s">
        <v>6</v>
      </c>
      <c r="G848">
        <v>1</v>
      </c>
      <c r="H848">
        <v>0</v>
      </c>
      <c r="I848">
        <v>0</v>
      </c>
    </row>
    <row r="849" spans="1:12" x14ac:dyDescent="0.35">
      <c r="A849">
        <v>848</v>
      </c>
      <c r="B849" t="s">
        <v>1168</v>
      </c>
      <c r="C849">
        <v>21</v>
      </c>
      <c r="D849" t="s">
        <v>1205</v>
      </c>
      <c r="E849" t="s">
        <v>1183</v>
      </c>
      <c r="F849" t="s">
        <v>6</v>
      </c>
      <c r="G849">
        <v>1</v>
      </c>
      <c r="H849">
        <v>0</v>
      </c>
      <c r="I849">
        <v>0</v>
      </c>
    </row>
    <row r="850" spans="1:12" x14ac:dyDescent="0.35">
      <c r="A850">
        <v>849</v>
      </c>
      <c r="B850" t="s">
        <v>1168</v>
      </c>
      <c r="C850">
        <v>22</v>
      </c>
      <c r="D850" t="s">
        <v>1206</v>
      </c>
      <c r="E850" t="s">
        <v>1185</v>
      </c>
      <c r="F850" t="s">
        <v>6</v>
      </c>
      <c r="G850">
        <v>1</v>
      </c>
      <c r="H850">
        <v>0</v>
      </c>
      <c r="I850">
        <v>0</v>
      </c>
    </row>
    <row r="851" spans="1:12" x14ac:dyDescent="0.35">
      <c r="A851">
        <v>850</v>
      </c>
      <c r="B851" t="s">
        <v>1168</v>
      </c>
      <c r="C851">
        <v>23</v>
      </c>
      <c r="D851" t="s">
        <v>1207</v>
      </c>
      <c r="E851" t="s">
        <v>1187</v>
      </c>
      <c r="F851" t="s">
        <v>6</v>
      </c>
      <c r="G851">
        <v>1</v>
      </c>
      <c r="H851">
        <v>0</v>
      </c>
      <c r="I851">
        <v>0</v>
      </c>
    </row>
    <row r="852" spans="1:12" x14ac:dyDescent="0.35">
      <c r="A852">
        <v>851</v>
      </c>
      <c r="B852" t="s">
        <v>1168</v>
      </c>
      <c r="C852">
        <v>24</v>
      </c>
      <c r="D852" t="s">
        <v>1208</v>
      </c>
      <c r="E852" t="s">
        <v>1189</v>
      </c>
      <c r="F852" t="s">
        <v>6</v>
      </c>
      <c r="G852">
        <v>1</v>
      </c>
      <c r="H852">
        <v>0</v>
      </c>
      <c r="I852">
        <v>0</v>
      </c>
    </row>
    <row r="853" spans="1:12" x14ac:dyDescent="0.35">
      <c r="A853">
        <v>852</v>
      </c>
      <c r="B853" t="s">
        <v>1168</v>
      </c>
      <c r="C853">
        <v>25</v>
      </c>
      <c r="D853" t="s">
        <v>1209</v>
      </c>
      <c r="E853" t="s">
        <v>1191</v>
      </c>
      <c r="F853" t="s">
        <v>6</v>
      </c>
      <c r="G853">
        <v>1</v>
      </c>
      <c r="H853">
        <v>0</v>
      </c>
      <c r="I853">
        <v>0</v>
      </c>
    </row>
    <row r="854" spans="1:12" x14ac:dyDescent="0.35">
      <c r="A854">
        <v>853</v>
      </c>
      <c r="B854" t="s">
        <v>1168</v>
      </c>
      <c r="C854">
        <v>26</v>
      </c>
      <c r="D854" t="s">
        <v>1210</v>
      </c>
      <c r="E854" t="s">
        <v>1193</v>
      </c>
      <c r="F854" t="s">
        <v>6</v>
      </c>
      <c r="G854">
        <v>1</v>
      </c>
      <c r="H854">
        <v>0</v>
      </c>
      <c r="I854">
        <v>0</v>
      </c>
    </row>
    <row r="855" spans="1:12" x14ac:dyDescent="0.35">
      <c r="A855">
        <v>854</v>
      </c>
      <c r="B855" t="s">
        <v>1168</v>
      </c>
      <c r="C855">
        <v>27</v>
      </c>
      <c r="D855" t="s">
        <v>1211</v>
      </c>
      <c r="E855" t="s">
        <v>1195</v>
      </c>
      <c r="F855" t="s">
        <v>6</v>
      </c>
      <c r="G855">
        <v>1</v>
      </c>
      <c r="H855">
        <v>0</v>
      </c>
      <c r="I855">
        <v>0</v>
      </c>
    </row>
    <row r="856" spans="1:12" x14ac:dyDescent="0.35">
      <c r="A856">
        <v>855</v>
      </c>
      <c r="B856" t="s">
        <v>1168</v>
      </c>
      <c r="C856">
        <v>28</v>
      </c>
      <c r="D856" t="s">
        <v>1212</v>
      </c>
      <c r="E856" t="s">
        <v>1197</v>
      </c>
      <c r="F856" t="s">
        <v>6</v>
      </c>
      <c r="G856">
        <v>1</v>
      </c>
      <c r="H856">
        <v>0</v>
      </c>
      <c r="I856">
        <v>0</v>
      </c>
    </row>
    <row r="857" spans="1:12" x14ac:dyDescent="0.35">
      <c r="A857">
        <v>856</v>
      </c>
      <c r="B857" t="s">
        <v>1168</v>
      </c>
      <c r="C857">
        <v>29</v>
      </c>
      <c r="D857" t="s">
        <v>1213</v>
      </c>
      <c r="E857" t="s">
        <v>1214</v>
      </c>
      <c r="F857" t="s">
        <v>6</v>
      </c>
      <c r="G857">
        <v>1</v>
      </c>
      <c r="H857">
        <v>1</v>
      </c>
      <c r="I857">
        <v>1</v>
      </c>
      <c r="J857" t="s">
        <v>2028</v>
      </c>
      <c r="K857" t="s">
        <v>2043</v>
      </c>
      <c r="L857" t="str">
        <f>CONCATENATE("Occupation_",E857)</f>
        <v>Occupation_Service occupations:</v>
      </c>
    </row>
    <row r="858" spans="1:12" x14ac:dyDescent="0.35">
      <c r="A858">
        <v>857</v>
      </c>
      <c r="B858" t="s">
        <v>1168</v>
      </c>
      <c r="C858">
        <v>30</v>
      </c>
      <c r="D858" t="s">
        <v>1215</v>
      </c>
      <c r="E858" t="s">
        <v>1173</v>
      </c>
      <c r="F858" t="s">
        <v>6</v>
      </c>
      <c r="G858">
        <v>1</v>
      </c>
      <c r="H858">
        <v>0</v>
      </c>
      <c r="I858">
        <v>0</v>
      </c>
    </row>
    <row r="859" spans="1:12" x14ac:dyDescent="0.35">
      <c r="A859">
        <v>858</v>
      </c>
      <c r="B859" t="s">
        <v>1168</v>
      </c>
      <c r="C859">
        <v>31</v>
      </c>
      <c r="D859" t="s">
        <v>1216</v>
      </c>
      <c r="E859" t="s">
        <v>1175</v>
      </c>
      <c r="F859" t="s">
        <v>6</v>
      </c>
      <c r="G859">
        <v>1</v>
      </c>
      <c r="H859">
        <v>0</v>
      </c>
      <c r="I859">
        <v>0</v>
      </c>
    </row>
    <row r="860" spans="1:12" x14ac:dyDescent="0.35">
      <c r="A860">
        <v>859</v>
      </c>
      <c r="B860" t="s">
        <v>1168</v>
      </c>
      <c r="C860">
        <v>32</v>
      </c>
      <c r="D860" t="s">
        <v>1217</v>
      </c>
      <c r="E860" t="s">
        <v>1177</v>
      </c>
      <c r="F860" t="s">
        <v>6</v>
      </c>
      <c r="G860">
        <v>1</v>
      </c>
      <c r="H860">
        <v>0</v>
      </c>
      <c r="I860">
        <v>0</v>
      </c>
    </row>
    <row r="861" spans="1:12" x14ac:dyDescent="0.35">
      <c r="A861">
        <v>860</v>
      </c>
      <c r="B861" t="s">
        <v>1168</v>
      </c>
      <c r="C861">
        <v>33</v>
      </c>
      <c r="D861" t="s">
        <v>1218</v>
      </c>
      <c r="E861" t="s">
        <v>1179</v>
      </c>
      <c r="F861" t="s">
        <v>6</v>
      </c>
      <c r="G861">
        <v>1</v>
      </c>
      <c r="H861">
        <v>0</v>
      </c>
      <c r="I861">
        <v>0</v>
      </c>
    </row>
    <row r="862" spans="1:12" x14ac:dyDescent="0.35">
      <c r="A862">
        <v>861</v>
      </c>
      <c r="B862" t="s">
        <v>1168</v>
      </c>
      <c r="C862">
        <v>34</v>
      </c>
      <c r="D862" t="s">
        <v>1219</v>
      </c>
      <c r="E862" t="s">
        <v>1181</v>
      </c>
      <c r="F862" t="s">
        <v>6</v>
      </c>
      <c r="G862">
        <v>1</v>
      </c>
      <c r="H862">
        <v>0</v>
      </c>
      <c r="I862">
        <v>0</v>
      </c>
    </row>
    <row r="863" spans="1:12" x14ac:dyDescent="0.35">
      <c r="A863">
        <v>862</v>
      </c>
      <c r="B863" t="s">
        <v>1168</v>
      </c>
      <c r="C863">
        <v>35</v>
      </c>
      <c r="D863" t="s">
        <v>1220</v>
      </c>
      <c r="E863" t="s">
        <v>1183</v>
      </c>
      <c r="F863" t="s">
        <v>6</v>
      </c>
      <c r="G863">
        <v>1</v>
      </c>
      <c r="H863">
        <v>0</v>
      </c>
      <c r="I863">
        <v>0</v>
      </c>
    </row>
    <row r="864" spans="1:12" x14ac:dyDescent="0.35">
      <c r="A864">
        <v>863</v>
      </c>
      <c r="B864" t="s">
        <v>1168</v>
      </c>
      <c r="C864">
        <v>36</v>
      </c>
      <c r="D864" t="s">
        <v>1221</v>
      </c>
      <c r="E864" t="s">
        <v>1185</v>
      </c>
      <c r="F864" t="s">
        <v>6</v>
      </c>
      <c r="G864">
        <v>1</v>
      </c>
      <c r="H864">
        <v>0</v>
      </c>
      <c r="I864">
        <v>0</v>
      </c>
    </row>
    <row r="865" spans="1:12" x14ac:dyDescent="0.35">
      <c r="A865">
        <v>864</v>
      </c>
      <c r="B865" t="s">
        <v>1168</v>
      </c>
      <c r="C865">
        <v>37</v>
      </c>
      <c r="D865" t="s">
        <v>1222</v>
      </c>
      <c r="E865" t="s">
        <v>1187</v>
      </c>
      <c r="F865" t="s">
        <v>6</v>
      </c>
      <c r="G865">
        <v>1</v>
      </c>
      <c r="H865">
        <v>0</v>
      </c>
      <c r="I865">
        <v>0</v>
      </c>
    </row>
    <row r="866" spans="1:12" x14ac:dyDescent="0.35">
      <c r="A866">
        <v>865</v>
      </c>
      <c r="B866" t="s">
        <v>1168</v>
      </c>
      <c r="C866">
        <v>38</v>
      </c>
      <c r="D866" t="s">
        <v>1223</v>
      </c>
      <c r="E866" t="s">
        <v>1189</v>
      </c>
      <c r="F866" t="s">
        <v>6</v>
      </c>
      <c r="G866">
        <v>1</v>
      </c>
      <c r="H866">
        <v>0</v>
      </c>
      <c r="I866">
        <v>0</v>
      </c>
    </row>
    <row r="867" spans="1:12" x14ac:dyDescent="0.35">
      <c r="A867">
        <v>866</v>
      </c>
      <c r="B867" t="s">
        <v>1168</v>
      </c>
      <c r="C867">
        <v>39</v>
      </c>
      <c r="D867" t="s">
        <v>1224</v>
      </c>
      <c r="E867" t="s">
        <v>1191</v>
      </c>
      <c r="F867" t="s">
        <v>6</v>
      </c>
      <c r="G867">
        <v>1</v>
      </c>
      <c r="H867">
        <v>0</v>
      </c>
      <c r="I867">
        <v>0</v>
      </c>
    </row>
    <row r="868" spans="1:12" x14ac:dyDescent="0.35">
      <c r="A868">
        <v>867</v>
      </c>
      <c r="B868" t="s">
        <v>1168</v>
      </c>
      <c r="C868">
        <v>40</v>
      </c>
      <c r="D868" t="s">
        <v>1225</v>
      </c>
      <c r="E868" t="s">
        <v>1193</v>
      </c>
      <c r="F868" t="s">
        <v>6</v>
      </c>
      <c r="G868">
        <v>1</v>
      </c>
      <c r="H868">
        <v>0</v>
      </c>
      <c r="I868">
        <v>0</v>
      </c>
    </row>
    <row r="869" spans="1:12" x14ac:dyDescent="0.35">
      <c r="A869">
        <v>868</v>
      </c>
      <c r="B869" t="s">
        <v>1168</v>
      </c>
      <c r="C869">
        <v>41</v>
      </c>
      <c r="D869" t="s">
        <v>1226</v>
      </c>
      <c r="E869" t="s">
        <v>1195</v>
      </c>
      <c r="F869" t="s">
        <v>6</v>
      </c>
      <c r="G869">
        <v>1</v>
      </c>
      <c r="H869">
        <v>0</v>
      </c>
      <c r="I869">
        <v>0</v>
      </c>
    </row>
    <row r="870" spans="1:12" x14ac:dyDescent="0.35">
      <c r="A870">
        <v>869</v>
      </c>
      <c r="B870" t="s">
        <v>1168</v>
      </c>
      <c r="C870">
        <v>42</v>
      </c>
      <c r="D870" t="s">
        <v>1227</v>
      </c>
      <c r="E870" t="s">
        <v>1197</v>
      </c>
      <c r="F870" t="s">
        <v>6</v>
      </c>
      <c r="G870">
        <v>1</v>
      </c>
      <c r="H870">
        <v>0</v>
      </c>
      <c r="I870">
        <v>0</v>
      </c>
    </row>
    <row r="871" spans="1:12" x14ac:dyDescent="0.35">
      <c r="A871">
        <v>870</v>
      </c>
      <c r="B871" t="s">
        <v>1168</v>
      </c>
      <c r="C871">
        <v>43</v>
      </c>
      <c r="D871" t="s">
        <v>1228</v>
      </c>
      <c r="E871" t="s">
        <v>1229</v>
      </c>
      <c r="F871" t="s">
        <v>6</v>
      </c>
      <c r="G871">
        <v>1</v>
      </c>
      <c r="H871">
        <v>1</v>
      </c>
      <c r="I871">
        <v>1</v>
      </c>
      <c r="J871" t="s">
        <v>2028</v>
      </c>
      <c r="K871" t="s">
        <v>2043</v>
      </c>
      <c r="L871" t="str">
        <f>CONCATENATE("Occupation_",E871)</f>
        <v>Occupation_Sales and office occupations:</v>
      </c>
    </row>
    <row r="872" spans="1:12" x14ac:dyDescent="0.35">
      <c r="A872">
        <v>871</v>
      </c>
      <c r="B872" t="s">
        <v>1168</v>
      </c>
      <c r="C872">
        <v>44</v>
      </c>
      <c r="D872" t="s">
        <v>1230</v>
      </c>
      <c r="E872" t="s">
        <v>1173</v>
      </c>
      <c r="F872" t="s">
        <v>6</v>
      </c>
      <c r="G872">
        <v>1</v>
      </c>
      <c r="H872">
        <v>0</v>
      </c>
      <c r="I872">
        <v>0</v>
      </c>
    </row>
    <row r="873" spans="1:12" x14ac:dyDescent="0.35">
      <c r="A873">
        <v>872</v>
      </c>
      <c r="B873" t="s">
        <v>1168</v>
      </c>
      <c r="C873">
        <v>45</v>
      </c>
      <c r="D873" t="s">
        <v>1231</v>
      </c>
      <c r="E873" t="s">
        <v>1175</v>
      </c>
      <c r="F873" t="s">
        <v>6</v>
      </c>
      <c r="G873">
        <v>1</v>
      </c>
      <c r="H873">
        <v>0</v>
      </c>
      <c r="I873">
        <v>0</v>
      </c>
    </row>
    <row r="874" spans="1:12" x14ac:dyDescent="0.35">
      <c r="A874">
        <v>873</v>
      </c>
      <c r="B874" t="s">
        <v>1168</v>
      </c>
      <c r="C874">
        <v>46</v>
      </c>
      <c r="D874" t="s">
        <v>1232</v>
      </c>
      <c r="E874" t="s">
        <v>1177</v>
      </c>
      <c r="F874" t="s">
        <v>6</v>
      </c>
      <c r="G874">
        <v>1</v>
      </c>
      <c r="H874">
        <v>0</v>
      </c>
      <c r="I874">
        <v>0</v>
      </c>
    </row>
    <row r="875" spans="1:12" x14ac:dyDescent="0.35">
      <c r="A875">
        <v>874</v>
      </c>
      <c r="B875" t="s">
        <v>1168</v>
      </c>
      <c r="C875">
        <v>47</v>
      </c>
      <c r="D875" t="s">
        <v>1233</v>
      </c>
      <c r="E875" t="s">
        <v>1179</v>
      </c>
      <c r="F875" t="s">
        <v>6</v>
      </c>
      <c r="G875">
        <v>1</v>
      </c>
      <c r="H875">
        <v>0</v>
      </c>
      <c r="I875">
        <v>0</v>
      </c>
    </row>
    <row r="876" spans="1:12" x14ac:dyDescent="0.35">
      <c r="A876">
        <v>875</v>
      </c>
      <c r="B876" t="s">
        <v>1168</v>
      </c>
      <c r="C876">
        <v>48</v>
      </c>
      <c r="D876" t="s">
        <v>1234</v>
      </c>
      <c r="E876" t="s">
        <v>1181</v>
      </c>
      <c r="F876" t="s">
        <v>6</v>
      </c>
      <c r="G876">
        <v>1</v>
      </c>
      <c r="H876">
        <v>0</v>
      </c>
      <c r="I876">
        <v>0</v>
      </c>
    </row>
    <row r="877" spans="1:12" x14ac:dyDescent="0.35">
      <c r="A877">
        <v>876</v>
      </c>
      <c r="B877" t="s">
        <v>1168</v>
      </c>
      <c r="C877">
        <v>49</v>
      </c>
      <c r="D877" t="s">
        <v>1235</v>
      </c>
      <c r="E877" t="s">
        <v>1183</v>
      </c>
      <c r="F877" t="s">
        <v>6</v>
      </c>
      <c r="G877">
        <v>1</v>
      </c>
      <c r="H877">
        <v>0</v>
      </c>
      <c r="I877">
        <v>0</v>
      </c>
    </row>
    <row r="878" spans="1:12" x14ac:dyDescent="0.35">
      <c r="A878">
        <v>877</v>
      </c>
      <c r="B878" t="s">
        <v>1168</v>
      </c>
      <c r="C878">
        <v>50</v>
      </c>
      <c r="D878" t="s">
        <v>1236</v>
      </c>
      <c r="E878" t="s">
        <v>1185</v>
      </c>
      <c r="F878" t="s">
        <v>6</v>
      </c>
      <c r="G878">
        <v>1</v>
      </c>
      <c r="H878">
        <v>0</v>
      </c>
      <c r="I878">
        <v>0</v>
      </c>
    </row>
    <row r="879" spans="1:12" x14ac:dyDescent="0.35">
      <c r="A879">
        <v>878</v>
      </c>
      <c r="B879" t="s">
        <v>1168</v>
      </c>
      <c r="C879">
        <v>51</v>
      </c>
      <c r="D879" t="s">
        <v>1237</v>
      </c>
      <c r="E879" t="s">
        <v>1187</v>
      </c>
      <c r="F879" t="s">
        <v>6</v>
      </c>
      <c r="G879">
        <v>1</v>
      </c>
      <c r="H879">
        <v>0</v>
      </c>
      <c r="I879">
        <v>0</v>
      </c>
    </row>
    <row r="880" spans="1:12" x14ac:dyDescent="0.35">
      <c r="A880">
        <v>879</v>
      </c>
      <c r="B880" t="s">
        <v>1168</v>
      </c>
      <c r="C880">
        <v>52</v>
      </c>
      <c r="D880" t="s">
        <v>1238</v>
      </c>
      <c r="E880" t="s">
        <v>1189</v>
      </c>
      <c r="F880" t="s">
        <v>6</v>
      </c>
      <c r="G880">
        <v>1</v>
      </c>
      <c r="H880">
        <v>0</v>
      </c>
      <c r="I880">
        <v>0</v>
      </c>
    </row>
    <row r="881" spans="1:12" x14ac:dyDescent="0.35">
      <c r="A881">
        <v>880</v>
      </c>
      <c r="B881" t="s">
        <v>1168</v>
      </c>
      <c r="C881">
        <v>53</v>
      </c>
      <c r="D881" t="s">
        <v>1239</v>
      </c>
      <c r="E881" t="s">
        <v>1191</v>
      </c>
      <c r="F881" t="s">
        <v>6</v>
      </c>
      <c r="G881">
        <v>1</v>
      </c>
      <c r="H881">
        <v>0</v>
      </c>
      <c r="I881">
        <v>0</v>
      </c>
    </row>
    <row r="882" spans="1:12" x14ac:dyDescent="0.35">
      <c r="A882">
        <v>881</v>
      </c>
      <c r="B882" t="s">
        <v>1168</v>
      </c>
      <c r="C882">
        <v>54</v>
      </c>
      <c r="D882" t="s">
        <v>1240</v>
      </c>
      <c r="E882" t="s">
        <v>1193</v>
      </c>
      <c r="F882" t="s">
        <v>6</v>
      </c>
      <c r="G882">
        <v>1</v>
      </c>
      <c r="H882">
        <v>0</v>
      </c>
      <c r="I882">
        <v>0</v>
      </c>
    </row>
    <row r="883" spans="1:12" x14ac:dyDescent="0.35">
      <c r="A883">
        <v>882</v>
      </c>
      <c r="B883" t="s">
        <v>1168</v>
      </c>
      <c r="C883">
        <v>55</v>
      </c>
      <c r="D883" t="s">
        <v>1241</v>
      </c>
      <c r="E883" t="s">
        <v>1195</v>
      </c>
      <c r="F883" t="s">
        <v>6</v>
      </c>
      <c r="G883">
        <v>1</v>
      </c>
      <c r="H883">
        <v>0</v>
      </c>
      <c r="I883">
        <v>0</v>
      </c>
    </row>
    <row r="884" spans="1:12" x14ac:dyDescent="0.35">
      <c r="A884">
        <v>883</v>
      </c>
      <c r="B884" t="s">
        <v>1168</v>
      </c>
      <c r="C884">
        <v>56</v>
      </c>
      <c r="D884" t="s">
        <v>1242</v>
      </c>
      <c r="E884" t="s">
        <v>1197</v>
      </c>
      <c r="F884" t="s">
        <v>6</v>
      </c>
      <c r="G884">
        <v>1</v>
      </c>
      <c r="H884">
        <v>0</v>
      </c>
      <c r="I884">
        <v>0</v>
      </c>
    </row>
    <row r="885" spans="1:12" x14ac:dyDescent="0.35">
      <c r="A885">
        <v>884</v>
      </c>
      <c r="B885" t="s">
        <v>1168</v>
      </c>
      <c r="C885">
        <v>57</v>
      </c>
      <c r="D885" t="s">
        <v>1243</v>
      </c>
      <c r="E885" t="s">
        <v>1244</v>
      </c>
      <c r="F885" t="s">
        <v>6</v>
      </c>
      <c r="G885">
        <v>1</v>
      </c>
      <c r="H885">
        <v>1</v>
      </c>
      <c r="I885">
        <v>1</v>
      </c>
      <c r="J885" t="s">
        <v>2028</v>
      </c>
      <c r="K885" t="s">
        <v>2043</v>
      </c>
      <c r="L885" t="str">
        <f>CONCATENATE("Occupation_",E885)</f>
        <v>Occupation_Natural resources, construction, and maintenance occupations:</v>
      </c>
    </row>
    <row r="886" spans="1:12" x14ac:dyDescent="0.35">
      <c r="A886">
        <v>885</v>
      </c>
      <c r="B886" t="s">
        <v>1168</v>
      </c>
      <c r="C886">
        <v>58</v>
      </c>
      <c r="D886" t="s">
        <v>1245</v>
      </c>
      <c r="E886" t="s">
        <v>1173</v>
      </c>
      <c r="F886" t="s">
        <v>6</v>
      </c>
      <c r="G886">
        <v>1</v>
      </c>
      <c r="H886">
        <v>0</v>
      </c>
      <c r="I886">
        <v>0</v>
      </c>
    </row>
    <row r="887" spans="1:12" x14ac:dyDescent="0.35">
      <c r="A887">
        <v>886</v>
      </c>
      <c r="B887" t="s">
        <v>1168</v>
      </c>
      <c r="C887">
        <v>59</v>
      </c>
      <c r="D887" t="s">
        <v>1246</v>
      </c>
      <c r="E887" t="s">
        <v>1175</v>
      </c>
      <c r="F887" t="s">
        <v>6</v>
      </c>
      <c r="G887">
        <v>1</v>
      </c>
      <c r="H887">
        <v>0</v>
      </c>
      <c r="I887">
        <v>0</v>
      </c>
    </row>
    <row r="888" spans="1:12" x14ac:dyDescent="0.35">
      <c r="A888">
        <v>887</v>
      </c>
      <c r="B888" t="s">
        <v>1168</v>
      </c>
      <c r="C888">
        <v>60</v>
      </c>
      <c r="D888" t="s">
        <v>1247</v>
      </c>
      <c r="E888" t="s">
        <v>1177</v>
      </c>
      <c r="F888" t="s">
        <v>6</v>
      </c>
      <c r="G888">
        <v>1</v>
      </c>
      <c r="H888">
        <v>0</v>
      </c>
      <c r="I888">
        <v>0</v>
      </c>
    </row>
    <row r="889" spans="1:12" x14ac:dyDescent="0.35">
      <c r="A889">
        <v>888</v>
      </c>
      <c r="B889" t="s">
        <v>1168</v>
      </c>
      <c r="C889">
        <v>61</v>
      </c>
      <c r="D889" t="s">
        <v>1248</v>
      </c>
      <c r="E889" t="s">
        <v>1179</v>
      </c>
      <c r="F889" t="s">
        <v>6</v>
      </c>
      <c r="G889">
        <v>1</v>
      </c>
      <c r="H889">
        <v>0</v>
      </c>
      <c r="I889">
        <v>0</v>
      </c>
    </row>
    <row r="890" spans="1:12" x14ac:dyDescent="0.35">
      <c r="A890">
        <v>889</v>
      </c>
      <c r="B890" t="s">
        <v>1168</v>
      </c>
      <c r="C890">
        <v>62</v>
      </c>
      <c r="D890" t="s">
        <v>1249</v>
      </c>
      <c r="E890" t="s">
        <v>1181</v>
      </c>
      <c r="F890" t="s">
        <v>6</v>
      </c>
      <c r="G890">
        <v>1</v>
      </c>
      <c r="H890">
        <v>0</v>
      </c>
      <c r="I890">
        <v>0</v>
      </c>
    </row>
    <row r="891" spans="1:12" x14ac:dyDescent="0.35">
      <c r="A891">
        <v>890</v>
      </c>
      <c r="B891" t="s">
        <v>1168</v>
      </c>
      <c r="C891">
        <v>63</v>
      </c>
      <c r="D891" t="s">
        <v>1250</v>
      </c>
      <c r="E891" t="s">
        <v>1183</v>
      </c>
      <c r="F891" t="s">
        <v>6</v>
      </c>
      <c r="G891">
        <v>1</v>
      </c>
      <c r="H891">
        <v>0</v>
      </c>
      <c r="I891">
        <v>0</v>
      </c>
    </row>
    <row r="892" spans="1:12" x14ac:dyDescent="0.35">
      <c r="A892">
        <v>891</v>
      </c>
      <c r="B892" t="s">
        <v>1168</v>
      </c>
      <c r="C892">
        <v>64</v>
      </c>
      <c r="D892" t="s">
        <v>1251</v>
      </c>
      <c r="E892" t="s">
        <v>1185</v>
      </c>
      <c r="F892" t="s">
        <v>6</v>
      </c>
      <c r="G892">
        <v>1</v>
      </c>
      <c r="H892">
        <v>0</v>
      </c>
      <c r="I892">
        <v>0</v>
      </c>
    </row>
    <row r="893" spans="1:12" x14ac:dyDescent="0.35">
      <c r="A893">
        <v>892</v>
      </c>
      <c r="B893" t="s">
        <v>1168</v>
      </c>
      <c r="C893">
        <v>65</v>
      </c>
      <c r="D893" t="s">
        <v>1252</v>
      </c>
      <c r="E893" t="s">
        <v>1187</v>
      </c>
      <c r="F893" t="s">
        <v>6</v>
      </c>
      <c r="G893">
        <v>1</v>
      </c>
      <c r="H893">
        <v>0</v>
      </c>
      <c r="I893">
        <v>0</v>
      </c>
    </row>
    <row r="894" spans="1:12" x14ac:dyDescent="0.35">
      <c r="A894">
        <v>893</v>
      </c>
      <c r="B894" t="s">
        <v>1168</v>
      </c>
      <c r="C894">
        <v>66</v>
      </c>
      <c r="D894" t="s">
        <v>1253</v>
      </c>
      <c r="E894" t="s">
        <v>1189</v>
      </c>
      <c r="F894" t="s">
        <v>6</v>
      </c>
      <c r="G894">
        <v>1</v>
      </c>
      <c r="H894">
        <v>0</v>
      </c>
      <c r="I894">
        <v>0</v>
      </c>
    </row>
    <row r="895" spans="1:12" x14ac:dyDescent="0.35">
      <c r="A895">
        <v>894</v>
      </c>
      <c r="B895" t="s">
        <v>1168</v>
      </c>
      <c r="C895">
        <v>67</v>
      </c>
      <c r="D895" t="s">
        <v>1254</v>
      </c>
      <c r="E895" t="s">
        <v>1191</v>
      </c>
      <c r="F895" t="s">
        <v>6</v>
      </c>
      <c r="G895">
        <v>1</v>
      </c>
      <c r="H895">
        <v>0</v>
      </c>
      <c r="I895">
        <v>0</v>
      </c>
    </row>
    <row r="896" spans="1:12" x14ac:dyDescent="0.35">
      <c r="A896">
        <v>895</v>
      </c>
      <c r="B896" t="s">
        <v>1168</v>
      </c>
      <c r="C896">
        <v>68</v>
      </c>
      <c r="D896" t="s">
        <v>1255</v>
      </c>
      <c r="E896" t="s">
        <v>1193</v>
      </c>
      <c r="F896" t="s">
        <v>6</v>
      </c>
      <c r="G896">
        <v>1</v>
      </c>
      <c r="H896">
        <v>0</v>
      </c>
      <c r="I896">
        <v>0</v>
      </c>
    </row>
    <row r="897" spans="1:12" x14ac:dyDescent="0.35">
      <c r="A897">
        <v>896</v>
      </c>
      <c r="B897" t="s">
        <v>1168</v>
      </c>
      <c r="C897">
        <v>69</v>
      </c>
      <c r="D897" t="s">
        <v>1256</v>
      </c>
      <c r="E897" t="s">
        <v>1195</v>
      </c>
      <c r="F897" t="s">
        <v>6</v>
      </c>
      <c r="G897">
        <v>1</v>
      </c>
      <c r="H897">
        <v>0</v>
      </c>
      <c r="I897">
        <v>0</v>
      </c>
    </row>
    <row r="898" spans="1:12" x14ac:dyDescent="0.35">
      <c r="A898">
        <v>897</v>
      </c>
      <c r="B898" t="s">
        <v>1168</v>
      </c>
      <c r="C898">
        <v>70</v>
      </c>
      <c r="D898" t="s">
        <v>1257</v>
      </c>
      <c r="E898" t="s">
        <v>1197</v>
      </c>
      <c r="F898" t="s">
        <v>6</v>
      </c>
      <c r="G898">
        <v>1</v>
      </c>
      <c r="H898">
        <v>0</v>
      </c>
      <c r="I898">
        <v>0</v>
      </c>
    </row>
    <row r="899" spans="1:12" x14ac:dyDescent="0.35">
      <c r="A899">
        <v>898</v>
      </c>
      <c r="B899" t="s">
        <v>1168</v>
      </c>
      <c r="C899">
        <v>71</v>
      </c>
      <c r="D899" t="s">
        <v>1258</v>
      </c>
      <c r="E899" t="s">
        <v>1259</v>
      </c>
      <c r="F899" t="s">
        <v>6</v>
      </c>
      <c r="G899">
        <v>1</v>
      </c>
      <c r="H899">
        <v>1</v>
      </c>
      <c r="I899">
        <v>1</v>
      </c>
      <c r="J899" t="s">
        <v>2028</v>
      </c>
      <c r="K899" t="s">
        <v>2043</v>
      </c>
      <c r="L899" t="str">
        <f>CONCATENATE("Occupation_",E899)</f>
        <v>Occupation_Production, transportation, and material moving occupations:</v>
      </c>
    </row>
    <row r="900" spans="1:12" x14ac:dyDescent="0.35">
      <c r="A900">
        <v>899</v>
      </c>
      <c r="B900" t="s">
        <v>1168</v>
      </c>
      <c r="C900">
        <v>72</v>
      </c>
      <c r="D900" t="s">
        <v>1260</v>
      </c>
      <c r="E900" t="s">
        <v>1173</v>
      </c>
      <c r="F900" t="s">
        <v>6</v>
      </c>
      <c r="G900">
        <v>1</v>
      </c>
      <c r="H900">
        <v>0</v>
      </c>
      <c r="I900">
        <v>0</v>
      </c>
    </row>
    <row r="901" spans="1:12" x14ac:dyDescent="0.35">
      <c r="A901">
        <v>900</v>
      </c>
      <c r="B901" t="s">
        <v>1168</v>
      </c>
      <c r="C901">
        <v>73</v>
      </c>
      <c r="D901" t="s">
        <v>1261</v>
      </c>
      <c r="E901" t="s">
        <v>1175</v>
      </c>
      <c r="F901" t="s">
        <v>6</v>
      </c>
      <c r="G901">
        <v>1</v>
      </c>
      <c r="H901">
        <v>0</v>
      </c>
      <c r="I901">
        <v>0</v>
      </c>
    </row>
    <row r="902" spans="1:12" x14ac:dyDescent="0.35">
      <c r="A902">
        <v>901</v>
      </c>
      <c r="B902" t="s">
        <v>1168</v>
      </c>
      <c r="C902">
        <v>74</v>
      </c>
      <c r="D902" t="s">
        <v>1262</v>
      </c>
      <c r="E902" t="s">
        <v>1177</v>
      </c>
      <c r="F902" t="s">
        <v>6</v>
      </c>
      <c r="G902">
        <v>1</v>
      </c>
      <c r="H902">
        <v>0</v>
      </c>
      <c r="I902">
        <v>0</v>
      </c>
    </row>
    <row r="903" spans="1:12" x14ac:dyDescent="0.35">
      <c r="A903">
        <v>902</v>
      </c>
      <c r="B903" t="s">
        <v>1168</v>
      </c>
      <c r="C903">
        <v>75</v>
      </c>
      <c r="D903" t="s">
        <v>1263</v>
      </c>
      <c r="E903" t="s">
        <v>1179</v>
      </c>
      <c r="F903" t="s">
        <v>6</v>
      </c>
      <c r="G903">
        <v>1</v>
      </c>
      <c r="H903">
        <v>0</v>
      </c>
      <c r="I903">
        <v>0</v>
      </c>
    </row>
    <row r="904" spans="1:12" x14ac:dyDescent="0.35">
      <c r="A904">
        <v>903</v>
      </c>
      <c r="B904" t="s">
        <v>1168</v>
      </c>
      <c r="C904">
        <v>76</v>
      </c>
      <c r="D904" t="s">
        <v>1264</v>
      </c>
      <c r="E904" t="s">
        <v>1181</v>
      </c>
      <c r="F904" t="s">
        <v>6</v>
      </c>
      <c r="G904">
        <v>1</v>
      </c>
      <c r="H904">
        <v>0</v>
      </c>
      <c r="I904">
        <v>0</v>
      </c>
    </row>
    <row r="905" spans="1:12" x14ac:dyDescent="0.35">
      <c r="A905">
        <v>904</v>
      </c>
      <c r="B905" t="s">
        <v>1168</v>
      </c>
      <c r="C905">
        <v>77</v>
      </c>
      <c r="D905" t="s">
        <v>1265</v>
      </c>
      <c r="E905" t="s">
        <v>1183</v>
      </c>
      <c r="F905" t="s">
        <v>6</v>
      </c>
      <c r="G905">
        <v>1</v>
      </c>
      <c r="H905">
        <v>0</v>
      </c>
      <c r="I905">
        <v>0</v>
      </c>
    </row>
    <row r="906" spans="1:12" x14ac:dyDescent="0.35">
      <c r="A906">
        <v>905</v>
      </c>
      <c r="B906" t="s">
        <v>1168</v>
      </c>
      <c r="C906">
        <v>78</v>
      </c>
      <c r="D906" t="s">
        <v>1266</v>
      </c>
      <c r="E906" t="s">
        <v>1185</v>
      </c>
      <c r="F906" t="s">
        <v>6</v>
      </c>
      <c r="G906">
        <v>1</v>
      </c>
      <c r="H906">
        <v>0</v>
      </c>
      <c r="I906">
        <v>0</v>
      </c>
    </row>
    <row r="907" spans="1:12" x14ac:dyDescent="0.35">
      <c r="A907">
        <v>906</v>
      </c>
      <c r="B907" t="s">
        <v>1168</v>
      </c>
      <c r="C907">
        <v>79</v>
      </c>
      <c r="D907" t="s">
        <v>1267</v>
      </c>
      <c r="E907" t="s">
        <v>1187</v>
      </c>
      <c r="F907" t="s">
        <v>6</v>
      </c>
      <c r="G907">
        <v>1</v>
      </c>
      <c r="H907">
        <v>0</v>
      </c>
      <c r="I907">
        <v>0</v>
      </c>
    </row>
    <row r="908" spans="1:12" x14ac:dyDescent="0.35">
      <c r="A908">
        <v>907</v>
      </c>
      <c r="B908" t="s">
        <v>1168</v>
      </c>
      <c r="C908">
        <v>80</v>
      </c>
      <c r="D908" t="s">
        <v>1268</v>
      </c>
      <c r="E908" t="s">
        <v>1189</v>
      </c>
      <c r="F908" t="s">
        <v>6</v>
      </c>
      <c r="G908">
        <v>1</v>
      </c>
      <c r="H908">
        <v>0</v>
      </c>
      <c r="I908">
        <v>0</v>
      </c>
    </row>
    <row r="909" spans="1:12" x14ac:dyDescent="0.35">
      <c r="A909">
        <v>908</v>
      </c>
      <c r="B909" t="s">
        <v>1168</v>
      </c>
      <c r="C909">
        <v>81</v>
      </c>
      <c r="D909" t="s">
        <v>1269</v>
      </c>
      <c r="E909" t="s">
        <v>1191</v>
      </c>
      <c r="F909" t="s">
        <v>6</v>
      </c>
      <c r="G909">
        <v>1</v>
      </c>
      <c r="H909">
        <v>0</v>
      </c>
      <c r="I909">
        <v>0</v>
      </c>
    </row>
    <row r="910" spans="1:12" x14ac:dyDescent="0.35">
      <c r="A910">
        <v>909</v>
      </c>
      <c r="B910" t="s">
        <v>1168</v>
      </c>
      <c r="C910">
        <v>82</v>
      </c>
      <c r="D910" t="s">
        <v>1270</v>
      </c>
      <c r="E910" t="s">
        <v>1193</v>
      </c>
      <c r="F910" t="s">
        <v>6</v>
      </c>
      <c r="G910">
        <v>1</v>
      </c>
      <c r="H910">
        <v>0</v>
      </c>
      <c r="I910">
        <v>0</v>
      </c>
    </row>
    <row r="911" spans="1:12" x14ac:dyDescent="0.35">
      <c r="A911">
        <v>910</v>
      </c>
      <c r="B911" t="s">
        <v>1168</v>
      </c>
      <c r="C911">
        <v>83</v>
      </c>
      <c r="D911" t="s">
        <v>1271</v>
      </c>
      <c r="E911" t="s">
        <v>1195</v>
      </c>
      <c r="F911" t="s">
        <v>6</v>
      </c>
      <c r="G911">
        <v>1</v>
      </c>
      <c r="H911">
        <v>0</v>
      </c>
      <c r="I911">
        <v>0</v>
      </c>
    </row>
    <row r="912" spans="1:12" x14ac:dyDescent="0.35">
      <c r="A912">
        <v>911</v>
      </c>
      <c r="B912" t="s">
        <v>1168</v>
      </c>
      <c r="C912">
        <v>84</v>
      </c>
      <c r="D912" t="s">
        <v>1272</v>
      </c>
      <c r="E912" t="s">
        <v>1197</v>
      </c>
      <c r="F912" t="s">
        <v>6</v>
      </c>
      <c r="G912">
        <v>1</v>
      </c>
      <c r="H912">
        <v>0</v>
      </c>
      <c r="I912">
        <v>0</v>
      </c>
    </row>
    <row r="913" spans="1:12" x14ac:dyDescent="0.35">
      <c r="A913">
        <v>912</v>
      </c>
      <c r="B913" t="s">
        <v>1273</v>
      </c>
      <c r="E913" t="s">
        <v>1274</v>
      </c>
      <c r="F913" t="s">
        <v>8</v>
      </c>
    </row>
    <row r="914" spans="1:12" x14ac:dyDescent="0.35">
      <c r="A914">
        <v>913</v>
      </c>
      <c r="B914" t="s">
        <v>1273</v>
      </c>
      <c r="E914" t="s">
        <v>1275</v>
      </c>
      <c r="F914" t="s">
        <v>6</v>
      </c>
    </row>
    <row r="915" spans="1:12" x14ac:dyDescent="0.35">
      <c r="A915">
        <v>914</v>
      </c>
      <c r="B915" t="s">
        <v>1273</v>
      </c>
      <c r="C915">
        <v>1</v>
      </c>
      <c r="D915" t="s">
        <v>1276</v>
      </c>
      <c r="E915" t="s">
        <v>1277</v>
      </c>
      <c r="F915" t="s">
        <v>6</v>
      </c>
      <c r="G915">
        <v>0</v>
      </c>
      <c r="H915">
        <v>0</v>
      </c>
      <c r="I915">
        <v>0</v>
      </c>
    </row>
    <row r="916" spans="1:12" x14ac:dyDescent="0.35">
      <c r="A916">
        <v>915</v>
      </c>
      <c r="B916" t="s">
        <v>1278</v>
      </c>
      <c r="E916" t="s">
        <v>1279</v>
      </c>
      <c r="F916" t="s">
        <v>8</v>
      </c>
    </row>
    <row r="917" spans="1:12" x14ac:dyDescent="0.35">
      <c r="A917">
        <v>916</v>
      </c>
      <c r="B917" t="s">
        <v>1278</v>
      </c>
      <c r="E917" t="s">
        <v>1275</v>
      </c>
      <c r="F917" t="s">
        <v>6</v>
      </c>
    </row>
    <row r="918" spans="1:12" x14ac:dyDescent="0.35">
      <c r="A918">
        <v>917</v>
      </c>
      <c r="B918" t="s">
        <v>1278</v>
      </c>
      <c r="C918">
        <v>1</v>
      </c>
      <c r="D918" t="s">
        <v>1280</v>
      </c>
      <c r="E918" t="s">
        <v>11</v>
      </c>
      <c r="F918" t="s">
        <v>6</v>
      </c>
      <c r="G918">
        <v>1</v>
      </c>
      <c r="H918">
        <v>0</v>
      </c>
      <c r="I918">
        <v>0</v>
      </c>
    </row>
    <row r="919" spans="1:12" x14ac:dyDescent="0.35">
      <c r="A919">
        <v>918</v>
      </c>
      <c r="B919" t="s">
        <v>1278</v>
      </c>
      <c r="C919">
        <v>2</v>
      </c>
      <c r="D919" t="s">
        <v>1281</v>
      </c>
      <c r="E919" t="s">
        <v>1282</v>
      </c>
      <c r="F919" t="s">
        <v>6</v>
      </c>
      <c r="G919">
        <v>1</v>
      </c>
      <c r="H919">
        <v>0</v>
      </c>
      <c r="I919">
        <v>0</v>
      </c>
    </row>
    <row r="920" spans="1:12" x14ac:dyDescent="0.35">
      <c r="A920">
        <v>919</v>
      </c>
      <c r="B920" t="s">
        <v>1278</v>
      </c>
      <c r="C920">
        <v>3</v>
      </c>
      <c r="D920" t="s">
        <v>1283</v>
      </c>
      <c r="E920" t="s">
        <v>1284</v>
      </c>
      <c r="F920" t="s">
        <v>6</v>
      </c>
      <c r="G920">
        <v>1</v>
      </c>
      <c r="H920">
        <v>1</v>
      </c>
      <c r="I920">
        <v>1</v>
      </c>
      <c r="J920" t="s">
        <v>2024</v>
      </c>
      <c r="K920" t="s">
        <v>2047</v>
      </c>
      <c r="L920" t="s">
        <v>2044</v>
      </c>
    </row>
    <row r="921" spans="1:12" x14ac:dyDescent="0.35">
      <c r="A921">
        <v>920</v>
      </c>
      <c r="B921" t="s">
        <v>1285</v>
      </c>
      <c r="E921" t="s">
        <v>1286</v>
      </c>
      <c r="F921" t="s">
        <v>8</v>
      </c>
    </row>
    <row r="922" spans="1:12" x14ac:dyDescent="0.35">
      <c r="A922">
        <v>921</v>
      </c>
      <c r="B922" t="s">
        <v>1285</v>
      </c>
      <c r="E922" t="s">
        <v>1287</v>
      </c>
      <c r="F922" t="s">
        <v>6</v>
      </c>
    </row>
    <row r="923" spans="1:12" x14ac:dyDescent="0.35">
      <c r="A923">
        <v>922</v>
      </c>
      <c r="B923" t="s">
        <v>1285</v>
      </c>
      <c r="C923">
        <v>1</v>
      </c>
      <c r="D923" t="s">
        <v>1288</v>
      </c>
      <c r="E923" t="s">
        <v>11</v>
      </c>
      <c r="F923" t="s">
        <v>6</v>
      </c>
      <c r="G923">
        <v>1</v>
      </c>
      <c r="H923">
        <v>0</v>
      </c>
      <c r="I923">
        <v>0</v>
      </c>
    </row>
    <row r="924" spans="1:12" x14ac:dyDescent="0.35">
      <c r="A924">
        <v>923</v>
      </c>
      <c r="B924" t="s">
        <v>1285</v>
      </c>
      <c r="C924">
        <v>2</v>
      </c>
      <c r="D924" t="s">
        <v>1289</v>
      </c>
      <c r="E924" t="s">
        <v>1290</v>
      </c>
      <c r="F924" t="s">
        <v>6</v>
      </c>
      <c r="G924">
        <v>1</v>
      </c>
      <c r="H924">
        <v>0</v>
      </c>
      <c r="I924">
        <v>0</v>
      </c>
    </row>
    <row r="925" spans="1:12" x14ac:dyDescent="0.35">
      <c r="A925">
        <v>924</v>
      </c>
      <c r="B925" t="s">
        <v>1285</v>
      </c>
      <c r="C925">
        <v>3</v>
      </c>
      <c r="D925" t="s">
        <v>1291</v>
      </c>
      <c r="E925" t="s">
        <v>1292</v>
      </c>
      <c r="F925" t="s">
        <v>6</v>
      </c>
      <c r="G925">
        <v>1</v>
      </c>
      <c r="H925">
        <v>1</v>
      </c>
      <c r="I925">
        <v>1</v>
      </c>
      <c r="J925" t="s">
        <v>2024</v>
      </c>
      <c r="K925" t="s">
        <v>2046</v>
      </c>
      <c r="L925" t="s">
        <v>2045</v>
      </c>
    </row>
    <row r="926" spans="1:12" x14ac:dyDescent="0.35">
      <c r="A926">
        <v>925</v>
      </c>
      <c r="B926" t="s">
        <v>1293</v>
      </c>
      <c r="E926" t="s">
        <v>1294</v>
      </c>
      <c r="F926" t="s">
        <v>8</v>
      </c>
    </row>
    <row r="927" spans="1:12" x14ac:dyDescent="0.35">
      <c r="A927">
        <v>926</v>
      </c>
      <c r="B927" t="s">
        <v>1293</v>
      </c>
      <c r="E927" t="s">
        <v>1295</v>
      </c>
      <c r="F927" t="s">
        <v>6</v>
      </c>
    </row>
    <row r="928" spans="1:12" x14ac:dyDescent="0.35">
      <c r="A928">
        <v>927</v>
      </c>
      <c r="B928" t="s">
        <v>1293</v>
      </c>
      <c r="C928">
        <v>1</v>
      </c>
      <c r="D928" t="s">
        <v>1296</v>
      </c>
      <c r="E928" t="s">
        <v>11</v>
      </c>
      <c r="F928" t="s">
        <v>6</v>
      </c>
      <c r="G928">
        <v>0</v>
      </c>
      <c r="H928">
        <v>0</v>
      </c>
      <c r="I928">
        <v>0</v>
      </c>
    </row>
    <row r="929" spans="1:9" x14ac:dyDescent="0.35">
      <c r="A929">
        <v>928</v>
      </c>
      <c r="B929" t="s">
        <v>1293</v>
      </c>
      <c r="C929">
        <v>2</v>
      </c>
      <c r="D929" t="s">
        <v>1297</v>
      </c>
      <c r="E929" t="s">
        <v>1298</v>
      </c>
      <c r="F929" t="s">
        <v>6</v>
      </c>
      <c r="G929">
        <v>0</v>
      </c>
      <c r="H929">
        <v>0</v>
      </c>
      <c r="I929">
        <v>0</v>
      </c>
    </row>
    <row r="930" spans="1:9" x14ac:dyDescent="0.35">
      <c r="A930">
        <v>929</v>
      </c>
      <c r="B930" t="s">
        <v>1293</v>
      </c>
      <c r="C930">
        <v>3</v>
      </c>
      <c r="D930" t="s">
        <v>1299</v>
      </c>
      <c r="E930" t="s">
        <v>1300</v>
      </c>
      <c r="F930" t="s">
        <v>6</v>
      </c>
      <c r="G930">
        <v>0</v>
      </c>
      <c r="H930">
        <v>0</v>
      </c>
      <c r="I930">
        <v>0</v>
      </c>
    </row>
    <row r="931" spans="1:9" x14ac:dyDescent="0.35">
      <c r="A931">
        <v>930</v>
      </c>
      <c r="B931" t="s">
        <v>1293</v>
      </c>
      <c r="C931">
        <v>4</v>
      </c>
      <c r="D931" t="s">
        <v>1301</v>
      </c>
      <c r="E931" t="s">
        <v>1302</v>
      </c>
      <c r="F931" t="s">
        <v>6</v>
      </c>
      <c r="G931">
        <v>0</v>
      </c>
      <c r="H931">
        <v>0</v>
      </c>
      <c r="I931">
        <v>0</v>
      </c>
    </row>
    <row r="932" spans="1:9" x14ac:dyDescent="0.35">
      <c r="A932">
        <v>931</v>
      </c>
      <c r="B932" t="s">
        <v>1293</v>
      </c>
      <c r="C932">
        <v>5</v>
      </c>
      <c r="D932" t="s">
        <v>1303</v>
      </c>
      <c r="E932" t="s">
        <v>1304</v>
      </c>
      <c r="F932" t="s">
        <v>6</v>
      </c>
      <c r="G932">
        <v>0</v>
      </c>
      <c r="H932">
        <v>0</v>
      </c>
      <c r="I932">
        <v>0</v>
      </c>
    </row>
    <row r="933" spans="1:9" x14ac:dyDescent="0.35">
      <c r="A933">
        <v>932</v>
      </c>
      <c r="B933" t="s">
        <v>1293</v>
      </c>
      <c r="C933">
        <v>6</v>
      </c>
      <c r="D933" t="s">
        <v>1305</v>
      </c>
      <c r="E933" t="s">
        <v>1306</v>
      </c>
      <c r="F933" t="s">
        <v>6</v>
      </c>
      <c r="G933">
        <v>0</v>
      </c>
      <c r="H933">
        <v>0</v>
      </c>
      <c r="I933">
        <v>0</v>
      </c>
    </row>
    <row r="934" spans="1:9" x14ac:dyDescent="0.35">
      <c r="A934">
        <v>933</v>
      </c>
      <c r="B934" t="s">
        <v>1293</v>
      </c>
      <c r="C934">
        <v>7</v>
      </c>
      <c r="D934" t="s">
        <v>1307</v>
      </c>
      <c r="E934" t="s">
        <v>1308</v>
      </c>
      <c r="F934" t="s">
        <v>6</v>
      </c>
      <c r="G934">
        <v>0</v>
      </c>
      <c r="H934">
        <v>0</v>
      </c>
      <c r="I934">
        <v>0</v>
      </c>
    </row>
    <row r="935" spans="1:9" x14ac:dyDescent="0.35">
      <c r="A935">
        <v>934</v>
      </c>
      <c r="B935" t="s">
        <v>1293</v>
      </c>
      <c r="C935">
        <v>8</v>
      </c>
      <c r="D935" t="s">
        <v>1309</v>
      </c>
      <c r="E935" t="s">
        <v>1310</v>
      </c>
      <c r="F935" t="s">
        <v>6</v>
      </c>
      <c r="G935">
        <v>0</v>
      </c>
      <c r="H935">
        <v>0</v>
      </c>
      <c r="I935">
        <v>0</v>
      </c>
    </row>
    <row r="936" spans="1:9" x14ac:dyDescent="0.35">
      <c r="A936">
        <v>935</v>
      </c>
      <c r="B936" t="s">
        <v>1311</v>
      </c>
      <c r="E936" t="s">
        <v>1312</v>
      </c>
      <c r="F936" t="s">
        <v>8</v>
      </c>
    </row>
    <row r="937" spans="1:9" x14ac:dyDescent="0.35">
      <c r="A937">
        <v>936</v>
      </c>
      <c r="B937" t="s">
        <v>1311</v>
      </c>
      <c r="E937" t="s">
        <v>1275</v>
      </c>
      <c r="F937" t="s">
        <v>6</v>
      </c>
    </row>
    <row r="938" spans="1:9" x14ac:dyDescent="0.35">
      <c r="A938">
        <v>937</v>
      </c>
      <c r="B938" t="s">
        <v>1311</v>
      </c>
      <c r="C938">
        <v>1</v>
      </c>
      <c r="D938" t="s">
        <v>1313</v>
      </c>
      <c r="E938" t="s">
        <v>11</v>
      </c>
      <c r="F938" t="s">
        <v>6</v>
      </c>
      <c r="G938">
        <v>0</v>
      </c>
      <c r="H938">
        <v>0</v>
      </c>
      <c r="I938">
        <v>0</v>
      </c>
    </row>
    <row r="939" spans="1:9" x14ac:dyDescent="0.35">
      <c r="A939">
        <v>938</v>
      </c>
      <c r="B939" t="s">
        <v>1311</v>
      </c>
      <c r="C939">
        <v>2</v>
      </c>
      <c r="D939" t="s">
        <v>1314</v>
      </c>
      <c r="E939" t="s">
        <v>1315</v>
      </c>
      <c r="F939" t="s">
        <v>6</v>
      </c>
      <c r="G939">
        <v>0</v>
      </c>
      <c r="H939">
        <v>0</v>
      </c>
      <c r="I939">
        <v>0</v>
      </c>
    </row>
    <row r="940" spans="1:9" x14ac:dyDescent="0.35">
      <c r="A940">
        <v>939</v>
      </c>
      <c r="B940" t="s">
        <v>1311</v>
      </c>
      <c r="C940">
        <v>3</v>
      </c>
      <c r="D940" t="s">
        <v>1316</v>
      </c>
      <c r="E940" t="s">
        <v>1317</v>
      </c>
      <c r="F940" t="s">
        <v>6</v>
      </c>
      <c r="G940">
        <v>0</v>
      </c>
      <c r="H940">
        <v>0</v>
      </c>
      <c r="I940">
        <v>0</v>
      </c>
    </row>
    <row r="941" spans="1:9" x14ac:dyDescent="0.35">
      <c r="A941">
        <v>940</v>
      </c>
      <c r="B941" t="s">
        <v>1311</v>
      </c>
      <c r="C941">
        <v>4</v>
      </c>
      <c r="D941" t="s">
        <v>1318</v>
      </c>
      <c r="E941" t="s">
        <v>1319</v>
      </c>
      <c r="F941" t="s">
        <v>6</v>
      </c>
      <c r="G941">
        <v>0</v>
      </c>
      <c r="H941">
        <v>0</v>
      </c>
      <c r="I941">
        <v>0</v>
      </c>
    </row>
    <row r="942" spans="1:9" x14ac:dyDescent="0.35">
      <c r="A942">
        <v>941</v>
      </c>
      <c r="B942" t="s">
        <v>1311</v>
      </c>
      <c r="C942">
        <v>5</v>
      </c>
      <c r="D942" t="s">
        <v>1320</v>
      </c>
      <c r="E942" t="s">
        <v>1321</v>
      </c>
      <c r="F942" t="s">
        <v>6</v>
      </c>
      <c r="G942">
        <v>0</v>
      </c>
      <c r="H942">
        <v>0</v>
      </c>
      <c r="I942">
        <v>0</v>
      </c>
    </row>
    <row r="943" spans="1:9" x14ac:dyDescent="0.35">
      <c r="A943">
        <v>942</v>
      </c>
      <c r="B943" t="s">
        <v>1311</v>
      </c>
      <c r="C943">
        <v>6</v>
      </c>
      <c r="D943" t="s">
        <v>1322</v>
      </c>
      <c r="E943" t="s">
        <v>1323</v>
      </c>
      <c r="F943" t="s">
        <v>6</v>
      </c>
      <c r="G943">
        <v>0</v>
      </c>
      <c r="H943">
        <v>0</v>
      </c>
      <c r="I943">
        <v>0</v>
      </c>
    </row>
    <row r="944" spans="1:9" x14ac:dyDescent="0.35">
      <c r="A944">
        <v>943</v>
      </c>
      <c r="B944" t="s">
        <v>1311</v>
      </c>
      <c r="C944">
        <v>7</v>
      </c>
      <c r="D944" t="s">
        <v>1324</v>
      </c>
      <c r="E944" t="s">
        <v>1325</v>
      </c>
      <c r="F944" t="s">
        <v>6</v>
      </c>
      <c r="G944">
        <v>0</v>
      </c>
      <c r="H944">
        <v>0</v>
      </c>
      <c r="I944">
        <v>0</v>
      </c>
    </row>
    <row r="945" spans="1:12" x14ac:dyDescent="0.35">
      <c r="A945">
        <v>944</v>
      </c>
      <c r="B945" t="s">
        <v>1311</v>
      </c>
      <c r="C945">
        <v>8</v>
      </c>
      <c r="D945" t="s">
        <v>1326</v>
      </c>
      <c r="E945" t="s">
        <v>1327</v>
      </c>
      <c r="F945" t="s">
        <v>6</v>
      </c>
      <c r="G945">
        <v>0</v>
      </c>
      <c r="H945">
        <v>0</v>
      </c>
      <c r="I945">
        <v>0</v>
      </c>
    </row>
    <row r="946" spans="1:12" x14ac:dyDescent="0.35">
      <c r="A946">
        <v>945</v>
      </c>
      <c r="B946" t="s">
        <v>1311</v>
      </c>
      <c r="C946">
        <v>9</v>
      </c>
      <c r="D946" t="s">
        <v>1328</v>
      </c>
      <c r="E946" t="s">
        <v>1329</v>
      </c>
      <c r="F946" t="s">
        <v>6</v>
      </c>
      <c r="G946">
        <v>0</v>
      </c>
      <c r="H946">
        <v>0</v>
      </c>
      <c r="I946">
        <v>0</v>
      </c>
    </row>
    <row r="947" spans="1:12" x14ac:dyDescent="0.35">
      <c r="A947">
        <v>946</v>
      </c>
      <c r="B947" t="s">
        <v>1311</v>
      </c>
      <c r="C947">
        <v>10</v>
      </c>
      <c r="D947" t="s">
        <v>1330</v>
      </c>
      <c r="E947" t="s">
        <v>1331</v>
      </c>
      <c r="F947" t="s">
        <v>6</v>
      </c>
      <c r="G947">
        <v>0</v>
      </c>
      <c r="H947">
        <v>0</v>
      </c>
      <c r="I947">
        <v>0</v>
      </c>
    </row>
    <row r="948" spans="1:12" x14ac:dyDescent="0.35">
      <c r="A948">
        <v>947</v>
      </c>
      <c r="B948" t="s">
        <v>1332</v>
      </c>
      <c r="E948" t="s">
        <v>1333</v>
      </c>
      <c r="F948" t="s">
        <v>8</v>
      </c>
    </row>
    <row r="949" spans="1:12" x14ac:dyDescent="0.35">
      <c r="A949">
        <v>948</v>
      </c>
      <c r="B949" t="s">
        <v>1332</v>
      </c>
      <c r="E949" t="s">
        <v>1275</v>
      </c>
      <c r="F949" t="s">
        <v>6</v>
      </c>
    </row>
    <row r="950" spans="1:12" x14ac:dyDescent="0.35">
      <c r="A950">
        <v>949</v>
      </c>
      <c r="B950" t="s">
        <v>1332</v>
      </c>
      <c r="C950">
        <v>1</v>
      </c>
      <c r="D950" t="s">
        <v>1334</v>
      </c>
      <c r="E950" t="s">
        <v>1335</v>
      </c>
      <c r="F950" t="s">
        <v>6</v>
      </c>
      <c r="G950">
        <v>0</v>
      </c>
      <c r="H950">
        <v>0</v>
      </c>
      <c r="I950">
        <v>1</v>
      </c>
      <c r="J950" t="s">
        <v>2024</v>
      </c>
      <c r="K950" t="s">
        <v>2050</v>
      </c>
      <c r="L950" t="str">
        <f>E950</f>
        <v>Median number of rooms</v>
      </c>
    </row>
    <row r="951" spans="1:12" x14ac:dyDescent="0.35">
      <c r="A951">
        <v>950</v>
      </c>
      <c r="B951" t="s">
        <v>1336</v>
      </c>
      <c r="E951" t="s">
        <v>1337</v>
      </c>
      <c r="F951" t="s">
        <v>8</v>
      </c>
    </row>
    <row r="952" spans="1:12" x14ac:dyDescent="0.35">
      <c r="A952">
        <v>951</v>
      </c>
      <c r="B952" t="s">
        <v>1336</v>
      </c>
      <c r="E952" t="s">
        <v>1275</v>
      </c>
      <c r="F952" t="s">
        <v>6</v>
      </c>
    </row>
    <row r="953" spans="1:12" x14ac:dyDescent="0.35">
      <c r="A953">
        <v>952</v>
      </c>
      <c r="B953" t="s">
        <v>1336</v>
      </c>
      <c r="C953">
        <v>1</v>
      </c>
      <c r="D953" t="s">
        <v>1338</v>
      </c>
      <c r="E953" t="s">
        <v>11</v>
      </c>
      <c r="F953" t="s">
        <v>6</v>
      </c>
      <c r="G953">
        <v>1</v>
      </c>
      <c r="H953">
        <v>0</v>
      </c>
      <c r="I953">
        <v>0</v>
      </c>
    </row>
    <row r="954" spans="1:12" x14ac:dyDescent="0.35">
      <c r="A954">
        <v>953</v>
      </c>
      <c r="B954" t="s">
        <v>1336</v>
      </c>
      <c r="C954">
        <v>2</v>
      </c>
      <c r="D954" t="s">
        <v>1339</v>
      </c>
      <c r="E954" t="s">
        <v>1340</v>
      </c>
      <c r="F954" t="s">
        <v>6</v>
      </c>
      <c r="G954">
        <v>1</v>
      </c>
      <c r="H954">
        <v>1</v>
      </c>
      <c r="I954">
        <v>1</v>
      </c>
      <c r="J954" t="s">
        <v>2024</v>
      </c>
      <c r="K954" t="s">
        <v>2048</v>
      </c>
      <c r="L954" t="str">
        <f>CONCATENATE("Housing_Unit_",E954)</f>
        <v>Housing_Unit_1, detached</v>
      </c>
    </row>
    <row r="955" spans="1:12" x14ac:dyDescent="0.35">
      <c r="A955">
        <v>954</v>
      </c>
      <c r="B955" t="s">
        <v>1336</v>
      </c>
      <c r="C955">
        <v>3</v>
      </c>
      <c r="D955" t="s">
        <v>1341</v>
      </c>
      <c r="E955" t="s">
        <v>1342</v>
      </c>
      <c r="F955" t="s">
        <v>6</v>
      </c>
      <c r="G955">
        <v>1</v>
      </c>
      <c r="H955">
        <v>1</v>
      </c>
      <c r="I955">
        <v>1</v>
      </c>
      <c r="J955" t="s">
        <v>2024</v>
      </c>
      <c r="K955" t="s">
        <v>2048</v>
      </c>
      <c r="L955" t="str">
        <f t="shared" ref="L955:L962" si="8">CONCATENATE("Housing_Unit_",E955)</f>
        <v>Housing_Unit_1, attached</v>
      </c>
    </row>
    <row r="956" spans="1:12" x14ac:dyDescent="0.35">
      <c r="A956">
        <v>955</v>
      </c>
      <c r="B956" t="s">
        <v>1336</v>
      </c>
      <c r="C956">
        <v>4</v>
      </c>
      <c r="D956" t="s">
        <v>1343</v>
      </c>
      <c r="E956">
        <v>2</v>
      </c>
      <c r="F956" t="s">
        <v>6</v>
      </c>
      <c r="G956">
        <v>1</v>
      </c>
      <c r="H956">
        <v>1</v>
      </c>
      <c r="I956">
        <v>1</v>
      </c>
      <c r="J956" t="s">
        <v>2024</v>
      </c>
      <c r="K956" t="s">
        <v>2048</v>
      </c>
      <c r="L956" t="str">
        <f t="shared" si="8"/>
        <v>Housing_Unit_2</v>
      </c>
    </row>
    <row r="957" spans="1:12" x14ac:dyDescent="0.35">
      <c r="A957">
        <v>956</v>
      </c>
      <c r="B957" t="s">
        <v>1336</v>
      </c>
      <c r="C957">
        <v>5</v>
      </c>
      <c r="D957" t="s">
        <v>1344</v>
      </c>
      <c r="E957" t="s">
        <v>1345</v>
      </c>
      <c r="F957" t="s">
        <v>6</v>
      </c>
      <c r="G957">
        <v>1</v>
      </c>
      <c r="H957">
        <v>1</v>
      </c>
      <c r="I957">
        <v>1</v>
      </c>
      <c r="J957" t="s">
        <v>2024</v>
      </c>
      <c r="K957" t="s">
        <v>2048</v>
      </c>
      <c r="L957" t="str">
        <f t="shared" si="8"/>
        <v>Housing_Unit_3 or 4</v>
      </c>
    </row>
    <row r="958" spans="1:12" x14ac:dyDescent="0.35">
      <c r="A958">
        <v>957</v>
      </c>
      <c r="B958" t="s">
        <v>1336</v>
      </c>
      <c r="C958">
        <v>6</v>
      </c>
      <c r="D958" t="s">
        <v>1346</v>
      </c>
      <c r="E958" t="s">
        <v>1347</v>
      </c>
      <c r="F958" t="s">
        <v>6</v>
      </c>
      <c r="G958">
        <v>1</v>
      </c>
      <c r="H958">
        <v>1</v>
      </c>
      <c r="I958">
        <v>1</v>
      </c>
      <c r="J958" t="s">
        <v>2024</v>
      </c>
      <c r="K958" t="s">
        <v>2048</v>
      </c>
      <c r="L958" t="str">
        <f t="shared" si="8"/>
        <v>Housing_Unit_5 to 9</v>
      </c>
    </row>
    <row r="959" spans="1:12" x14ac:dyDescent="0.35">
      <c r="A959">
        <v>958</v>
      </c>
      <c r="B959" t="s">
        <v>1336</v>
      </c>
      <c r="C959">
        <v>7</v>
      </c>
      <c r="D959" t="s">
        <v>1348</v>
      </c>
      <c r="E959" t="s">
        <v>1349</v>
      </c>
      <c r="F959" t="s">
        <v>6</v>
      </c>
      <c r="G959">
        <v>1</v>
      </c>
      <c r="H959">
        <v>1</v>
      </c>
      <c r="I959">
        <v>1</v>
      </c>
      <c r="J959" t="s">
        <v>2024</v>
      </c>
      <c r="K959" t="s">
        <v>2048</v>
      </c>
      <c r="L959" t="str">
        <f t="shared" si="8"/>
        <v>Housing_Unit_10 to 19</v>
      </c>
    </row>
    <row r="960" spans="1:12" x14ac:dyDescent="0.35">
      <c r="A960">
        <v>959</v>
      </c>
      <c r="B960" t="s">
        <v>1336</v>
      </c>
      <c r="C960">
        <v>8</v>
      </c>
      <c r="D960" t="s">
        <v>1350</v>
      </c>
      <c r="E960" t="s">
        <v>1351</v>
      </c>
      <c r="F960" t="s">
        <v>6</v>
      </c>
      <c r="G960">
        <v>1</v>
      </c>
      <c r="H960">
        <v>1</v>
      </c>
      <c r="I960">
        <v>1</v>
      </c>
      <c r="J960" t="s">
        <v>2024</v>
      </c>
      <c r="K960" t="s">
        <v>2048</v>
      </c>
      <c r="L960" t="str">
        <f t="shared" si="8"/>
        <v>Housing_Unit_20 to 49</v>
      </c>
    </row>
    <row r="961" spans="1:12" x14ac:dyDescent="0.35">
      <c r="A961">
        <v>960</v>
      </c>
      <c r="B961" t="s">
        <v>1336</v>
      </c>
      <c r="C961">
        <v>9</v>
      </c>
      <c r="D961" t="s">
        <v>1352</v>
      </c>
      <c r="E961" t="s">
        <v>1353</v>
      </c>
      <c r="F961" t="s">
        <v>6</v>
      </c>
      <c r="G961">
        <v>1</v>
      </c>
      <c r="H961">
        <v>1</v>
      </c>
      <c r="I961">
        <v>1</v>
      </c>
      <c r="J961" t="s">
        <v>2024</v>
      </c>
      <c r="K961" t="s">
        <v>2048</v>
      </c>
      <c r="L961" t="str">
        <f t="shared" si="8"/>
        <v>Housing_Unit_50 or more</v>
      </c>
    </row>
    <row r="962" spans="1:12" x14ac:dyDescent="0.35">
      <c r="A962">
        <v>961</v>
      </c>
      <c r="B962" t="s">
        <v>1336</v>
      </c>
      <c r="C962">
        <v>10</v>
      </c>
      <c r="D962" t="s">
        <v>1354</v>
      </c>
      <c r="E962" t="s">
        <v>1355</v>
      </c>
      <c r="F962" t="s">
        <v>6</v>
      </c>
      <c r="G962">
        <v>1</v>
      </c>
      <c r="H962">
        <v>1</v>
      </c>
      <c r="I962">
        <v>1</v>
      </c>
      <c r="J962" t="s">
        <v>2024</v>
      </c>
      <c r="K962" t="s">
        <v>2048</v>
      </c>
      <c r="L962" t="str">
        <f t="shared" si="8"/>
        <v>Housing_Unit_Mobile home</v>
      </c>
    </row>
    <row r="963" spans="1:12" x14ac:dyDescent="0.35">
      <c r="A963">
        <v>962</v>
      </c>
      <c r="B963" t="s">
        <v>1336</v>
      </c>
      <c r="C963">
        <v>11</v>
      </c>
      <c r="D963" t="s">
        <v>1356</v>
      </c>
      <c r="E963" t="s">
        <v>1357</v>
      </c>
      <c r="F963" t="s">
        <v>6</v>
      </c>
      <c r="G963">
        <v>1</v>
      </c>
      <c r="H963">
        <v>0</v>
      </c>
      <c r="I963">
        <v>0</v>
      </c>
    </row>
    <row r="964" spans="1:12" x14ac:dyDescent="0.35">
      <c r="A964">
        <v>963</v>
      </c>
      <c r="B964" t="s">
        <v>1358</v>
      </c>
      <c r="E964" t="s">
        <v>1359</v>
      </c>
      <c r="F964" t="s">
        <v>8</v>
      </c>
    </row>
    <row r="965" spans="1:12" x14ac:dyDescent="0.35">
      <c r="A965">
        <v>964</v>
      </c>
      <c r="B965" t="s">
        <v>1358</v>
      </c>
      <c r="E965" t="s">
        <v>1275</v>
      </c>
      <c r="F965" t="s">
        <v>6</v>
      </c>
    </row>
    <row r="966" spans="1:12" x14ac:dyDescent="0.35">
      <c r="A966">
        <v>965</v>
      </c>
      <c r="B966" t="s">
        <v>1358</v>
      </c>
      <c r="C966">
        <v>1</v>
      </c>
      <c r="D966" t="s">
        <v>1360</v>
      </c>
      <c r="E966" t="s">
        <v>11</v>
      </c>
      <c r="F966" t="s">
        <v>6</v>
      </c>
      <c r="G966">
        <v>1</v>
      </c>
      <c r="H966">
        <v>0</v>
      </c>
      <c r="I966">
        <v>0</v>
      </c>
    </row>
    <row r="967" spans="1:12" x14ac:dyDescent="0.35">
      <c r="A967">
        <v>966</v>
      </c>
      <c r="B967" t="s">
        <v>1358</v>
      </c>
      <c r="C967">
        <v>2</v>
      </c>
      <c r="D967" t="s">
        <v>1361</v>
      </c>
      <c r="E967" t="s">
        <v>1362</v>
      </c>
      <c r="F967" t="s">
        <v>6</v>
      </c>
      <c r="G967">
        <v>1</v>
      </c>
      <c r="H967">
        <v>1</v>
      </c>
      <c r="I967">
        <v>1</v>
      </c>
      <c r="J967" t="s">
        <v>2024</v>
      </c>
      <c r="K967" t="s">
        <v>2049</v>
      </c>
      <c r="L967" t="str">
        <f>E967</f>
        <v>Built 2014 or later</v>
      </c>
    </row>
    <row r="968" spans="1:12" x14ac:dyDescent="0.35">
      <c r="A968">
        <v>967</v>
      </c>
      <c r="B968" t="s">
        <v>1358</v>
      </c>
      <c r="C968">
        <v>3</v>
      </c>
      <c r="D968" t="s">
        <v>1363</v>
      </c>
      <c r="E968" t="s">
        <v>1364</v>
      </c>
      <c r="F968" t="s">
        <v>6</v>
      </c>
      <c r="G968">
        <v>1</v>
      </c>
      <c r="H968">
        <v>1</v>
      </c>
      <c r="I968">
        <v>1</v>
      </c>
      <c r="J968" t="s">
        <v>2024</v>
      </c>
      <c r="K968" t="s">
        <v>2049</v>
      </c>
      <c r="L968" t="str">
        <f t="shared" ref="L968:L976" si="9">E968</f>
        <v>Built 2010 to 2013</v>
      </c>
    </row>
    <row r="969" spans="1:12" x14ac:dyDescent="0.35">
      <c r="A969">
        <v>968</v>
      </c>
      <c r="B969" t="s">
        <v>1358</v>
      </c>
      <c r="C969">
        <v>4</v>
      </c>
      <c r="D969" t="s">
        <v>1365</v>
      </c>
      <c r="E969" t="s">
        <v>1366</v>
      </c>
      <c r="F969" t="s">
        <v>6</v>
      </c>
      <c r="G969">
        <v>1</v>
      </c>
      <c r="H969">
        <v>0</v>
      </c>
      <c r="I969">
        <v>1</v>
      </c>
      <c r="J969" t="s">
        <v>2024</v>
      </c>
      <c r="K969" t="s">
        <v>2049</v>
      </c>
      <c r="L969" t="str">
        <f t="shared" si="9"/>
        <v>Built 2000 to 2009</v>
      </c>
    </row>
    <row r="970" spans="1:12" x14ac:dyDescent="0.35">
      <c r="A970">
        <v>969</v>
      </c>
      <c r="B970" t="s">
        <v>1358</v>
      </c>
      <c r="C970">
        <v>5</v>
      </c>
      <c r="D970" t="s">
        <v>1367</v>
      </c>
      <c r="E970" t="s">
        <v>1368</v>
      </c>
      <c r="F970" t="s">
        <v>6</v>
      </c>
      <c r="G970">
        <v>1</v>
      </c>
      <c r="H970">
        <v>0</v>
      </c>
      <c r="I970">
        <v>1</v>
      </c>
      <c r="J970" t="s">
        <v>2024</v>
      </c>
      <c r="K970" t="s">
        <v>2049</v>
      </c>
      <c r="L970" t="str">
        <f t="shared" si="9"/>
        <v>Built 1990 to 1999</v>
      </c>
    </row>
    <row r="971" spans="1:12" x14ac:dyDescent="0.35">
      <c r="A971">
        <v>970</v>
      </c>
      <c r="B971" t="s">
        <v>1358</v>
      </c>
      <c r="C971">
        <v>6</v>
      </c>
      <c r="D971" t="s">
        <v>1369</v>
      </c>
      <c r="E971" t="s">
        <v>1370</v>
      </c>
      <c r="F971" t="s">
        <v>6</v>
      </c>
      <c r="G971">
        <v>1</v>
      </c>
      <c r="H971">
        <v>0</v>
      </c>
      <c r="I971">
        <v>1</v>
      </c>
      <c r="J971" t="s">
        <v>2024</v>
      </c>
      <c r="K971" t="s">
        <v>2049</v>
      </c>
      <c r="L971" t="str">
        <f t="shared" si="9"/>
        <v>Built 1980 to 1989</v>
      </c>
    </row>
    <row r="972" spans="1:12" x14ac:dyDescent="0.35">
      <c r="A972">
        <v>971</v>
      </c>
      <c r="B972" t="s">
        <v>1358</v>
      </c>
      <c r="C972">
        <v>7</v>
      </c>
      <c r="D972" t="s">
        <v>1371</v>
      </c>
      <c r="E972" t="s">
        <v>1372</v>
      </c>
      <c r="F972" t="s">
        <v>6</v>
      </c>
      <c r="G972">
        <v>1</v>
      </c>
      <c r="H972">
        <v>0</v>
      </c>
      <c r="I972">
        <v>1</v>
      </c>
      <c r="J972" t="s">
        <v>2024</v>
      </c>
      <c r="K972" t="s">
        <v>2049</v>
      </c>
      <c r="L972" t="str">
        <f t="shared" si="9"/>
        <v>Built 1970 to 1979</v>
      </c>
    </row>
    <row r="973" spans="1:12" x14ac:dyDescent="0.35">
      <c r="A973">
        <v>972</v>
      </c>
      <c r="B973" t="s">
        <v>1358</v>
      </c>
      <c r="C973">
        <v>8</v>
      </c>
      <c r="D973" t="s">
        <v>1373</v>
      </c>
      <c r="E973" t="s">
        <v>1374</v>
      </c>
      <c r="F973" t="s">
        <v>6</v>
      </c>
      <c r="G973">
        <v>1</v>
      </c>
      <c r="H973">
        <v>0</v>
      </c>
      <c r="I973">
        <v>1</v>
      </c>
      <c r="J973" t="s">
        <v>2024</v>
      </c>
      <c r="K973" t="s">
        <v>2049</v>
      </c>
      <c r="L973" t="str">
        <f t="shared" si="9"/>
        <v>Built 1960 to 1969</v>
      </c>
    </row>
    <row r="974" spans="1:12" x14ac:dyDescent="0.35">
      <c r="A974">
        <v>973</v>
      </c>
      <c r="B974" t="s">
        <v>1358</v>
      </c>
      <c r="C974">
        <v>9</v>
      </c>
      <c r="D974" t="s">
        <v>1375</v>
      </c>
      <c r="E974" t="s">
        <v>1376</v>
      </c>
      <c r="F974" t="s">
        <v>6</v>
      </c>
      <c r="G974">
        <v>1</v>
      </c>
      <c r="H974">
        <v>0</v>
      </c>
      <c r="I974">
        <v>1</v>
      </c>
      <c r="J974" t="s">
        <v>2024</v>
      </c>
      <c r="K974" t="s">
        <v>2049</v>
      </c>
      <c r="L974" t="str">
        <f t="shared" si="9"/>
        <v>Built 1950 to 1959</v>
      </c>
    </row>
    <row r="975" spans="1:12" x14ac:dyDescent="0.35">
      <c r="A975">
        <v>974</v>
      </c>
      <c r="B975" t="s">
        <v>1358</v>
      </c>
      <c r="C975">
        <v>10</v>
      </c>
      <c r="D975" t="s">
        <v>1377</v>
      </c>
      <c r="E975" t="s">
        <v>1378</v>
      </c>
      <c r="F975" t="s">
        <v>6</v>
      </c>
      <c r="G975">
        <v>1</v>
      </c>
      <c r="H975">
        <v>1</v>
      </c>
      <c r="I975">
        <v>1</v>
      </c>
      <c r="J975" t="s">
        <v>2024</v>
      </c>
      <c r="K975" t="s">
        <v>2049</v>
      </c>
      <c r="L975" t="str">
        <f t="shared" si="9"/>
        <v>Built 1940 to 1949</v>
      </c>
    </row>
    <row r="976" spans="1:12" x14ac:dyDescent="0.35">
      <c r="A976">
        <v>975</v>
      </c>
      <c r="B976" t="s">
        <v>1358</v>
      </c>
      <c r="C976">
        <v>11</v>
      </c>
      <c r="D976" t="s">
        <v>1379</v>
      </c>
      <c r="E976" t="s">
        <v>1380</v>
      </c>
      <c r="F976" t="s">
        <v>6</v>
      </c>
      <c r="G976">
        <v>1</v>
      </c>
      <c r="H976">
        <v>0</v>
      </c>
      <c r="I976">
        <v>1</v>
      </c>
      <c r="J976" t="s">
        <v>2024</v>
      </c>
      <c r="K976" t="s">
        <v>2049</v>
      </c>
      <c r="L976" t="str">
        <f t="shared" si="9"/>
        <v>Built 1939 or earlier</v>
      </c>
    </row>
    <row r="977" spans="1:9" x14ac:dyDescent="0.35">
      <c r="A977">
        <v>976</v>
      </c>
      <c r="B977" t="s">
        <v>1381</v>
      </c>
      <c r="E977" t="s">
        <v>1382</v>
      </c>
      <c r="F977" t="s">
        <v>8</v>
      </c>
    </row>
    <row r="978" spans="1:9" x14ac:dyDescent="0.35">
      <c r="A978">
        <v>977</v>
      </c>
      <c r="B978" t="s">
        <v>1381</v>
      </c>
      <c r="E978" t="s">
        <v>1287</v>
      </c>
      <c r="F978" t="s">
        <v>6</v>
      </c>
    </row>
    <row r="979" spans="1:9" x14ac:dyDescent="0.35">
      <c r="A979">
        <v>978</v>
      </c>
      <c r="B979" t="s">
        <v>1381</v>
      </c>
      <c r="C979">
        <v>1</v>
      </c>
      <c r="D979" t="s">
        <v>1383</v>
      </c>
      <c r="E979" t="s">
        <v>11</v>
      </c>
      <c r="F979" t="s">
        <v>6</v>
      </c>
      <c r="G979">
        <v>0</v>
      </c>
      <c r="H979">
        <v>0</v>
      </c>
      <c r="I979">
        <v>0</v>
      </c>
    </row>
    <row r="980" spans="1:9" x14ac:dyDescent="0.35">
      <c r="A980">
        <v>979</v>
      </c>
      <c r="B980" t="s">
        <v>1381</v>
      </c>
      <c r="C980">
        <v>2</v>
      </c>
      <c r="D980" t="s">
        <v>1384</v>
      </c>
      <c r="E980" t="s">
        <v>1385</v>
      </c>
      <c r="F980" t="s">
        <v>6</v>
      </c>
      <c r="G980">
        <v>0</v>
      </c>
      <c r="H980">
        <v>0</v>
      </c>
      <c r="I980">
        <v>0</v>
      </c>
    </row>
    <row r="981" spans="1:9" x14ac:dyDescent="0.35">
      <c r="A981">
        <v>980</v>
      </c>
      <c r="B981" t="s">
        <v>1381</v>
      </c>
      <c r="C981">
        <v>3</v>
      </c>
      <c r="D981" t="s">
        <v>1386</v>
      </c>
      <c r="E981" t="s">
        <v>1362</v>
      </c>
      <c r="F981" t="s">
        <v>6</v>
      </c>
      <c r="G981">
        <v>0</v>
      </c>
      <c r="H981">
        <v>0</v>
      </c>
      <c r="I981">
        <v>0</v>
      </c>
    </row>
    <row r="982" spans="1:9" x14ac:dyDescent="0.35">
      <c r="A982">
        <v>981</v>
      </c>
      <c r="B982" t="s">
        <v>1381</v>
      </c>
      <c r="C982">
        <v>4</v>
      </c>
      <c r="D982" t="s">
        <v>1387</v>
      </c>
      <c r="E982" t="s">
        <v>1364</v>
      </c>
      <c r="F982" t="s">
        <v>6</v>
      </c>
      <c r="G982">
        <v>0</v>
      </c>
      <c r="H982">
        <v>0</v>
      </c>
      <c r="I982">
        <v>0</v>
      </c>
    </row>
    <row r="983" spans="1:9" x14ac:dyDescent="0.35">
      <c r="A983">
        <v>982</v>
      </c>
      <c r="B983" t="s">
        <v>1381</v>
      </c>
      <c r="C983">
        <v>5</v>
      </c>
      <c r="D983" t="s">
        <v>1388</v>
      </c>
      <c r="E983" t="s">
        <v>1366</v>
      </c>
      <c r="F983" t="s">
        <v>6</v>
      </c>
      <c r="G983">
        <v>0</v>
      </c>
      <c r="H983">
        <v>0</v>
      </c>
      <c r="I983">
        <v>0</v>
      </c>
    </row>
    <row r="984" spans="1:9" x14ac:dyDescent="0.35">
      <c r="A984">
        <v>983</v>
      </c>
      <c r="B984" t="s">
        <v>1381</v>
      </c>
      <c r="C984">
        <v>6</v>
      </c>
      <c r="D984" t="s">
        <v>1389</v>
      </c>
      <c r="E984" t="s">
        <v>1368</v>
      </c>
      <c r="F984" t="s">
        <v>6</v>
      </c>
      <c r="G984">
        <v>0</v>
      </c>
      <c r="H984">
        <v>0</v>
      </c>
      <c r="I984">
        <v>0</v>
      </c>
    </row>
    <row r="985" spans="1:9" x14ac:dyDescent="0.35">
      <c r="A985">
        <v>984</v>
      </c>
      <c r="B985" t="s">
        <v>1381</v>
      </c>
      <c r="C985">
        <v>7</v>
      </c>
      <c r="D985" t="s">
        <v>1390</v>
      </c>
      <c r="E985" t="s">
        <v>1370</v>
      </c>
      <c r="F985" t="s">
        <v>6</v>
      </c>
      <c r="G985">
        <v>0</v>
      </c>
      <c r="H985">
        <v>0</v>
      </c>
      <c r="I985">
        <v>0</v>
      </c>
    </row>
    <row r="986" spans="1:9" x14ac:dyDescent="0.35">
      <c r="A986">
        <v>985</v>
      </c>
      <c r="B986" t="s">
        <v>1381</v>
      </c>
      <c r="C986">
        <v>8</v>
      </c>
      <c r="D986" t="s">
        <v>1391</v>
      </c>
      <c r="E986" t="s">
        <v>1372</v>
      </c>
      <c r="F986" t="s">
        <v>6</v>
      </c>
      <c r="G986">
        <v>0</v>
      </c>
      <c r="H986">
        <v>0</v>
      </c>
      <c r="I986">
        <v>0</v>
      </c>
    </row>
    <row r="987" spans="1:9" x14ac:dyDescent="0.35">
      <c r="A987">
        <v>986</v>
      </c>
      <c r="B987" t="s">
        <v>1381</v>
      </c>
      <c r="C987">
        <v>9</v>
      </c>
      <c r="D987" t="s">
        <v>1392</v>
      </c>
      <c r="E987" t="s">
        <v>1374</v>
      </c>
      <c r="F987" t="s">
        <v>6</v>
      </c>
      <c r="G987">
        <v>0</v>
      </c>
      <c r="H987">
        <v>0</v>
      </c>
      <c r="I987">
        <v>0</v>
      </c>
    </row>
    <row r="988" spans="1:9" x14ac:dyDescent="0.35">
      <c r="A988">
        <v>987</v>
      </c>
      <c r="B988" t="s">
        <v>1381</v>
      </c>
      <c r="C988">
        <v>10</v>
      </c>
      <c r="D988" t="s">
        <v>1393</v>
      </c>
      <c r="E988" t="s">
        <v>1376</v>
      </c>
      <c r="F988" t="s">
        <v>6</v>
      </c>
      <c r="G988">
        <v>0</v>
      </c>
      <c r="H988">
        <v>0</v>
      </c>
      <c r="I988">
        <v>0</v>
      </c>
    </row>
    <row r="989" spans="1:9" x14ac:dyDescent="0.35">
      <c r="A989">
        <v>988</v>
      </c>
      <c r="B989" t="s">
        <v>1381</v>
      </c>
      <c r="C989">
        <v>11</v>
      </c>
      <c r="D989" t="s">
        <v>1394</v>
      </c>
      <c r="E989" t="s">
        <v>1378</v>
      </c>
      <c r="F989" t="s">
        <v>6</v>
      </c>
      <c r="G989">
        <v>0</v>
      </c>
      <c r="H989">
        <v>0</v>
      </c>
      <c r="I989">
        <v>0</v>
      </c>
    </row>
    <row r="990" spans="1:9" x14ac:dyDescent="0.35">
      <c r="A990">
        <v>989</v>
      </c>
      <c r="B990" t="s">
        <v>1381</v>
      </c>
      <c r="C990">
        <v>12</v>
      </c>
      <c r="D990" t="s">
        <v>1395</v>
      </c>
      <c r="E990" t="s">
        <v>1380</v>
      </c>
      <c r="F990" t="s">
        <v>6</v>
      </c>
      <c r="G990">
        <v>0</v>
      </c>
      <c r="H990">
        <v>0</v>
      </c>
      <c r="I990">
        <v>0</v>
      </c>
    </row>
    <row r="991" spans="1:9" x14ac:dyDescent="0.35">
      <c r="A991">
        <v>990</v>
      </c>
      <c r="B991" t="s">
        <v>1381</v>
      </c>
      <c r="C991">
        <v>13</v>
      </c>
      <c r="D991" t="s">
        <v>1396</v>
      </c>
      <c r="E991" t="s">
        <v>1397</v>
      </c>
      <c r="F991" t="s">
        <v>6</v>
      </c>
      <c r="G991">
        <v>0</v>
      </c>
      <c r="H991">
        <v>0</v>
      </c>
      <c r="I991">
        <v>0</v>
      </c>
    </row>
    <row r="992" spans="1:9" x14ac:dyDescent="0.35">
      <c r="A992">
        <v>991</v>
      </c>
      <c r="B992" t="s">
        <v>1381</v>
      </c>
      <c r="C992">
        <v>14</v>
      </c>
      <c r="D992" t="s">
        <v>1398</v>
      </c>
      <c r="E992" t="s">
        <v>1362</v>
      </c>
      <c r="F992" t="s">
        <v>6</v>
      </c>
      <c r="G992">
        <v>0</v>
      </c>
      <c r="H992">
        <v>0</v>
      </c>
      <c r="I992">
        <v>0</v>
      </c>
    </row>
    <row r="993" spans="1:12" x14ac:dyDescent="0.35">
      <c r="A993">
        <v>992</v>
      </c>
      <c r="B993" t="s">
        <v>1381</v>
      </c>
      <c r="C993">
        <v>15</v>
      </c>
      <c r="D993" t="s">
        <v>1399</v>
      </c>
      <c r="E993" t="s">
        <v>1364</v>
      </c>
      <c r="F993" t="s">
        <v>6</v>
      </c>
      <c r="G993">
        <v>0</v>
      </c>
      <c r="H993">
        <v>0</v>
      </c>
      <c r="I993">
        <v>0</v>
      </c>
    </row>
    <row r="994" spans="1:12" x14ac:dyDescent="0.35">
      <c r="A994">
        <v>993</v>
      </c>
      <c r="B994" t="s">
        <v>1381</v>
      </c>
      <c r="C994">
        <v>16</v>
      </c>
      <c r="D994" t="s">
        <v>1400</v>
      </c>
      <c r="E994" t="s">
        <v>1366</v>
      </c>
      <c r="F994" t="s">
        <v>6</v>
      </c>
      <c r="G994">
        <v>0</v>
      </c>
      <c r="H994">
        <v>0</v>
      </c>
      <c r="I994">
        <v>0</v>
      </c>
    </row>
    <row r="995" spans="1:12" x14ac:dyDescent="0.35">
      <c r="A995">
        <v>994</v>
      </c>
      <c r="B995" t="s">
        <v>1381</v>
      </c>
      <c r="C995">
        <v>17</v>
      </c>
      <c r="D995" t="s">
        <v>1401</v>
      </c>
      <c r="E995" t="s">
        <v>1368</v>
      </c>
      <c r="F995" t="s">
        <v>6</v>
      </c>
      <c r="G995">
        <v>0</v>
      </c>
      <c r="H995">
        <v>0</v>
      </c>
      <c r="I995">
        <v>0</v>
      </c>
    </row>
    <row r="996" spans="1:12" x14ac:dyDescent="0.35">
      <c r="A996">
        <v>995</v>
      </c>
      <c r="B996" t="s">
        <v>1381</v>
      </c>
      <c r="C996">
        <v>18</v>
      </c>
      <c r="D996" t="s">
        <v>1402</v>
      </c>
      <c r="E996" t="s">
        <v>1370</v>
      </c>
      <c r="F996" t="s">
        <v>6</v>
      </c>
      <c r="G996">
        <v>0</v>
      </c>
      <c r="H996">
        <v>0</v>
      </c>
      <c r="I996">
        <v>0</v>
      </c>
    </row>
    <row r="997" spans="1:12" x14ac:dyDescent="0.35">
      <c r="A997">
        <v>996</v>
      </c>
      <c r="B997" t="s">
        <v>1381</v>
      </c>
      <c r="C997">
        <v>19</v>
      </c>
      <c r="D997" t="s">
        <v>1403</v>
      </c>
      <c r="E997" t="s">
        <v>1372</v>
      </c>
      <c r="F997" t="s">
        <v>6</v>
      </c>
      <c r="G997">
        <v>0</v>
      </c>
      <c r="H997">
        <v>0</v>
      </c>
      <c r="I997">
        <v>0</v>
      </c>
    </row>
    <row r="998" spans="1:12" x14ac:dyDescent="0.35">
      <c r="A998">
        <v>997</v>
      </c>
      <c r="B998" t="s">
        <v>1381</v>
      </c>
      <c r="C998">
        <v>20</v>
      </c>
      <c r="D998" t="s">
        <v>1404</v>
      </c>
      <c r="E998" t="s">
        <v>1374</v>
      </c>
      <c r="F998" t="s">
        <v>6</v>
      </c>
      <c r="G998">
        <v>0</v>
      </c>
      <c r="H998">
        <v>0</v>
      </c>
      <c r="I998">
        <v>0</v>
      </c>
    </row>
    <row r="999" spans="1:12" x14ac:dyDescent="0.35">
      <c r="A999">
        <v>998</v>
      </c>
      <c r="B999" t="s">
        <v>1381</v>
      </c>
      <c r="C999">
        <v>21</v>
      </c>
      <c r="D999" t="s">
        <v>1405</v>
      </c>
      <c r="E999" t="s">
        <v>1376</v>
      </c>
      <c r="F999" t="s">
        <v>6</v>
      </c>
      <c r="G999">
        <v>0</v>
      </c>
      <c r="H999">
        <v>0</v>
      </c>
      <c r="I999">
        <v>0</v>
      </c>
    </row>
    <row r="1000" spans="1:12" x14ac:dyDescent="0.35">
      <c r="A1000">
        <v>999</v>
      </c>
      <c r="B1000" t="s">
        <v>1381</v>
      </c>
      <c r="C1000">
        <v>22</v>
      </c>
      <c r="D1000" t="s">
        <v>1406</v>
      </c>
      <c r="E1000" t="s">
        <v>1378</v>
      </c>
      <c r="F1000" t="s">
        <v>6</v>
      </c>
      <c r="G1000">
        <v>0</v>
      </c>
      <c r="H1000">
        <v>0</v>
      </c>
      <c r="I1000">
        <v>0</v>
      </c>
    </row>
    <row r="1001" spans="1:12" x14ac:dyDescent="0.35">
      <c r="A1001">
        <v>1000</v>
      </c>
      <c r="B1001" t="s">
        <v>1381</v>
      </c>
      <c r="C1001">
        <v>23</v>
      </c>
      <c r="D1001" t="s">
        <v>1407</v>
      </c>
      <c r="E1001" t="s">
        <v>1380</v>
      </c>
      <c r="F1001" t="s">
        <v>6</v>
      </c>
      <c r="G1001">
        <v>0</v>
      </c>
      <c r="H1001">
        <v>0</v>
      </c>
      <c r="I1001">
        <v>0</v>
      </c>
    </row>
    <row r="1002" spans="1:12" x14ac:dyDescent="0.35">
      <c r="A1002">
        <v>1001</v>
      </c>
      <c r="B1002" t="s">
        <v>1408</v>
      </c>
      <c r="E1002" t="s">
        <v>1409</v>
      </c>
      <c r="F1002" t="s">
        <v>8</v>
      </c>
    </row>
    <row r="1003" spans="1:12" x14ac:dyDescent="0.35">
      <c r="A1003">
        <v>1002</v>
      </c>
      <c r="B1003" t="s">
        <v>1408</v>
      </c>
      <c r="E1003" t="s">
        <v>1275</v>
      </c>
      <c r="F1003" t="s">
        <v>6</v>
      </c>
    </row>
    <row r="1004" spans="1:12" x14ac:dyDescent="0.35">
      <c r="A1004">
        <v>1003</v>
      </c>
      <c r="B1004" t="s">
        <v>1408</v>
      </c>
      <c r="C1004">
        <v>1</v>
      </c>
      <c r="D1004" t="s">
        <v>1410</v>
      </c>
      <c r="E1004" t="s">
        <v>11</v>
      </c>
      <c r="F1004" t="s">
        <v>6</v>
      </c>
      <c r="G1004">
        <v>0</v>
      </c>
      <c r="H1004">
        <v>0</v>
      </c>
      <c r="I1004">
        <v>0</v>
      </c>
    </row>
    <row r="1005" spans="1:12" x14ac:dyDescent="0.35">
      <c r="A1005">
        <v>1004</v>
      </c>
      <c r="B1005" t="s">
        <v>1408</v>
      </c>
      <c r="C1005">
        <v>2</v>
      </c>
      <c r="D1005" t="s">
        <v>1411</v>
      </c>
      <c r="E1005" t="s">
        <v>1412</v>
      </c>
      <c r="F1005" t="s">
        <v>6</v>
      </c>
      <c r="G1005">
        <v>0</v>
      </c>
      <c r="H1005">
        <v>0</v>
      </c>
      <c r="I1005">
        <v>1</v>
      </c>
      <c r="J1005" t="s">
        <v>2024</v>
      </c>
      <c r="K1005" t="s">
        <v>2050</v>
      </c>
      <c r="L1005" t="str">
        <f>E1005</f>
        <v>No bedroom</v>
      </c>
    </row>
    <row r="1006" spans="1:12" x14ac:dyDescent="0.35">
      <c r="A1006">
        <v>1005</v>
      </c>
      <c r="B1006" t="s">
        <v>1408</v>
      </c>
      <c r="C1006">
        <v>3</v>
      </c>
      <c r="D1006" t="s">
        <v>1413</v>
      </c>
      <c r="E1006" t="s">
        <v>1414</v>
      </c>
      <c r="F1006" t="s">
        <v>6</v>
      </c>
      <c r="G1006">
        <v>0</v>
      </c>
      <c r="H1006">
        <v>0</v>
      </c>
      <c r="I1006">
        <v>1</v>
      </c>
      <c r="J1006" t="s">
        <v>2024</v>
      </c>
      <c r="K1006" t="s">
        <v>2050</v>
      </c>
      <c r="L1006" t="str">
        <f t="shared" ref="L1006:L1010" si="10">E1006</f>
        <v>1 bedroom</v>
      </c>
    </row>
    <row r="1007" spans="1:12" x14ac:dyDescent="0.35">
      <c r="A1007">
        <v>1006</v>
      </c>
      <c r="B1007" t="s">
        <v>1408</v>
      </c>
      <c r="C1007">
        <v>4</v>
      </c>
      <c r="D1007" t="s">
        <v>1415</v>
      </c>
      <c r="E1007" t="s">
        <v>1416</v>
      </c>
      <c r="F1007" t="s">
        <v>6</v>
      </c>
      <c r="G1007">
        <v>0</v>
      </c>
      <c r="H1007">
        <v>0</v>
      </c>
      <c r="I1007">
        <v>1</v>
      </c>
      <c r="J1007" t="s">
        <v>2024</v>
      </c>
      <c r="K1007" t="s">
        <v>2050</v>
      </c>
      <c r="L1007" t="str">
        <f t="shared" si="10"/>
        <v>2 bedrooms</v>
      </c>
    </row>
    <row r="1008" spans="1:12" x14ac:dyDescent="0.35">
      <c r="A1008">
        <v>1007</v>
      </c>
      <c r="B1008" t="s">
        <v>1408</v>
      </c>
      <c r="C1008">
        <v>5</v>
      </c>
      <c r="D1008" t="s">
        <v>1417</v>
      </c>
      <c r="E1008" t="s">
        <v>1418</v>
      </c>
      <c r="F1008" t="s">
        <v>6</v>
      </c>
      <c r="G1008">
        <v>0</v>
      </c>
      <c r="H1008">
        <v>0</v>
      </c>
      <c r="I1008">
        <v>1</v>
      </c>
      <c r="J1008" t="s">
        <v>2024</v>
      </c>
      <c r="K1008" t="s">
        <v>2050</v>
      </c>
      <c r="L1008" t="str">
        <f t="shared" si="10"/>
        <v>3 bedrooms</v>
      </c>
    </row>
    <row r="1009" spans="1:12" x14ac:dyDescent="0.35">
      <c r="A1009">
        <v>1008</v>
      </c>
      <c r="B1009" t="s">
        <v>1408</v>
      </c>
      <c r="C1009">
        <v>6</v>
      </c>
      <c r="D1009" t="s">
        <v>1419</v>
      </c>
      <c r="E1009" t="s">
        <v>1420</v>
      </c>
      <c r="F1009" t="s">
        <v>6</v>
      </c>
      <c r="G1009">
        <v>0</v>
      </c>
      <c r="H1009">
        <v>0</v>
      </c>
      <c r="I1009">
        <v>1</v>
      </c>
      <c r="J1009" t="s">
        <v>2024</v>
      </c>
      <c r="K1009" t="s">
        <v>2050</v>
      </c>
      <c r="L1009" t="str">
        <f t="shared" si="10"/>
        <v>4 bedrooms</v>
      </c>
    </row>
    <row r="1010" spans="1:12" x14ac:dyDescent="0.35">
      <c r="A1010">
        <v>1009</v>
      </c>
      <c r="B1010" t="s">
        <v>1408</v>
      </c>
      <c r="C1010">
        <v>7</v>
      </c>
      <c r="D1010" t="s">
        <v>1421</v>
      </c>
      <c r="E1010" t="s">
        <v>1422</v>
      </c>
      <c r="F1010" t="s">
        <v>6</v>
      </c>
      <c r="G1010">
        <v>0</v>
      </c>
      <c r="H1010">
        <v>0</v>
      </c>
      <c r="I1010">
        <v>1</v>
      </c>
      <c r="J1010" t="s">
        <v>2024</v>
      </c>
      <c r="K1010" t="s">
        <v>2050</v>
      </c>
      <c r="L1010" t="str">
        <f t="shared" si="10"/>
        <v>5 or more bedrooms</v>
      </c>
    </row>
    <row r="1011" spans="1:12" x14ac:dyDescent="0.35">
      <c r="A1011">
        <v>1010</v>
      </c>
      <c r="B1011" t="s">
        <v>1423</v>
      </c>
      <c r="E1011" t="s">
        <v>1424</v>
      </c>
      <c r="F1011" t="s">
        <v>8</v>
      </c>
    </row>
    <row r="1012" spans="1:12" x14ac:dyDescent="0.35">
      <c r="A1012">
        <v>1011</v>
      </c>
      <c r="B1012" t="s">
        <v>1423</v>
      </c>
      <c r="E1012" t="s">
        <v>1425</v>
      </c>
      <c r="F1012" t="s">
        <v>6</v>
      </c>
    </row>
    <row r="1013" spans="1:12" x14ac:dyDescent="0.35">
      <c r="A1013">
        <v>1012</v>
      </c>
      <c r="B1013" t="s">
        <v>1423</v>
      </c>
      <c r="C1013">
        <v>1</v>
      </c>
      <c r="D1013" t="s">
        <v>1426</v>
      </c>
      <c r="E1013" t="s">
        <v>11</v>
      </c>
      <c r="F1013" t="s">
        <v>6</v>
      </c>
      <c r="G1013">
        <v>0</v>
      </c>
      <c r="H1013">
        <v>0</v>
      </c>
      <c r="I1013">
        <v>0</v>
      </c>
    </row>
    <row r="1014" spans="1:12" x14ac:dyDescent="0.35">
      <c r="A1014">
        <v>1013</v>
      </c>
      <c r="B1014" t="s">
        <v>1423</v>
      </c>
      <c r="C1014">
        <v>2</v>
      </c>
      <c r="D1014" t="s">
        <v>1427</v>
      </c>
      <c r="E1014" t="s">
        <v>1428</v>
      </c>
      <c r="F1014" t="s">
        <v>6</v>
      </c>
      <c r="G1014">
        <v>0</v>
      </c>
      <c r="H1014">
        <v>0</v>
      </c>
      <c r="I1014">
        <v>0</v>
      </c>
    </row>
    <row r="1015" spans="1:12" x14ac:dyDescent="0.35">
      <c r="A1015">
        <v>1014</v>
      </c>
      <c r="B1015" t="s">
        <v>1423</v>
      </c>
      <c r="C1015">
        <v>3</v>
      </c>
      <c r="D1015" t="s">
        <v>1429</v>
      </c>
      <c r="E1015" t="s">
        <v>1430</v>
      </c>
      <c r="F1015" t="s">
        <v>6</v>
      </c>
      <c r="G1015">
        <v>0</v>
      </c>
      <c r="H1015">
        <v>0</v>
      </c>
      <c r="I1015">
        <v>0</v>
      </c>
    </row>
    <row r="1016" spans="1:12" x14ac:dyDescent="0.35">
      <c r="A1016">
        <v>1015</v>
      </c>
      <c r="B1016" t="s">
        <v>1423</v>
      </c>
      <c r="C1016">
        <v>4</v>
      </c>
      <c r="D1016" t="s">
        <v>1431</v>
      </c>
      <c r="E1016" t="s">
        <v>1432</v>
      </c>
      <c r="F1016" t="s">
        <v>6</v>
      </c>
      <c r="G1016">
        <v>0</v>
      </c>
      <c r="H1016">
        <v>0</v>
      </c>
      <c r="I1016">
        <v>0</v>
      </c>
    </row>
    <row r="1017" spans="1:12" x14ac:dyDescent="0.35">
      <c r="A1017">
        <v>1016</v>
      </c>
      <c r="B1017" t="s">
        <v>1423</v>
      </c>
      <c r="C1017">
        <v>5</v>
      </c>
      <c r="D1017" t="s">
        <v>1433</v>
      </c>
      <c r="E1017" t="s">
        <v>1434</v>
      </c>
      <c r="F1017" t="s">
        <v>6</v>
      </c>
      <c r="G1017">
        <v>0</v>
      </c>
      <c r="H1017">
        <v>0</v>
      </c>
      <c r="I1017">
        <v>0</v>
      </c>
    </row>
    <row r="1018" spans="1:12" x14ac:dyDescent="0.35">
      <c r="A1018">
        <v>1017</v>
      </c>
      <c r="B1018" t="s">
        <v>1423</v>
      </c>
      <c r="C1018">
        <v>6</v>
      </c>
      <c r="D1018" t="s">
        <v>1435</v>
      </c>
      <c r="E1018" t="s">
        <v>1436</v>
      </c>
      <c r="F1018" t="s">
        <v>6</v>
      </c>
      <c r="G1018">
        <v>0</v>
      </c>
      <c r="H1018">
        <v>0</v>
      </c>
      <c r="I1018">
        <v>0</v>
      </c>
    </row>
    <row r="1019" spans="1:12" x14ac:dyDescent="0.35">
      <c r="A1019">
        <v>1018</v>
      </c>
      <c r="B1019" t="s">
        <v>1423</v>
      </c>
      <c r="C1019">
        <v>7</v>
      </c>
      <c r="D1019" t="s">
        <v>1437</v>
      </c>
      <c r="E1019" t="s">
        <v>1438</v>
      </c>
      <c r="F1019" t="s">
        <v>6</v>
      </c>
      <c r="G1019">
        <v>0</v>
      </c>
      <c r="H1019">
        <v>0</v>
      </c>
      <c r="I1019">
        <v>0</v>
      </c>
    </row>
    <row r="1020" spans="1:12" x14ac:dyDescent="0.35">
      <c r="A1020">
        <v>1019</v>
      </c>
      <c r="B1020" t="s">
        <v>1423</v>
      </c>
      <c r="C1020">
        <v>8</v>
      </c>
      <c r="D1020" t="s">
        <v>1439</v>
      </c>
      <c r="E1020" t="s">
        <v>1440</v>
      </c>
      <c r="F1020" t="s">
        <v>6</v>
      </c>
      <c r="G1020">
        <v>0</v>
      </c>
      <c r="H1020">
        <v>0</v>
      </c>
      <c r="I1020">
        <v>0</v>
      </c>
    </row>
    <row r="1021" spans="1:12" x14ac:dyDescent="0.35">
      <c r="A1021">
        <v>1020</v>
      </c>
      <c r="B1021" t="s">
        <v>1423</v>
      </c>
      <c r="C1021">
        <v>9</v>
      </c>
      <c r="D1021" t="s">
        <v>1441</v>
      </c>
      <c r="E1021" t="s">
        <v>1442</v>
      </c>
      <c r="F1021" t="s">
        <v>6</v>
      </c>
      <c r="G1021">
        <v>0</v>
      </c>
      <c r="H1021">
        <v>0</v>
      </c>
      <c r="I1021">
        <v>0</v>
      </c>
    </row>
    <row r="1022" spans="1:12" x14ac:dyDescent="0.35">
      <c r="A1022">
        <v>1021</v>
      </c>
      <c r="B1022" t="s">
        <v>1423</v>
      </c>
      <c r="C1022">
        <v>10</v>
      </c>
      <c r="D1022" t="s">
        <v>1443</v>
      </c>
      <c r="E1022" t="s">
        <v>1444</v>
      </c>
      <c r="F1022" t="s">
        <v>6</v>
      </c>
      <c r="G1022">
        <v>0</v>
      </c>
      <c r="H1022">
        <v>0</v>
      </c>
      <c r="I1022">
        <v>0</v>
      </c>
    </row>
    <row r="1023" spans="1:12" x14ac:dyDescent="0.35">
      <c r="A1023">
        <v>1022</v>
      </c>
      <c r="B1023" t="s">
        <v>1423</v>
      </c>
      <c r="C1023">
        <v>11</v>
      </c>
      <c r="D1023" t="s">
        <v>1445</v>
      </c>
      <c r="E1023" t="s">
        <v>1446</v>
      </c>
      <c r="F1023" t="s">
        <v>6</v>
      </c>
      <c r="G1023">
        <v>0</v>
      </c>
      <c r="H1023">
        <v>0</v>
      </c>
      <c r="I1023">
        <v>0</v>
      </c>
    </row>
    <row r="1024" spans="1:12" x14ac:dyDescent="0.35">
      <c r="A1024">
        <v>1023</v>
      </c>
      <c r="B1024" t="s">
        <v>1423</v>
      </c>
      <c r="C1024">
        <v>12</v>
      </c>
      <c r="D1024" t="s">
        <v>1447</v>
      </c>
      <c r="E1024" t="s">
        <v>1448</v>
      </c>
      <c r="F1024" t="s">
        <v>6</v>
      </c>
      <c r="G1024">
        <v>0</v>
      </c>
      <c r="H1024">
        <v>0</v>
      </c>
      <c r="I1024">
        <v>0</v>
      </c>
    </row>
    <row r="1025" spans="1:9" x14ac:dyDescent="0.35">
      <c r="A1025">
        <v>1024</v>
      </c>
      <c r="B1025" t="s">
        <v>1423</v>
      </c>
      <c r="C1025">
        <v>13</v>
      </c>
      <c r="D1025" t="s">
        <v>1449</v>
      </c>
      <c r="E1025" t="s">
        <v>1450</v>
      </c>
      <c r="F1025" t="s">
        <v>6</v>
      </c>
      <c r="G1025">
        <v>0</v>
      </c>
      <c r="H1025">
        <v>0</v>
      </c>
      <c r="I1025">
        <v>0</v>
      </c>
    </row>
    <row r="1026" spans="1:9" x14ac:dyDescent="0.35">
      <c r="A1026">
        <v>1025</v>
      </c>
      <c r="B1026" t="s">
        <v>1423</v>
      </c>
      <c r="C1026">
        <v>14</v>
      </c>
      <c r="D1026" t="s">
        <v>1451</v>
      </c>
      <c r="E1026" t="s">
        <v>1452</v>
      </c>
      <c r="F1026" t="s">
        <v>6</v>
      </c>
      <c r="G1026">
        <v>0</v>
      </c>
      <c r="H1026">
        <v>0</v>
      </c>
      <c r="I1026">
        <v>0</v>
      </c>
    </row>
    <row r="1027" spans="1:9" x14ac:dyDescent="0.35">
      <c r="A1027">
        <v>1026</v>
      </c>
      <c r="B1027" t="s">
        <v>1423</v>
      </c>
      <c r="C1027">
        <v>15</v>
      </c>
      <c r="D1027" t="s">
        <v>1453</v>
      </c>
      <c r="E1027" t="s">
        <v>1454</v>
      </c>
      <c r="F1027" t="s">
        <v>6</v>
      </c>
      <c r="G1027">
        <v>0</v>
      </c>
      <c r="H1027">
        <v>0</v>
      </c>
      <c r="I1027">
        <v>0</v>
      </c>
    </row>
    <row r="1028" spans="1:9" x14ac:dyDescent="0.35">
      <c r="A1028">
        <v>1027</v>
      </c>
      <c r="B1028" t="s">
        <v>1423</v>
      </c>
      <c r="C1028">
        <v>16</v>
      </c>
      <c r="D1028" t="s">
        <v>1455</v>
      </c>
      <c r="E1028" t="s">
        <v>1456</v>
      </c>
      <c r="F1028" t="s">
        <v>6</v>
      </c>
      <c r="G1028">
        <v>0</v>
      </c>
      <c r="H1028">
        <v>0</v>
      </c>
      <c r="I1028">
        <v>0</v>
      </c>
    </row>
    <row r="1029" spans="1:9" x14ac:dyDescent="0.35">
      <c r="A1029">
        <v>1028</v>
      </c>
      <c r="B1029" t="s">
        <v>1423</v>
      </c>
      <c r="C1029">
        <v>17</v>
      </c>
      <c r="D1029" t="s">
        <v>1457</v>
      </c>
      <c r="E1029" t="s">
        <v>1458</v>
      </c>
      <c r="F1029" t="s">
        <v>6</v>
      </c>
      <c r="G1029">
        <v>0</v>
      </c>
      <c r="H1029">
        <v>0</v>
      </c>
      <c r="I1029">
        <v>0</v>
      </c>
    </row>
    <row r="1030" spans="1:9" x14ac:dyDescent="0.35">
      <c r="A1030">
        <v>1029</v>
      </c>
      <c r="B1030" t="s">
        <v>1423</v>
      </c>
      <c r="C1030">
        <v>18</v>
      </c>
      <c r="D1030" t="s">
        <v>1459</v>
      </c>
      <c r="E1030" t="s">
        <v>1460</v>
      </c>
      <c r="F1030" t="s">
        <v>6</v>
      </c>
      <c r="G1030">
        <v>0</v>
      </c>
      <c r="H1030">
        <v>0</v>
      </c>
      <c r="I1030">
        <v>0</v>
      </c>
    </row>
    <row r="1031" spans="1:9" x14ac:dyDescent="0.35">
      <c r="A1031">
        <v>1030</v>
      </c>
      <c r="B1031" t="s">
        <v>1423</v>
      </c>
      <c r="C1031">
        <v>19</v>
      </c>
      <c r="D1031" t="s">
        <v>1461</v>
      </c>
      <c r="E1031" t="s">
        <v>1462</v>
      </c>
      <c r="F1031" t="s">
        <v>6</v>
      </c>
      <c r="G1031">
        <v>0</v>
      </c>
      <c r="H1031">
        <v>0</v>
      </c>
      <c r="I1031">
        <v>0</v>
      </c>
    </row>
    <row r="1032" spans="1:9" x14ac:dyDescent="0.35">
      <c r="A1032">
        <v>1031</v>
      </c>
      <c r="B1032" t="s">
        <v>1423</v>
      </c>
      <c r="C1032">
        <v>20</v>
      </c>
      <c r="D1032" t="s">
        <v>1463</v>
      </c>
      <c r="E1032" t="s">
        <v>1464</v>
      </c>
      <c r="F1032" t="s">
        <v>6</v>
      </c>
      <c r="G1032">
        <v>0</v>
      </c>
      <c r="H1032">
        <v>0</v>
      </c>
      <c r="I1032">
        <v>0</v>
      </c>
    </row>
    <row r="1033" spans="1:9" x14ac:dyDescent="0.35">
      <c r="A1033">
        <v>1032</v>
      </c>
      <c r="B1033" t="s">
        <v>1423</v>
      </c>
      <c r="C1033">
        <v>21</v>
      </c>
      <c r="D1033" t="s">
        <v>1465</v>
      </c>
      <c r="E1033" t="s">
        <v>1466</v>
      </c>
      <c r="F1033" t="s">
        <v>6</v>
      </c>
      <c r="G1033">
        <v>0</v>
      </c>
      <c r="H1033">
        <v>0</v>
      </c>
      <c r="I1033">
        <v>0</v>
      </c>
    </row>
    <row r="1034" spans="1:9" x14ac:dyDescent="0.35">
      <c r="A1034">
        <v>1033</v>
      </c>
      <c r="B1034" t="s">
        <v>1423</v>
      </c>
      <c r="C1034">
        <v>22</v>
      </c>
      <c r="D1034" t="s">
        <v>1467</v>
      </c>
      <c r="E1034" t="s">
        <v>1468</v>
      </c>
      <c r="F1034" t="s">
        <v>6</v>
      </c>
      <c r="G1034">
        <v>0</v>
      </c>
      <c r="H1034">
        <v>0</v>
      </c>
      <c r="I1034">
        <v>0</v>
      </c>
    </row>
    <row r="1035" spans="1:9" x14ac:dyDescent="0.35">
      <c r="A1035">
        <v>1034</v>
      </c>
      <c r="B1035" t="s">
        <v>1423</v>
      </c>
      <c r="C1035">
        <v>23</v>
      </c>
      <c r="D1035" t="s">
        <v>1469</v>
      </c>
      <c r="E1035" t="s">
        <v>1470</v>
      </c>
      <c r="F1035" t="s">
        <v>6</v>
      </c>
      <c r="G1035">
        <v>0</v>
      </c>
      <c r="H1035">
        <v>0</v>
      </c>
      <c r="I1035">
        <v>0</v>
      </c>
    </row>
    <row r="1036" spans="1:9" x14ac:dyDescent="0.35">
      <c r="A1036">
        <v>1035</v>
      </c>
      <c r="B1036" t="s">
        <v>1423</v>
      </c>
      <c r="C1036">
        <v>24</v>
      </c>
      <c r="D1036" t="s">
        <v>1471</v>
      </c>
      <c r="E1036" t="s">
        <v>1472</v>
      </c>
      <c r="F1036" t="s">
        <v>6</v>
      </c>
      <c r="G1036">
        <v>0</v>
      </c>
      <c r="H1036">
        <v>0</v>
      </c>
      <c r="I1036">
        <v>0</v>
      </c>
    </row>
    <row r="1037" spans="1:9" x14ac:dyDescent="0.35">
      <c r="A1037">
        <v>1036</v>
      </c>
      <c r="B1037" t="s">
        <v>1423</v>
      </c>
      <c r="C1037">
        <v>25</v>
      </c>
      <c r="D1037" t="s">
        <v>1473</v>
      </c>
      <c r="E1037" t="s">
        <v>1474</v>
      </c>
      <c r="F1037" t="s">
        <v>6</v>
      </c>
      <c r="G1037">
        <v>0</v>
      </c>
      <c r="H1037">
        <v>0</v>
      </c>
      <c r="I1037">
        <v>0</v>
      </c>
    </row>
    <row r="1038" spans="1:9" x14ac:dyDescent="0.35">
      <c r="A1038">
        <v>1037</v>
      </c>
      <c r="B1038" t="s">
        <v>1423</v>
      </c>
      <c r="C1038">
        <v>26</v>
      </c>
      <c r="D1038" t="s">
        <v>1475</v>
      </c>
      <c r="E1038" t="s">
        <v>1476</v>
      </c>
      <c r="F1038" t="s">
        <v>6</v>
      </c>
      <c r="G1038">
        <v>0</v>
      </c>
      <c r="H1038">
        <v>0</v>
      </c>
      <c r="I1038">
        <v>0</v>
      </c>
    </row>
    <row r="1039" spans="1:9" x14ac:dyDescent="0.35">
      <c r="A1039">
        <v>1038</v>
      </c>
      <c r="B1039" t="s">
        <v>1423</v>
      </c>
      <c r="C1039">
        <v>27</v>
      </c>
      <c r="D1039" t="s">
        <v>1477</v>
      </c>
      <c r="E1039" t="s">
        <v>1478</v>
      </c>
      <c r="F1039" t="s">
        <v>6</v>
      </c>
      <c r="G1039">
        <v>0</v>
      </c>
      <c r="H1039">
        <v>0</v>
      </c>
      <c r="I1039">
        <v>0</v>
      </c>
    </row>
    <row r="1040" spans="1:9" x14ac:dyDescent="0.35">
      <c r="A1040">
        <v>1039</v>
      </c>
      <c r="B1040" t="s">
        <v>1479</v>
      </c>
      <c r="E1040" t="s">
        <v>1480</v>
      </c>
      <c r="F1040" t="s">
        <v>8</v>
      </c>
    </row>
    <row r="1041" spans="1:9" x14ac:dyDescent="0.35">
      <c r="A1041">
        <v>1040</v>
      </c>
      <c r="B1041" t="s">
        <v>1479</v>
      </c>
      <c r="E1041" t="s">
        <v>1481</v>
      </c>
      <c r="F1041" t="s">
        <v>6</v>
      </c>
    </row>
    <row r="1042" spans="1:9" x14ac:dyDescent="0.35">
      <c r="A1042">
        <v>1041</v>
      </c>
      <c r="B1042" t="s">
        <v>1479</v>
      </c>
      <c r="C1042">
        <v>1</v>
      </c>
      <c r="D1042" t="s">
        <v>1482</v>
      </c>
      <c r="E1042" t="s">
        <v>11</v>
      </c>
      <c r="F1042" t="s">
        <v>6</v>
      </c>
      <c r="G1042">
        <v>0</v>
      </c>
      <c r="H1042">
        <v>0</v>
      </c>
      <c r="I1042">
        <v>0</v>
      </c>
    </row>
    <row r="1043" spans="1:9" x14ac:dyDescent="0.35">
      <c r="A1043">
        <v>1042</v>
      </c>
      <c r="B1043" t="s">
        <v>1479</v>
      </c>
      <c r="C1043">
        <v>2</v>
      </c>
      <c r="D1043" t="s">
        <v>1483</v>
      </c>
      <c r="E1043" t="s">
        <v>1430</v>
      </c>
      <c r="F1043" t="s">
        <v>6</v>
      </c>
      <c r="G1043">
        <v>0</v>
      </c>
      <c r="H1043">
        <v>0</v>
      </c>
      <c r="I1043">
        <v>0</v>
      </c>
    </row>
    <row r="1044" spans="1:9" x14ac:dyDescent="0.35">
      <c r="A1044">
        <v>1043</v>
      </c>
      <c r="B1044" t="s">
        <v>1479</v>
      </c>
      <c r="C1044">
        <v>3</v>
      </c>
      <c r="D1044" t="s">
        <v>1484</v>
      </c>
      <c r="E1044" t="s">
        <v>1432</v>
      </c>
      <c r="F1044" t="s">
        <v>6</v>
      </c>
      <c r="G1044">
        <v>0</v>
      </c>
      <c r="H1044">
        <v>0</v>
      </c>
      <c r="I1044">
        <v>0</v>
      </c>
    </row>
    <row r="1045" spans="1:9" x14ac:dyDescent="0.35">
      <c r="A1045">
        <v>1044</v>
      </c>
      <c r="B1045" t="s">
        <v>1479</v>
      </c>
      <c r="C1045">
        <v>4</v>
      </c>
      <c r="D1045" t="s">
        <v>1485</v>
      </c>
      <c r="E1045" t="s">
        <v>1434</v>
      </c>
      <c r="F1045" t="s">
        <v>6</v>
      </c>
      <c r="G1045">
        <v>0</v>
      </c>
      <c r="H1045">
        <v>0</v>
      </c>
      <c r="I1045">
        <v>0</v>
      </c>
    </row>
    <row r="1046" spans="1:9" x14ac:dyDescent="0.35">
      <c r="A1046">
        <v>1045</v>
      </c>
      <c r="B1046" t="s">
        <v>1479</v>
      </c>
      <c r="C1046">
        <v>5</v>
      </c>
      <c r="D1046" t="s">
        <v>1486</v>
      </c>
      <c r="E1046" t="s">
        <v>1436</v>
      </c>
      <c r="F1046" t="s">
        <v>6</v>
      </c>
      <c r="G1046">
        <v>0</v>
      </c>
      <c r="H1046">
        <v>0</v>
      </c>
      <c r="I1046">
        <v>0</v>
      </c>
    </row>
    <row r="1047" spans="1:9" x14ac:dyDescent="0.35">
      <c r="A1047">
        <v>1046</v>
      </c>
      <c r="B1047" t="s">
        <v>1479</v>
      </c>
      <c r="C1047">
        <v>6</v>
      </c>
      <c r="D1047" t="s">
        <v>1487</v>
      </c>
      <c r="E1047" t="s">
        <v>1438</v>
      </c>
      <c r="F1047" t="s">
        <v>6</v>
      </c>
      <c r="G1047">
        <v>0</v>
      </c>
      <c r="H1047">
        <v>0</v>
      </c>
      <c r="I1047">
        <v>0</v>
      </c>
    </row>
    <row r="1048" spans="1:9" x14ac:dyDescent="0.35">
      <c r="A1048">
        <v>1047</v>
      </c>
      <c r="B1048" t="s">
        <v>1479</v>
      </c>
      <c r="C1048">
        <v>7</v>
      </c>
      <c r="D1048" t="s">
        <v>1488</v>
      </c>
      <c r="E1048" t="s">
        <v>1440</v>
      </c>
      <c r="F1048" t="s">
        <v>6</v>
      </c>
      <c r="G1048">
        <v>0</v>
      </c>
      <c r="H1048">
        <v>0</v>
      </c>
      <c r="I1048">
        <v>0</v>
      </c>
    </row>
    <row r="1049" spans="1:9" x14ac:dyDescent="0.35">
      <c r="A1049">
        <v>1048</v>
      </c>
      <c r="B1049" t="s">
        <v>1479</v>
      </c>
      <c r="C1049">
        <v>8</v>
      </c>
      <c r="D1049" t="s">
        <v>1489</v>
      </c>
      <c r="E1049" t="s">
        <v>1442</v>
      </c>
      <c r="F1049" t="s">
        <v>6</v>
      </c>
      <c r="G1049">
        <v>0</v>
      </c>
      <c r="H1049">
        <v>0</v>
      </c>
      <c r="I1049">
        <v>0</v>
      </c>
    </row>
    <row r="1050" spans="1:9" x14ac:dyDescent="0.35">
      <c r="A1050">
        <v>1049</v>
      </c>
      <c r="B1050" t="s">
        <v>1479</v>
      </c>
      <c r="C1050">
        <v>9</v>
      </c>
      <c r="D1050" t="s">
        <v>1490</v>
      </c>
      <c r="E1050" t="s">
        <v>1444</v>
      </c>
      <c r="F1050" t="s">
        <v>6</v>
      </c>
      <c r="G1050">
        <v>0</v>
      </c>
      <c r="H1050">
        <v>0</v>
      </c>
      <c r="I1050">
        <v>0</v>
      </c>
    </row>
    <row r="1051" spans="1:9" x14ac:dyDescent="0.35">
      <c r="A1051">
        <v>1050</v>
      </c>
      <c r="B1051" t="s">
        <v>1479</v>
      </c>
      <c r="C1051">
        <v>10</v>
      </c>
      <c r="D1051" t="s">
        <v>1491</v>
      </c>
      <c r="E1051" t="s">
        <v>1446</v>
      </c>
      <c r="F1051" t="s">
        <v>6</v>
      </c>
      <c r="G1051">
        <v>0</v>
      </c>
      <c r="H1051">
        <v>0</v>
      </c>
      <c r="I1051">
        <v>0</v>
      </c>
    </row>
    <row r="1052" spans="1:9" x14ac:dyDescent="0.35">
      <c r="A1052">
        <v>1051</v>
      </c>
      <c r="B1052" t="s">
        <v>1479</v>
      </c>
      <c r="C1052">
        <v>11</v>
      </c>
      <c r="D1052" t="s">
        <v>1492</v>
      </c>
      <c r="E1052" t="s">
        <v>1448</v>
      </c>
      <c r="F1052" t="s">
        <v>6</v>
      </c>
      <c r="G1052">
        <v>0</v>
      </c>
      <c r="H1052">
        <v>0</v>
      </c>
      <c r="I1052">
        <v>0</v>
      </c>
    </row>
    <row r="1053" spans="1:9" x14ac:dyDescent="0.35">
      <c r="A1053">
        <v>1052</v>
      </c>
      <c r="B1053" t="s">
        <v>1479</v>
      </c>
      <c r="C1053">
        <v>12</v>
      </c>
      <c r="D1053" t="s">
        <v>1493</v>
      </c>
      <c r="E1053" t="s">
        <v>1450</v>
      </c>
      <c r="F1053" t="s">
        <v>6</v>
      </c>
      <c r="G1053">
        <v>0</v>
      </c>
      <c r="H1053">
        <v>0</v>
      </c>
      <c r="I1053">
        <v>0</v>
      </c>
    </row>
    <row r="1054" spans="1:9" x14ac:dyDescent="0.35">
      <c r="A1054">
        <v>1053</v>
      </c>
      <c r="B1054" t="s">
        <v>1479</v>
      </c>
      <c r="C1054">
        <v>13</v>
      </c>
      <c r="D1054" t="s">
        <v>1494</v>
      </c>
      <c r="E1054" t="s">
        <v>1452</v>
      </c>
      <c r="F1054" t="s">
        <v>6</v>
      </c>
      <c r="G1054">
        <v>0</v>
      </c>
      <c r="H1054">
        <v>0</v>
      </c>
      <c r="I1054">
        <v>0</v>
      </c>
    </row>
    <row r="1055" spans="1:9" x14ac:dyDescent="0.35">
      <c r="A1055">
        <v>1054</v>
      </c>
      <c r="B1055" t="s">
        <v>1479</v>
      </c>
      <c r="C1055">
        <v>14</v>
      </c>
      <c r="D1055" t="s">
        <v>1495</v>
      </c>
      <c r="E1055" t="s">
        <v>1454</v>
      </c>
      <c r="F1055" t="s">
        <v>6</v>
      </c>
      <c r="G1055">
        <v>0</v>
      </c>
      <c r="H1055">
        <v>0</v>
      </c>
      <c r="I1055">
        <v>0</v>
      </c>
    </row>
    <row r="1056" spans="1:9" x14ac:dyDescent="0.35">
      <c r="A1056">
        <v>1055</v>
      </c>
      <c r="B1056" t="s">
        <v>1479</v>
      </c>
      <c r="C1056">
        <v>15</v>
      </c>
      <c r="D1056" t="s">
        <v>1496</v>
      </c>
      <c r="E1056" t="s">
        <v>1456</v>
      </c>
      <c r="F1056" t="s">
        <v>6</v>
      </c>
      <c r="G1056">
        <v>0</v>
      </c>
      <c r="H1056">
        <v>0</v>
      </c>
      <c r="I1056">
        <v>0</v>
      </c>
    </row>
    <row r="1057" spans="1:12" x14ac:dyDescent="0.35">
      <c r="A1057">
        <v>1056</v>
      </c>
      <c r="B1057" t="s">
        <v>1479</v>
      </c>
      <c r="C1057">
        <v>16</v>
      </c>
      <c r="D1057" t="s">
        <v>1497</v>
      </c>
      <c r="E1057" t="s">
        <v>1458</v>
      </c>
      <c r="F1057" t="s">
        <v>6</v>
      </c>
      <c r="G1057">
        <v>0</v>
      </c>
      <c r="H1057">
        <v>0</v>
      </c>
      <c r="I1057">
        <v>0</v>
      </c>
    </row>
    <row r="1058" spans="1:12" x14ac:dyDescent="0.35">
      <c r="A1058">
        <v>1057</v>
      </c>
      <c r="B1058" t="s">
        <v>1479</v>
      </c>
      <c r="C1058">
        <v>17</v>
      </c>
      <c r="D1058" t="s">
        <v>1498</v>
      </c>
      <c r="E1058" t="s">
        <v>1460</v>
      </c>
      <c r="F1058" t="s">
        <v>6</v>
      </c>
      <c r="G1058">
        <v>0</v>
      </c>
      <c r="H1058">
        <v>0</v>
      </c>
      <c r="I1058">
        <v>0</v>
      </c>
    </row>
    <row r="1059" spans="1:12" x14ac:dyDescent="0.35">
      <c r="A1059">
        <v>1058</v>
      </c>
      <c r="B1059" t="s">
        <v>1479</v>
      </c>
      <c r="C1059">
        <v>18</v>
      </c>
      <c r="D1059" t="s">
        <v>1499</v>
      </c>
      <c r="E1059" t="s">
        <v>1462</v>
      </c>
      <c r="F1059" t="s">
        <v>6</v>
      </c>
      <c r="G1059">
        <v>0</v>
      </c>
      <c r="H1059">
        <v>0</v>
      </c>
      <c r="I1059">
        <v>0</v>
      </c>
    </row>
    <row r="1060" spans="1:12" x14ac:dyDescent="0.35">
      <c r="A1060">
        <v>1059</v>
      </c>
      <c r="B1060" t="s">
        <v>1479</v>
      </c>
      <c r="C1060">
        <v>19</v>
      </c>
      <c r="D1060" t="s">
        <v>1500</v>
      </c>
      <c r="E1060" t="s">
        <v>1464</v>
      </c>
      <c r="F1060" t="s">
        <v>6</v>
      </c>
      <c r="G1060">
        <v>0</v>
      </c>
      <c r="H1060">
        <v>0</v>
      </c>
      <c r="I1060">
        <v>0</v>
      </c>
    </row>
    <row r="1061" spans="1:12" x14ac:dyDescent="0.35">
      <c r="A1061">
        <v>1060</v>
      </c>
      <c r="B1061" t="s">
        <v>1479</v>
      </c>
      <c r="C1061">
        <v>20</v>
      </c>
      <c r="D1061" t="s">
        <v>1501</v>
      </c>
      <c r="E1061" t="s">
        <v>1466</v>
      </c>
      <c r="F1061" t="s">
        <v>6</v>
      </c>
      <c r="G1061">
        <v>0</v>
      </c>
      <c r="H1061">
        <v>0</v>
      </c>
      <c r="I1061">
        <v>0</v>
      </c>
    </row>
    <row r="1062" spans="1:12" x14ac:dyDescent="0.35">
      <c r="A1062">
        <v>1061</v>
      </c>
      <c r="B1062" t="s">
        <v>1479</v>
      </c>
      <c r="C1062">
        <v>21</v>
      </c>
      <c r="D1062" t="s">
        <v>1502</v>
      </c>
      <c r="E1062" t="s">
        <v>1468</v>
      </c>
      <c r="F1062" t="s">
        <v>6</v>
      </c>
      <c r="G1062">
        <v>0</v>
      </c>
      <c r="H1062">
        <v>0</v>
      </c>
      <c r="I1062">
        <v>0</v>
      </c>
    </row>
    <row r="1063" spans="1:12" x14ac:dyDescent="0.35">
      <c r="A1063">
        <v>1062</v>
      </c>
      <c r="B1063" t="s">
        <v>1479</v>
      </c>
      <c r="C1063">
        <v>22</v>
      </c>
      <c r="D1063" t="s">
        <v>1503</v>
      </c>
      <c r="E1063" t="s">
        <v>1470</v>
      </c>
      <c r="F1063" t="s">
        <v>6</v>
      </c>
      <c r="G1063">
        <v>0</v>
      </c>
      <c r="H1063">
        <v>0</v>
      </c>
      <c r="I1063">
        <v>0</v>
      </c>
    </row>
    <row r="1064" spans="1:12" x14ac:dyDescent="0.35">
      <c r="A1064">
        <v>1063</v>
      </c>
      <c r="B1064" t="s">
        <v>1479</v>
      </c>
      <c r="C1064">
        <v>23</v>
      </c>
      <c r="D1064" t="s">
        <v>1504</v>
      </c>
      <c r="E1064" t="s">
        <v>1472</v>
      </c>
      <c r="F1064" t="s">
        <v>6</v>
      </c>
      <c r="G1064">
        <v>0</v>
      </c>
      <c r="H1064">
        <v>0</v>
      </c>
      <c r="I1064">
        <v>0</v>
      </c>
    </row>
    <row r="1065" spans="1:12" x14ac:dyDescent="0.35">
      <c r="A1065">
        <v>1064</v>
      </c>
      <c r="B1065" t="s">
        <v>1479</v>
      </c>
      <c r="C1065">
        <v>24</v>
      </c>
      <c r="D1065" t="s">
        <v>1505</v>
      </c>
      <c r="E1065" t="s">
        <v>1474</v>
      </c>
      <c r="F1065" t="s">
        <v>6</v>
      </c>
      <c r="G1065">
        <v>0</v>
      </c>
      <c r="H1065">
        <v>0</v>
      </c>
      <c r="I1065">
        <v>0</v>
      </c>
    </row>
    <row r="1066" spans="1:12" x14ac:dyDescent="0.35">
      <c r="A1066">
        <v>1065</v>
      </c>
      <c r="B1066" t="s">
        <v>1479</v>
      </c>
      <c r="C1066">
        <v>25</v>
      </c>
      <c r="D1066" t="s">
        <v>1506</v>
      </c>
      <c r="E1066" t="s">
        <v>1476</v>
      </c>
      <c r="F1066" t="s">
        <v>6</v>
      </c>
      <c r="G1066">
        <v>0</v>
      </c>
      <c r="H1066">
        <v>0</v>
      </c>
      <c r="I1066">
        <v>0</v>
      </c>
    </row>
    <row r="1067" spans="1:12" x14ac:dyDescent="0.35">
      <c r="A1067">
        <v>1066</v>
      </c>
      <c r="B1067" t="s">
        <v>1507</v>
      </c>
      <c r="E1067" t="s">
        <v>1508</v>
      </c>
      <c r="F1067" t="s">
        <v>8</v>
      </c>
    </row>
    <row r="1068" spans="1:12" x14ac:dyDescent="0.35">
      <c r="A1068">
        <v>1067</v>
      </c>
      <c r="B1068" t="s">
        <v>1507</v>
      </c>
      <c r="E1068" t="s">
        <v>1509</v>
      </c>
      <c r="F1068" t="s">
        <v>6</v>
      </c>
    </row>
    <row r="1069" spans="1:12" x14ac:dyDescent="0.35">
      <c r="A1069">
        <v>1068</v>
      </c>
      <c r="B1069" t="s">
        <v>1507</v>
      </c>
      <c r="C1069">
        <v>1</v>
      </c>
      <c r="D1069" t="s">
        <v>1510</v>
      </c>
      <c r="E1069" t="s">
        <v>1511</v>
      </c>
      <c r="F1069" t="s">
        <v>6</v>
      </c>
      <c r="G1069">
        <v>1</v>
      </c>
      <c r="H1069">
        <v>1</v>
      </c>
      <c r="I1069">
        <v>1</v>
      </c>
      <c r="J1069" t="s">
        <v>2024</v>
      </c>
      <c r="K1069" t="s">
        <v>2051</v>
      </c>
      <c r="L1069" t="str">
        <f>E1069</f>
        <v>Median gross rent</v>
      </c>
    </row>
    <row r="1070" spans="1:12" x14ac:dyDescent="0.35">
      <c r="A1070">
        <v>1069</v>
      </c>
      <c r="B1070" t="s">
        <v>1512</v>
      </c>
      <c r="E1070" t="s">
        <v>1513</v>
      </c>
      <c r="F1070" t="s">
        <v>8</v>
      </c>
    </row>
    <row r="1071" spans="1:12" x14ac:dyDescent="0.35">
      <c r="A1071">
        <v>1070</v>
      </c>
      <c r="B1071" t="s">
        <v>1512</v>
      </c>
      <c r="E1071" t="s">
        <v>1425</v>
      </c>
      <c r="F1071" t="s">
        <v>6</v>
      </c>
    </row>
    <row r="1072" spans="1:12" x14ac:dyDescent="0.35">
      <c r="A1072">
        <v>1071</v>
      </c>
      <c r="B1072" t="s">
        <v>1512</v>
      </c>
      <c r="C1072">
        <v>1</v>
      </c>
      <c r="D1072" t="s">
        <v>1514</v>
      </c>
      <c r="E1072" t="s">
        <v>11</v>
      </c>
      <c r="F1072" t="s">
        <v>6</v>
      </c>
      <c r="G1072">
        <v>0</v>
      </c>
      <c r="H1072">
        <v>0</v>
      </c>
      <c r="I1072">
        <v>0</v>
      </c>
    </row>
    <row r="1073" spans="1:9" x14ac:dyDescent="0.35">
      <c r="A1073">
        <v>1072</v>
      </c>
      <c r="B1073" t="s">
        <v>1512</v>
      </c>
      <c r="C1073">
        <v>2</v>
      </c>
      <c r="D1073" t="s">
        <v>1515</v>
      </c>
      <c r="E1073" t="s">
        <v>1516</v>
      </c>
      <c r="F1073" t="s">
        <v>6</v>
      </c>
      <c r="G1073">
        <v>0</v>
      </c>
      <c r="H1073">
        <v>0</v>
      </c>
      <c r="I1073">
        <v>0</v>
      </c>
    </row>
    <row r="1074" spans="1:9" x14ac:dyDescent="0.35">
      <c r="A1074">
        <v>1073</v>
      </c>
      <c r="B1074" t="s">
        <v>1512</v>
      </c>
      <c r="C1074">
        <v>3</v>
      </c>
      <c r="D1074" t="s">
        <v>1517</v>
      </c>
      <c r="E1074" t="s">
        <v>1428</v>
      </c>
      <c r="F1074" t="s">
        <v>6</v>
      </c>
      <c r="G1074">
        <v>0</v>
      </c>
      <c r="H1074">
        <v>0</v>
      </c>
      <c r="I1074">
        <v>0</v>
      </c>
    </row>
    <row r="1075" spans="1:9" x14ac:dyDescent="0.35">
      <c r="A1075">
        <v>1074</v>
      </c>
      <c r="B1075" t="s">
        <v>1512</v>
      </c>
      <c r="C1075">
        <v>4</v>
      </c>
      <c r="D1075" t="s">
        <v>1518</v>
      </c>
      <c r="E1075" t="s">
        <v>1519</v>
      </c>
      <c r="F1075" t="s">
        <v>6</v>
      </c>
      <c r="G1075">
        <v>0</v>
      </c>
      <c r="H1075">
        <v>0</v>
      </c>
      <c r="I1075">
        <v>0</v>
      </c>
    </row>
    <row r="1076" spans="1:9" x14ac:dyDescent="0.35">
      <c r="A1076">
        <v>1075</v>
      </c>
      <c r="B1076" t="s">
        <v>1512</v>
      </c>
      <c r="C1076">
        <v>5</v>
      </c>
      <c r="D1076" t="s">
        <v>1520</v>
      </c>
      <c r="E1076" t="s">
        <v>1521</v>
      </c>
      <c r="F1076" t="s">
        <v>6</v>
      </c>
      <c r="G1076">
        <v>0</v>
      </c>
      <c r="H1076">
        <v>0</v>
      </c>
      <c r="I1076">
        <v>0</v>
      </c>
    </row>
    <row r="1077" spans="1:9" x14ac:dyDescent="0.35">
      <c r="A1077">
        <v>1076</v>
      </c>
      <c r="B1077" t="s">
        <v>1512</v>
      </c>
      <c r="C1077">
        <v>6</v>
      </c>
      <c r="D1077" t="s">
        <v>1522</v>
      </c>
      <c r="E1077" t="s">
        <v>1523</v>
      </c>
      <c r="F1077" t="s">
        <v>6</v>
      </c>
      <c r="G1077">
        <v>0</v>
      </c>
      <c r="H1077">
        <v>0</v>
      </c>
      <c r="I1077">
        <v>0</v>
      </c>
    </row>
    <row r="1078" spans="1:9" x14ac:dyDescent="0.35">
      <c r="A1078">
        <v>1077</v>
      </c>
      <c r="B1078" t="s">
        <v>1512</v>
      </c>
      <c r="C1078">
        <v>7</v>
      </c>
      <c r="D1078" t="s">
        <v>1524</v>
      </c>
      <c r="E1078" t="s">
        <v>1525</v>
      </c>
      <c r="F1078" t="s">
        <v>6</v>
      </c>
      <c r="G1078">
        <v>0</v>
      </c>
      <c r="H1078">
        <v>0</v>
      </c>
      <c r="I1078">
        <v>0</v>
      </c>
    </row>
    <row r="1079" spans="1:9" x14ac:dyDescent="0.35">
      <c r="A1079">
        <v>1078</v>
      </c>
      <c r="B1079" t="s">
        <v>1512</v>
      </c>
      <c r="C1079">
        <v>8</v>
      </c>
      <c r="D1079" t="s">
        <v>1526</v>
      </c>
      <c r="E1079" t="s">
        <v>1527</v>
      </c>
      <c r="F1079" t="s">
        <v>6</v>
      </c>
      <c r="G1079">
        <v>0</v>
      </c>
      <c r="H1079">
        <v>0</v>
      </c>
      <c r="I1079">
        <v>0</v>
      </c>
    </row>
    <row r="1080" spans="1:9" x14ac:dyDescent="0.35">
      <c r="A1080">
        <v>1079</v>
      </c>
      <c r="B1080" t="s">
        <v>1512</v>
      </c>
      <c r="C1080">
        <v>9</v>
      </c>
      <c r="D1080" t="s">
        <v>1528</v>
      </c>
      <c r="E1080" t="s">
        <v>1529</v>
      </c>
      <c r="F1080" t="s">
        <v>6</v>
      </c>
      <c r="G1080">
        <v>0</v>
      </c>
      <c r="H1080">
        <v>0</v>
      </c>
      <c r="I1080">
        <v>0</v>
      </c>
    </row>
    <row r="1081" spans="1:9" x14ac:dyDescent="0.35">
      <c r="A1081">
        <v>1080</v>
      </c>
      <c r="B1081" t="s">
        <v>1512</v>
      </c>
      <c r="C1081">
        <v>10</v>
      </c>
      <c r="D1081" t="s">
        <v>1530</v>
      </c>
      <c r="E1081" t="s">
        <v>1478</v>
      </c>
      <c r="F1081" t="s">
        <v>6</v>
      </c>
      <c r="G1081">
        <v>0</v>
      </c>
      <c r="H1081">
        <v>0</v>
      </c>
      <c r="I1081">
        <v>0</v>
      </c>
    </row>
    <row r="1082" spans="1:9" x14ac:dyDescent="0.35">
      <c r="A1082">
        <v>1081</v>
      </c>
      <c r="B1082" t="s">
        <v>1512</v>
      </c>
      <c r="C1082">
        <v>11</v>
      </c>
      <c r="D1082" t="s">
        <v>1531</v>
      </c>
      <c r="E1082" t="s">
        <v>1532</v>
      </c>
      <c r="F1082" t="s">
        <v>6</v>
      </c>
      <c r="G1082">
        <v>0</v>
      </c>
      <c r="H1082">
        <v>0</v>
      </c>
      <c r="I1082">
        <v>0</v>
      </c>
    </row>
    <row r="1083" spans="1:9" x14ac:dyDescent="0.35">
      <c r="A1083">
        <v>1082</v>
      </c>
      <c r="B1083" t="s">
        <v>1512</v>
      </c>
      <c r="C1083">
        <v>12</v>
      </c>
      <c r="D1083" t="s">
        <v>1533</v>
      </c>
      <c r="E1083" t="s">
        <v>1428</v>
      </c>
      <c r="F1083" t="s">
        <v>6</v>
      </c>
      <c r="G1083">
        <v>0</v>
      </c>
      <c r="H1083">
        <v>0</v>
      </c>
      <c r="I1083">
        <v>0</v>
      </c>
    </row>
    <row r="1084" spans="1:9" x14ac:dyDescent="0.35">
      <c r="A1084">
        <v>1083</v>
      </c>
      <c r="B1084" t="s">
        <v>1512</v>
      </c>
      <c r="C1084">
        <v>13</v>
      </c>
      <c r="D1084" t="s">
        <v>1534</v>
      </c>
      <c r="E1084" t="s">
        <v>1519</v>
      </c>
      <c r="F1084" t="s">
        <v>6</v>
      </c>
      <c r="G1084">
        <v>0</v>
      </c>
      <c r="H1084">
        <v>0</v>
      </c>
      <c r="I1084">
        <v>0</v>
      </c>
    </row>
    <row r="1085" spans="1:9" x14ac:dyDescent="0.35">
      <c r="A1085">
        <v>1084</v>
      </c>
      <c r="B1085" t="s">
        <v>1512</v>
      </c>
      <c r="C1085">
        <v>14</v>
      </c>
      <c r="D1085" t="s">
        <v>1535</v>
      </c>
      <c r="E1085" t="s">
        <v>1521</v>
      </c>
      <c r="F1085" t="s">
        <v>6</v>
      </c>
      <c r="G1085">
        <v>0</v>
      </c>
      <c r="H1085">
        <v>0</v>
      </c>
      <c r="I1085">
        <v>0</v>
      </c>
    </row>
    <row r="1086" spans="1:9" x14ac:dyDescent="0.35">
      <c r="A1086">
        <v>1085</v>
      </c>
      <c r="B1086" t="s">
        <v>1512</v>
      </c>
      <c r="C1086">
        <v>15</v>
      </c>
      <c r="D1086" t="s">
        <v>1536</v>
      </c>
      <c r="E1086" t="s">
        <v>1523</v>
      </c>
      <c r="F1086" t="s">
        <v>6</v>
      </c>
      <c r="G1086">
        <v>0</v>
      </c>
      <c r="H1086">
        <v>0</v>
      </c>
      <c r="I1086">
        <v>0</v>
      </c>
    </row>
    <row r="1087" spans="1:9" x14ac:dyDescent="0.35">
      <c r="A1087">
        <v>1086</v>
      </c>
      <c r="B1087" t="s">
        <v>1512</v>
      </c>
      <c r="C1087">
        <v>16</v>
      </c>
      <c r="D1087" t="s">
        <v>1537</v>
      </c>
      <c r="E1087" t="s">
        <v>1525</v>
      </c>
      <c r="F1087" t="s">
        <v>6</v>
      </c>
      <c r="G1087">
        <v>0</v>
      </c>
      <c r="H1087">
        <v>0</v>
      </c>
      <c r="I1087">
        <v>0</v>
      </c>
    </row>
    <row r="1088" spans="1:9" x14ac:dyDescent="0.35">
      <c r="A1088">
        <v>1087</v>
      </c>
      <c r="B1088" t="s">
        <v>1512</v>
      </c>
      <c r="C1088">
        <v>17</v>
      </c>
      <c r="D1088" t="s">
        <v>1538</v>
      </c>
      <c r="E1088" t="s">
        <v>1527</v>
      </c>
      <c r="F1088" t="s">
        <v>6</v>
      </c>
      <c r="G1088">
        <v>0</v>
      </c>
      <c r="H1088">
        <v>0</v>
      </c>
      <c r="I1088">
        <v>0</v>
      </c>
    </row>
    <row r="1089" spans="1:9" x14ac:dyDescent="0.35">
      <c r="A1089">
        <v>1088</v>
      </c>
      <c r="B1089" t="s">
        <v>1512</v>
      </c>
      <c r="C1089">
        <v>18</v>
      </c>
      <c r="D1089" t="s">
        <v>1539</v>
      </c>
      <c r="E1089" t="s">
        <v>1529</v>
      </c>
      <c r="F1089" t="s">
        <v>6</v>
      </c>
      <c r="G1089">
        <v>0</v>
      </c>
      <c r="H1089">
        <v>0</v>
      </c>
      <c r="I1089">
        <v>0</v>
      </c>
    </row>
    <row r="1090" spans="1:9" x14ac:dyDescent="0.35">
      <c r="A1090">
        <v>1089</v>
      </c>
      <c r="B1090" t="s">
        <v>1512</v>
      </c>
      <c r="C1090">
        <v>19</v>
      </c>
      <c r="D1090" t="s">
        <v>1540</v>
      </c>
      <c r="E1090" t="s">
        <v>1478</v>
      </c>
      <c r="F1090" t="s">
        <v>6</v>
      </c>
      <c r="G1090">
        <v>0</v>
      </c>
      <c r="H1090">
        <v>0</v>
      </c>
      <c r="I1090">
        <v>0</v>
      </c>
    </row>
    <row r="1091" spans="1:9" x14ac:dyDescent="0.35">
      <c r="A1091">
        <v>1090</v>
      </c>
      <c r="B1091" t="s">
        <v>1512</v>
      </c>
      <c r="C1091">
        <v>20</v>
      </c>
      <c r="D1091" t="s">
        <v>1541</v>
      </c>
      <c r="E1091" t="s">
        <v>1542</v>
      </c>
      <c r="F1091" t="s">
        <v>6</v>
      </c>
      <c r="G1091">
        <v>0</v>
      </c>
      <c r="H1091">
        <v>0</v>
      </c>
      <c r="I1091">
        <v>0</v>
      </c>
    </row>
    <row r="1092" spans="1:9" x14ac:dyDescent="0.35">
      <c r="A1092">
        <v>1091</v>
      </c>
      <c r="B1092" t="s">
        <v>1512</v>
      </c>
      <c r="C1092">
        <v>21</v>
      </c>
      <c r="D1092" t="s">
        <v>1543</v>
      </c>
      <c r="E1092" t="s">
        <v>1428</v>
      </c>
      <c r="F1092" t="s">
        <v>6</v>
      </c>
      <c r="G1092">
        <v>0</v>
      </c>
      <c r="H1092">
        <v>0</v>
      </c>
      <c r="I1092">
        <v>0</v>
      </c>
    </row>
    <row r="1093" spans="1:9" x14ac:dyDescent="0.35">
      <c r="A1093">
        <v>1092</v>
      </c>
      <c r="B1093" t="s">
        <v>1512</v>
      </c>
      <c r="C1093">
        <v>22</v>
      </c>
      <c r="D1093" t="s">
        <v>1544</v>
      </c>
      <c r="E1093" t="s">
        <v>1519</v>
      </c>
      <c r="F1093" t="s">
        <v>6</v>
      </c>
      <c r="G1093">
        <v>0</v>
      </c>
      <c r="H1093">
        <v>0</v>
      </c>
      <c r="I1093">
        <v>0</v>
      </c>
    </row>
    <row r="1094" spans="1:9" x14ac:dyDescent="0.35">
      <c r="A1094">
        <v>1093</v>
      </c>
      <c r="B1094" t="s">
        <v>1512</v>
      </c>
      <c r="C1094">
        <v>23</v>
      </c>
      <c r="D1094" t="s">
        <v>1545</v>
      </c>
      <c r="E1094" t="s">
        <v>1521</v>
      </c>
      <c r="F1094" t="s">
        <v>6</v>
      </c>
      <c r="G1094">
        <v>0</v>
      </c>
      <c r="H1094">
        <v>0</v>
      </c>
      <c r="I1094">
        <v>0</v>
      </c>
    </row>
    <row r="1095" spans="1:9" x14ac:dyDescent="0.35">
      <c r="A1095">
        <v>1094</v>
      </c>
      <c r="B1095" t="s">
        <v>1512</v>
      </c>
      <c r="C1095">
        <v>24</v>
      </c>
      <c r="D1095" t="s">
        <v>1546</v>
      </c>
      <c r="E1095" t="s">
        <v>1523</v>
      </c>
      <c r="F1095" t="s">
        <v>6</v>
      </c>
      <c r="G1095">
        <v>0</v>
      </c>
      <c r="H1095">
        <v>0</v>
      </c>
      <c r="I1095">
        <v>0</v>
      </c>
    </row>
    <row r="1096" spans="1:9" x14ac:dyDescent="0.35">
      <c r="A1096">
        <v>1095</v>
      </c>
      <c r="B1096" t="s">
        <v>1512</v>
      </c>
      <c r="C1096">
        <v>25</v>
      </c>
      <c r="D1096" t="s">
        <v>1547</v>
      </c>
      <c r="E1096" t="s">
        <v>1525</v>
      </c>
      <c r="F1096" t="s">
        <v>6</v>
      </c>
      <c r="G1096">
        <v>0</v>
      </c>
      <c r="H1096">
        <v>0</v>
      </c>
      <c r="I1096">
        <v>0</v>
      </c>
    </row>
    <row r="1097" spans="1:9" x14ac:dyDescent="0.35">
      <c r="A1097">
        <v>1096</v>
      </c>
      <c r="B1097" t="s">
        <v>1512</v>
      </c>
      <c r="C1097">
        <v>26</v>
      </c>
      <c r="D1097" t="s">
        <v>1548</v>
      </c>
      <c r="E1097" t="s">
        <v>1527</v>
      </c>
      <c r="F1097" t="s">
        <v>6</v>
      </c>
      <c r="G1097">
        <v>0</v>
      </c>
      <c r="H1097">
        <v>0</v>
      </c>
      <c r="I1097">
        <v>0</v>
      </c>
    </row>
    <row r="1098" spans="1:9" x14ac:dyDescent="0.35">
      <c r="A1098">
        <v>1097</v>
      </c>
      <c r="B1098" t="s">
        <v>1512</v>
      </c>
      <c r="C1098">
        <v>27</v>
      </c>
      <c r="D1098" t="s">
        <v>1549</v>
      </c>
      <c r="E1098" t="s">
        <v>1529</v>
      </c>
      <c r="F1098" t="s">
        <v>6</v>
      </c>
      <c r="G1098">
        <v>0</v>
      </c>
      <c r="H1098">
        <v>0</v>
      </c>
      <c r="I1098">
        <v>0</v>
      </c>
    </row>
    <row r="1099" spans="1:9" x14ac:dyDescent="0.35">
      <c r="A1099">
        <v>1098</v>
      </c>
      <c r="B1099" t="s">
        <v>1512</v>
      </c>
      <c r="C1099">
        <v>28</v>
      </c>
      <c r="D1099" t="s">
        <v>1550</v>
      </c>
      <c r="E1099" t="s">
        <v>1478</v>
      </c>
      <c r="F1099" t="s">
        <v>6</v>
      </c>
      <c r="G1099">
        <v>0</v>
      </c>
      <c r="H1099">
        <v>0</v>
      </c>
      <c r="I1099">
        <v>0</v>
      </c>
    </row>
    <row r="1100" spans="1:9" x14ac:dyDescent="0.35">
      <c r="A1100">
        <v>1099</v>
      </c>
      <c r="B1100" t="s">
        <v>1512</v>
      </c>
      <c r="C1100">
        <v>29</v>
      </c>
      <c r="D1100" t="s">
        <v>1551</v>
      </c>
      <c r="E1100" t="s">
        <v>1552</v>
      </c>
      <c r="F1100" t="s">
        <v>6</v>
      </c>
      <c r="G1100">
        <v>0</v>
      </c>
      <c r="H1100">
        <v>0</v>
      </c>
      <c r="I1100">
        <v>0</v>
      </c>
    </row>
    <row r="1101" spans="1:9" x14ac:dyDescent="0.35">
      <c r="A1101">
        <v>1100</v>
      </c>
      <c r="B1101" t="s">
        <v>1512</v>
      </c>
      <c r="C1101">
        <v>30</v>
      </c>
      <c r="D1101" t="s">
        <v>1553</v>
      </c>
      <c r="E1101" t="s">
        <v>1428</v>
      </c>
      <c r="F1101" t="s">
        <v>6</v>
      </c>
      <c r="G1101">
        <v>0</v>
      </c>
      <c r="H1101">
        <v>0</v>
      </c>
      <c r="I1101">
        <v>0</v>
      </c>
    </row>
    <row r="1102" spans="1:9" x14ac:dyDescent="0.35">
      <c r="A1102">
        <v>1101</v>
      </c>
      <c r="B1102" t="s">
        <v>1512</v>
      </c>
      <c r="C1102">
        <v>31</v>
      </c>
      <c r="D1102" t="s">
        <v>1554</v>
      </c>
      <c r="E1102" t="s">
        <v>1519</v>
      </c>
      <c r="F1102" t="s">
        <v>6</v>
      </c>
      <c r="G1102">
        <v>0</v>
      </c>
      <c r="H1102">
        <v>0</v>
      </c>
      <c r="I1102">
        <v>0</v>
      </c>
    </row>
    <row r="1103" spans="1:9" x14ac:dyDescent="0.35">
      <c r="A1103">
        <v>1102</v>
      </c>
      <c r="B1103" t="s">
        <v>1512</v>
      </c>
      <c r="C1103">
        <v>32</v>
      </c>
      <c r="D1103" t="s">
        <v>1555</v>
      </c>
      <c r="E1103" t="s">
        <v>1521</v>
      </c>
      <c r="F1103" t="s">
        <v>6</v>
      </c>
      <c r="G1103">
        <v>0</v>
      </c>
      <c r="H1103">
        <v>0</v>
      </c>
      <c r="I1103">
        <v>0</v>
      </c>
    </row>
    <row r="1104" spans="1:9" x14ac:dyDescent="0.35">
      <c r="A1104">
        <v>1103</v>
      </c>
      <c r="B1104" t="s">
        <v>1512</v>
      </c>
      <c r="C1104">
        <v>33</v>
      </c>
      <c r="D1104" t="s">
        <v>1556</v>
      </c>
      <c r="E1104" t="s">
        <v>1523</v>
      </c>
      <c r="F1104" t="s">
        <v>6</v>
      </c>
      <c r="G1104">
        <v>0</v>
      </c>
      <c r="H1104">
        <v>0</v>
      </c>
      <c r="I1104">
        <v>0</v>
      </c>
    </row>
    <row r="1105" spans="1:12" x14ac:dyDescent="0.35">
      <c r="A1105">
        <v>1104</v>
      </c>
      <c r="B1105" t="s">
        <v>1512</v>
      </c>
      <c r="C1105">
        <v>34</v>
      </c>
      <c r="D1105" t="s">
        <v>1557</v>
      </c>
      <c r="E1105" t="s">
        <v>1525</v>
      </c>
      <c r="F1105" t="s">
        <v>6</v>
      </c>
      <c r="G1105">
        <v>0</v>
      </c>
      <c r="H1105">
        <v>0</v>
      </c>
      <c r="I1105">
        <v>0</v>
      </c>
    </row>
    <row r="1106" spans="1:12" x14ac:dyDescent="0.35">
      <c r="A1106">
        <v>1105</v>
      </c>
      <c r="B1106" t="s">
        <v>1512</v>
      </c>
      <c r="C1106">
        <v>35</v>
      </c>
      <c r="D1106" t="s">
        <v>1558</v>
      </c>
      <c r="E1106" t="s">
        <v>1527</v>
      </c>
      <c r="F1106" t="s">
        <v>6</v>
      </c>
      <c r="G1106">
        <v>0</v>
      </c>
      <c r="H1106">
        <v>0</v>
      </c>
      <c r="I1106">
        <v>0</v>
      </c>
    </row>
    <row r="1107" spans="1:12" x14ac:dyDescent="0.35">
      <c r="A1107">
        <v>1106</v>
      </c>
      <c r="B1107" t="s">
        <v>1512</v>
      </c>
      <c r="C1107">
        <v>36</v>
      </c>
      <c r="D1107" t="s">
        <v>1559</v>
      </c>
      <c r="E1107" t="s">
        <v>1529</v>
      </c>
      <c r="F1107" t="s">
        <v>6</v>
      </c>
      <c r="G1107">
        <v>0</v>
      </c>
      <c r="H1107">
        <v>0</v>
      </c>
      <c r="I1107">
        <v>0</v>
      </c>
    </row>
    <row r="1108" spans="1:12" x14ac:dyDescent="0.35">
      <c r="A1108">
        <v>1107</v>
      </c>
      <c r="B1108" t="s">
        <v>1512</v>
      </c>
      <c r="C1108">
        <v>37</v>
      </c>
      <c r="D1108" t="s">
        <v>1560</v>
      </c>
      <c r="E1108" t="s">
        <v>1478</v>
      </c>
      <c r="F1108" t="s">
        <v>6</v>
      </c>
      <c r="G1108">
        <v>0</v>
      </c>
      <c r="H1108">
        <v>0</v>
      </c>
      <c r="I1108">
        <v>0</v>
      </c>
    </row>
    <row r="1109" spans="1:12" x14ac:dyDescent="0.35">
      <c r="A1109">
        <v>1108</v>
      </c>
      <c r="B1109" t="s">
        <v>1561</v>
      </c>
      <c r="E1109" t="s">
        <v>1562</v>
      </c>
      <c r="F1109" t="s">
        <v>8</v>
      </c>
    </row>
    <row r="1110" spans="1:12" x14ac:dyDescent="0.35">
      <c r="A1110">
        <v>1109</v>
      </c>
      <c r="B1110" t="s">
        <v>1561</v>
      </c>
      <c r="E1110" t="s">
        <v>1425</v>
      </c>
      <c r="F1110" t="s">
        <v>6</v>
      </c>
    </row>
    <row r="1111" spans="1:12" x14ac:dyDescent="0.35">
      <c r="A1111">
        <v>1110</v>
      </c>
      <c r="B1111" t="s">
        <v>1561</v>
      </c>
      <c r="C1111">
        <v>1</v>
      </c>
      <c r="D1111" t="s">
        <v>1563</v>
      </c>
      <c r="E1111" t="s">
        <v>11</v>
      </c>
      <c r="F1111" t="s">
        <v>6</v>
      </c>
      <c r="G1111">
        <v>0</v>
      </c>
      <c r="H1111">
        <v>0</v>
      </c>
      <c r="I1111">
        <v>0</v>
      </c>
    </row>
    <row r="1112" spans="1:12" x14ac:dyDescent="0.35">
      <c r="A1112">
        <v>1111</v>
      </c>
      <c r="B1112" t="s">
        <v>1561</v>
      </c>
      <c r="C1112">
        <v>2</v>
      </c>
      <c r="D1112" t="s">
        <v>1564</v>
      </c>
      <c r="E1112" t="s">
        <v>1565</v>
      </c>
      <c r="F1112" t="s">
        <v>6</v>
      </c>
      <c r="G1112">
        <v>0</v>
      </c>
      <c r="H1112">
        <v>0</v>
      </c>
      <c r="I1112">
        <v>1</v>
      </c>
      <c r="J1112" t="s">
        <v>2024</v>
      </c>
      <c r="K1112" t="s">
        <v>2051</v>
      </c>
      <c r="L1112" t="str">
        <f>CONCATENATE("Rent_as_pct_income_",E1112)</f>
        <v>Rent_as_pct_income_Less than 10.0 percent</v>
      </c>
    </row>
    <row r="1113" spans="1:12" x14ac:dyDescent="0.35">
      <c r="A1113">
        <v>1112</v>
      </c>
      <c r="B1113" t="s">
        <v>1561</v>
      </c>
      <c r="C1113">
        <v>3</v>
      </c>
      <c r="D1113" t="s">
        <v>1566</v>
      </c>
      <c r="E1113" t="s">
        <v>1567</v>
      </c>
      <c r="F1113" t="s">
        <v>6</v>
      </c>
      <c r="G1113">
        <v>0</v>
      </c>
      <c r="H1113">
        <v>0</v>
      </c>
      <c r="I1113">
        <v>1</v>
      </c>
      <c r="J1113" t="s">
        <v>2024</v>
      </c>
      <c r="K1113" t="s">
        <v>2051</v>
      </c>
      <c r="L1113" t="str">
        <f t="shared" ref="L1113:L1120" si="11">CONCATENATE("Rent_as_pct_income_",E1113)</f>
        <v>Rent_as_pct_income_10.0 to 14.9 percent</v>
      </c>
    </row>
    <row r="1114" spans="1:12" x14ac:dyDescent="0.35">
      <c r="A1114">
        <v>1113</v>
      </c>
      <c r="B1114" t="s">
        <v>1561</v>
      </c>
      <c r="C1114">
        <v>4</v>
      </c>
      <c r="D1114" t="s">
        <v>1568</v>
      </c>
      <c r="E1114" t="s">
        <v>1569</v>
      </c>
      <c r="F1114" t="s">
        <v>6</v>
      </c>
      <c r="G1114">
        <v>0</v>
      </c>
      <c r="H1114">
        <v>0</v>
      </c>
      <c r="I1114">
        <v>1</v>
      </c>
      <c r="J1114" t="s">
        <v>2024</v>
      </c>
      <c r="K1114" t="s">
        <v>2051</v>
      </c>
      <c r="L1114" t="str">
        <f t="shared" si="11"/>
        <v>Rent_as_pct_income_15.0 to 19.9 percent</v>
      </c>
    </row>
    <row r="1115" spans="1:12" x14ac:dyDescent="0.35">
      <c r="A1115">
        <v>1114</v>
      </c>
      <c r="B1115" t="s">
        <v>1561</v>
      </c>
      <c r="C1115">
        <v>5</v>
      </c>
      <c r="D1115" t="s">
        <v>1570</v>
      </c>
      <c r="E1115" t="s">
        <v>1571</v>
      </c>
      <c r="F1115" t="s">
        <v>6</v>
      </c>
      <c r="G1115">
        <v>0</v>
      </c>
      <c r="H1115">
        <v>0</v>
      </c>
      <c r="I1115">
        <v>1</v>
      </c>
      <c r="J1115" t="s">
        <v>2024</v>
      </c>
      <c r="K1115" t="s">
        <v>2051</v>
      </c>
      <c r="L1115" t="str">
        <f t="shared" si="11"/>
        <v>Rent_as_pct_income_20.0 to 24.9 percent</v>
      </c>
    </row>
    <row r="1116" spans="1:12" x14ac:dyDescent="0.35">
      <c r="A1116">
        <v>1115</v>
      </c>
      <c r="B1116" t="s">
        <v>1561</v>
      </c>
      <c r="C1116">
        <v>6</v>
      </c>
      <c r="D1116" t="s">
        <v>1572</v>
      </c>
      <c r="E1116" t="s">
        <v>1573</v>
      </c>
      <c r="F1116" t="s">
        <v>6</v>
      </c>
      <c r="G1116">
        <v>0</v>
      </c>
      <c r="H1116">
        <v>0</v>
      </c>
      <c r="I1116">
        <v>1</v>
      </c>
      <c r="J1116" t="s">
        <v>2024</v>
      </c>
      <c r="K1116" t="s">
        <v>2051</v>
      </c>
      <c r="L1116" t="str">
        <f t="shared" si="11"/>
        <v>Rent_as_pct_income_25.0 to 29.9 percent</v>
      </c>
    </row>
    <row r="1117" spans="1:12" x14ac:dyDescent="0.35">
      <c r="A1117">
        <v>1116</v>
      </c>
      <c r="B1117" t="s">
        <v>1561</v>
      </c>
      <c r="C1117">
        <v>7</v>
      </c>
      <c r="D1117" t="s">
        <v>1574</v>
      </c>
      <c r="E1117" t="s">
        <v>1575</v>
      </c>
      <c r="F1117" t="s">
        <v>6</v>
      </c>
      <c r="G1117">
        <v>0</v>
      </c>
      <c r="H1117">
        <v>0</v>
      </c>
      <c r="I1117">
        <v>1</v>
      </c>
      <c r="J1117" t="s">
        <v>2024</v>
      </c>
      <c r="K1117" t="s">
        <v>2051</v>
      </c>
      <c r="L1117" t="str">
        <f t="shared" si="11"/>
        <v>Rent_as_pct_income_30.0 to 34.9 percent</v>
      </c>
    </row>
    <row r="1118" spans="1:12" x14ac:dyDescent="0.35">
      <c r="A1118">
        <v>1117</v>
      </c>
      <c r="B1118" t="s">
        <v>1561</v>
      </c>
      <c r="C1118">
        <v>8</v>
      </c>
      <c r="D1118" t="s">
        <v>1576</v>
      </c>
      <c r="E1118" t="s">
        <v>1577</v>
      </c>
      <c r="F1118" t="s">
        <v>6</v>
      </c>
      <c r="G1118">
        <v>0</v>
      </c>
      <c r="H1118">
        <v>0</v>
      </c>
      <c r="I1118">
        <v>1</v>
      </c>
      <c r="J1118" t="s">
        <v>2024</v>
      </c>
      <c r="K1118" t="s">
        <v>2051</v>
      </c>
      <c r="L1118" t="str">
        <f t="shared" si="11"/>
        <v>Rent_as_pct_income_35.0 to 39.9 percent</v>
      </c>
    </row>
    <row r="1119" spans="1:12" x14ac:dyDescent="0.35">
      <c r="A1119">
        <v>1118</v>
      </c>
      <c r="B1119" t="s">
        <v>1561</v>
      </c>
      <c r="C1119">
        <v>9</v>
      </c>
      <c r="D1119" t="s">
        <v>1578</v>
      </c>
      <c r="E1119" t="s">
        <v>1579</v>
      </c>
      <c r="F1119" t="s">
        <v>6</v>
      </c>
      <c r="G1119">
        <v>0</v>
      </c>
      <c r="H1119">
        <v>0</v>
      </c>
      <c r="I1119">
        <v>1</v>
      </c>
      <c r="J1119" t="s">
        <v>2024</v>
      </c>
      <c r="K1119" t="s">
        <v>2051</v>
      </c>
      <c r="L1119" t="str">
        <f t="shared" si="11"/>
        <v>Rent_as_pct_income_40.0 to 49.9 percent</v>
      </c>
    </row>
    <row r="1120" spans="1:12" x14ac:dyDescent="0.35">
      <c r="A1120">
        <v>1119</v>
      </c>
      <c r="B1120" t="s">
        <v>1561</v>
      </c>
      <c r="C1120">
        <v>10</v>
      </c>
      <c r="D1120" t="s">
        <v>1580</v>
      </c>
      <c r="E1120" t="s">
        <v>1581</v>
      </c>
      <c r="F1120" t="s">
        <v>6</v>
      </c>
      <c r="G1120">
        <v>0</v>
      </c>
      <c r="H1120">
        <v>0</v>
      </c>
      <c r="I1120">
        <v>1</v>
      </c>
      <c r="J1120" t="s">
        <v>2024</v>
      </c>
      <c r="K1120" t="s">
        <v>2051</v>
      </c>
      <c r="L1120" t="str">
        <f t="shared" si="11"/>
        <v>Rent_as_pct_income_50.0 percent or more</v>
      </c>
    </row>
    <row r="1121" spans="1:12" x14ac:dyDescent="0.35">
      <c r="A1121">
        <v>1120</v>
      </c>
      <c r="B1121" t="s">
        <v>1561</v>
      </c>
      <c r="C1121">
        <v>11</v>
      </c>
      <c r="D1121" t="s">
        <v>1582</v>
      </c>
      <c r="E1121" t="s">
        <v>1583</v>
      </c>
      <c r="F1121" t="s">
        <v>6</v>
      </c>
      <c r="G1121">
        <v>0</v>
      </c>
      <c r="H1121">
        <v>0</v>
      </c>
      <c r="I1121">
        <v>0</v>
      </c>
    </row>
    <row r="1122" spans="1:12" x14ac:dyDescent="0.35">
      <c r="A1122">
        <v>1121</v>
      </c>
      <c r="B1122" t="s">
        <v>1584</v>
      </c>
      <c r="E1122" t="s">
        <v>1585</v>
      </c>
      <c r="F1122" t="s">
        <v>8</v>
      </c>
    </row>
    <row r="1123" spans="1:12" x14ac:dyDescent="0.35">
      <c r="A1123">
        <v>1122</v>
      </c>
      <c r="B1123" t="s">
        <v>1584</v>
      </c>
      <c r="E1123" t="s">
        <v>1586</v>
      </c>
      <c r="F1123" t="s">
        <v>6</v>
      </c>
    </row>
    <row r="1124" spans="1:12" x14ac:dyDescent="0.35">
      <c r="A1124">
        <v>1123</v>
      </c>
      <c r="B1124" t="s">
        <v>1584</v>
      </c>
      <c r="C1124">
        <v>1</v>
      </c>
      <c r="D1124" t="s">
        <v>1587</v>
      </c>
      <c r="E1124" t="s">
        <v>1588</v>
      </c>
      <c r="F1124" t="s">
        <v>6</v>
      </c>
      <c r="G1124">
        <v>1</v>
      </c>
      <c r="H1124">
        <v>1</v>
      </c>
      <c r="I1124">
        <v>1</v>
      </c>
      <c r="J1124" t="s">
        <v>2024</v>
      </c>
      <c r="K1124" t="s">
        <v>2051</v>
      </c>
      <c r="L1124" t="str">
        <f>CONCATENATE("Home_value_",E1124)</f>
        <v>Home_value_Lower value quartile (dollars)</v>
      </c>
    </row>
    <row r="1125" spans="1:12" x14ac:dyDescent="0.35">
      <c r="A1125">
        <v>1124</v>
      </c>
      <c r="B1125" t="s">
        <v>1589</v>
      </c>
      <c r="E1125" t="s">
        <v>1590</v>
      </c>
      <c r="F1125" t="s">
        <v>8</v>
      </c>
    </row>
    <row r="1126" spans="1:12" x14ac:dyDescent="0.35">
      <c r="A1126">
        <v>1125</v>
      </c>
      <c r="B1126" t="s">
        <v>1589</v>
      </c>
      <c r="E1126" t="s">
        <v>1586</v>
      </c>
      <c r="F1126" t="s">
        <v>6</v>
      </c>
    </row>
    <row r="1127" spans="1:12" x14ac:dyDescent="0.35">
      <c r="A1127">
        <v>1126</v>
      </c>
      <c r="B1127" t="s">
        <v>1589</v>
      </c>
      <c r="C1127">
        <v>1</v>
      </c>
      <c r="D1127" t="s">
        <v>1591</v>
      </c>
      <c r="E1127" t="s">
        <v>1592</v>
      </c>
      <c r="F1127" t="s">
        <v>6</v>
      </c>
      <c r="G1127">
        <v>1</v>
      </c>
      <c r="H1127">
        <v>1</v>
      </c>
      <c r="I1127">
        <v>1</v>
      </c>
      <c r="J1127" t="s">
        <v>2024</v>
      </c>
      <c r="K1127" t="s">
        <v>2051</v>
      </c>
      <c r="L1127" t="str">
        <f>CONCATENATE("Home_value_",E1127)</f>
        <v>Home_value_Median value (dollars)</v>
      </c>
    </row>
    <row r="1128" spans="1:12" x14ac:dyDescent="0.35">
      <c r="A1128">
        <v>1127</v>
      </c>
      <c r="B1128" t="s">
        <v>1593</v>
      </c>
      <c r="E1128" t="s">
        <v>1594</v>
      </c>
      <c r="F1128" t="s">
        <v>8</v>
      </c>
    </row>
    <row r="1129" spans="1:12" x14ac:dyDescent="0.35">
      <c r="A1129">
        <v>1128</v>
      </c>
      <c r="B1129" t="s">
        <v>1593</v>
      </c>
      <c r="E1129" t="s">
        <v>1586</v>
      </c>
      <c r="F1129" t="s">
        <v>6</v>
      </c>
    </row>
    <row r="1130" spans="1:12" x14ac:dyDescent="0.35">
      <c r="A1130">
        <v>1129</v>
      </c>
      <c r="B1130" t="s">
        <v>1593</v>
      </c>
      <c r="C1130">
        <v>1</v>
      </c>
      <c r="D1130" t="s">
        <v>1595</v>
      </c>
      <c r="E1130" t="s">
        <v>1596</v>
      </c>
      <c r="F1130" t="s">
        <v>6</v>
      </c>
      <c r="G1130">
        <v>1</v>
      </c>
      <c r="H1130">
        <v>1</v>
      </c>
      <c r="I1130">
        <v>1</v>
      </c>
      <c r="J1130" t="s">
        <v>2024</v>
      </c>
      <c r="K1130" t="s">
        <v>2051</v>
      </c>
      <c r="L1130" t="str">
        <f>CONCATENATE("Home_value_",E1130)</f>
        <v>Home_value_Upper value quartile (dollars)</v>
      </c>
    </row>
    <row r="1131" spans="1:12" x14ac:dyDescent="0.35">
      <c r="A1131">
        <v>1130</v>
      </c>
      <c r="B1131" t="s">
        <v>1597</v>
      </c>
      <c r="E1131" t="s">
        <v>1598</v>
      </c>
      <c r="F1131" t="s">
        <v>8</v>
      </c>
    </row>
    <row r="1132" spans="1:12" x14ac:dyDescent="0.35">
      <c r="A1132">
        <v>1131</v>
      </c>
      <c r="B1132" t="s">
        <v>1597</v>
      </c>
      <c r="E1132" t="s">
        <v>1599</v>
      </c>
      <c r="F1132" t="s">
        <v>6</v>
      </c>
    </row>
    <row r="1133" spans="1:12" x14ac:dyDescent="0.35">
      <c r="A1133">
        <v>1132</v>
      </c>
      <c r="B1133" t="s">
        <v>1597</v>
      </c>
      <c r="C1133">
        <v>1</v>
      </c>
      <c r="D1133" t="s">
        <v>1600</v>
      </c>
      <c r="E1133" t="s">
        <v>11</v>
      </c>
      <c r="F1133" t="s">
        <v>6</v>
      </c>
      <c r="G1133">
        <v>0</v>
      </c>
      <c r="H1133">
        <v>0</v>
      </c>
      <c r="I1133">
        <v>0</v>
      </c>
    </row>
    <row r="1134" spans="1:12" x14ac:dyDescent="0.35">
      <c r="A1134">
        <v>1133</v>
      </c>
      <c r="B1134" t="s">
        <v>1597</v>
      </c>
      <c r="C1134">
        <v>2</v>
      </c>
      <c r="D1134" t="s">
        <v>1601</v>
      </c>
      <c r="E1134" t="s">
        <v>1085</v>
      </c>
      <c r="F1134" t="s">
        <v>6</v>
      </c>
      <c r="G1134">
        <v>0</v>
      </c>
      <c r="H1134">
        <v>0</v>
      </c>
      <c r="I1134">
        <v>0</v>
      </c>
    </row>
    <row r="1135" spans="1:12" x14ac:dyDescent="0.35">
      <c r="A1135">
        <v>1134</v>
      </c>
      <c r="B1135" t="s">
        <v>1597</v>
      </c>
      <c r="C1135">
        <v>3</v>
      </c>
      <c r="D1135" t="s">
        <v>1602</v>
      </c>
      <c r="E1135" t="s">
        <v>1087</v>
      </c>
      <c r="F1135" t="s">
        <v>6</v>
      </c>
      <c r="G1135">
        <v>0</v>
      </c>
      <c r="H1135">
        <v>0</v>
      </c>
      <c r="I1135">
        <v>0</v>
      </c>
    </row>
    <row r="1136" spans="1:12" x14ac:dyDescent="0.35">
      <c r="A1136">
        <v>1135</v>
      </c>
      <c r="B1136" t="s">
        <v>1597</v>
      </c>
      <c r="C1136">
        <v>4</v>
      </c>
      <c r="D1136" t="s">
        <v>1603</v>
      </c>
      <c r="E1136" t="s">
        <v>1089</v>
      </c>
      <c r="F1136" t="s">
        <v>6</v>
      </c>
      <c r="G1136">
        <v>0</v>
      </c>
      <c r="H1136">
        <v>0</v>
      </c>
      <c r="I1136">
        <v>0</v>
      </c>
    </row>
    <row r="1137" spans="1:9" x14ac:dyDescent="0.35">
      <c r="A1137">
        <v>1136</v>
      </c>
      <c r="B1137" t="s">
        <v>1597</v>
      </c>
      <c r="C1137">
        <v>5</v>
      </c>
      <c r="D1137" t="s">
        <v>1604</v>
      </c>
      <c r="E1137" t="s">
        <v>1091</v>
      </c>
      <c r="F1137" t="s">
        <v>6</v>
      </c>
      <c r="G1137">
        <v>0</v>
      </c>
      <c r="H1137">
        <v>0</v>
      </c>
      <c r="I1137">
        <v>0</v>
      </c>
    </row>
    <row r="1138" spans="1:9" x14ac:dyDescent="0.35">
      <c r="A1138">
        <v>1137</v>
      </c>
      <c r="B1138" t="s">
        <v>1597</v>
      </c>
      <c r="C1138">
        <v>6</v>
      </c>
      <c r="D1138" t="s">
        <v>1605</v>
      </c>
      <c r="E1138" t="s">
        <v>1093</v>
      </c>
      <c r="F1138" t="s">
        <v>6</v>
      </c>
      <c r="G1138">
        <v>0</v>
      </c>
      <c r="H1138">
        <v>0</v>
      </c>
      <c r="I1138">
        <v>0</v>
      </c>
    </row>
    <row r="1139" spans="1:9" x14ac:dyDescent="0.35">
      <c r="A1139">
        <v>1138</v>
      </c>
      <c r="B1139" t="s">
        <v>1597</v>
      </c>
      <c r="C1139">
        <v>7</v>
      </c>
      <c r="D1139" t="s">
        <v>1606</v>
      </c>
      <c r="E1139" t="s">
        <v>1095</v>
      </c>
      <c r="F1139" t="s">
        <v>6</v>
      </c>
      <c r="G1139">
        <v>0</v>
      </c>
      <c r="H1139">
        <v>0</v>
      </c>
      <c r="I1139">
        <v>0</v>
      </c>
    </row>
    <row r="1140" spans="1:9" x14ac:dyDescent="0.35">
      <c r="A1140">
        <v>1139</v>
      </c>
      <c r="B1140" t="s">
        <v>1597</v>
      </c>
      <c r="C1140">
        <v>8</v>
      </c>
      <c r="D1140" t="s">
        <v>1607</v>
      </c>
      <c r="E1140" t="s">
        <v>1097</v>
      </c>
      <c r="F1140" t="s">
        <v>6</v>
      </c>
      <c r="G1140">
        <v>0</v>
      </c>
      <c r="H1140">
        <v>0</v>
      </c>
      <c r="I1140">
        <v>0</v>
      </c>
    </row>
    <row r="1141" spans="1:9" x14ac:dyDescent="0.35">
      <c r="A1141">
        <v>1140</v>
      </c>
      <c r="B1141" t="s">
        <v>1597</v>
      </c>
      <c r="C1141">
        <v>9</v>
      </c>
      <c r="D1141" t="s">
        <v>1608</v>
      </c>
      <c r="E1141" t="s">
        <v>1609</v>
      </c>
      <c r="F1141" t="s">
        <v>6</v>
      </c>
      <c r="G1141">
        <v>0</v>
      </c>
      <c r="H1141">
        <v>0</v>
      </c>
      <c r="I1141">
        <v>0</v>
      </c>
    </row>
    <row r="1142" spans="1:9" x14ac:dyDescent="0.35">
      <c r="A1142">
        <v>1141</v>
      </c>
      <c r="B1142" t="s">
        <v>1597</v>
      </c>
      <c r="C1142">
        <v>10</v>
      </c>
      <c r="D1142" t="s">
        <v>1610</v>
      </c>
      <c r="E1142" t="s">
        <v>1103</v>
      </c>
      <c r="F1142" t="s">
        <v>6</v>
      </c>
      <c r="G1142">
        <v>0</v>
      </c>
      <c r="H1142">
        <v>0</v>
      </c>
      <c r="I1142">
        <v>0</v>
      </c>
    </row>
    <row r="1143" spans="1:9" x14ac:dyDescent="0.35">
      <c r="A1143">
        <v>1142</v>
      </c>
      <c r="B1143" t="s">
        <v>1597</v>
      </c>
      <c r="C1143">
        <v>11</v>
      </c>
      <c r="D1143" t="s">
        <v>1611</v>
      </c>
      <c r="E1143" t="s">
        <v>1612</v>
      </c>
      <c r="F1143" t="s">
        <v>6</v>
      </c>
      <c r="G1143">
        <v>0</v>
      </c>
      <c r="H1143">
        <v>0</v>
      </c>
      <c r="I1143">
        <v>0</v>
      </c>
    </row>
    <row r="1144" spans="1:9" x14ac:dyDescent="0.35">
      <c r="A1144">
        <v>1143</v>
      </c>
      <c r="B1144" t="s">
        <v>1597</v>
      </c>
      <c r="C1144">
        <v>12</v>
      </c>
      <c r="D1144" t="s">
        <v>1613</v>
      </c>
      <c r="E1144" t="s">
        <v>1614</v>
      </c>
      <c r="F1144" t="s">
        <v>6</v>
      </c>
      <c r="G1144">
        <v>0</v>
      </c>
      <c r="H1144">
        <v>0</v>
      </c>
      <c r="I1144">
        <v>0</v>
      </c>
    </row>
    <row r="1145" spans="1:9" x14ac:dyDescent="0.35">
      <c r="A1145">
        <v>1144</v>
      </c>
      <c r="B1145" t="s">
        <v>1597</v>
      </c>
      <c r="C1145">
        <v>13</v>
      </c>
      <c r="D1145" t="s">
        <v>1615</v>
      </c>
      <c r="E1145" t="s">
        <v>1616</v>
      </c>
      <c r="F1145" t="s">
        <v>6</v>
      </c>
      <c r="G1145">
        <v>0</v>
      </c>
      <c r="H1145">
        <v>0</v>
      </c>
      <c r="I1145">
        <v>0</v>
      </c>
    </row>
    <row r="1146" spans="1:9" x14ac:dyDescent="0.35">
      <c r="A1146">
        <v>1145</v>
      </c>
      <c r="B1146" t="s">
        <v>1597</v>
      </c>
      <c r="C1146">
        <v>14</v>
      </c>
      <c r="D1146" t="s">
        <v>1617</v>
      </c>
      <c r="E1146" t="s">
        <v>1618</v>
      </c>
      <c r="F1146" t="s">
        <v>6</v>
      </c>
      <c r="G1146">
        <v>0</v>
      </c>
      <c r="H1146">
        <v>0</v>
      </c>
      <c r="I1146">
        <v>0</v>
      </c>
    </row>
    <row r="1147" spans="1:9" x14ac:dyDescent="0.35">
      <c r="A1147">
        <v>1146</v>
      </c>
      <c r="B1147" t="s">
        <v>1597</v>
      </c>
      <c r="C1147">
        <v>15</v>
      </c>
      <c r="D1147" t="s">
        <v>1619</v>
      </c>
      <c r="E1147" t="s">
        <v>1109</v>
      </c>
      <c r="F1147" t="s">
        <v>6</v>
      </c>
      <c r="G1147">
        <v>0</v>
      </c>
      <c r="H1147">
        <v>0</v>
      </c>
      <c r="I1147">
        <v>0</v>
      </c>
    </row>
    <row r="1148" spans="1:9" x14ac:dyDescent="0.35">
      <c r="A1148">
        <v>1147</v>
      </c>
      <c r="B1148" t="s">
        <v>1597</v>
      </c>
      <c r="C1148">
        <v>16</v>
      </c>
      <c r="D1148" t="s">
        <v>1620</v>
      </c>
      <c r="E1148" t="s">
        <v>1111</v>
      </c>
      <c r="F1148" t="s">
        <v>6</v>
      </c>
      <c r="G1148">
        <v>0</v>
      </c>
      <c r="H1148">
        <v>0</v>
      </c>
      <c r="I1148">
        <v>0</v>
      </c>
    </row>
    <row r="1149" spans="1:9" x14ac:dyDescent="0.35">
      <c r="A1149">
        <v>1148</v>
      </c>
      <c r="B1149" t="s">
        <v>1597</v>
      </c>
      <c r="C1149">
        <v>17</v>
      </c>
      <c r="D1149" t="s">
        <v>1621</v>
      </c>
      <c r="E1149" t="s">
        <v>1622</v>
      </c>
      <c r="F1149" t="s">
        <v>6</v>
      </c>
      <c r="G1149">
        <v>0</v>
      </c>
      <c r="H1149">
        <v>0</v>
      </c>
      <c r="I1149">
        <v>0</v>
      </c>
    </row>
    <row r="1150" spans="1:9" x14ac:dyDescent="0.35">
      <c r="A1150">
        <v>1149</v>
      </c>
      <c r="B1150" t="s">
        <v>1597</v>
      </c>
      <c r="C1150">
        <v>18</v>
      </c>
      <c r="D1150" t="s">
        <v>1623</v>
      </c>
      <c r="E1150" t="s">
        <v>1624</v>
      </c>
      <c r="F1150" t="s">
        <v>6</v>
      </c>
      <c r="G1150">
        <v>0</v>
      </c>
      <c r="H1150">
        <v>0</v>
      </c>
      <c r="I1150">
        <v>0</v>
      </c>
    </row>
    <row r="1151" spans="1:9" x14ac:dyDescent="0.35">
      <c r="A1151">
        <v>1150</v>
      </c>
      <c r="B1151" t="s">
        <v>1597</v>
      </c>
      <c r="C1151">
        <v>19</v>
      </c>
      <c r="D1151" t="s">
        <v>1625</v>
      </c>
      <c r="E1151" t="s">
        <v>1626</v>
      </c>
      <c r="F1151" t="s">
        <v>6</v>
      </c>
      <c r="G1151">
        <v>0</v>
      </c>
      <c r="H1151">
        <v>0</v>
      </c>
      <c r="I1151">
        <v>0</v>
      </c>
    </row>
    <row r="1152" spans="1:9" x14ac:dyDescent="0.35">
      <c r="A1152">
        <v>1151</v>
      </c>
      <c r="B1152" t="s">
        <v>1597</v>
      </c>
      <c r="C1152">
        <v>20</v>
      </c>
      <c r="D1152" t="s">
        <v>1627</v>
      </c>
      <c r="E1152" t="s">
        <v>1628</v>
      </c>
      <c r="F1152" t="s">
        <v>6</v>
      </c>
      <c r="G1152">
        <v>0</v>
      </c>
      <c r="H1152">
        <v>0</v>
      </c>
      <c r="I1152">
        <v>0</v>
      </c>
    </row>
    <row r="1153" spans="1:9" x14ac:dyDescent="0.35">
      <c r="A1153">
        <v>1152</v>
      </c>
      <c r="B1153" t="s">
        <v>1597</v>
      </c>
      <c r="C1153">
        <v>21</v>
      </c>
      <c r="D1153" t="s">
        <v>1629</v>
      </c>
      <c r="E1153" t="s">
        <v>1630</v>
      </c>
      <c r="F1153" t="s">
        <v>6</v>
      </c>
      <c r="G1153">
        <v>0</v>
      </c>
      <c r="H1153">
        <v>0</v>
      </c>
      <c r="I1153">
        <v>0</v>
      </c>
    </row>
    <row r="1154" spans="1:9" x14ac:dyDescent="0.35">
      <c r="A1154">
        <v>1153</v>
      </c>
      <c r="B1154" t="s">
        <v>1597</v>
      </c>
      <c r="C1154">
        <v>22</v>
      </c>
      <c r="D1154" t="s">
        <v>1631</v>
      </c>
      <c r="E1154" t="s">
        <v>1632</v>
      </c>
      <c r="F1154" t="s">
        <v>6</v>
      </c>
      <c r="G1154">
        <v>0</v>
      </c>
      <c r="H1154">
        <v>0</v>
      </c>
      <c r="I1154">
        <v>0</v>
      </c>
    </row>
    <row r="1155" spans="1:9" x14ac:dyDescent="0.35">
      <c r="A1155">
        <v>1154</v>
      </c>
      <c r="B1155" t="s">
        <v>1597</v>
      </c>
      <c r="C1155">
        <v>23</v>
      </c>
      <c r="D1155" t="s">
        <v>1633</v>
      </c>
      <c r="E1155" t="s">
        <v>1634</v>
      </c>
      <c r="F1155" t="s">
        <v>6</v>
      </c>
      <c r="G1155">
        <v>0</v>
      </c>
      <c r="H1155">
        <v>0</v>
      </c>
      <c r="I1155">
        <v>0</v>
      </c>
    </row>
    <row r="1156" spans="1:9" x14ac:dyDescent="0.35">
      <c r="A1156">
        <v>1155</v>
      </c>
      <c r="B1156" t="s">
        <v>1597</v>
      </c>
      <c r="C1156">
        <v>24</v>
      </c>
      <c r="D1156" t="s">
        <v>1635</v>
      </c>
      <c r="E1156" t="s">
        <v>1636</v>
      </c>
      <c r="F1156" t="s">
        <v>6</v>
      </c>
      <c r="G1156">
        <v>0</v>
      </c>
      <c r="H1156">
        <v>0</v>
      </c>
      <c r="I1156">
        <v>0</v>
      </c>
    </row>
    <row r="1157" spans="1:9" x14ac:dyDescent="0.35">
      <c r="A1157">
        <v>1156</v>
      </c>
      <c r="B1157" t="s">
        <v>1597</v>
      </c>
      <c r="C1157">
        <v>25</v>
      </c>
      <c r="D1157" t="s">
        <v>1637</v>
      </c>
      <c r="E1157" t="s">
        <v>1638</v>
      </c>
      <c r="F1157" t="s">
        <v>6</v>
      </c>
      <c r="G1157">
        <v>0</v>
      </c>
      <c r="H1157">
        <v>0</v>
      </c>
      <c r="I1157">
        <v>0</v>
      </c>
    </row>
    <row r="1158" spans="1:9" x14ac:dyDescent="0.35">
      <c r="A1158">
        <v>1157</v>
      </c>
      <c r="B1158" t="s">
        <v>1597</v>
      </c>
      <c r="C1158">
        <v>26</v>
      </c>
      <c r="D1158" t="s">
        <v>1639</v>
      </c>
      <c r="E1158" t="s">
        <v>1640</v>
      </c>
      <c r="F1158" t="s">
        <v>6</v>
      </c>
      <c r="G1158">
        <v>0</v>
      </c>
      <c r="H1158">
        <v>0</v>
      </c>
      <c r="I1158">
        <v>0</v>
      </c>
    </row>
    <row r="1159" spans="1:9" x14ac:dyDescent="0.35">
      <c r="A1159">
        <v>1158</v>
      </c>
      <c r="B1159" t="s">
        <v>1597</v>
      </c>
      <c r="C1159">
        <v>27</v>
      </c>
      <c r="D1159" t="s">
        <v>1641</v>
      </c>
      <c r="E1159" t="s">
        <v>1642</v>
      </c>
      <c r="F1159" t="s">
        <v>6</v>
      </c>
      <c r="G1159">
        <v>0</v>
      </c>
      <c r="H1159">
        <v>0</v>
      </c>
      <c r="I1159">
        <v>0</v>
      </c>
    </row>
    <row r="1160" spans="1:9" x14ac:dyDescent="0.35">
      <c r="A1160">
        <v>1159</v>
      </c>
      <c r="B1160" t="s">
        <v>1643</v>
      </c>
      <c r="E1160" t="s">
        <v>1644</v>
      </c>
      <c r="F1160" t="s">
        <v>8</v>
      </c>
    </row>
    <row r="1161" spans="1:9" x14ac:dyDescent="0.35">
      <c r="A1161">
        <v>1160</v>
      </c>
      <c r="B1161" t="s">
        <v>1643</v>
      </c>
      <c r="E1161" t="s">
        <v>1586</v>
      </c>
      <c r="F1161" t="s">
        <v>6</v>
      </c>
    </row>
    <row r="1162" spans="1:9" x14ac:dyDescent="0.35">
      <c r="A1162">
        <v>1161</v>
      </c>
      <c r="B1162" t="s">
        <v>1643</v>
      </c>
      <c r="C1162">
        <v>1</v>
      </c>
      <c r="D1162" t="s">
        <v>1645</v>
      </c>
      <c r="E1162" t="s">
        <v>11</v>
      </c>
      <c r="F1162" t="s">
        <v>6</v>
      </c>
      <c r="G1162">
        <v>0</v>
      </c>
      <c r="H1162">
        <v>0</v>
      </c>
      <c r="I1162">
        <v>0</v>
      </c>
    </row>
    <row r="1163" spans="1:9" x14ac:dyDescent="0.35">
      <c r="A1163">
        <v>1162</v>
      </c>
      <c r="B1163" t="s">
        <v>1643</v>
      </c>
      <c r="C1163">
        <v>2</v>
      </c>
      <c r="D1163" t="s">
        <v>1646</v>
      </c>
      <c r="E1163" t="s">
        <v>1647</v>
      </c>
      <c r="F1163" t="s">
        <v>6</v>
      </c>
      <c r="G1163">
        <v>0</v>
      </c>
      <c r="H1163">
        <v>0</v>
      </c>
      <c r="I1163">
        <v>0</v>
      </c>
    </row>
    <row r="1164" spans="1:9" x14ac:dyDescent="0.35">
      <c r="A1164">
        <v>1163</v>
      </c>
      <c r="B1164" t="s">
        <v>1643</v>
      </c>
      <c r="C1164">
        <v>3</v>
      </c>
      <c r="D1164" t="s">
        <v>1648</v>
      </c>
      <c r="E1164" t="s">
        <v>1649</v>
      </c>
      <c r="F1164" t="s">
        <v>6</v>
      </c>
      <c r="G1164">
        <v>0</v>
      </c>
      <c r="H1164">
        <v>0</v>
      </c>
      <c r="I1164">
        <v>0</v>
      </c>
    </row>
    <row r="1165" spans="1:9" x14ac:dyDescent="0.35">
      <c r="A1165">
        <v>1164</v>
      </c>
      <c r="B1165" t="s">
        <v>1643</v>
      </c>
      <c r="C1165">
        <v>4</v>
      </c>
      <c r="D1165" t="s">
        <v>1650</v>
      </c>
      <c r="E1165" t="s">
        <v>1651</v>
      </c>
      <c r="F1165" t="s">
        <v>6</v>
      </c>
      <c r="G1165">
        <v>0</v>
      </c>
      <c r="H1165">
        <v>0</v>
      </c>
      <c r="I1165">
        <v>0</v>
      </c>
    </row>
    <row r="1166" spans="1:9" x14ac:dyDescent="0.35">
      <c r="A1166">
        <v>1165</v>
      </c>
      <c r="B1166" t="s">
        <v>1643</v>
      </c>
      <c r="C1166">
        <v>5</v>
      </c>
      <c r="D1166" t="s">
        <v>1652</v>
      </c>
      <c r="E1166" t="s">
        <v>1653</v>
      </c>
      <c r="F1166" t="s">
        <v>6</v>
      </c>
      <c r="G1166">
        <v>0</v>
      </c>
      <c r="H1166">
        <v>0</v>
      </c>
      <c r="I1166">
        <v>0</v>
      </c>
    </row>
    <row r="1167" spans="1:9" x14ac:dyDescent="0.35">
      <c r="A1167">
        <v>1166</v>
      </c>
      <c r="B1167" t="s">
        <v>1643</v>
      </c>
      <c r="C1167">
        <v>6</v>
      </c>
      <c r="D1167" t="s">
        <v>1654</v>
      </c>
      <c r="E1167" t="s">
        <v>1655</v>
      </c>
      <c r="F1167" t="s">
        <v>6</v>
      </c>
      <c r="G1167">
        <v>0</v>
      </c>
      <c r="H1167">
        <v>0</v>
      </c>
      <c r="I1167">
        <v>0</v>
      </c>
    </row>
    <row r="1168" spans="1:9" x14ac:dyDescent="0.35">
      <c r="A1168">
        <v>1167</v>
      </c>
      <c r="B1168" t="s">
        <v>1643</v>
      </c>
      <c r="C1168">
        <v>7</v>
      </c>
      <c r="D1168" t="s">
        <v>1656</v>
      </c>
      <c r="E1168" t="s">
        <v>1657</v>
      </c>
      <c r="F1168" t="s">
        <v>6</v>
      </c>
      <c r="G1168">
        <v>0</v>
      </c>
      <c r="H1168">
        <v>0</v>
      </c>
      <c r="I1168">
        <v>0</v>
      </c>
    </row>
    <row r="1169" spans="1:9" x14ac:dyDescent="0.35">
      <c r="A1169">
        <v>1168</v>
      </c>
      <c r="B1169" t="s">
        <v>1643</v>
      </c>
      <c r="C1169">
        <v>8</v>
      </c>
      <c r="D1169" t="s">
        <v>1658</v>
      </c>
      <c r="E1169" t="s">
        <v>1659</v>
      </c>
      <c r="F1169" t="s">
        <v>6</v>
      </c>
      <c r="G1169">
        <v>0</v>
      </c>
      <c r="H1169">
        <v>0</v>
      </c>
      <c r="I1169">
        <v>0</v>
      </c>
    </row>
    <row r="1170" spans="1:9" x14ac:dyDescent="0.35">
      <c r="A1170">
        <v>1169</v>
      </c>
      <c r="B1170" t="s">
        <v>1643</v>
      </c>
      <c r="C1170">
        <v>9</v>
      </c>
      <c r="D1170" t="s">
        <v>1660</v>
      </c>
      <c r="E1170" t="s">
        <v>1661</v>
      </c>
      <c r="F1170" t="s">
        <v>6</v>
      </c>
      <c r="G1170">
        <v>0</v>
      </c>
      <c r="H1170">
        <v>0</v>
      </c>
      <c r="I1170">
        <v>0</v>
      </c>
    </row>
    <row r="1171" spans="1:9" x14ac:dyDescent="0.35">
      <c r="A1171">
        <v>1170</v>
      </c>
      <c r="B1171" t="s">
        <v>1643</v>
      </c>
      <c r="C1171">
        <v>10</v>
      </c>
      <c r="D1171" t="s">
        <v>1662</v>
      </c>
      <c r="E1171" t="s">
        <v>1460</v>
      </c>
      <c r="F1171" t="s">
        <v>6</v>
      </c>
      <c r="G1171">
        <v>0</v>
      </c>
      <c r="H1171">
        <v>0</v>
      </c>
      <c r="I1171">
        <v>0</v>
      </c>
    </row>
    <row r="1172" spans="1:9" x14ac:dyDescent="0.35">
      <c r="A1172">
        <v>1171</v>
      </c>
      <c r="B1172" t="s">
        <v>1643</v>
      </c>
      <c r="C1172">
        <v>11</v>
      </c>
      <c r="D1172" t="s">
        <v>1663</v>
      </c>
      <c r="E1172" t="s">
        <v>1462</v>
      </c>
      <c r="F1172" t="s">
        <v>6</v>
      </c>
      <c r="G1172">
        <v>0</v>
      </c>
      <c r="H1172">
        <v>0</v>
      </c>
      <c r="I1172">
        <v>0</v>
      </c>
    </row>
    <row r="1173" spans="1:9" x14ac:dyDescent="0.35">
      <c r="A1173">
        <v>1172</v>
      </c>
      <c r="B1173" t="s">
        <v>1643</v>
      </c>
      <c r="C1173">
        <v>12</v>
      </c>
      <c r="D1173" t="s">
        <v>1664</v>
      </c>
      <c r="E1173" t="s">
        <v>1464</v>
      </c>
      <c r="F1173" t="s">
        <v>6</v>
      </c>
      <c r="G1173">
        <v>0</v>
      </c>
      <c r="H1173">
        <v>0</v>
      </c>
      <c r="I1173">
        <v>0</v>
      </c>
    </row>
    <row r="1174" spans="1:9" x14ac:dyDescent="0.35">
      <c r="A1174">
        <v>1173</v>
      </c>
      <c r="B1174" t="s">
        <v>1643</v>
      </c>
      <c r="C1174">
        <v>13</v>
      </c>
      <c r="D1174" t="s">
        <v>1665</v>
      </c>
      <c r="E1174" t="s">
        <v>1466</v>
      </c>
      <c r="F1174" t="s">
        <v>6</v>
      </c>
      <c r="G1174">
        <v>0</v>
      </c>
      <c r="H1174">
        <v>0</v>
      </c>
      <c r="I1174">
        <v>0</v>
      </c>
    </row>
    <row r="1175" spans="1:9" x14ac:dyDescent="0.35">
      <c r="A1175">
        <v>1174</v>
      </c>
      <c r="B1175" t="s">
        <v>1643</v>
      </c>
      <c r="C1175">
        <v>14</v>
      </c>
      <c r="D1175" t="s">
        <v>1666</v>
      </c>
      <c r="E1175" t="s">
        <v>1468</v>
      </c>
      <c r="F1175" t="s">
        <v>6</v>
      </c>
      <c r="G1175">
        <v>0</v>
      </c>
      <c r="H1175">
        <v>0</v>
      </c>
      <c r="I1175">
        <v>0</v>
      </c>
    </row>
    <row r="1176" spans="1:9" x14ac:dyDescent="0.35">
      <c r="A1176">
        <v>1175</v>
      </c>
      <c r="B1176" t="s">
        <v>1643</v>
      </c>
      <c r="C1176">
        <v>15</v>
      </c>
      <c r="D1176" t="s">
        <v>1667</v>
      </c>
      <c r="E1176" t="s">
        <v>1470</v>
      </c>
      <c r="F1176" t="s">
        <v>6</v>
      </c>
      <c r="G1176">
        <v>0</v>
      </c>
      <c r="H1176">
        <v>0</v>
      </c>
      <c r="I1176">
        <v>0</v>
      </c>
    </row>
    <row r="1177" spans="1:9" x14ac:dyDescent="0.35">
      <c r="A1177">
        <v>1176</v>
      </c>
      <c r="B1177" t="s">
        <v>1643</v>
      </c>
      <c r="C1177">
        <v>16</v>
      </c>
      <c r="D1177" t="s">
        <v>1668</v>
      </c>
      <c r="E1177" t="s">
        <v>1472</v>
      </c>
      <c r="F1177" t="s">
        <v>6</v>
      </c>
      <c r="G1177">
        <v>0</v>
      </c>
      <c r="H1177">
        <v>0</v>
      </c>
      <c r="I1177">
        <v>0</v>
      </c>
    </row>
    <row r="1178" spans="1:9" x14ac:dyDescent="0.35">
      <c r="A1178">
        <v>1177</v>
      </c>
      <c r="B1178" t="s">
        <v>1643</v>
      </c>
      <c r="C1178">
        <v>17</v>
      </c>
      <c r="D1178" t="s">
        <v>1669</v>
      </c>
      <c r="E1178" t="s">
        <v>1474</v>
      </c>
      <c r="F1178" t="s">
        <v>6</v>
      </c>
      <c r="G1178">
        <v>0</v>
      </c>
      <c r="H1178">
        <v>0</v>
      </c>
      <c r="I1178">
        <v>0</v>
      </c>
    </row>
    <row r="1179" spans="1:9" x14ac:dyDescent="0.35">
      <c r="A1179">
        <v>1178</v>
      </c>
      <c r="B1179" t="s">
        <v>1643</v>
      </c>
      <c r="C1179">
        <v>18</v>
      </c>
      <c r="D1179" t="s">
        <v>1670</v>
      </c>
      <c r="E1179" t="s">
        <v>1671</v>
      </c>
      <c r="F1179" t="s">
        <v>6</v>
      </c>
      <c r="G1179">
        <v>0</v>
      </c>
      <c r="H1179">
        <v>0</v>
      </c>
      <c r="I1179">
        <v>0</v>
      </c>
    </row>
    <row r="1180" spans="1:9" x14ac:dyDescent="0.35">
      <c r="A1180">
        <v>1179</v>
      </c>
      <c r="B1180" t="s">
        <v>1643</v>
      </c>
      <c r="C1180">
        <v>19</v>
      </c>
      <c r="D1180" t="s">
        <v>1672</v>
      </c>
      <c r="E1180" t="s">
        <v>1673</v>
      </c>
      <c r="F1180" t="s">
        <v>6</v>
      </c>
      <c r="G1180">
        <v>0</v>
      </c>
      <c r="H1180">
        <v>0</v>
      </c>
      <c r="I1180">
        <v>0</v>
      </c>
    </row>
    <row r="1181" spans="1:9" x14ac:dyDescent="0.35">
      <c r="A1181">
        <v>1180</v>
      </c>
      <c r="B1181" t="s">
        <v>1643</v>
      </c>
      <c r="C1181">
        <v>20</v>
      </c>
      <c r="D1181" t="s">
        <v>1674</v>
      </c>
      <c r="E1181" t="s">
        <v>1675</v>
      </c>
      <c r="F1181" t="s">
        <v>6</v>
      </c>
      <c r="G1181">
        <v>0</v>
      </c>
      <c r="H1181">
        <v>0</v>
      </c>
      <c r="I1181">
        <v>0</v>
      </c>
    </row>
    <row r="1182" spans="1:9" x14ac:dyDescent="0.35">
      <c r="A1182">
        <v>1181</v>
      </c>
      <c r="B1182" t="s">
        <v>1643</v>
      </c>
      <c r="C1182">
        <v>21</v>
      </c>
      <c r="D1182" t="s">
        <v>1676</v>
      </c>
      <c r="E1182" t="s">
        <v>1430</v>
      </c>
      <c r="F1182" t="s">
        <v>6</v>
      </c>
      <c r="G1182">
        <v>0</v>
      </c>
      <c r="H1182">
        <v>0</v>
      </c>
      <c r="I1182">
        <v>0</v>
      </c>
    </row>
    <row r="1183" spans="1:9" x14ac:dyDescent="0.35">
      <c r="A1183">
        <v>1182</v>
      </c>
      <c r="B1183" t="s">
        <v>1643</v>
      </c>
      <c r="C1183">
        <v>22</v>
      </c>
      <c r="D1183" t="s">
        <v>1677</v>
      </c>
      <c r="E1183" t="s">
        <v>1432</v>
      </c>
      <c r="F1183" t="s">
        <v>6</v>
      </c>
      <c r="G1183">
        <v>0</v>
      </c>
      <c r="H1183">
        <v>0</v>
      </c>
      <c r="I1183">
        <v>0</v>
      </c>
    </row>
    <row r="1184" spans="1:9" x14ac:dyDescent="0.35">
      <c r="A1184">
        <v>1183</v>
      </c>
      <c r="B1184" t="s">
        <v>1643</v>
      </c>
      <c r="C1184">
        <v>23</v>
      </c>
      <c r="D1184" t="s">
        <v>1678</v>
      </c>
      <c r="E1184" t="s">
        <v>1434</v>
      </c>
      <c r="F1184" t="s">
        <v>6</v>
      </c>
      <c r="G1184">
        <v>0</v>
      </c>
      <c r="H1184">
        <v>0</v>
      </c>
      <c r="I1184">
        <v>0</v>
      </c>
    </row>
    <row r="1185" spans="1:9" x14ac:dyDescent="0.35">
      <c r="A1185">
        <v>1184</v>
      </c>
      <c r="B1185" t="s">
        <v>1643</v>
      </c>
      <c r="C1185">
        <v>24</v>
      </c>
      <c r="D1185" t="s">
        <v>1679</v>
      </c>
      <c r="E1185" t="s">
        <v>1436</v>
      </c>
      <c r="F1185" t="s">
        <v>6</v>
      </c>
      <c r="G1185">
        <v>0</v>
      </c>
      <c r="H1185">
        <v>0</v>
      </c>
      <c r="I1185">
        <v>0</v>
      </c>
    </row>
    <row r="1186" spans="1:9" x14ac:dyDescent="0.35">
      <c r="A1186">
        <v>1185</v>
      </c>
      <c r="B1186" t="s">
        <v>1643</v>
      </c>
      <c r="C1186">
        <v>25</v>
      </c>
      <c r="D1186" t="s">
        <v>1680</v>
      </c>
      <c r="E1186" t="s">
        <v>1438</v>
      </c>
      <c r="F1186" t="s">
        <v>6</v>
      </c>
      <c r="G1186">
        <v>0</v>
      </c>
      <c r="H1186">
        <v>0</v>
      </c>
      <c r="I1186">
        <v>0</v>
      </c>
    </row>
    <row r="1187" spans="1:9" x14ac:dyDescent="0.35">
      <c r="A1187">
        <v>1186</v>
      </c>
      <c r="B1187" t="s">
        <v>1643</v>
      </c>
      <c r="C1187">
        <v>26</v>
      </c>
      <c r="D1187" t="s">
        <v>1681</v>
      </c>
      <c r="E1187" t="s">
        <v>1440</v>
      </c>
      <c r="F1187" t="s">
        <v>6</v>
      </c>
      <c r="G1187">
        <v>0</v>
      </c>
      <c r="H1187">
        <v>0</v>
      </c>
      <c r="I1187">
        <v>0</v>
      </c>
    </row>
    <row r="1188" spans="1:9" x14ac:dyDescent="0.35">
      <c r="A1188">
        <v>1187</v>
      </c>
      <c r="B1188" t="s">
        <v>1643</v>
      </c>
      <c r="C1188">
        <v>27</v>
      </c>
      <c r="D1188" t="s">
        <v>1682</v>
      </c>
      <c r="E1188" t="s">
        <v>1442</v>
      </c>
      <c r="F1188" t="s">
        <v>6</v>
      </c>
      <c r="G1188">
        <v>0</v>
      </c>
      <c r="H1188">
        <v>0</v>
      </c>
      <c r="I1188">
        <v>0</v>
      </c>
    </row>
    <row r="1189" spans="1:9" x14ac:dyDescent="0.35">
      <c r="A1189">
        <v>1188</v>
      </c>
      <c r="B1189" t="s">
        <v>1643</v>
      </c>
      <c r="C1189">
        <v>28</v>
      </c>
      <c r="D1189" t="s">
        <v>1683</v>
      </c>
      <c r="E1189" t="s">
        <v>1655</v>
      </c>
      <c r="F1189" t="s">
        <v>6</v>
      </c>
      <c r="G1189">
        <v>0</v>
      </c>
      <c r="H1189">
        <v>0</v>
      </c>
      <c r="I1189">
        <v>0</v>
      </c>
    </row>
    <row r="1190" spans="1:9" x14ac:dyDescent="0.35">
      <c r="A1190">
        <v>1189</v>
      </c>
      <c r="B1190" t="s">
        <v>1643</v>
      </c>
      <c r="C1190">
        <v>29</v>
      </c>
      <c r="D1190" t="s">
        <v>1684</v>
      </c>
      <c r="E1190" t="s">
        <v>1657</v>
      </c>
      <c r="F1190" t="s">
        <v>6</v>
      </c>
      <c r="G1190">
        <v>0</v>
      </c>
      <c r="H1190">
        <v>0</v>
      </c>
      <c r="I1190">
        <v>0</v>
      </c>
    </row>
    <row r="1191" spans="1:9" x14ac:dyDescent="0.35">
      <c r="A1191">
        <v>1190</v>
      </c>
      <c r="B1191" t="s">
        <v>1643</v>
      </c>
      <c r="C1191">
        <v>30</v>
      </c>
      <c r="D1191" t="s">
        <v>1685</v>
      </c>
      <c r="E1191" t="s">
        <v>1659</v>
      </c>
      <c r="F1191" t="s">
        <v>6</v>
      </c>
      <c r="G1191">
        <v>0</v>
      </c>
      <c r="H1191">
        <v>0</v>
      </c>
      <c r="I1191">
        <v>0</v>
      </c>
    </row>
    <row r="1192" spans="1:9" x14ac:dyDescent="0.35">
      <c r="A1192">
        <v>1191</v>
      </c>
      <c r="B1192" t="s">
        <v>1643</v>
      </c>
      <c r="C1192">
        <v>31</v>
      </c>
      <c r="D1192" t="s">
        <v>1686</v>
      </c>
      <c r="E1192" t="s">
        <v>1661</v>
      </c>
      <c r="F1192" t="s">
        <v>6</v>
      </c>
      <c r="G1192">
        <v>0</v>
      </c>
      <c r="H1192">
        <v>0</v>
      </c>
      <c r="I1192">
        <v>0</v>
      </c>
    </row>
    <row r="1193" spans="1:9" x14ac:dyDescent="0.35">
      <c r="A1193">
        <v>1192</v>
      </c>
      <c r="B1193" t="s">
        <v>1643</v>
      </c>
      <c r="C1193">
        <v>32</v>
      </c>
      <c r="D1193" t="s">
        <v>1687</v>
      </c>
      <c r="E1193" t="s">
        <v>1460</v>
      </c>
      <c r="F1193" t="s">
        <v>6</v>
      </c>
      <c r="G1193">
        <v>0</v>
      </c>
      <c r="H1193">
        <v>0</v>
      </c>
      <c r="I1193">
        <v>0</v>
      </c>
    </row>
    <row r="1194" spans="1:9" x14ac:dyDescent="0.35">
      <c r="A1194">
        <v>1193</v>
      </c>
      <c r="B1194" t="s">
        <v>1643</v>
      </c>
      <c r="C1194">
        <v>33</v>
      </c>
      <c r="D1194" t="s">
        <v>1688</v>
      </c>
      <c r="E1194" t="s">
        <v>1462</v>
      </c>
      <c r="F1194" t="s">
        <v>6</v>
      </c>
      <c r="G1194">
        <v>0</v>
      </c>
      <c r="H1194">
        <v>0</v>
      </c>
      <c r="I1194">
        <v>0</v>
      </c>
    </row>
    <row r="1195" spans="1:9" x14ac:dyDescent="0.35">
      <c r="A1195">
        <v>1194</v>
      </c>
      <c r="B1195" t="s">
        <v>1643</v>
      </c>
      <c r="C1195">
        <v>34</v>
      </c>
      <c r="D1195" t="s">
        <v>1689</v>
      </c>
      <c r="E1195" t="s">
        <v>1690</v>
      </c>
      <c r="F1195" t="s">
        <v>6</v>
      </c>
      <c r="G1195">
        <v>0</v>
      </c>
      <c r="H1195">
        <v>0</v>
      </c>
      <c r="I1195">
        <v>0</v>
      </c>
    </row>
    <row r="1196" spans="1:9" x14ac:dyDescent="0.35">
      <c r="A1196">
        <v>1195</v>
      </c>
      <c r="B1196" t="s">
        <v>1643</v>
      </c>
      <c r="C1196">
        <v>35</v>
      </c>
      <c r="D1196" t="s">
        <v>1691</v>
      </c>
      <c r="E1196" t="s">
        <v>1692</v>
      </c>
      <c r="F1196" t="s">
        <v>6</v>
      </c>
      <c r="G1196">
        <v>0</v>
      </c>
      <c r="H1196">
        <v>0</v>
      </c>
      <c r="I1196">
        <v>0</v>
      </c>
    </row>
    <row r="1197" spans="1:9" x14ac:dyDescent="0.35">
      <c r="A1197">
        <v>1196</v>
      </c>
      <c r="B1197" t="s">
        <v>1643</v>
      </c>
      <c r="C1197">
        <v>36</v>
      </c>
      <c r="D1197" t="s">
        <v>1693</v>
      </c>
      <c r="E1197" t="s">
        <v>1694</v>
      </c>
      <c r="F1197" t="s">
        <v>6</v>
      </c>
      <c r="G1197">
        <v>0</v>
      </c>
      <c r="H1197">
        <v>0</v>
      </c>
      <c r="I1197">
        <v>0</v>
      </c>
    </row>
    <row r="1198" spans="1:9" x14ac:dyDescent="0.35">
      <c r="A1198">
        <v>1197</v>
      </c>
      <c r="B1198" t="s">
        <v>1643</v>
      </c>
      <c r="C1198">
        <v>37</v>
      </c>
      <c r="D1198" t="s">
        <v>1695</v>
      </c>
      <c r="E1198" t="s">
        <v>1696</v>
      </c>
      <c r="F1198" t="s">
        <v>6</v>
      </c>
      <c r="G1198">
        <v>0</v>
      </c>
      <c r="H1198">
        <v>0</v>
      </c>
      <c r="I1198">
        <v>0</v>
      </c>
    </row>
    <row r="1199" spans="1:9" x14ac:dyDescent="0.35">
      <c r="A1199">
        <v>1198</v>
      </c>
      <c r="B1199" t="s">
        <v>1643</v>
      </c>
      <c r="C1199">
        <v>38</v>
      </c>
      <c r="D1199" t="s">
        <v>1697</v>
      </c>
      <c r="E1199" t="s">
        <v>1698</v>
      </c>
      <c r="F1199" t="s">
        <v>6</v>
      </c>
      <c r="G1199">
        <v>0</v>
      </c>
      <c r="H1199">
        <v>0</v>
      </c>
      <c r="I1199">
        <v>0</v>
      </c>
    </row>
    <row r="1200" spans="1:9" x14ac:dyDescent="0.35">
      <c r="A1200">
        <v>1199</v>
      </c>
      <c r="B1200" t="s">
        <v>1643</v>
      </c>
      <c r="C1200">
        <v>39</v>
      </c>
      <c r="D1200" t="s">
        <v>1699</v>
      </c>
      <c r="E1200" t="s">
        <v>1529</v>
      </c>
      <c r="F1200" t="s">
        <v>6</v>
      </c>
      <c r="G1200">
        <v>0</v>
      </c>
      <c r="H1200">
        <v>0</v>
      </c>
      <c r="I1200">
        <v>0</v>
      </c>
    </row>
    <row r="1201" spans="1:9" x14ac:dyDescent="0.35">
      <c r="A1201">
        <v>1200</v>
      </c>
      <c r="B1201" t="s">
        <v>1700</v>
      </c>
      <c r="E1201" t="s">
        <v>1701</v>
      </c>
    </row>
    <row r="1202" spans="1:9" x14ac:dyDescent="0.35">
      <c r="A1202">
        <v>1201</v>
      </c>
      <c r="B1202" t="s">
        <v>1700</v>
      </c>
      <c r="E1202" t="s">
        <v>1586</v>
      </c>
    </row>
    <row r="1203" spans="1:9" x14ac:dyDescent="0.35">
      <c r="A1203">
        <v>1202</v>
      </c>
      <c r="B1203" t="s">
        <v>1700</v>
      </c>
      <c r="C1203">
        <v>0.5</v>
      </c>
      <c r="E1203" t="s">
        <v>1702</v>
      </c>
    </row>
    <row r="1204" spans="1:9" x14ac:dyDescent="0.35">
      <c r="A1204">
        <v>1203</v>
      </c>
      <c r="B1204" t="s">
        <v>1700</v>
      </c>
      <c r="C1204">
        <v>1</v>
      </c>
      <c r="D1204" t="s">
        <v>1703</v>
      </c>
      <c r="E1204" t="s">
        <v>11</v>
      </c>
      <c r="F1204" t="s">
        <v>6</v>
      </c>
      <c r="G1204">
        <v>0</v>
      </c>
      <c r="H1204">
        <v>0</v>
      </c>
      <c r="I1204">
        <v>0</v>
      </c>
    </row>
    <row r="1205" spans="1:9" x14ac:dyDescent="0.35">
      <c r="A1205">
        <v>1204</v>
      </c>
      <c r="B1205" t="s">
        <v>1700</v>
      </c>
      <c r="C1205">
        <v>2</v>
      </c>
      <c r="D1205" t="s">
        <v>1704</v>
      </c>
      <c r="E1205" t="s">
        <v>1705</v>
      </c>
      <c r="F1205" t="s">
        <v>6</v>
      </c>
      <c r="G1205">
        <v>0</v>
      </c>
      <c r="H1205">
        <v>0</v>
      </c>
      <c r="I1205">
        <v>0</v>
      </c>
    </row>
    <row r="1206" spans="1:9" x14ac:dyDescent="0.35">
      <c r="A1206">
        <v>1205</v>
      </c>
      <c r="B1206" t="s">
        <v>1700</v>
      </c>
      <c r="C1206">
        <v>3</v>
      </c>
      <c r="D1206" t="s">
        <v>1706</v>
      </c>
      <c r="E1206" t="s">
        <v>1707</v>
      </c>
      <c r="F1206" t="s">
        <v>6</v>
      </c>
      <c r="G1206">
        <v>0</v>
      </c>
      <c r="H1206">
        <v>0</v>
      </c>
      <c r="I1206">
        <v>0</v>
      </c>
    </row>
    <row r="1207" spans="1:9" x14ac:dyDescent="0.35">
      <c r="A1207">
        <v>1206</v>
      </c>
      <c r="B1207" t="s">
        <v>1708</v>
      </c>
      <c r="E1207" t="s">
        <v>1709</v>
      </c>
      <c r="F1207" t="s">
        <v>8</v>
      </c>
    </row>
    <row r="1208" spans="1:9" x14ac:dyDescent="0.35">
      <c r="A1208">
        <v>1207</v>
      </c>
      <c r="B1208" t="s">
        <v>1708</v>
      </c>
      <c r="E1208" t="s">
        <v>1287</v>
      </c>
      <c r="F1208" t="s">
        <v>6</v>
      </c>
    </row>
    <row r="1209" spans="1:9" x14ac:dyDescent="0.35">
      <c r="A1209">
        <v>1208</v>
      </c>
      <c r="B1209" t="s">
        <v>1708</v>
      </c>
      <c r="C1209">
        <v>1</v>
      </c>
      <c r="D1209" t="s">
        <v>1710</v>
      </c>
      <c r="E1209" t="s">
        <v>11</v>
      </c>
      <c r="F1209" t="s">
        <v>6</v>
      </c>
      <c r="G1209">
        <v>0</v>
      </c>
      <c r="H1209">
        <v>0</v>
      </c>
      <c r="I1209">
        <v>0</v>
      </c>
    </row>
    <row r="1210" spans="1:9" x14ac:dyDescent="0.35">
      <c r="A1210">
        <v>1209</v>
      </c>
      <c r="B1210" t="s">
        <v>1708</v>
      </c>
      <c r="C1210">
        <v>2</v>
      </c>
      <c r="D1210" t="s">
        <v>1711</v>
      </c>
      <c r="E1210" t="s">
        <v>1430</v>
      </c>
      <c r="F1210" t="s">
        <v>6</v>
      </c>
      <c r="G1210">
        <v>0</v>
      </c>
      <c r="H1210">
        <v>0</v>
      </c>
      <c r="I1210">
        <v>0</v>
      </c>
    </row>
    <row r="1211" spans="1:9" x14ac:dyDescent="0.35">
      <c r="A1211">
        <v>1210</v>
      </c>
      <c r="B1211" t="s">
        <v>1708</v>
      </c>
      <c r="C1211">
        <v>3</v>
      </c>
      <c r="D1211" t="s">
        <v>1712</v>
      </c>
      <c r="E1211" t="s">
        <v>1713</v>
      </c>
      <c r="F1211" t="s">
        <v>6</v>
      </c>
      <c r="G1211">
        <v>0</v>
      </c>
      <c r="H1211">
        <v>0</v>
      </c>
      <c r="I1211">
        <v>0</v>
      </c>
    </row>
    <row r="1212" spans="1:9" x14ac:dyDescent="0.35">
      <c r="A1212">
        <v>1211</v>
      </c>
      <c r="B1212" t="s">
        <v>1708</v>
      </c>
      <c r="C1212">
        <v>4</v>
      </c>
      <c r="D1212" t="s">
        <v>1714</v>
      </c>
      <c r="E1212" t="s">
        <v>1651</v>
      </c>
      <c r="F1212" t="s">
        <v>6</v>
      </c>
      <c r="G1212">
        <v>0</v>
      </c>
      <c r="H1212">
        <v>0</v>
      </c>
      <c r="I1212">
        <v>0</v>
      </c>
    </row>
    <row r="1213" spans="1:9" x14ac:dyDescent="0.35">
      <c r="A1213">
        <v>1212</v>
      </c>
      <c r="B1213" t="s">
        <v>1708</v>
      </c>
      <c r="C1213">
        <v>5</v>
      </c>
      <c r="D1213" t="s">
        <v>1715</v>
      </c>
      <c r="E1213" t="s">
        <v>1653</v>
      </c>
      <c r="F1213" t="s">
        <v>6</v>
      </c>
      <c r="G1213">
        <v>0</v>
      </c>
      <c r="H1213">
        <v>0</v>
      </c>
      <c r="I1213">
        <v>0</v>
      </c>
    </row>
    <row r="1214" spans="1:9" x14ac:dyDescent="0.35">
      <c r="A1214">
        <v>1213</v>
      </c>
      <c r="B1214" t="s">
        <v>1708</v>
      </c>
      <c r="C1214">
        <v>6</v>
      </c>
      <c r="D1214" t="s">
        <v>1716</v>
      </c>
      <c r="E1214" t="s">
        <v>1655</v>
      </c>
      <c r="F1214" t="s">
        <v>6</v>
      </c>
      <c r="G1214">
        <v>0</v>
      </c>
      <c r="H1214">
        <v>0</v>
      </c>
      <c r="I1214">
        <v>0</v>
      </c>
    </row>
    <row r="1215" spans="1:9" x14ac:dyDescent="0.35">
      <c r="A1215">
        <v>1214</v>
      </c>
      <c r="B1215" t="s">
        <v>1708</v>
      </c>
      <c r="C1215">
        <v>7</v>
      </c>
      <c r="D1215" t="s">
        <v>1717</v>
      </c>
      <c r="E1215" t="s">
        <v>1657</v>
      </c>
      <c r="F1215" t="s">
        <v>6</v>
      </c>
      <c r="G1215">
        <v>0</v>
      </c>
      <c r="H1215">
        <v>0</v>
      </c>
      <c r="I1215">
        <v>0</v>
      </c>
    </row>
    <row r="1216" spans="1:9" x14ac:dyDescent="0.35">
      <c r="A1216">
        <v>1215</v>
      </c>
      <c r="B1216" t="s">
        <v>1708</v>
      </c>
      <c r="C1216">
        <v>8</v>
      </c>
      <c r="D1216" t="s">
        <v>1718</v>
      </c>
      <c r="E1216" t="s">
        <v>1659</v>
      </c>
      <c r="F1216" t="s">
        <v>6</v>
      </c>
      <c r="G1216">
        <v>0</v>
      </c>
      <c r="H1216">
        <v>0</v>
      </c>
      <c r="I1216">
        <v>0</v>
      </c>
    </row>
    <row r="1217" spans="1:12" x14ac:dyDescent="0.35">
      <c r="A1217">
        <v>1216</v>
      </c>
      <c r="B1217" t="s">
        <v>1708</v>
      </c>
      <c r="C1217">
        <v>9</v>
      </c>
      <c r="D1217" t="s">
        <v>1719</v>
      </c>
      <c r="E1217" t="s">
        <v>1661</v>
      </c>
      <c r="F1217" t="s">
        <v>6</v>
      </c>
      <c r="G1217">
        <v>0</v>
      </c>
      <c r="H1217">
        <v>0</v>
      </c>
      <c r="I1217">
        <v>0</v>
      </c>
    </row>
    <row r="1218" spans="1:12" x14ac:dyDescent="0.35">
      <c r="A1218">
        <v>1217</v>
      </c>
      <c r="B1218" t="s">
        <v>1708</v>
      </c>
      <c r="C1218">
        <v>10</v>
      </c>
      <c r="D1218" t="s">
        <v>1720</v>
      </c>
      <c r="E1218" t="s">
        <v>1460</v>
      </c>
      <c r="F1218" t="s">
        <v>6</v>
      </c>
      <c r="G1218">
        <v>0</v>
      </c>
      <c r="H1218">
        <v>0</v>
      </c>
      <c r="I1218">
        <v>0</v>
      </c>
    </row>
    <row r="1219" spans="1:12" x14ac:dyDescent="0.35">
      <c r="A1219">
        <v>1218</v>
      </c>
      <c r="B1219" t="s">
        <v>1708</v>
      </c>
      <c r="C1219">
        <v>11</v>
      </c>
      <c r="D1219" t="s">
        <v>1721</v>
      </c>
      <c r="E1219" t="s">
        <v>1462</v>
      </c>
      <c r="F1219" t="s">
        <v>6</v>
      </c>
      <c r="G1219">
        <v>0</v>
      </c>
      <c r="H1219">
        <v>0</v>
      </c>
      <c r="I1219">
        <v>0</v>
      </c>
    </row>
    <row r="1220" spans="1:12" x14ac:dyDescent="0.35">
      <c r="A1220">
        <v>1219</v>
      </c>
      <c r="B1220" t="s">
        <v>1708</v>
      </c>
      <c r="C1220">
        <v>12</v>
      </c>
      <c r="D1220" t="s">
        <v>1722</v>
      </c>
      <c r="E1220" t="s">
        <v>1527</v>
      </c>
      <c r="F1220" t="s">
        <v>6</v>
      </c>
      <c r="G1220">
        <v>0</v>
      </c>
      <c r="H1220">
        <v>0</v>
      </c>
      <c r="I1220">
        <v>0</v>
      </c>
    </row>
    <row r="1221" spans="1:12" x14ac:dyDescent="0.35">
      <c r="A1221">
        <v>1220</v>
      </c>
      <c r="B1221" t="s">
        <v>1708</v>
      </c>
      <c r="C1221">
        <v>13</v>
      </c>
      <c r="D1221" t="s">
        <v>1723</v>
      </c>
      <c r="E1221" t="s">
        <v>1468</v>
      </c>
      <c r="F1221" t="s">
        <v>6</v>
      </c>
      <c r="G1221">
        <v>0</v>
      </c>
      <c r="H1221">
        <v>0</v>
      </c>
      <c r="I1221">
        <v>0</v>
      </c>
    </row>
    <row r="1222" spans="1:12" x14ac:dyDescent="0.35">
      <c r="A1222">
        <v>1221</v>
      </c>
      <c r="B1222" t="s">
        <v>1708</v>
      </c>
      <c r="C1222">
        <v>14</v>
      </c>
      <c r="D1222" t="s">
        <v>1724</v>
      </c>
      <c r="E1222" t="s">
        <v>1470</v>
      </c>
      <c r="F1222" t="s">
        <v>6</v>
      </c>
      <c r="G1222">
        <v>0</v>
      </c>
      <c r="H1222">
        <v>0</v>
      </c>
      <c r="I1222">
        <v>0</v>
      </c>
    </row>
    <row r="1223" spans="1:12" x14ac:dyDescent="0.35">
      <c r="A1223">
        <v>1222</v>
      </c>
      <c r="B1223" t="s">
        <v>1708</v>
      </c>
      <c r="C1223">
        <v>15</v>
      </c>
      <c r="D1223" t="s">
        <v>1725</v>
      </c>
      <c r="E1223" t="s">
        <v>1472</v>
      </c>
      <c r="F1223" t="s">
        <v>6</v>
      </c>
      <c r="G1223">
        <v>0</v>
      </c>
      <c r="H1223">
        <v>0</v>
      </c>
      <c r="I1223">
        <v>0</v>
      </c>
    </row>
    <row r="1224" spans="1:12" x14ac:dyDescent="0.35">
      <c r="A1224">
        <v>1223</v>
      </c>
      <c r="B1224" t="s">
        <v>1708</v>
      </c>
      <c r="C1224">
        <v>16</v>
      </c>
      <c r="D1224" t="s">
        <v>1726</v>
      </c>
      <c r="E1224" t="s">
        <v>1727</v>
      </c>
      <c r="F1224" t="s">
        <v>6</v>
      </c>
      <c r="G1224">
        <v>0</v>
      </c>
      <c r="H1224">
        <v>0</v>
      </c>
      <c r="I1224">
        <v>0</v>
      </c>
    </row>
    <row r="1225" spans="1:12" x14ac:dyDescent="0.35">
      <c r="A1225">
        <v>1224</v>
      </c>
      <c r="B1225" t="s">
        <v>1708</v>
      </c>
      <c r="C1225">
        <v>17</v>
      </c>
      <c r="D1225" t="s">
        <v>1728</v>
      </c>
      <c r="E1225" t="s">
        <v>1478</v>
      </c>
      <c r="F1225" t="s">
        <v>6</v>
      </c>
      <c r="G1225">
        <v>0</v>
      </c>
      <c r="H1225">
        <v>0</v>
      </c>
      <c r="I1225">
        <v>0</v>
      </c>
    </row>
    <row r="1226" spans="1:12" x14ac:dyDescent="0.35">
      <c r="A1226">
        <v>1225</v>
      </c>
      <c r="B1226" t="s">
        <v>1729</v>
      </c>
      <c r="E1226" t="s">
        <v>1730</v>
      </c>
      <c r="F1226" t="s">
        <v>8</v>
      </c>
    </row>
    <row r="1227" spans="1:12" x14ac:dyDescent="0.35">
      <c r="A1227">
        <v>1226</v>
      </c>
      <c r="B1227" t="s">
        <v>1729</v>
      </c>
      <c r="E1227" t="s">
        <v>1731</v>
      </c>
      <c r="F1227" t="s">
        <v>6</v>
      </c>
    </row>
    <row r="1228" spans="1:12" x14ac:dyDescent="0.35">
      <c r="A1228">
        <v>1227</v>
      </c>
      <c r="B1228" t="s">
        <v>1729</v>
      </c>
      <c r="C1228">
        <v>1</v>
      </c>
      <c r="D1228" t="s">
        <v>1732</v>
      </c>
      <c r="E1228" t="s">
        <v>1733</v>
      </c>
      <c r="F1228" t="s">
        <v>6</v>
      </c>
      <c r="G1228">
        <v>0</v>
      </c>
      <c r="H1228">
        <v>0</v>
      </c>
      <c r="I1228">
        <v>1</v>
      </c>
      <c r="J1228" t="s">
        <v>2024</v>
      </c>
      <c r="K1228" t="s">
        <v>2051</v>
      </c>
      <c r="L1228" t="str">
        <f>CONCATENATE("Monthly_Cost_",E1228)</f>
        <v>Monthly_Cost_Median monthly housing costs</v>
      </c>
    </row>
    <row r="1229" spans="1:12" x14ac:dyDescent="0.35">
      <c r="A1229">
        <v>1228</v>
      </c>
      <c r="B1229" t="s">
        <v>1734</v>
      </c>
      <c r="E1229" t="s">
        <v>1735</v>
      </c>
      <c r="F1229" t="s">
        <v>8</v>
      </c>
    </row>
    <row r="1230" spans="1:12" x14ac:dyDescent="0.35">
      <c r="A1230">
        <v>1229</v>
      </c>
      <c r="B1230" t="s">
        <v>1734</v>
      </c>
      <c r="E1230" t="s">
        <v>1736</v>
      </c>
      <c r="F1230" t="s">
        <v>6</v>
      </c>
    </row>
    <row r="1231" spans="1:12" x14ac:dyDescent="0.35">
      <c r="A1231">
        <v>1230</v>
      </c>
      <c r="B1231" t="s">
        <v>1734</v>
      </c>
      <c r="C1231">
        <v>1</v>
      </c>
      <c r="D1231" t="s">
        <v>1737</v>
      </c>
      <c r="E1231" t="s">
        <v>11</v>
      </c>
      <c r="F1231" t="s">
        <v>6</v>
      </c>
      <c r="G1231">
        <v>0</v>
      </c>
      <c r="H1231">
        <v>0</v>
      </c>
      <c r="I1231">
        <v>0</v>
      </c>
    </row>
    <row r="1232" spans="1:12" x14ac:dyDescent="0.35">
      <c r="A1232">
        <v>1231</v>
      </c>
      <c r="B1232" t="s">
        <v>1738</v>
      </c>
      <c r="E1232" t="s">
        <v>1739</v>
      </c>
      <c r="F1232" t="s">
        <v>8</v>
      </c>
    </row>
    <row r="1233" spans="1:9" x14ac:dyDescent="0.35">
      <c r="A1233">
        <v>1232</v>
      </c>
      <c r="B1233" t="s">
        <v>1738</v>
      </c>
      <c r="E1233" t="s">
        <v>1740</v>
      </c>
      <c r="F1233" t="s">
        <v>6</v>
      </c>
    </row>
    <row r="1234" spans="1:9" x14ac:dyDescent="0.35">
      <c r="A1234">
        <v>1233</v>
      </c>
      <c r="B1234" t="s">
        <v>1738</v>
      </c>
      <c r="C1234">
        <v>1</v>
      </c>
      <c r="D1234" t="s">
        <v>1741</v>
      </c>
      <c r="E1234" t="s">
        <v>11</v>
      </c>
      <c r="F1234" t="s">
        <v>6</v>
      </c>
      <c r="G1234">
        <v>0</v>
      </c>
      <c r="H1234">
        <v>0</v>
      </c>
      <c r="I1234">
        <v>0</v>
      </c>
    </row>
    <row r="1235" spans="1:9" x14ac:dyDescent="0.35">
      <c r="A1235">
        <v>1234</v>
      </c>
      <c r="B1235" t="s">
        <v>1738</v>
      </c>
      <c r="C1235">
        <v>2</v>
      </c>
      <c r="D1235" t="s">
        <v>1742</v>
      </c>
      <c r="E1235" t="s">
        <v>1743</v>
      </c>
      <c r="F1235" t="s">
        <v>6</v>
      </c>
      <c r="G1235">
        <v>0</v>
      </c>
      <c r="H1235">
        <v>0</v>
      </c>
      <c r="I1235">
        <v>0</v>
      </c>
    </row>
    <row r="1236" spans="1:9" x14ac:dyDescent="0.35">
      <c r="A1236">
        <v>1235</v>
      </c>
      <c r="B1236" t="s">
        <v>1738</v>
      </c>
      <c r="C1236">
        <v>3</v>
      </c>
      <c r="D1236" t="s">
        <v>1744</v>
      </c>
      <c r="E1236" t="s">
        <v>1745</v>
      </c>
      <c r="F1236" t="s">
        <v>6</v>
      </c>
      <c r="G1236">
        <v>0</v>
      </c>
      <c r="H1236">
        <v>0</v>
      </c>
      <c r="I1236">
        <v>0</v>
      </c>
    </row>
    <row r="1237" spans="1:9" x14ac:dyDescent="0.35">
      <c r="A1237">
        <v>1236</v>
      </c>
      <c r="B1237" t="s">
        <v>1738</v>
      </c>
      <c r="C1237">
        <v>4</v>
      </c>
      <c r="D1237" t="s">
        <v>1746</v>
      </c>
      <c r="E1237" t="s">
        <v>1747</v>
      </c>
      <c r="F1237" t="s">
        <v>6</v>
      </c>
      <c r="G1237">
        <v>0</v>
      </c>
      <c r="H1237">
        <v>0</v>
      </c>
      <c r="I1237">
        <v>0</v>
      </c>
    </row>
    <row r="1238" spans="1:9" x14ac:dyDescent="0.35">
      <c r="A1238">
        <v>1237</v>
      </c>
      <c r="B1238" t="s">
        <v>1738</v>
      </c>
      <c r="C1238">
        <v>5</v>
      </c>
      <c r="D1238" t="s">
        <v>1748</v>
      </c>
      <c r="E1238" t="s">
        <v>1749</v>
      </c>
      <c r="F1238" t="s">
        <v>6</v>
      </c>
      <c r="G1238">
        <v>0</v>
      </c>
      <c r="H1238">
        <v>0</v>
      </c>
      <c r="I1238">
        <v>0</v>
      </c>
    </row>
    <row r="1239" spans="1:9" x14ac:dyDescent="0.35">
      <c r="A1239">
        <v>1238</v>
      </c>
      <c r="B1239" t="s">
        <v>1738</v>
      </c>
      <c r="C1239">
        <v>6</v>
      </c>
      <c r="D1239" t="s">
        <v>1750</v>
      </c>
      <c r="E1239" t="s">
        <v>1751</v>
      </c>
      <c r="F1239" t="s">
        <v>6</v>
      </c>
      <c r="G1239">
        <v>0</v>
      </c>
      <c r="H1239">
        <v>0</v>
      </c>
      <c r="I1239">
        <v>0</v>
      </c>
    </row>
    <row r="1240" spans="1:9" x14ac:dyDescent="0.35">
      <c r="A1240">
        <v>1239</v>
      </c>
      <c r="B1240" t="s">
        <v>1738</v>
      </c>
      <c r="C1240">
        <v>7</v>
      </c>
      <c r="D1240" t="s">
        <v>1752</v>
      </c>
      <c r="E1240" t="s">
        <v>1753</v>
      </c>
      <c r="F1240" t="s">
        <v>6</v>
      </c>
      <c r="G1240">
        <v>0</v>
      </c>
      <c r="H1240">
        <v>0</v>
      </c>
      <c r="I1240">
        <v>0</v>
      </c>
    </row>
    <row r="1241" spans="1:9" x14ac:dyDescent="0.35">
      <c r="A1241">
        <v>1240</v>
      </c>
      <c r="B1241" t="s">
        <v>1738</v>
      </c>
      <c r="C1241">
        <v>8</v>
      </c>
      <c r="D1241" t="s">
        <v>1754</v>
      </c>
      <c r="E1241" t="s">
        <v>1755</v>
      </c>
      <c r="F1241" t="s">
        <v>6</v>
      </c>
      <c r="G1241">
        <v>0</v>
      </c>
      <c r="H1241">
        <v>0</v>
      </c>
      <c r="I1241">
        <v>0</v>
      </c>
    </row>
    <row r="1242" spans="1:9" x14ac:dyDescent="0.35">
      <c r="A1242">
        <v>1241</v>
      </c>
      <c r="B1242" t="s">
        <v>1756</v>
      </c>
      <c r="E1242" t="s">
        <v>1757</v>
      </c>
      <c r="F1242" t="s">
        <v>8</v>
      </c>
    </row>
    <row r="1243" spans="1:9" x14ac:dyDescent="0.35">
      <c r="A1243">
        <v>1242</v>
      </c>
      <c r="B1243" t="s">
        <v>1756</v>
      </c>
      <c r="E1243" t="s">
        <v>1740</v>
      </c>
      <c r="F1243" t="s">
        <v>6</v>
      </c>
    </row>
    <row r="1244" spans="1:9" x14ac:dyDescent="0.35">
      <c r="A1244">
        <v>1243</v>
      </c>
      <c r="B1244" t="s">
        <v>1756</v>
      </c>
      <c r="C1244">
        <v>0.5</v>
      </c>
      <c r="E1244" t="s">
        <v>1758</v>
      </c>
      <c r="F1244" t="s">
        <v>6</v>
      </c>
    </row>
    <row r="1245" spans="1:9" x14ac:dyDescent="0.35">
      <c r="A1245">
        <v>1244</v>
      </c>
      <c r="B1245" t="s">
        <v>1756</v>
      </c>
      <c r="C1245">
        <v>1</v>
      </c>
      <c r="D1245" t="s">
        <v>1759</v>
      </c>
      <c r="E1245" t="s">
        <v>11</v>
      </c>
      <c r="F1245" t="s">
        <v>6</v>
      </c>
      <c r="G1245">
        <v>0</v>
      </c>
      <c r="H1245">
        <v>0</v>
      </c>
      <c r="I1245">
        <v>0</v>
      </c>
    </row>
    <row r="1246" spans="1:9" x14ac:dyDescent="0.35">
      <c r="A1246">
        <v>1245</v>
      </c>
      <c r="B1246" t="s">
        <v>1756</v>
      </c>
      <c r="C1246">
        <v>2</v>
      </c>
      <c r="D1246" t="s">
        <v>1760</v>
      </c>
      <c r="E1246" t="s">
        <v>1743</v>
      </c>
      <c r="F1246" t="s">
        <v>6</v>
      </c>
      <c r="G1246">
        <v>0</v>
      </c>
      <c r="H1246">
        <v>0</v>
      </c>
      <c r="I1246">
        <v>0</v>
      </c>
    </row>
    <row r="1247" spans="1:9" x14ac:dyDescent="0.35">
      <c r="A1247">
        <v>1246</v>
      </c>
      <c r="B1247" t="s">
        <v>1756</v>
      </c>
      <c r="C1247">
        <v>3</v>
      </c>
      <c r="D1247" t="s">
        <v>1761</v>
      </c>
      <c r="E1247" t="s">
        <v>1745</v>
      </c>
      <c r="F1247" t="s">
        <v>6</v>
      </c>
      <c r="G1247">
        <v>0</v>
      </c>
      <c r="H1247">
        <v>0</v>
      </c>
      <c r="I1247">
        <v>0</v>
      </c>
    </row>
    <row r="1248" spans="1:9" x14ac:dyDescent="0.35">
      <c r="A1248">
        <v>1247</v>
      </c>
      <c r="B1248" t="s">
        <v>1756</v>
      </c>
      <c r="C1248">
        <v>4</v>
      </c>
      <c r="D1248" t="s">
        <v>1762</v>
      </c>
      <c r="E1248" t="s">
        <v>1747</v>
      </c>
      <c r="F1248" t="s">
        <v>6</v>
      </c>
      <c r="G1248">
        <v>0</v>
      </c>
      <c r="H1248">
        <v>0</v>
      </c>
      <c r="I1248">
        <v>0</v>
      </c>
    </row>
    <row r="1249" spans="1:12" x14ac:dyDescent="0.35">
      <c r="A1249">
        <v>1248</v>
      </c>
      <c r="B1249" t="s">
        <v>1756</v>
      </c>
      <c r="C1249">
        <v>5</v>
      </c>
      <c r="D1249" t="s">
        <v>1763</v>
      </c>
      <c r="E1249" t="s">
        <v>1749</v>
      </c>
      <c r="F1249" t="s">
        <v>6</v>
      </c>
      <c r="G1249">
        <v>0</v>
      </c>
      <c r="H1249">
        <v>0</v>
      </c>
      <c r="I1249">
        <v>0</v>
      </c>
    </row>
    <row r="1250" spans="1:12" x14ac:dyDescent="0.35">
      <c r="A1250">
        <v>1249</v>
      </c>
      <c r="B1250" t="s">
        <v>1756</v>
      </c>
      <c r="C1250">
        <v>6</v>
      </c>
      <c r="D1250" t="s">
        <v>1764</v>
      </c>
      <c r="E1250" t="s">
        <v>1765</v>
      </c>
      <c r="F1250" t="s">
        <v>6</v>
      </c>
      <c r="G1250">
        <v>0</v>
      </c>
      <c r="H1250">
        <v>0</v>
      </c>
      <c r="I1250">
        <v>0</v>
      </c>
    </row>
    <row r="1251" spans="1:12" x14ac:dyDescent="0.35">
      <c r="A1251">
        <v>1250</v>
      </c>
      <c r="B1251" t="s">
        <v>1756</v>
      </c>
      <c r="C1251">
        <v>7</v>
      </c>
      <c r="D1251" t="s">
        <v>1766</v>
      </c>
      <c r="E1251" t="s">
        <v>1751</v>
      </c>
      <c r="F1251" t="s">
        <v>6</v>
      </c>
      <c r="G1251">
        <v>0</v>
      </c>
      <c r="H1251">
        <v>0</v>
      </c>
      <c r="I1251">
        <v>0</v>
      </c>
    </row>
    <row r="1252" spans="1:12" x14ac:dyDescent="0.35">
      <c r="A1252">
        <v>1251</v>
      </c>
      <c r="B1252" t="s">
        <v>1756</v>
      </c>
      <c r="C1252">
        <v>8</v>
      </c>
      <c r="D1252" t="s">
        <v>1767</v>
      </c>
      <c r="E1252" t="s">
        <v>1753</v>
      </c>
      <c r="F1252" t="s">
        <v>6</v>
      </c>
      <c r="G1252">
        <v>0</v>
      </c>
      <c r="H1252">
        <v>0</v>
      </c>
      <c r="I1252">
        <v>0</v>
      </c>
    </row>
    <row r="1253" spans="1:12" x14ac:dyDescent="0.35">
      <c r="A1253">
        <v>1252</v>
      </c>
      <c r="B1253" t="s">
        <v>1756</v>
      </c>
      <c r="C1253">
        <v>9</v>
      </c>
      <c r="D1253" t="s">
        <v>1768</v>
      </c>
      <c r="E1253" t="s">
        <v>1769</v>
      </c>
      <c r="F1253" t="s">
        <v>6</v>
      </c>
      <c r="G1253">
        <v>0</v>
      </c>
      <c r="H1253">
        <v>0</v>
      </c>
      <c r="I1253">
        <v>0</v>
      </c>
    </row>
    <row r="1254" spans="1:12" x14ac:dyDescent="0.35">
      <c r="A1254">
        <v>1253</v>
      </c>
      <c r="B1254" t="s">
        <v>1756</v>
      </c>
      <c r="C1254">
        <v>10</v>
      </c>
      <c r="D1254" t="s">
        <v>1770</v>
      </c>
      <c r="E1254" t="s">
        <v>1755</v>
      </c>
      <c r="F1254" t="s">
        <v>6</v>
      </c>
      <c r="G1254">
        <v>0</v>
      </c>
      <c r="H1254">
        <v>0</v>
      </c>
      <c r="I1254">
        <v>0</v>
      </c>
    </row>
    <row r="1255" spans="1:12" x14ac:dyDescent="0.35">
      <c r="A1255">
        <v>1254</v>
      </c>
      <c r="B1255" t="s">
        <v>1771</v>
      </c>
      <c r="E1255" t="s">
        <v>1772</v>
      </c>
      <c r="F1255" t="s">
        <v>8</v>
      </c>
    </row>
    <row r="1256" spans="1:12" x14ac:dyDescent="0.35">
      <c r="A1256">
        <v>1255</v>
      </c>
      <c r="B1256" t="s">
        <v>1771</v>
      </c>
      <c r="E1256" t="s">
        <v>1740</v>
      </c>
      <c r="F1256" t="s">
        <v>6</v>
      </c>
    </row>
    <row r="1257" spans="1:12" x14ac:dyDescent="0.35">
      <c r="A1257">
        <v>1256</v>
      </c>
      <c r="B1257" t="s">
        <v>1771</v>
      </c>
      <c r="C1257">
        <v>1</v>
      </c>
      <c r="D1257" t="s">
        <v>1773</v>
      </c>
      <c r="E1257" t="s">
        <v>11</v>
      </c>
      <c r="F1257" t="s">
        <v>6</v>
      </c>
      <c r="G1257">
        <v>0</v>
      </c>
      <c r="H1257">
        <v>0</v>
      </c>
      <c r="I1257">
        <v>0</v>
      </c>
    </row>
    <row r="1258" spans="1:12" x14ac:dyDescent="0.35">
      <c r="A1258">
        <v>1257</v>
      </c>
      <c r="B1258" t="s">
        <v>1771</v>
      </c>
      <c r="C1258">
        <v>2</v>
      </c>
      <c r="D1258" t="s">
        <v>1774</v>
      </c>
      <c r="E1258" t="s">
        <v>1743</v>
      </c>
      <c r="F1258" t="s">
        <v>6</v>
      </c>
      <c r="G1258">
        <v>0</v>
      </c>
      <c r="H1258">
        <v>0</v>
      </c>
      <c r="I1258">
        <v>0</v>
      </c>
    </row>
    <row r="1259" spans="1:12" x14ac:dyDescent="0.35">
      <c r="A1259">
        <v>1258</v>
      </c>
      <c r="B1259" t="s">
        <v>1771</v>
      </c>
      <c r="C1259">
        <v>3</v>
      </c>
      <c r="D1259" t="s">
        <v>1775</v>
      </c>
      <c r="E1259" t="s">
        <v>1745</v>
      </c>
      <c r="F1259" t="s">
        <v>6</v>
      </c>
      <c r="G1259">
        <v>0</v>
      </c>
      <c r="H1259">
        <v>0</v>
      </c>
      <c r="I1259">
        <v>1</v>
      </c>
      <c r="J1259" t="s">
        <v>2024</v>
      </c>
      <c r="K1259" t="s">
        <v>2052</v>
      </c>
      <c r="L1259" t="str">
        <f>CONCATENATE("Group_Quarters_",E1259)</f>
        <v>Group_Quarters_Institutionalized group quarters population:</v>
      </c>
    </row>
    <row r="1260" spans="1:12" x14ac:dyDescent="0.35">
      <c r="A1260">
        <v>1259</v>
      </c>
      <c r="B1260" t="s">
        <v>1771</v>
      </c>
      <c r="C1260">
        <v>4</v>
      </c>
      <c r="D1260" t="s">
        <v>1776</v>
      </c>
      <c r="E1260" t="s">
        <v>1747</v>
      </c>
      <c r="F1260" t="s">
        <v>6</v>
      </c>
      <c r="G1260">
        <v>0</v>
      </c>
      <c r="H1260">
        <v>0</v>
      </c>
      <c r="I1260">
        <v>1</v>
      </c>
      <c r="J1260" t="s">
        <v>2024</v>
      </c>
      <c r="K1260" t="s">
        <v>2052</v>
      </c>
      <c r="L1260" t="str">
        <f t="shared" ref="L1260:L1265" si="12">CONCATENATE("Group_Quarters_",E1260)</f>
        <v>Group_Quarters_Adult correctional facilities</v>
      </c>
    </row>
    <row r="1261" spans="1:12" x14ac:dyDescent="0.35">
      <c r="A1261">
        <v>1260</v>
      </c>
      <c r="B1261" t="s">
        <v>1771</v>
      </c>
      <c r="C1261">
        <v>5</v>
      </c>
      <c r="D1261" t="s">
        <v>1777</v>
      </c>
      <c r="E1261" t="s">
        <v>1749</v>
      </c>
      <c r="F1261" t="s">
        <v>6</v>
      </c>
      <c r="G1261">
        <v>0</v>
      </c>
      <c r="H1261">
        <v>0</v>
      </c>
      <c r="I1261">
        <v>1</v>
      </c>
      <c r="J1261" t="s">
        <v>2024</v>
      </c>
      <c r="K1261" t="s">
        <v>2052</v>
      </c>
      <c r="L1261" t="str">
        <f t="shared" si="12"/>
        <v>Group_Quarters_Nursing facilities/skilled nursing facilities</v>
      </c>
    </row>
    <row r="1262" spans="1:12" x14ac:dyDescent="0.35">
      <c r="A1262">
        <v>1261</v>
      </c>
      <c r="B1262" t="s">
        <v>1771</v>
      </c>
      <c r="C1262">
        <v>6</v>
      </c>
      <c r="D1262" t="s">
        <v>1778</v>
      </c>
      <c r="E1262" t="s">
        <v>1765</v>
      </c>
      <c r="F1262" t="s">
        <v>6</v>
      </c>
      <c r="G1262">
        <v>0</v>
      </c>
      <c r="H1262">
        <v>0</v>
      </c>
      <c r="I1262">
        <v>1</v>
      </c>
      <c r="J1262" t="s">
        <v>2024</v>
      </c>
      <c r="K1262" t="s">
        <v>2052</v>
      </c>
      <c r="L1262" t="str">
        <f t="shared" si="12"/>
        <v>Group_Quarters_Juvenile facilities</v>
      </c>
    </row>
    <row r="1263" spans="1:12" x14ac:dyDescent="0.35">
      <c r="A1263">
        <v>1262</v>
      </c>
      <c r="B1263" t="s">
        <v>1771</v>
      </c>
      <c r="C1263">
        <v>7</v>
      </c>
      <c r="D1263" t="s">
        <v>1779</v>
      </c>
      <c r="E1263" t="s">
        <v>1751</v>
      </c>
      <c r="F1263" t="s">
        <v>6</v>
      </c>
      <c r="G1263">
        <v>0</v>
      </c>
      <c r="H1263">
        <v>0</v>
      </c>
      <c r="I1263">
        <v>1</v>
      </c>
      <c r="J1263" t="s">
        <v>2024</v>
      </c>
      <c r="K1263" t="s">
        <v>2052</v>
      </c>
      <c r="L1263" t="str">
        <f t="shared" si="12"/>
        <v>Group_Quarters_Noninstitutionalized group quarters population:</v>
      </c>
    </row>
    <row r="1264" spans="1:12" x14ac:dyDescent="0.35">
      <c r="A1264">
        <v>1263</v>
      </c>
      <c r="B1264" t="s">
        <v>1771</v>
      </c>
      <c r="C1264">
        <v>8</v>
      </c>
      <c r="D1264" t="s">
        <v>1780</v>
      </c>
      <c r="E1264" t="s">
        <v>1753</v>
      </c>
      <c r="F1264" t="s">
        <v>6</v>
      </c>
      <c r="G1264">
        <v>0</v>
      </c>
      <c r="H1264">
        <v>0</v>
      </c>
      <c r="I1264">
        <v>1</v>
      </c>
      <c r="J1264" t="s">
        <v>2024</v>
      </c>
      <c r="K1264" t="s">
        <v>2052</v>
      </c>
      <c r="L1264" t="str">
        <f t="shared" si="12"/>
        <v>Group_Quarters_College/university student housing</v>
      </c>
    </row>
    <row r="1265" spans="1:13" x14ac:dyDescent="0.35">
      <c r="A1265">
        <v>1264</v>
      </c>
      <c r="B1265" t="s">
        <v>1771</v>
      </c>
      <c r="C1265">
        <v>9</v>
      </c>
      <c r="D1265" t="s">
        <v>1781</v>
      </c>
      <c r="E1265" t="s">
        <v>1769</v>
      </c>
      <c r="F1265" t="s">
        <v>6</v>
      </c>
      <c r="G1265">
        <v>0</v>
      </c>
      <c r="H1265">
        <v>0</v>
      </c>
      <c r="I1265">
        <v>1</v>
      </c>
      <c r="J1265" t="s">
        <v>2024</v>
      </c>
      <c r="K1265" t="s">
        <v>2052</v>
      </c>
      <c r="L1265" t="str">
        <f t="shared" si="12"/>
        <v>Group_Quarters_Military quarters/military ships</v>
      </c>
    </row>
    <row r="1266" spans="1:13" x14ac:dyDescent="0.35">
      <c r="A1266">
        <v>1265</v>
      </c>
      <c r="B1266" t="s">
        <v>1771</v>
      </c>
      <c r="C1266">
        <v>10</v>
      </c>
      <c r="D1266" t="s">
        <v>1782</v>
      </c>
      <c r="E1266" t="s">
        <v>1755</v>
      </c>
      <c r="F1266" t="s">
        <v>6</v>
      </c>
      <c r="G1266">
        <v>0</v>
      </c>
      <c r="H1266">
        <v>0</v>
      </c>
      <c r="I1266">
        <v>0</v>
      </c>
    </row>
    <row r="1267" spans="1:13" x14ac:dyDescent="0.35">
      <c r="A1267">
        <v>1266</v>
      </c>
      <c r="B1267" t="s">
        <v>1783</v>
      </c>
      <c r="E1267" t="s">
        <v>1784</v>
      </c>
      <c r="F1267" t="s">
        <v>8</v>
      </c>
    </row>
    <row r="1268" spans="1:13" x14ac:dyDescent="0.35">
      <c r="A1268">
        <v>1267</v>
      </c>
      <c r="B1268" t="s">
        <v>1783</v>
      </c>
      <c r="E1268" t="s">
        <v>920</v>
      </c>
      <c r="F1268" t="s">
        <v>6</v>
      </c>
    </row>
    <row r="1269" spans="1:13" x14ac:dyDescent="0.35">
      <c r="A1269">
        <v>1268</v>
      </c>
      <c r="B1269" t="s">
        <v>1783</v>
      </c>
      <c r="C1269">
        <v>1</v>
      </c>
      <c r="D1269" t="s">
        <v>1785</v>
      </c>
      <c r="E1269" t="s">
        <v>11</v>
      </c>
      <c r="F1269" t="s">
        <v>6</v>
      </c>
      <c r="G1269">
        <v>0</v>
      </c>
      <c r="H1269">
        <v>0</v>
      </c>
      <c r="I1269">
        <v>0</v>
      </c>
    </row>
    <row r="1270" spans="1:13" x14ac:dyDescent="0.35">
      <c r="A1270">
        <v>1269</v>
      </c>
      <c r="B1270" t="s">
        <v>1783</v>
      </c>
      <c r="C1270">
        <v>2</v>
      </c>
      <c r="D1270" t="s">
        <v>1786</v>
      </c>
      <c r="E1270" t="s">
        <v>13</v>
      </c>
      <c r="F1270" t="s">
        <v>6</v>
      </c>
      <c r="G1270">
        <v>0</v>
      </c>
      <c r="H1270">
        <v>0</v>
      </c>
      <c r="I1270">
        <v>0</v>
      </c>
    </row>
    <row r="1271" spans="1:13" x14ac:dyDescent="0.35">
      <c r="A1271">
        <v>1270</v>
      </c>
      <c r="B1271" t="s">
        <v>1783</v>
      </c>
      <c r="C1271">
        <v>3</v>
      </c>
      <c r="D1271" t="s">
        <v>1787</v>
      </c>
      <c r="E1271" t="s">
        <v>1788</v>
      </c>
      <c r="F1271" t="s">
        <v>6</v>
      </c>
      <c r="G1271">
        <v>0</v>
      </c>
      <c r="H1271">
        <v>0</v>
      </c>
      <c r="I1271">
        <v>0</v>
      </c>
    </row>
    <row r="1272" spans="1:13" x14ac:dyDescent="0.35">
      <c r="A1272">
        <v>1271</v>
      </c>
      <c r="B1272" t="s">
        <v>1783</v>
      </c>
      <c r="C1272">
        <v>4</v>
      </c>
      <c r="D1272" t="s">
        <v>1789</v>
      </c>
      <c r="E1272" t="s">
        <v>1790</v>
      </c>
      <c r="F1272" t="s">
        <v>6</v>
      </c>
      <c r="G1272">
        <v>0</v>
      </c>
      <c r="H1272">
        <v>0</v>
      </c>
      <c r="I1272">
        <v>1</v>
      </c>
      <c r="J1272" t="s">
        <v>2028</v>
      </c>
      <c r="K1272" t="s">
        <v>2053</v>
      </c>
      <c r="L1272" t="str">
        <f>E1272</f>
        <v>With health insurance coverage</v>
      </c>
      <c r="M1272">
        <v>1</v>
      </c>
    </row>
    <row r="1273" spans="1:13" x14ac:dyDescent="0.35">
      <c r="A1273">
        <v>1272</v>
      </c>
      <c r="B1273" t="s">
        <v>1783</v>
      </c>
      <c r="C1273">
        <v>5</v>
      </c>
      <c r="D1273" t="s">
        <v>1791</v>
      </c>
      <c r="E1273" t="s">
        <v>1792</v>
      </c>
      <c r="F1273" t="s">
        <v>6</v>
      </c>
      <c r="G1273">
        <v>0</v>
      </c>
      <c r="H1273">
        <v>0</v>
      </c>
      <c r="I1273">
        <v>0</v>
      </c>
    </row>
    <row r="1274" spans="1:13" x14ac:dyDescent="0.35">
      <c r="A1274">
        <v>1273</v>
      </c>
      <c r="B1274" t="s">
        <v>1783</v>
      </c>
      <c r="C1274">
        <v>6</v>
      </c>
      <c r="D1274" t="s">
        <v>1793</v>
      </c>
      <c r="E1274" t="s">
        <v>1794</v>
      </c>
      <c r="F1274" t="s">
        <v>6</v>
      </c>
      <c r="G1274">
        <v>0</v>
      </c>
      <c r="H1274">
        <v>0</v>
      </c>
      <c r="I1274">
        <v>0</v>
      </c>
    </row>
    <row r="1275" spans="1:13" x14ac:dyDescent="0.35">
      <c r="A1275">
        <v>1274</v>
      </c>
      <c r="B1275" t="s">
        <v>1783</v>
      </c>
      <c r="C1275">
        <v>7</v>
      </c>
      <c r="D1275" t="s">
        <v>1795</v>
      </c>
      <c r="E1275" t="s">
        <v>1790</v>
      </c>
      <c r="F1275" t="s">
        <v>6</v>
      </c>
      <c r="G1275">
        <v>0</v>
      </c>
      <c r="H1275">
        <v>0</v>
      </c>
      <c r="I1275">
        <v>1</v>
      </c>
      <c r="J1275" t="s">
        <v>2028</v>
      </c>
      <c r="K1275" t="s">
        <v>2053</v>
      </c>
      <c r="L1275" t="str">
        <f>E1275</f>
        <v>With health insurance coverage</v>
      </c>
      <c r="M1275">
        <v>1</v>
      </c>
    </row>
    <row r="1276" spans="1:13" x14ac:dyDescent="0.35">
      <c r="A1276">
        <v>1275</v>
      </c>
      <c r="B1276" t="s">
        <v>1783</v>
      </c>
      <c r="C1276">
        <v>8</v>
      </c>
      <c r="D1276" t="s">
        <v>1796</v>
      </c>
      <c r="E1276" t="s">
        <v>1792</v>
      </c>
      <c r="F1276" t="s">
        <v>6</v>
      </c>
      <c r="G1276">
        <v>0</v>
      </c>
      <c r="H1276">
        <v>0</v>
      </c>
      <c r="I1276">
        <v>0</v>
      </c>
    </row>
    <row r="1277" spans="1:13" x14ac:dyDescent="0.35">
      <c r="A1277">
        <v>1276</v>
      </c>
      <c r="B1277" t="s">
        <v>1783</v>
      </c>
      <c r="C1277">
        <v>9</v>
      </c>
      <c r="D1277" t="s">
        <v>1797</v>
      </c>
      <c r="E1277" t="s">
        <v>1798</v>
      </c>
      <c r="F1277" t="s">
        <v>6</v>
      </c>
      <c r="G1277">
        <v>0</v>
      </c>
      <c r="H1277">
        <v>0</v>
      </c>
      <c r="I1277">
        <v>0</v>
      </c>
    </row>
    <row r="1278" spans="1:13" x14ac:dyDescent="0.35">
      <c r="A1278">
        <v>1277</v>
      </c>
      <c r="B1278" t="s">
        <v>1783</v>
      </c>
      <c r="C1278">
        <v>10</v>
      </c>
      <c r="D1278" t="s">
        <v>1799</v>
      </c>
      <c r="E1278" t="s">
        <v>1790</v>
      </c>
      <c r="F1278" t="s">
        <v>6</v>
      </c>
      <c r="G1278">
        <v>0</v>
      </c>
      <c r="H1278">
        <v>0</v>
      </c>
      <c r="I1278">
        <v>1</v>
      </c>
      <c r="J1278" t="s">
        <v>2028</v>
      </c>
      <c r="K1278" t="s">
        <v>2053</v>
      </c>
      <c r="L1278" t="str">
        <f>E1278</f>
        <v>With health insurance coverage</v>
      </c>
      <c r="M1278">
        <v>1</v>
      </c>
    </row>
    <row r="1279" spans="1:13" x14ac:dyDescent="0.35">
      <c r="A1279">
        <v>1278</v>
      </c>
      <c r="B1279" t="s">
        <v>1783</v>
      </c>
      <c r="C1279">
        <v>11</v>
      </c>
      <c r="D1279" t="s">
        <v>1800</v>
      </c>
      <c r="E1279" t="s">
        <v>1792</v>
      </c>
      <c r="F1279" t="s">
        <v>6</v>
      </c>
      <c r="G1279">
        <v>0</v>
      </c>
      <c r="H1279">
        <v>0</v>
      </c>
      <c r="I1279">
        <v>0</v>
      </c>
    </row>
    <row r="1280" spans="1:13" x14ac:dyDescent="0.35">
      <c r="A1280">
        <v>1279</v>
      </c>
      <c r="B1280" t="s">
        <v>1783</v>
      </c>
      <c r="C1280">
        <v>12</v>
      </c>
      <c r="D1280" t="s">
        <v>1801</v>
      </c>
      <c r="E1280" t="s">
        <v>1802</v>
      </c>
      <c r="F1280" t="s">
        <v>6</v>
      </c>
      <c r="G1280">
        <v>0</v>
      </c>
      <c r="H1280">
        <v>0</v>
      </c>
      <c r="I1280">
        <v>0</v>
      </c>
    </row>
    <row r="1281" spans="1:13" x14ac:dyDescent="0.35">
      <c r="A1281">
        <v>1280</v>
      </c>
      <c r="B1281" t="s">
        <v>1783</v>
      </c>
      <c r="C1281">
        <v>13</v>
      </c>
      <c r="D1281" t="s">
        <v>1803</v>
      </c>
      <c r="E1281" t="s">
        <v>1790</v>
      </c>
      <c r="F1281" t="s">
        <v>6</v>
      </c>
      <c r="G1281">
        <v>0</v>
      </c>
      <c r="H1281">
        <v>0</v>
      </c>
      <c r="I1281">
        <v>1</v>
      </c>
      <c r="J1281" t="s">
        <v>2028</v>
      </c>
      <c r="K1281" t="s">
        <v>2053</v>
      </c>
      <c r="L1281" t="str">
        <f>E1281</f>
        <v>With health insurance coverage</v>
      </c>
      <c r="M1281">
        <v>1</v>
      </c>
    </row>
    <row r="1282" spans="1:13" x14ac:dyDescent="0.35">
      <c r="A1282">
        <v>1281</v>
      </c>
      <c r="B1282" t="s">
        <v>1783</v>
      </c>
      <c r="C1282">
        <v>14</v>
      </c>
      <c r="D1282" t="s">
        <v>1804</v>
      </c>
      <c r="E1282" t="s">
        <v>1792</v>
      </c>
      <c r="F1282" t="s">
        <v>6</v>
      </c>
      <c r="G1282">
        <v>0</v>
      </c>
      <c r="H1282">
        <v>0</v>
      </c>
      <c r="I1282">
        <v>0</v>
      </c>
    </row>
    <row r="1283" spans="1:13" x14ac:dyDescent="0.35">
      <c r="A1283">
        <v>1282</v>
      </c>
      <c r="B1283" t="s">
        <v>1783</v>
      </c>
      <c r="C1283">
        <v>15</v>
      </c>
      <c r="D1283" t="s">
        <v>1805</v>
      </c>
      <c r="E1283" t="s">
        <v>1806</v>
      </c>
      <c r="F1283" t="s">
        <v>6</v>
      </c>
      <c r="G1283">
        <v>0</v>
      </c>
      <c r="H1283">
        <v>0</v>
      </c>
      <c r="I1283">
        <v>0</v>
      </c>
    </row>
    <row r="1284" spans="1:13" x14ac:dyDescent="0.35">
      <c r="A1284">
        <v>1283</v>
      </c>
      <c r="B1284" t="s">
        <v>1783</v>
      </c>
      <c r="C1284">
        <v>16</v>
      </c>
      <c r="D1284" t="s">
        <v>1807</v>
      </c>
      <c r="E1284" t="s">
        <v>1790</v>
      </c>
      <c r="F1284" t="s">
        <v>6</v>
      </c>
      <c r="G1284">
        <v>0</v>
      </c>
      <c r="H1284">
        <v>0</v>
      </c>
      <c r="I1284">
        <v>1</v>
      </c>
      <c r="J1284" t="s">
        <v>2028</v>
      </c>
      <c r="K1284" t="s">
        <v>2053</v>
      </c>
      <c r="L1284" t="str">
        <f>E1284</f>
        <v>With health insurance coverage</v>
      </c>
      <c r="M1284">
        <v>1</v>
      </c>
    </row>
    <row r="1285" spans="1:13" x14ac:dyDescent="0.35">
      <c r="A1285">
        <v>1284</v>
      </c>
      <c r="B1285" t="s">
        <v>1783</v>
      </c>
      <c r="C1285">
        <v>17</v>
      </c>
      <c r="D1285" t="s">
        <v>1808</v>
      </c>
      <c r="E1285" t="s">
        <v>1792</v>
      </c>
      <c r="F1285" t="s">
        <v>6</v>
      </c>
      <c r="G1285">
        <v>0</v>
      </c>
      <c r="H1285">
        <v>0</v>
      </c>
      <c r="I1285">
        <v>0</v>
      </c>
    </row>
    <row r="1286" spans="1:13" x14ac:dyDescent="0.35">
      <c r="A1286">
        <v>1285</v>
      </c>
      <c r="B1286" t="s">
        <v>1783</v>
      </c>
      <c r="C1286">
        <v>18</v>
      </c>
      <c r="D1286" t="s">
        <v>1809</v>
      </c>
      <c r="E1286" t="s">
        <v>1810</v>
      </c>
      <c r="F1286" t="s">
        <v>6</v>
      </c>
      <c r="G1286">
        <v>0</v>
      </c>
      <c r="H1286">
        <v>0</v>
      </c>
      <c r="I1286">
        <v>0</v>
      </c>
    </row>
    <row r="1287" spans="1:13" x14ac:dyDescent="0.35">
      <c r="A1287">
        <v>1286</v>
      </c>
      <c r="B1287" t="s">
        <v>1783</v>
      </c>
      <c r="C1287">
        <v>19</v>
      </c>
      <c r="D1287" t="s">
        <v>1811</v>
      </c>
      <c r="E1287" t="s">
        <v>1790</v>
      </c>
      <c r="F1287" t="s">
        <v>6</v>
      </c>
      <c r="G1287">
        <v>0</v>
      </c>
      <c r="H1287">
        <v>0</v>
      </c>
      <c r="I1287">
        <v>1</v>
      </c>
      <c r="J1287" t="s">
        <v>2028</v>
      </c>
      <c r="K1287" t="s">
        <v>2053</v>
      </c>
      <c r="L1287" t="str">
        <f>E1287</f>
        <v>With health insurance coverage</v>
      </c>
      <c r="M1287">
        <v>1</v>
      </c>
    </row>
    <row r="1288" spans="1:13" x14ac:dyDescent="0.35">
      <c r="A1288">
        <v>1287</v>
      </c>
      <c r="B1288" t="s">
        <v>1783</v>
      </c>
      <c r="C1288">
        <v>20</v>
      </c>
      <c r="D1288" t="s">
        <v>1812</v>
      </c>
      <c r="E1288" t="s">
        <v>1792</v>
      </c>
      <c r="F1288" t="s">
        <v>6</v>
      </c>
      <c r="G1288">
        <v>0</v>
      </c>
      <c r="H1288">
        <v>0</v>
      </c>
      <c r="I1288">
        <v>0</v>
      </c>
    </row>
    <row r="1289" spans="1:13" x14ac:dyDescent="0.35">
      <c r="A1289">
        <v>1288</v>
      </c>
      <c r="B1289" t="s">
        <v>1783</v>
      </c>
      <c r="C1289">
        <v>21</v>
      </c>
      <c r="D1289" t="s">
        <v>1813</v>
      </c>
      <c r="E1289" t="s">
        <v>1814</v>
      </c>
      <c r="F1289" t="s">
        <v>6</v>
      </c>
      <c r="G1289">
        <v>0</v>
      </c>
      <c r="H1289">
        <v>0</v>
      </c>
      <c r="I1289">
        <v>0</v>
      </c>
    </row>
    <row r="1290" spans="1:13" x14ac:dyDescent="0.35">
      <c r="A1290">
        <v>1289</v>
      </c>
      <c r="B1290" t="s">
        <v>1783</v>
      </c>
      <c r="C1290">
        <v>22</v>
      </c>
      <c r="D1290" t="s">
        <v>1815</v>
      </c>
      <c r="E1290" t="s">
        <v>1790</v>
      </c>
      <c r="F1290" t="s">
        <v>6</v>
      </c>
      <c r="G1290">
        <v>0</v>
      </c>
      <c r="H1290">
        <v>0</v>
      </c>
      <c r="I1290">
        <v>1</v>
      </c>
      <c r="J1290" t="s">
        <v>2028</v>
      </c>
      <c r="K1290" t="s">
        <v>2053</v>
      </c>
      <c r="L1290" t="str">
        <f>E1290</f>
        <v>With health insurance coverage</v>
      </c>
      <c r="M1290">
        <v>1</v>
      </c>
    </row>
    <row r="1291" spans="1:13" x14ac:dyDescent="0.35">
      <c r="A1291">
        <v>1290</v>
      </c>
      <c r="B1291" t="s">
        <v>1783</v>
      </c>
      <c r="C1291">
        <v>23</v>
      </c>
      <c r="D1291" t="s">
        <v>1816</v>
      </c>
      <c r="E1291" t="s">
        <v>1792</v>
      </c>
      <c r="F1291" t="s">
        <v>6</v>
      </c>
      <c r="G1291">
        <v>0</v>
      </c>
      <c r="H1291">
        <v>0</v>
      </c>
      <c r="I1291">
        <v>0</v>
      </c>
    </row>
    <row r="1292" spans="1:13" x14ac:dyDescent="0.35">
      <c r="A1292">
        <v>1291</v>
      </c>
      <c r="B1292" t="s">
        <v>1783</v>
      </c>
      <c r="C1292">
        <v>24</v>
      </c>
      <c r="D1292" t="s">
        <v>1817</v>
      </c>
      <c r="E1292" t="s">
        <v>941</v>
      </c>
      <c r="F1292" t="s">
        <v>6</v>
      </c>
      <c r="G1292">
        <v>0</v>
      </c>
      <c r="H1292">
        <v>0</v>
      </c>
      <c r="I1292">
        <v>0</v>
      </c>
    </row>
    <row r="1293" spans="1:13" x14ac:dyDescent="0.35">
      <c r="A1293">
        <v>1292</v>
      </c>
      <c r="B1293" t="s">
        <v>1783</v>
      </c>
      <c r="C1293">
        <v>25</v>
      </c>
      <c r="D1293" t="s">
        <v>1818</v>
      </c>
      <c r="E1293" t="s">
        <v>1790</v>
      </c>
      <c r="F1293" t="s">
        <v>6</v>
      </c>
      <c r="G1293">
        <v>0</v>
      </c>
      <c r="H1293">
        <v>0</v>
      </c>
      <c r="I1293">
        <v>1</v>
      </c>
      <c r="J1293" t="s">
        <v>2028</v>
      </c>
      <c r="K1293" t="s">
        <v>2053</v>
      </c>
      <c r="L1293" t="str">
        <f>E1293</f>
        <v>With health insurance coverage</v>
      </c>
      <c r="M1293">
        <v>1</v>
      </c>
    </row>
    <row r="1294" spans="1:13" x14ac:dyDescent="0.35">
      <c r="A1294">
        <v>1293</v>
      </c>
      <c r="B1294" t="s">
        <v>1783</v>
      </c>
      <c r="C1294">
        <v>26</v>
      </c>
      <c r="D1294" t="s">
        <v>1819</v>
      </c>
      <c r="E1294" t="s">
        <v>1792</v>
      </c>
      <c r="F1294" t="s">
        <v>6</v>
      </c>
      <c r="G1294">
        <v>0</v>
      </c>
      <c r="H1294">
        <v>0</v>
      </c>
      <c r="I1294">
        <v>0</v>
      </c>
    </row>
    <row r="1295" spans="1:13" x14ac:dyDescent="0.35">
      <c r="A1295">
        <v>1294</v>
      </c>
      <c r="B1295" t="s">
        <v>1783</v>
      </c>
      <c r="C1295">
        <v>27</v>
      </c>
      <c r="D1295" t="s">
        <v>1820</v>
      </c>
      <c r="E1295" t="s">
        <v>945</v>
      </c>
      <c r="F1295" t="s">
        <v>6</v>
      </c>
      <c r="G1295">
        <v>0</v>
      </c>
      <c r="H1295">
        <v>0</v>
      </c>
      <c r="I1295">
        <v>0</v>
      </c>
    </row>
    <row r="1296" spans="1:13" x14ac:dyDescent="0.35">
      <c r="A1296">
        <v>1295</v>
      </c>
      <c r="B1296" t="s">
        <v>1783</v>
      </c>
      <c r="C1296">
        <v>28</v>
      </c>
      <c r="D1296" t="s">
        <v>1821</v>
      </c>
      <c r="E1296" t="s">
        <v>1790</v>
      </c>
      <c r="F1296" t="s">
        <v>6</v>
      </c>
      <c r="G1296">
        <v>0</v>
      </c>
      <c r="H1296">
        <v>0</v>
      </c>
      <c r="I1296">
        <v>1</v>
      </c>
      <c r="J1296" t="s">
        <v>2028</v>
      </c>
      <c r="K1296" t="s">
        <v>2053</v>
      </c>
      <c r="L1296" t="str">
        <f>E1296</f>
        <v>With health insurance coverage</v>
      </c>
      <c r="M1296">
        <v>1</v>
      </c>
    </row>
    <row r="1297" spans="1:13" x14ac:dyDescent="0.35">
      <c r="A1297">
        <v>1296</v>
      </c>
      <c r="B1297" t="s">
        <v>1783</v>
      </c>
      <c r="C1297">
        <v>29</v>
      </c>
      <c r="D1297" t="s">
        <v>1822</v>
      </c>
      <c r="E1297" t="s">
        <v>1792</v>
      </c>
      <c r="F1297" t="s">
        <v>6</v>
      </c>
      <c r="G1297">
        <v>0</v>
      </c>
      <c r="H1297">
        <v>0</v>
      </c>
      <c r="I1297">
        <v>0</v>
      </c>
    </row>
    <row r="1298" spans="1:13" x14ac:dyDescent="0.35">
      <c r="A1298">
        <v>1297</v>
      </c>
      <c r="B1298" t="s">
        <v>1783</v>
      </c>
      <c r="C1298">
        <v>30</v>
      </c>
      <c r="D1298" t="s">
        <v>1823</v>
      </c>
      <c r="E1298" t="s">
        <v>61</v>
      </c>
      <c r="F1298" t="s">
        <v>6</v>
      </c>
      <c r="G1298">
        <v>0</v>
      </c>
      <c r="H1298">
        <v>0</v>
      </c>
      <c r="I1298">
        <v>0</v>
      </c>
    </row>
    <row r="1299" spans="1:13" x14ac:dyDescent="0.35">
      <c r="A1299">
        <v>1298</v>
      </c>
      <c r="B1299" t="s">
        <v>1783</v>
      </c>
      <c r="C1299">
        <v>31</v>
      </c>
      <c r="D1299" t="s">
        <v>1824</v>
      </c>
      <c r="E1299" t="s">
        <v>1788</v>
      </c>
      <c r="F1299" t="s">
        <v>6</v>
      </c>
      <c r="G1299">
        <v>0</v>
      </c>
      <c r="H1299">
        <v>0</v>
      </c>
      <c r="I1299">
        <v>0</v>
      </c>
    </row>
    <row r="1300" spans="1:13" x14ac:dyDescent="0.35">
      <c r="A1300">
        <v>1299</v>
      </c>
      <c r="B1300" t="s">
        <v>1783</v>
      </c>
      <c r="C1300">
        <v>32</v>
      </c>
      <c r="D1300" t="s">
        <v>1825</v>
      </c>
      <c r="E1300" t="s">
        <v>1790</v>
      </c>
      <c r="F1300" t="s">
        <v>6</v>
      </c>
      <c r="G1300">
        <v>0</v>
      </c>
      <c r="H1300">
        <v>0</v>
      </c>
      <c r="I1300">
        <v>1</v>
      </c>
      <c r="J1300" t="s">
        <v>2028</v>
      </c>
      <c r="K1300" t="s">
        <v>2053</v>
      </c>
      <c r="L1300" t="str">
        <f>E1300</f>
        <v>With health insurance coverage</v>
      </c>
      <c r="M1300">
        <v>1</v>
      </c>
    </row>
    <row r="1301" spans="1:13" x14ac:dyDescent="0.35">
      <c r="A1301">
        <v>1300</v>
      </c>
      <c r="B1301" t="s">
        <v>1783</v>
      </c>
      <c r="C1301">
        <v>33</v>
      </c>
      <c r="D1301" t="s">
        <v>1826</v>
      </c>
      <c r="E1301" t="s">
        <v>1792</v>
      </c>
      <c r="F1301" t="s">
        <v>6</v>
      </c>
      <c r="G1301">
        <v>0</v>
      </c>
      <c r="H1301">
        <v>0</v>
      </c>
      <c r="I1301">
        <v>0</v>
      </c>
    </row>
    <row r="1302" spans="1:13" x14ac:dyDescent="0.35">
      <c r="A1302">
        <v>1301</v>
      </c>
      <c r="B1302" t="s">
        <v>1783</v>
      </c>
      <c r="C1302">
        <v>34</v>
      </c>
      <c r="D1302" t="s">
        <v>1827</v>
      </c>
      <c r="E1302" t="s">
        <v>1794</v>
      </c>
      <c r="F1302" t="s">
        <v>6</v>
      </c>
      <c r="G1302">
        <v>0</v>
      </c>
      <c r="H1302">
        <v>0</v>
      </c>
      <c r="I1302">
        <v>0</v>
      </c>
    </row>
    <row r="1303" spans="1:13" x14ac:dyDescent="0.35">
      <c r="A1303">
        <v>1302</v>
      </c>
      <c r="B1303" t="s">
        <v>1783</v>
      </c>
      <c r="C1303">
        <v>35</v>
      </c>
      <c r="D1303" t="s">
        <v>1828</v>
      </c>
      <c r="E1303" t="s">
        <v>1790</v>
      </c>
      <c r="F1303" t="s">
        <v>6</v>
      </c>
      <c r="G1303">
        <v>0</v>
      </c>
      <c r="H1303">
        <v>0</v>
      </c>
      <c r="I1303">
        <v>1</v>
      </c>
      <c r="J1303" t="s">
        <v>2028</v>
      </c>
      <c r="K1303" t="s">
        <v>2053</v>
      </c>
      <c r="L1303" t="str">
        <f>E1303</f>
        <v>With health insurance coverage</v>
      </c>
      <c r="M1303">
        <v>1</v>
      </c>
    </row>
    <row r="1304" spans="1:13" x14ac:dyDescent="0.35">
      <c r="A1304">
        <v>1303</v>
      </c>
      <c r="B1304" t="s">
        <v>1783</v>
      </c>
      <c r="C1304">
        <v>36</v>
      </c>
      <c r="D1304" t="s">
        <v>1829</v>
      </c>
      <c r="E1304" t="s">
        <v>1792</v>
      </c>
      <c r="F1304" t="s">
        <v>6</v>
      </c>
      <c r="G1304">
        <v>0</v>
      </c>
      <c r="H1304">
        <v>0</v>
      </c>
      <c r="I1304">
        <v>0</v>
      </c>
    </row>
    <row r="1305" spans="1:13" x14ac:dyDescent="0.35">
      <c r="A1305">
        <v>1304</v>
      </c>
      <c r="B1305" t="s">
        <v>1783</v>
      </c>
      <c r="C1305">
        <v>37</v>
      </c>
      <c r="D1305" t="s">
        <v>1830</v>
      </c>
      <c r="E1305" t="s">
        <v>1798</v>
      </c>
      <c r="F1305" t="s">
        <v>6</v>
      </c>
      <c r="G1305">
        <v>0</v>
      </c>
      <c r="H1305">
        <v>0</v>
      </c>
      <c r="I1305">
        <v>0</v>
      </c>
    </row>
    <row r="1306" spans="1:13" x14ac:dyDescent="0.35">
      <c r="A1306">
        <v>1305</v>
      </c>
      <c r="B1306" t="s">
        <v>1783</v>
      </c>
      <c r="C1306">
        <v>38</v>
      </c>
      <c r="D1306" t="s">
        <v>1831</v>
      </c>
      <c r="E1306" t="s">
        <v>1790</v>
      </c>
      <c r="F1306" t="s">
        <v>6</v>
      </c>
      <c r="G1306">
        <v>0</v>
      </c>
      <c r="H1306">
        <v>0</v>
      </c>
      <c r="I1306">
        <v>1</v>
      </c>
      <c r="J1306" t="s">
        <v>2028</v>
      </c>
      <c r="K1306" t="s">
        <v>2053</v>
      </c>
      <c r="L1306" t="str">
        <f>E1306</f>
        <v>With health insurance coverage</v>
      </c>
      <c r="M1306">
        <v>1</v>
      </c>
    </row>
    <row r="1307" spans="1:13" x14ac:dyDescent="0.35">
      <c r="A1307">
        <v>1306</v>
      </c>
      <c r="B1307" t="s">
        <v>1783</v>
      </c>
      <c r="C1307">
        <v>39</v>
      </c>
      <c r="D1307" t="s">
        <v>1832</v>
      </c>
      <c r="E1307" t="s">
        <v>1792</v>
      </c>
      <c r="F1307" t="s">
        <v>6</v>
      </c>
      <c r="G1307">
        <v>0</v>
      </c>
      <c r="H1307">
        <v>0</v>
      </c>
      <c r="I1307">
        <v>0</v>
      </c>
    </row>
    <row r="1308" spans="1:13" x14ac:dyDescent="0.35">
      <c r="A1308">
        <v>1307</v>
      </c>
      <c r="B1308" t="s">
        <v>1783</v>
      </c>
      <c r="C1308">
        <v>40</v>
      </c>
      <c r="D1308" t="s">
        <v>1833</v>
      </c>
      <c r="E1308" t="s">
        <v>1802</v>
      </c>
      <c r="F1308" t="s">
        <v>6</v>
      </c>
      <c r="G1308">
        <v>0</v>
      </c>
      <c r="H1308">
        <v>0</v>
      </c>
      <c r="I1308">
        <v>0</v>
      </c>
    </row>
    <row r="1309" spans="1:13" x14ac:dyDescent="0.35">
      <c r="A1309">
        <v>1308</v>
      </c>
      <c r="B1309" t="s">
        <v>1783</v>
      </c>
      <c r="C1309">
        <v>41</v>
      </c>
      <c r="D1309" t="s">
        <v>1834</v>
      </c>
      <c r="E1309" t="s">
        <v>1790</v>
      </c>
      <c r="F1309" t="s">
        <v>6</v>
      </c>
      <c r="G1309">
        <v>0</v>
      </c>
      <c r="H1309">
        <v>0</v>
      </c>
      <c r="I1309">
        <v>1</v>
      </c>
      <c r="J1309" t="s">
        <v>2028</v>
      </c>
      <c r="K1309" t="s">
        <v>2053</v>
      </c>
      <c r="L1309" t="str">
        <f>E1309</f>
        <v>With health insurance coverage</v>
      </c>
      <c r="M1309">
        <v>1</v>
      </c>
    </row>
    <row r="1310" spans="1:13" x14ac:dyDescent="0.35">
      <c r="A1310">
        <v>1309</v>
      </c>
      <c r="B1310" t="s">
        <v>1783</v>
      </c>
      <c r="C1310">
        <v>42</v>
      </c>
      <c r="D1310" t="s">
        <v>1835</v>
      </c>
      <c r="E1310" t="s">
        <v>1792</v>
      </c>
      <c r="F1310" t="s">
        <v>6</v>
      </c>
      <c r="G1310">
        <v>0</v>
      </c>
      <c r="H1310">
        <v>0</v>
      </c>
      <c r="I1310">
        <v>0</v>
      </c>
    </row>
    <row r="1311" spans="1:13" x14ac:dyDescent="0.35">
      <c r="A1311">
        <v>1310</v>
      </c>
      <c r="B1311" t="s">
        <v>1783</v>
      </c>
      <c r="C1311">
        <v>43</v>
      </c>
      <c r="D1311" t="s">
        <v>1836</v>
      </c>
      <c r="E1311" t="s">
        <v>1806</v>
      </c>
      <c r="F1311" t="s">
        <v>6</v>
      </c>
      <c r="G1311">
        <v>0</v>
      </c>
      <c r="H1311">
        <v>0</v>
      </c>
      <c r="I1311">
        <v>0</v>
      </c>
    </row>
    <row r="1312" spans="1:13" x14ac:dyDescent="0.35">
      <c r="A1312">
        <v>1311</v>
      </c>
      <c r="B1312" t="s">
        <v>1783</v>
      </c>
      <c r="C1312">
        <v>44</v>
      </c>
      <c r="D1312" t="s">
        <v>1837</v>
      </c>
      <c r="E1312" t="s">
        <v>1790</v>
      </c>
      <c r="F1312" t="s">
        <v>6</v>
      </c>
      <c r="G1312">
        <v>0</v>
      </c>
      <c r="H1312">
        <v>0</v>
      </c>
      <c r="I1312">
        <v>1</v>
      </c>
      <c r="J1312" t="s">
        <v>2028</v>
      </c>
      <c r="K1312" t="s">
        <v>2053</v>
      </c>
      <c r="L1312" t="str">
        <f>E1312</f>
        <v>With health insurance coverage</v>
      </c>
      <c r="M1312">
        <v>1</v>
      </c>
    </row>
    <row r="1313" spans="1:13" x14ac:dyDescent="0.35">
      <c r="A1313">
        <v>1312</v>
      </c>
      <c r="B1313" t="s">
        <v>1783</v>
      </c>
      <c r="C1313">
        <v>45</v>
      </c>
      <c r="D1313" t="s">
        <v>1838</v>
      </c>
      <c r="E1313" t="s">
        <v>1792</v>
      </c>
      <c r="F1313" t="s">
        <v>6</v>
      </c>
      <c r="G1313">
        <v>0</v>
      </c>
      <c r="H1313">
        <v>0</v>
      </c>
      <c r="I1313">
        <v>0</v>
      </c>
    </row>
    <row r="1314" spans="1:13" x14ac:dyDescent="0.35">
      <c r="A1314">
        <v>1313</v>
      </c>
      <c r="B1314" t="s">
        <v>1783</v>
      </c>
      <c r="C1314">
        <v>46</v>
      </c>
      <c r="D1314" t="s">
        <v>1839</v>
      </c>
      <c r="E1314" t="s">
        <v>1810</v>
      </c>
      <c r="F1314" t="s">
        <v>6</v>
      </c>
      <c r="G1314">
        <v>0</v>
      </c>
      <c r="H1314">
        <v>0</v>
      </c>
      <c r="I1314">
        <v>0</v>
      </c>
    </row>
    <row r="1315" spans="1:13" x14ac:dyDescent="0.35">
      <c r="A1315">
        <v>1314</v>
      </c>
      <c r="B1315" t="s">
        <v>1783</v>
      </c>
      <c r="C1315">
        <v>47</v>
      </c>
      <c r="D1315" t="s">
        <v>1840</v>
      </c>
      <c r="E1315" t="s">
        <v>1790</v>
      </c>
      <c r="F1315" t="s">
        <v>6</v>
      </c>
      <c r="G1315">
        <v>0</v>
      </c>
      <c r="H1315">
        <v>0</v>
      </c>
      <c r="I1315">
        <v>1</v>
      </c>
      <c r="J1315" t="s">
        <v>2028</v>
      </c>
      <c r="K1315" t="s">
        <v>2053</v>
      </c>
      <c r="L1315" t="str">
        <f>E1315</f>
        <v>With health insurance coverage</v>
      </c>
      <c r="M1315">
        <v>1</v>
      </c>
    </row>
    <row r="1316" spans="1:13" x14ac:dyDescent="0.35">
      <c r="A1316">
        <v>1315</v>
      </c>
      <c r="B1316" t="s">
        <v>1783</v>
      </c>
      <c r="C1316">
        <v>48</v>
      </c>
      <c r="D1316" t="s">
        <v>1841</v>
      </c>
      <c r="E1316" t="s">
        <v>1792</v>
      </c>
      <c r="F1316" t="s">
        <v>6</v>
      </c>
      <c r="G1316">
        <v>0</v>
      </c>
      <c r="H1316">
        <v>0</v>
      </c>
      <c r="I1316">
        <v>0</v>
      </c>
    </row>
    <row r="1317" spans="1:13" x14ac:dyDescent="0.35">
      <c r="A1317">
        <v>1316</v>
      </c>
      <c r="B1317" t="s">
        <v>1783</v>
      </c>
      <c r="C1317">
        <v>49</v>
      </c>
      <c r="D1317" t="s">
        <v>1842</v>
      </c>
      <c r="E1317" t="s">
        <v>1814</v>
      </c>
      <c r="F1317" t="s">
        <v>6</v>
      </c>
      <c r="G1317">
        <v>0</v>
      </c>
      <c r="H1317">
        <v>0</v>
      </c>
      <c r="I1317">
        <v>0</v>
      </c>
    </row>
    <row r="1318" spans="1:13" x14ac:dyDescent="0.35">
      <c r="A1318">
        <v>1317</v>
      </c>
      <c r="B1318" t="s">
        <v>1783</v>
      </c>
      <c r="C1318">
        <v>50</v>
      </c>
      <c r="D1318" t="s">
        <v>1843</v>
      </c>
      <c r="E1318" t="s">
        <v>1790</v>
      </c>
      <c r="F1318" t="s">
        <v>6</v>
      </c>
      <c r="G1318">
        <v>0</v>
      </c>
      <c r="H1318">
        <v>0</v>
      </c>
      <c r="I1318">
        <v>1</v>
      </c>
      <c r="J1318" t="s">
        <v>2028</v>
      </c>
      <c r="K1318" t="s">
        <v>2053</v>
      </c>
      <c r="L1318" t="str">
        <f>E1318</f>
        <v>With health insurance coverage</v>
      </c>
      <c r="M1318">
        <v>1</v>
      </c>
    </row>
    <row r="1319" spans="1:13" x14ac:dyDescent="0.35">
      <c r="A1319">
        <v>1318</v>
      </c>
      <c r="B1319" t="s">
        <v>1783</v>
      </c>
      <c r="C1319">
        <v>51</v>
      </c>
      <c r="D1319" t="s">
        <v>1844</v>
      </c>
      <c r="E1319" t="s">
        <v>1792</v>
      </c>
      <c r="F1319" t="s">
        <v>6</v>
      </c>
      <c r="G1319">
        <v>0</v>
      </c>
      <c r="H1319">
        <v>0</v>
      </c>
      <c r="I1319">
        <v>0</v>
      </c>
    </row>
    <row r="1320" spans="1:13" x14ac:dyDescent="0.35">
      <c r="A1320">
        <v>1319</v>
      </c>
      <c r="B1320" t="s">
        <v>1783</v>
      </c>
      <c r="C1320">
        <v>52</v>
      </c>
      <c r="D1320" t="s">
        <v>1845</v>
      </c>
      <c r="E1320" t="s">
        <v>941</v>
      </c>
      <c r="F1320" t="s">
        <v>6</v>
      </c>
      <c r="G1320">
        <v>0</v>
      </c>
      <c r="H1320">
        <v>0</v>
      </c>
      <c r="I1320">
        <v>0</v>
      </c>
    </row>
    <row r="1321" spans="1:13" x14ac:dyDescent="0.35">
      <c r="A1321">
        <v>1320</v>
      </c>
      <c r="B1321" t="s">
        <v>1783</v>
      </c>
      <c r="C1321">
        <v>53</v>
      </c>
      <c r="D1321" t="s">
        <v>1846</v>
      </c>
      <c r="E1321" t="s">
        <v>1790</v>
      </c>
      <c r="F1321" t="s">
        <v>6</v>
      </c>
      <c r="G1321">
        <v>0</v>
      </c>
      <c r="H1321">
        <v>0</v>
      </c>
      <c r="I1321">
        <v>1</v>
      </c>
      <c r="J1321" t="s">
        <v>2028</v>
      </c>
      <c r="K1321" t="s">
        <v>2053</v>
      </c>
      <c r="L1321" t="str">
        <f>E1321</f>
        <v>With health insurance coverage</v>
      </c>
      <c r="M1321">
        <v>1</v>
      </c>
    </row>
    <row r="1322" spans="1:13" x14ac:dyDescent="0.35">
      <c r="A1322">
        <v>1321</v>
      </c>
      <c r="B1322" t="s">
        <v>1783</v>
      </c>
      <c r="C1322">
        <v>54</v>
      </c>
      <c r="D1322" t="s">
        <v>1847</v>
      </c>
      <c r="E1322" t="s">
        <v>1792</v>
      </c>
      <c r="F1322" t="s">
        <v>6</v>
      </c>
      <c r="G1322">
        <v>0</v>
      </c>
      <c r="H1322">
        <v>0</v>
      </c>
      <c r="I1322">
        <v>0</v>
      </c>
    </row>
    <row r="1323" spans="1:13" x14ac:dyDescent="0.35">
      <c r="A1323">
        <v>1322</v>
      </c>
      <c r="B1323" t="s">
        <v>1783</v>
      </c>
      <c r="C1323">
        <v>55</v>
      </c>
      <c r="D1323" t="s">
        <v>1848</v>
      </c>
      <c r="E1323" t="s">
        <v>945</v>
      </c>
      <c r="F1323" t="s">
        <v>6</v>
      </c>
      <c r="G1323">
        <v>0</v>
      </c>
      <c r="H1323">
        <v>0</v>
      </c>
      <c r="I1323">
        <v>0</v>
      </c>
    </row>
    <row r="1324" spans="1:13" x14ac:dyDescent="0.35">
      <c r="A1324">
        <v>1323</v>
      </c>
      <c r="B1324" t="s">
        <v>1783</v>
      </c>
      <c r="C1324">
        <v>56</v>
      </c>
      <c r="D1324" t="s">
        <v>1849</v>
      </c>
      <c r="E1324" t="s">
        <v>1790</v>
      </c>
      <c r="F1324" t="s">
        <v>6</v>
      </c>
      <c r="G1324">
        <v>0</v>
      </c>
      <c r="H1324">
        <v>0</v>
      </c>
      <c r="I1324">
        <v>1</v>
      </c>
      <c r="J1324" t="s">
        <v>2028</v>
      </c>
      <c r="K1324" t="s">
        <v>2053</v>
      </c>
      <c r="L1324" t="str">
        <f>E1324</f>
        <v>With health insurance coverage</v>
      </c>
      <c r="M1324">
        <v>1</v>
      </c>
    </row>
    <row r="1325" spans="1:13" x14ac:dyDescent="0.35">
      <c r="A1325">
        <v>1324</v>
      </c>
      <c r="B1325" t="s">
        <v>1783</v>
      </c>
      <c r="C1325">
        <v>57</v>
      </c>
      <c r="D1325" t="s">
        <v>1850</v>
      </c>
      <c r="E1325" t="s">
        <v>1792</v>
      </c>
      <c r="F1325" t="s">
        <v>6</v>
      </c>
      <c r="G1325">
        <v>0</v>
      </c>
      <c r="H1325">
        <v>0</v>
      </c>
      <c r="I1325">
        <v>0</v>
      </c>
    </row>
    <row r="1326" spans="1:13" x14ac:dyDescent="0.35">
      <c r="A1326">
        <v>1325</v>
      </c>
      <c r="B1326" t="s">
        <v>1851</v>
      </c>
      <c r="E1326" t="s">
        <v>1852</v>
      </c>
      <c r="F1326" t="s">
        <v>8</v>
      </c>
    </row>
    <row r="1327" spans="1:13" x14ac:dyDescent="0.35">
      <c r="A1327">
        <v>1326</v>
      </c>
      <c r="B1327" t="s">
        <v>1851</v>
      </c>
      <c r="E1327" t="s">
        <v>1853</v>
      </c>
      <c r="F1327" t="s">
        <v>6</v>
      </c>
    </row>
    <row r="1328" spans="1:13" x14ac:dyDescent="0.35">
      <c r="A1328">
        <v>1327</v>
      </c>
      <c r="B1328" t="s">
        <v>1851</v>
      </c>
      <c r="C1328">
        <v>1</v>
      </c>
      <c r="D1328" t="s">
        <v>1854</v>
      </c>
      <c r="E1328" t="s">
        <v>11</v>
      </c>
      <c r="F1328" t="s">
        <v>6</v>
      </c>
      <c r="G1328">
        <v>0</v>
      </c>
      <c r="H1328">
        <v>0</v>
      </c>
      <c r="I1328">
        <v>0</v>
      </c>
    </row>
    <row r="1329" spans="1:9" x14ac:dyDescent="0.35">
      <c r="A1329">
        <v>1328</v>
      </c>
      <c r="B1329" t="s">
        <v>1851</v>
      </c>
      <c r="C1329">
        <v>2</v>
      </c>
      <c r="D1329" t="s">
        <v>1855</v>
      </c>
      <c r="E1329" t="s">
        <v>1856</v>
      </c>
      <c r="F1329" t="s">
        <v>6</v>
      </c>
      <c r="G1329">
        <v>0</v>
      </c>
      <c r="H1329">
        <v>0</v>
      </c>
      <c r="I1329">
        <v>0</v>
      </c>
    </row>
    <row r="1330" spans="1:9" x14ac:dyDescent="0.35">
      <c r="A1330">
        <v>1329</v>
      </c>
      <c r="B1330" t="s">
        <v>1851</v>
      </c>
      <c r="C1330">
        <v>3</v>
      </c>
      <c r="D1330" t="s">
        <v>1857</v>
      </c>
      <c r="E1330" t="s">
        <v>1858</v>
      </c>
      <c r="F1330" t="s">
        <v>6</v>
      </c>
      <c r="G1330">
        <v>0</v>
      </c>
      <c r="H1330">
        <v>0</v>
      </c>
      <c r="I1330">
        <v>0</v>
      </c>
    </row>
    <row r="1331" spans="1:9" x14ac:dyDescent="0.35">
      <c r="A1331">
        <v>1330</v>
      </c>
      <c r="B1331" t="s">
        <v>1851</v>
      </c>
      <c r="C1331">
        <v>4</v>
      </c>
      <c r="D1331" t="s">
        <v>1859</v>
      </c>
      <c r="E1331" t="s">
        <v>1790</v>
      </c>
      <c r="F1331" t="s">
        <v>6</v>
      </c>
      <c r="G1331">
        <v>0</v>
      </c>
      <c r="H1331">
        <v>0</v>
      </c>
      <c r="I1331">
        <v>0</v>
      </c>
    </row>
    <row r="1332" spans="1:9" x14ac:dyDescent="0.35">
      <c r="A1332">
        <v>1331</v>
      </c>
      <c r="B1332" t="s">
        <v>1851</v>
      </c>
      <c r="C1332">
        <v>5</v>
      </c>
      <c r="D1332" t="s">
        <v>1860</v>
      </c>
      <c r="E1332" t="s">
        <v>1861</v>
      </c>
      <c r="F1332" t="s">
        <v>6</v>
      </c>
      <c r="G1332">
        <v>0</v>
      </c>
      <c r="H1332">
        <v>0</v>
      </c>
      <c r="I1332">
        <v>0</v>
      </c>
    </row>
    <row r="1333" spans="1:9" x14ac:dyDescent="0.35">
      <c r="A1333">
        <v>1332</v>
      </c>
      <c r="B1333" t="s">
        <v>1851</v>
      </c>
      <c r="C1333">
        <v>6</v>
      </c>
      <c r="D1333" t="s">
        <v>1862</v>
      </c>
      <c r="E1333" t="s">
        <v>1863</v>
      </c>
      <c r="F1333" t="s">
        <v>6</v>
      </c>
      <c r="G1333">
        <v>0</v>
      </c>
      <c r="H1333">
        <v>0</v>
      </c>
      <c r="I1333">
        <v>0</v>
      </c>
    </row>
    <row r="1334" spans="1:9" x14ac:dyDescent="0.35">
      <c r="A1334">
        <v>1333</v>
      </c>
      <c r="B1334" t="s">
        <v>1851</v>
      </c>
      <c r="C1334">
        <v>7</v>
      </c>
      <c r="D1334" t="s">
        <v>1864</v>
      </c>
      <c r="E1334" t="s">
        <v>1792</v>
      </c>
      <c r="F1334" t="s">
        <v>6</v>
      </c>
      <c r="G1334">
        <v>0</v>
      </c>
      <c r="H1334">
        <v>0</v>
      </c>
      <c r="I1334">
        <v>0</v>
      </c>
    </row>
    <row r="1335" spans="1:9" x14ac:dyDescent="0.35">
      <c r="A1335">
        <v>1334</v>
      </c>
      <c r="B1335" t="s">
        <v>1851</v>
      </c>
      <c r="C1335">
        <v>8</v>
      </c>
      <c r="D1335" t="s">
        <v>1865</v>
      </c>
      <c r="E1335" t="s">
        <v>1866</v>
      </c>
      <c r="F1335" t="s">
        <v>6</v>
      </c>
      <c r="G1335">
        <v>0</v>
      </c>
      <c r="H1335">
        <v>0</v>
      </c>
      <c r="I1335">
        <v>0</v>
      </c>
    </row>
    <row r="1336" spans="1:9" x14ac:dyDescent="0.35">
      <c r="A1336">
        <v>1335</v>
      </c>
      <c r="B1336" t="s">
        <v>1851</v>
      </c>
      <c r="C1336">
        <v>9</v>
      </c>
      <c r="D1336" t="s">
        <v>1867</v>
      </c>
      <c r="E1336" t="s">
        <v>1790</v>
      </c>
      <c r="F1336" t="s">
        <v>6</v>
      </c>
      <c r="G1336">
        <v>0</v>
      </c>
      <c r="H1336">
        <v>0</v>
      </c>
      <c r="I1336">
        <v>0</v>
      </c>
    </row>
    <row r="1337" spans="1:9" x14ac:dyDescent="0.35">
      <c r="A1337">
        <v>1336</v>
      </c>
      <c r="B1337" t="s">
        <v>1851</v>
      </c>
      <c r="C1337">
        <v>10</v>
      </c>
      <c r="D1337" t="s">
        <v>1868</v>
      </c>
      <c r="E1337" t="s">
        <v>1861</v>
      </c>
      <c r="F1337" t="s">
        <v>6</v>
      </c>
      <c r="G1337">
        <v>0</v>
      </c>
      <c r="H1337">
        <v>0</v>
      </c>
      <c r="I1337">
        <v>0</v>
      </c>
    </row>
    <row r="1338" spans="1:9" x14ac:dyDescent="0.35">
      <c r="A1338">
        <v>1337</v>
      </c>
      <c r="B1338" t="s">
        <v>1851</v>
      </c>
      <c r="C1338">
        <v>11</v>
      </c>
      <c r="D1338" t="s">
        <v>1869</v>
      </c>
      <c r="E1338" t="s">
        <v>1863</v>
      </c>
      <c r="F1338" t="s">
        <v>6</v>
      </c>
      <c r="G1338">
        <v>0</v>
      </c>
      <c r="H1338">
        <v>0</v>
      </c>
      <c r="I1338">
        <v>0</v>
      </c>
    </row>
    <row r="1339" spans="1:9" x14ac:dyDescent="0.35">
      <c r="A1339">
        <v>1338</v>
      </c>
      <c r="B1339" t="s">
        <v>1851</v>
      </c>
      <c r="C1339">
        <v>12</v>
      </c>
      <c r="D1339" t="s">
        <v>1870</v>
      </c>
      <c r="E1339" t="s">
        <v>1792</v>
      </c>
      <c r="F1339" t="s">
        <v>6</v>
      </c>
      <c r="G1339">
        <v>0</v>
      </c>
      <c r="H1339">
        <v>0</v>
      </c>
      <c r="I1339">
        <v>0</v>
      </c>
    </row>
    <row r="1340" spans="1:9" x14ac:dyDescent="0.35">
      <c r="A1340">
        <v>1339</v>
      </c>
      <c r="B1340" t="s">
        <v>1851</v>
      </c>
      <c r="C1340">
        <v>13</v>
      </c>
      <c r="D1340" t="s">
        <v>1871</v>
      </c>
      <c r="E1340" t="s">
        <v>1872</v>
      </c>
      <c r="F1340" t="s">
        <v>6</v>
      </c>
      <c r="G1340">
        <v>0</v>
      </c>
      <c r="H1340">
        <v>0</v>
      </c>
      <c r="I1340">
        <v>0</v>
      </c>
    </row>
    <row r="1341" spans="1:9" x14ac:dyDescent="0.35">
      <c r="A1341">
        <v>1340</v>
      </c>
      <c r="B1341" t="s">
        <v>1851</v>
      </c>
      <c r="C1341">
        <v>14</v>
      </c>
      <c r="D1341" t="s">
        <v>1873</v>
      </c>
      <c r="E1341" t="s">
        <v>1790</v>
      </c>
      <c r="F1341" t="s">
        <v>6</v>
      </c>
      <c r="G1341">
        <v>0</v>
      </c>
      <c r="H1341">
        <v>0</v>
      </c>
      <c r="I1341">
        <v>0</v>
      </c>
    </row>
    <row r="1342" spans="1:9" x14ac:dyDescent="0.35">
      <c r="A1342">
        <v>1341</v>
      </c>
      <c r="B1342" t="s">
        <v>1851</v>
      </c>
      <c r="C1342">
        <v>15</v>
      </c>
      <c r="D1342" t="s">
        <v>1874</v>
      </c>
      <c r="E1342" t="s">
        <v>1861</v>
      </c>
      <c r="F1342" t="s">
        <v>6</v>
      </c>
      <c r="G1342">
        <v>0</v>
      </c>
      <c r="H1342">
        <v>0</v>
      </c>
      <c r="I1342">
        <v>0</v>
      </c>
    </row>
    <row r="1343" spans="1:9" x14ac:dyDescent="0.35">
      <c r="A1343">
        <v>1342</v>
      </c>
      <c r="B1343" t="s">
        <v>1851</v>
      </c>
      <c r="C1343">
        <v>16</v>
      </c>
      <c r="D1343" t="s">
        <v>1875</v>
      </c>
      <c r="E1343" t="s">
        <v>1863</v>
      </c>
      <c r="F1343" t="s">
        <v>6</v>
      </c>
      <c r="G1343">
        <v>0</v>
      </c>
      <c r="H1343">
        <v>0</v>
      </c>
      <c r="I1343">
        <v>0</v>
      </c>
    </row>
    <row r="1344" spans="1:9" x14ac:dyDescent="0.35">
      <c r="A1344">
        <v>1343</v>
      </c>
      <c r="B1344" t="s">
        <v>1851</v>
      </c>
      <c r="C1344">
        <v>17</v>
      </c>
      <c r="D1344" t="s">
        <v>1876</v>
      </c>
      <c r="E1344" t="s">
        <v>1792</v>
      </c>
      <c r="F1344" t="s">
        <v>6</v>
      </c>
      <c r="G1344">
        <v>0</v>
      </c>
      <c r="H1344">
        <v>0</v>
      </c>
      <c r="I1344">
        <v>0</v>
      </c>
    </row>
    <row r="1345" spans="1:9" x14ac:dyDescent="0.35">
      <c r="A1345">
        <v>1344</v>
      </c>
      <c r="B1345" t="s">
        <v>1877</v>
      </c>
      <c r="E1345" t="s">
        <v>1878</v>
      </c>
      <c r="F1345" t="s">
        <v>8</v>
      </c>
    </row>
    <row r="1346" spans="1:9" x14ac:dyDescent="0.35">
      <c r="A1346">
        <v>1345</v>
      </c>
      <c r="B1346" t="s">
        <v>1877</v>
      </c>
      <c r="E1346" t="s">
        <v>1853</v>
      </c>
      <c r="F1346" t="s">
        <v>6</v>
      </c>
    </row>
    <row r="1347" spans="1:9" x14ac:dyDescent="0.35">
      <c r="A1347">
        <v>1346</v>
      </c>
      <c r="B1347" t="s">
        <v>1877</v>
      </c>
      <c r="C1347">
        <v>1</v>
      </c>
      <c r="D1347" t="s">
        <v>1879</v>
      </c>
      <c r="E1347" t="s">
        <v>11</v>
      </c>
      <c r="F1347" t="s">
        <v>6</v>
      </c>
      <c r="G1347">
        <v>0</v>
      </c>
      <c r="H1347">
        <v>0</v>
      </c>
      <c r="I1347">
        <v>0</v>
      </c>
    </row>
    <row r="1348" spans="1:9" x14ac:dyDescent="0.35">
      <c r="A1348">
        <v>1347</v>
      </c>
      <c r="B1348" t="s">
        <v>1877</v>
      </c>
      <c r="C1348">
        <v>2</v>
      </c>
      <c r="D1348" t="s">
        <v>1880</v>
      </c>
      <c r="E1348" t="s">
        <v>1881</v>
      </c>
      <c r="F1348" t="s">
        <v>6</v>
      </c>
      <c r="G1348">
        <v>0</v>
      </c>
      <c r="H1348">
        <v>0</v>
      </c>
      <c r="I1348">
        <v>0</v>
      </c>
    </row>
    <row r="1349" spans="1:9" x14ac:dyDescent="0.35">
      <c r="A1349">
        <v>1348</v>
      </c>
      <c r="B1349" t="s">
        <v>1877</v>
      </c>
      <c r="C1349">
        <v>3</v>
      </c>
      <c r="D1349" t="s">
        <v>1882</v>
      </c>
      <c r="E1349" t="s">
        <v>1861</v>
      </c>
      <c r="F1349" t="s">
        <v>6</v>
      </c>
      <c r="G1349">
        <v>0</v>
      </c>
      <c r="H1349">
        <v>0</v>
      </c>
      <c r="I1349">
        <v>0</v>
      </c>
    </row>
    <row r="1350" spans="1:9" x14ac:dyDescent="0.35">
      <c r="A1350">
        <v>1349</v>
      </c>
      <c r="B1350" t="s">
        <v>1877</v>
      </c>
      <c r="C1350">
        <v>4</v>
      </c>
      <c r="D1350" t="s">
        <v>1883</v>
      </c>
      <c r="E1350" t="s">
        <v>1884</v>
      </c>
      <c r="F1350" t="s">
        <v>6</v>
      </c>
      <c r="G1350">
        <v>0</v>
      </c>
      <c r="H1350">
        <v>0</v>
      </c>
      <c r="I1350">
        <v>0</v>
      </c>
    </row>
    <row r="1351" spans="1:9" x14ac:dyDescent="0.35">
      <c r="A1351">
        <v>1350</v>
      </c>
      <c r="B1351" t="s">
        <v>1877</v>
      </c>
      <c r="C1351">
        <v>5</v>
      </c>
      <c r="D1351" t="s">
        <v>1885</v>
      </c>
      <c r="E1351" t="s">
        <v>1886</v>
      </c>
      <c r="F1351" t="s">
        <v>6</v>
      </c>
      <c r="G1351">
        <v>0</v>
      </c>
      <c r="H1351">
        <v>0</v>
      </c>
      <c r="I1351">
        <v>0</v>
      </c>
    </row>
    <row r="1352" spans="1:9" x14ac:dyDescent="0.35">
      <c r="A1352">
        <v>1351</v>
      </c>
      <c r="B1352" t="s">
        <v>1877</v>
      </c>
      <c r="C1352">
        <v>6</v>
      </c>
      <c r="D1352" t="s">
        <v>1887</v>
      </c>
      <c r="E1352" t="s">
        <v>1861</v>
      </c>
      <c r="F1352" t="s">
        <v>6</v>
      </c>
      <c r="G1352">
        <v>0</v>
      </c>
      <c r="H1352">
        <v>0</v>
      </c>
      <c r="I1352">
        <v>0</v>
      </c>
    </row>
    <row r="1353" spans="1:9" x14ac:dyDescent="0.35">
      <c r="A1353">
        <v>1352</v>
      </c>
      <c r="B1353" t="s">
        <v>1877</v>
      </c>
      <c r="C1353">
        <v>7</v>
      </c>
      <c r="D1353" t="s">
        <v>1888</v>
      </c>
      <c r="E1353" t="s">
        <v>1884</v>
      </c>
      <c r="F1353" t="s">
        <v>6</v>
      </c>
      <c r="G1353">
        <v>0</v>
      </c>
      <c r="H1353">
        <v>0</v>
      </c>
      <c r="I1353">
        <v>0</v>
      </c>
    </row>
    <row r="1354" spans="1:9" x14ac:dyDescent="0.35">
      <c r="A1354">
        <v>1353</v>
      </c>
      <c r="B1354" t="s">
        <v>1877</v>
      </c>
      <c r="C1354">
        <v>8</v>
      </c>
      <c r="D1354" t="s">
        <v>1889</v>
      </c>
      <c r="E1354" t="s">
        <v>1890</v>
      </c>
      <c r="F1354" t="s">
        <v>6</v>
      </c>
      <c r="G1354">
        <v>0</v>
      </c>
      <c r="H1354">
        <v>0</v>
      </c>
      <c r="I1354">
        <v>0</v>
      </c>
    </row>
    <row r="1355" spans="1:9" x14ac:dyDescent="0.35">
      <c r="A1355">
        <v>1354</v>
      </c>
      <c r="B1355" t="s">
        <v>1877</v>
      </c>
      <c r="C1355">
        <v>9</v>
      </c>
      <c r="D1355" t="s">
        <v>1891</v>
      </c>
      <c r="E1355" t="s">
        <v>1861</v>
      </c>
      <c r="F1355" t="s">
        <v>6</v>
      </c>
      <c r="G1355">
        <v>0</v>
      </c>
      <c r="H1355">
        <v>0</v>
      </c>
      <c r="I1355">
        <v>0</v>
      </c>
    </row>
    <row r="1356" spans="1:9" x14ac:dyDescent="0.35">
      <c r="A1356">
        <v>1355</v>
      </c>
      <c r="B1356" t="s">
        <v>1877</v>
      </c>
      <c r="C1356">
        <v>10</v>
      </c>
      <c r="D1356" t="s">
        <v>1892</v>
      </c>
      <c r="E1356" t="s">
        <v>1884</v>
      </c>
      <c r="F1356" t="s">
        <v>6</v>
      </c>
      <c r="G1356">
        <v>0</v>
      </c>
      <c r="H1356">
        <v>0</v>
      </c>
      <c r="I1356">
        <v>0</v>
      </c>
    </row>
    <row r="1357" spans="1:9" x14ac:dyDescent="0.35">
      <c r="A1357">
        <v>1356</v>
      </c>
      <c r="B1357" t="s">
        <v>1893</v>
      </c>
      <c r="E1357" t="s">
        <v>1894</v>
      </c>
      <c r="F1357" t="s">
        <v>8</v>
      </c>
    </row>
    <row r="1358" spans="1:9" x14ac:dyDescent="0.35">
      <c r="A1358">
        <v>1357</v>
      </c>
      <c r="B1358" t="s">
        <v>1893</v>
      </c>
      <c r="E1358" t="s">
        <v>1853</v>
      </c>
      <c r="F1358" t="s">
        <v>6</v>
      </c>
    </row>
    <row r="1359" spans="1:9" x14ac:dyDescent="0.35">
      <c r="A1359">
        <v>1358</v>
      </c>
      <c r="B1359" t="s">
        <v>1893</v>
      </c>
      <c r="C1359">
        <v>1</v>
      </c>
      <c r="D1359" t="s">
        <v>1895</v>
      </c>
      <c r="E1359" t="s">
        <v>11</v>
      </c>
      <c r="F1359" t="s">
        <v>6</v>
      </c>
      <c r="G1359">
        <v>0</v>
      </c>
      <c r="H1359">
        <v>0</v>
      </c>
      <c r="I1359">
        <v>0</v>
      </c>
    </row>
    <row r="1360" spans="1:9" x14ac:dyDescent="0.35">
      <c r="A1360">
        <v>1359</v>
      </c>
      <c r="B1360" t="s">
        <v>1893</v>
      </c>
      <c r="C1360">
        <v>2</v>
      </c>
      <c r="D1360" t="s">
        <v>1896</v>
      </c>
      <c r="E1360" t="s">
        <v>1881</v>
      </c>
      <c r="F1360" t="s">
        <v>6</v>
      </c>
      <c r="G1360">
        <v>0</v>
      </c>
      <c r="H1360">
        <v>0</v>
      </c>
      <c r="I1360">
        <v>0</v>
      </c>
    </row>
    <row r="1361" spans="1:12" x14ac:dyDescent="0.35">
      <c r="A1361">
        <v>1360</v>
      </c>
      <c r="B1361" t="s">
        <v>1893</v>
      </c>
      <c r="C1361">
        <v>3</v>
      </c>
      <c r="D1361" t="s">
        <v>1897</v>
      </c>
      <c r="E1361" t="s">
        <v>1863</v>
      </c>
      <c r="F1361" t="s">
        <v>6</v>
      </c>
      <c r="G1361">
        <v>0</v>
      </c>
      <c r="H1361">
        <v>0</v>
      </c>
      <c r="I1361">
        <v>0</v>
      </c>
    </row>
    <row r="1362" spans="1:12" x14ac:dyDescent="0.35">
      <c r="A1362">
        <v>1361</v>
      </c>
      <c r="B1362" t="s">
        <v>1893</v>
      </c>
      <c r="C1362">
        <v>4</v>
      </c>
      <c r="D1362" t="s">
        <v>1898</v>
      </c>
      <c r="E1362" t="s">
        <v>1899</v>
      </c>
      <c r="F1362" t="s">
        <v>6</v>
      </c>
      <c r="G1362">
        <v>0</v>
      </c>
      <c r="H1362">
        <v>0</v>
      </c>
      <c r="I1362">
        <v>0</v>
      </c>
    </row>
    <row r="1363" spans="1:12" x14ac:dyDescent="0.35">
      <c r="A1363">
        <v>1362</v>
      </c>
      <c r="B1363" t="s">
        <v>1893</v>
      </c>
      <c r="C1363">
        <v>5</v>
      </c>
      <c r="D1363" t="s">
        <v>1900</v>
      </c>
      <c r="E1363" t="s">
        <v>1886</v>
      </c>
      <c r="F1363" t="s">
        <v>6</v>
      </c>
      <c r="G1363">
        <v>0</v>
      </c>
      <c r="H1363">
        <v>0</v>
      </c>
      <c r="I1363">
        <v>0</v>
      </c>
    </row>
    <row r="1364" spans="1:12" x14ac:dyDescent="0.35">
      <c r="A1364">
        <v>1363</v>
      </c>
      <c r="B1364" t="s">
        <v>1893</v>
      </c>
      <c r="C1364">
        <v>6</v>
      </c>
      <c r="D1364" t="s">
        <v>1901</v>
      </c>
      <c r="E1364" t="s">
        <v>1863</v>
      </c>
      <c r="F1364" t="s">
        <v>6</v>
      </c>
      <c r="G1364">
        <v>0</v>
      </c>
      <c r="H1364">
        <v>0</v>
      </c>
      <c r="I1364">
        <v>0</v>
      </c>
    </row>
    <row r="1365" spans="1:12" x14ac:dyDescent="0.35">
      <c r="A1365">
        <v>1364</v>
      </c>
      <c r="B1365" t="s">
        <v>1893</v>
      </c>
      <c r="C1365">
        <v>7</v>
      </c>
      <c r="D1365" t="s">
        <v>1902</v>
      </c>
      <c r="E1365" t="s">
        <v>1899</v>
      </c>
      <c r="F1365" t="s">
        <v>6</v>
      </c>
      <c r="G1365">
        <v>0</v>
      </c>
      <c r="H1365">
        <v>0</v>
      </c>
      <c r="I1365">
        <v>0</v>
      </c>
    </row>
    <row r="1366" spans="1:12" x14ac:dyDescent="0.35">
      <c r="A1366">
        <v>1365</v>
      </c>
      <c r="B1366" t="s">
        <v>1893</v>
      </c>
      <c r="C1366">
        <v>8</v>
      </c>
      <c r="D1366" t="s">
        <v>1903</v>
      </c>
      <c r="E1366" t="s">
        <v>1890</v>
      </c>
      <c r="F1366" t="s">
        <v>6</v>
      </c>
      <c r="G1366">
        <v>0</v>
      </c>
      <c r="H1366">
        <v>0</v>
      </c>
      <c r="I1366">
        <v>0</v>
      </c>
    </row>
    <row r="1367" spans="1:12" x14ac:dyDescent="0.35">
      <c r="A1367">
        <v>1366</v>
      </c>
      <c r="B1367" t="s">
        <v>1893</v>
      </c>
      <c r="C1367">
        <v>9</v>
      </c>
      <c r="D1367" t="s">
        <v>1904</v>
      </c>
      <c r="E1367" t="s">
        <v>1863</v>
      </c>
      <c r="F1367" t="s">
        <v>6</v>
      </c>
      <c r="G1367">
        <v>0</v>
      </c>
      <c r="H1367">
        <v>0</v>
      </c>
      <c r="I1367">
        <v>0</v>
      </c>
    </row>
    <row r="1368" spans="1:12" x14ac:dyDescent="0.35">
      <c r="A1368">
        <v>1367</v>
      </c>
      <c r="B1368" t="s">
        <v>1893</v>
      </c>
      <c r="C1368">
        <v>10</v>
      </c>
      <c r="D1368" t="s">
        <v>1905</v>
      </c>
      <c r="E1368" t="s">
        <v>1899</v>
      </c>
      <c r="F1368" t="s">
        <v>6</v>
      </c>
      <c r="G1368">
        <v>0</v>
      </c>
      <c r="H1368">
        <v>0</v>
      </c>
      <c r="I1368">
        <v>0</v>
      </c>
    </row>
    <row r="1369" spans="1:12" x14ac:dyDescent="0.35">
      <c r="A1369">
        <v>1368</v>
      </c>
      <c r="B1369" t="s">
        <v>1906</v>
      </c>
      <c r="E1369" t="s">
        <v>1907</v>
      </c>
      <c r="F1369" t="s">
        <v>8</v>
      </c>
    </row>
    <row r="1370" spans="1:12" x14ac:dyDescent="0.35">
      <c r="A1370">
        <v>1369</v>
      </c>
      <c r="B1370" t="s">
        <v>1906</v>
      </c>
      <c r="E1370" t="s">
        <v>638</v>
      </c>
      <c r="F1370" t="s">
        <v>6</v>
      </c>
    </row>
    <row r="1371" spans="1:12" x14ac:dyDescent="0.35">
      <c r="A1371">
        <v>1370</v>
      </c>
      <c r="B1371" t="s">
        <v>1906</v>
      </c>
      <c r="C1371">
        <v>1</v>
      </c>
      <c r="D1371" t="s">
        <v>1908</v>
      </c>
      <c r="E1371" t="s">
        <v>11</v>
      </c>
      <c r="F1371" t="s">
        <v>6</v>
      </c>
      <c r="G1371">
        <v>0</v>
      </c>
      <c r="H1371">
        <v>0</v>
      </c>
      <c r="I1371">
        <v>0</v>
      </c>
    </row>
    <row r="1372" spans="1:12" x14ac:dyDescent="0.35">
      <c r="A1372">
        <v>1371</v>
      </c>
      <c r="B1372" t="s">
        <v>1906</v>
      </c>
      <c r="C1372">
        <v>2</v>
      </c>
      <c r="D1372" t="s">
        <v>1909</v>
      </c>
      <c r="E1372" t="s">
        <v>1910</v>
      </c>
      <c r="F1372" t="s">
        <v>6</v>
      </c>
      <c r="G1372">
        <v>0</v>
      </c>
      <c r="H1372">
        <v>0</v>
      </c>
      <c r="I1372">
        <v>0</v>
      </c>
    </row>
    <row r="1373" spans="1:12" x14ac:dyDescent="0.35">
      <c r="A1373">
        <v>1372</v>
      </c>
      <c r="B1373" t="s">
        <v>1906</v>
      </c>
      <c r="C1373">
        <v>3</v>
      </c>
      <c r="D1373" t="s">
        <v>1911</v>
      </c>
      <c r="E1373" t="s">
        <v>1912</v>
      </c>
      <c r="F1373" t="s">
        <v>6</v>
      </c>
      <c r="G1373">
        <v>0</v>
      </c>
      <c r="H1373">
        <v>0</v>
      </c>
      <c r="I1373">
        <v>1</v>
      </c>
      <c r="J1373" t="s">
        <v>2028</v>
      </c>
      <c r="K1373" t="s">
        <v>2054</v>
      </c>
      <c r="L1373" t="str">
        <f t="shared" ref="L1373:L1378" si="13">E1373</f>
        <v>Desktop or laptop</v>
      </c>
    </row>
    <row r="1374" spans="1:12" x14ac:dyDescent="0.35">
      <c r="A1374">
        <v>1373</v>
      </c>
      <c r="B1374" t="s">
        <v>1906</v>
      </c>
      <c r="C1374">
        <v>4</v>
      </c>
      <c r="D1374" t="s">
        <v>1913</v>
      </c>
      <c r="E1374" t="s">
        <v>1914</v>
      </c>
      <c r="F1374" t="s">
        <v>6</v>
      </c>
      <c r="G1374">
        <v>0</v>
      </c>
      <c r="H1374">
        <v>0</v>
      </c>
      <c r="I1374">
        <v>1</v>
      </c>
      <c r="J1374" t="s">
        <v>2028</v>
      </c>
      <c r="K1374" t="s">
        <v>2054</v>
      </c>
      <c r="L1374" t="str">
        <f t="shared" si="13"/>
        <v>Desktop or laptop with no other type of computing device</v>
      </c>
    </row>
    <row r="1375" spans="1:12" x14ac:dyDescent="0.35">
      <c r="A1375">
        <v>1374</v>
      </c>
      <c r="B1375" t="s">
        <v>1906</v>
      </c>
      <c r="C1375">
        <v>5</v>
      </c>
      <c r="D1375" t="s">
        <v>1915</v>
      </c>
      <c r="E1375" t="s">
        <v>1916</v>
      </c>
      <c r="F1375" t="s">
        <v>6</v>
      </c>
      <c r="G1375">
        <v>0</v>
      </c>
      <c r="H1375">
        <v>0</v>
      </c>
      <c r="I1375">
        <v>1</v>
      </c>
      <c r="J1375" t="s">
        <v>2028</v>
      </c>
      <c r="K1375" t="s">
        <v>2054</v>
      </c>
      <c r="L1375" t="str">
        <f t="shared" si="13"/>
        <v>Smartphone</v>
      </c>
    </row>
    <row r="1376" spans="1:12" x14ac:dyDescent="0.35">
      <c r="A1376">
        <v>1375</v>
      </c>
      <c r="B1376" t="s">
        <v>1906</v>
      </c>
      <c r="C1376">
        <v>6</v>
      </c>
      <c r="D1376" t="s">
        <v>1917</v>
      </c>
      <c r="E1376" t="s">
        <v>1918</v>
      </c>
      <c r="F1376" t="s">
        <v>6</v>
      </c>
      <c r="G1376">
        <v>0</v>
      </c>
      <c r="H1376">
        <v>0</v>
      </c>
      <c r="I1376">
        <v>1</v>
      </c>
      <c r="J1376" t="s">
        <v>2028</v>
      </c>
      <c r="K1376" t="s">
        <v>2054</v>
      </c>
      <c r="L1376" t="str">
        <f t="shared" si="13"/>
        <v>Smartphone with no other type of computing device</v>
      </c>
    </row>
    <row r="1377" spans="1:12" x14ac:dyDescent="0.35">
      <c r="A1377">
        <v>1376</v>
      </c>
      <c r="B1377" t="s">
        <v>1906</v>
      </c>
      <c r="C1377">
        <v>7</v>
      </c>
      <c r="D1377" t="s">
        <v>1919</v>
      </c>
      <c r="E1377" t="s">
        <v>1920</v>
      </c>
      <c r="F1377" t="s">
        <v>6</v>
      </c>
      <c r="G1377">
        <v>0</v>
      </c>
      <c r="H1377">
        <v>0</v>
      </c>
      <c r="I1377">
        <v>1</v>
      </c>
      <c r="J1377" t="s">
        <v>2028</v>
      </c>
      <c r="K1377" t="s">
        <v>2054</v>
      </c>
      <c r="L1377" t="str">
        <f t="shared" si="13"/>
        <v>Tablet or other portable wireless computer</v>
      </c>
    </row>
    <row r="1378" spans="1:12" x14ac:dyDescent="0.35">
      <c r="A1378">
        <v>1377</v>
      </c>
      <c r="B1378" t="s">
        <v>1906</v>
      </c>
      <c r="C1378">
        <v>8</v>
      </c>
      <c r="D1378" t="s">
        <v>1921</v>
      </c>
      <c r="E1378" t="s">
        <v>1922</v>
      </c>
      <c r="F1378" t="s">
        <v>6</v>
      </c>
      <c r="G1378">
        <v>0</v>
      </c>
      <c r="H1378">
        <v>0</v>
      </c>
      <c r="I1378">
        <v>1</v>
      </c>
      <c r="J1378" t="s">
        <v>2028</v>
      </c>
      <c r="K1378" t="s">
        <v>2054</v>
      </c>
      <c r="L1378" t="str">
        <f t="shared" si="13"/>
        <v>Tablet or other portable wireless computer with no other type of computing device</v>
      </c>
    </row>
    <row r="1379" spans="1:12" x14ac:dyDescent="0.35">
      <c r="A1379">
        <v>1378</v>
      </c>
      <c r="B1379" t="s">
        <v>1906</v>
      </c>
      <c r="C1379">
        <v>9</v>
      </c>
      <c r="D1379" t="s">
        <v>1923</v>
      </c>
      <c r="E1379" t="s">
        <v>1924</v>
      </c>
      <c r="F1379" t="s">
        <v>6</v>
      </c>
      <c r="G1379">
        <v>0</v>
      </c>
      <c r="H1379">
        <v>0</v>
      </c>
      <c r="I1379">
        <v>0</v>
      </c>
    </row>
    <row r="1380" spans="1:12" x14ac:dyDescent="0.35">
      <c r="A1380">
        <v>1379</v>
      </c>
      <c r="B1380" t="s">
        <v>1906</v>
      </c>
      <c r="C1380">
        <v>10</v>
      </c>
      <c r="D1380" t="s">
        <v>1925</v>
      </c>
      <c r="E1380" t="s">
        <v>1926</v>
      </c>
      <c r="F1380" t="s">
        <v>6</v>
      </c>
      <c r="G1380">
        <v>0</v>
      </c>
      <c r="H1380">
        <v>0</v>
      </c>
      <c r="I1380">
        <v>0</v>
      </c>
    </row>
    <row r="1381" spans="1:12" x14ac:dyDescent="0.35">
      <c r="A1381">
        <v>1380</v>
      </c>
      <c r="B1381" t="s">
        <v>1906</v>
      </c>
      <c r="C1381">
        <v>11</v>
      </c>
      <c r="D1381" t="s">
        <v>1927</v>
      </c>
      <c r="E1381" t="s">
        <v>1928</v>
      </c>
      <c r="F1381" t="s">
        <v>6</v>
      </c>
      <c r="G1381">
        <v>0</v>
      </c>
      <c r="H1381">
        <v>0</v>
      </c>
      <c r="I1381">
        <v>1</v>
      </c>
      <c r="J1381" t="s">
        <v>2028</v>
      </c>
      <c r="K1381" t="s">
        <v>2054</v>
      </c>
      <c r="L1381" t="str">
        <f t="shared" ref="L1381" si="14">E1381</f>
        <v>No Computer</v>
      </c>
    </row>
    <row r="1382" spans="1:12" x14ac:dyDescent="0.35">
      <c r="A1382">
        <v>1381</v>
      </c>
      <c r="B1382" t="s">
        <v>1929</v>
      </c>
      <c r="E1382" t="s">
        <v>1930</v>
      </c>
      <c r="F1382" t="s">
        <v>8</v>
      </c>
    </row>
    <row r="1383" spans="1:12" x14ac:dyDescent="0.35">
      <c r="A1383">
        <v>1382</v>
      </c>
      <c r="B1383" t="s">
        <v>1929</v>
      </c>
      <c r="E1383" t="s">
        <v>638</v>
      </c>
      <c r="F1383" t="s">
        <v>6</v>
      </c>
    </row>
    <row r="1384" spans="1:12" x14ac:dyDescent="0.35">
      <c r="A1384">
        <v>1383</v>
      </c>
      <c r="B1384" t="s">
        <v>1929</v>
      </c>
      <c r="C1384">
        <v>1</v>
      </c>
      <c r="D1384" t="s">
        <v>1931</v>
      </c>
      <c r="E1384" t="s">
        <v>11</v>
      </c>
      <c r="F1384" t="s">
        <v>6</v>
      </c>
      <c r="G1384">
        <v>0</v>
      </c>
      <c r="H1384">
        <v>0</v>
      </c>
      <c r="I1384">
        <v>0</v>
      </c>
    </row>
    <row r="1385" spans="1:12" x14ac:dyDescent="0.35">
      <c r="A1385">
        <v>1384</v>
      </c>
      <c r="B1385" t="s">
        <v>1929</v>
      </c>
      <c r="C1385">
        <v>2</v>
      </c>
      <c r="D1385" t="s">
        <v>1932</v>
      </c>
      <c r="E1385" t="s">
        <v>1933</v>
      </c>
      <c r="F1385" t="s">
        <v>6</v>
      </c>
      <c r="G1385">
        <v>0</v>
      </c>
      <c r="H1385">
        <v>0</v>
      </c>
      <c r="I1385">
        <v>1</v>
      </c>
      <c r="J1385" t="s">
        <v>2028</v>
      </c>
      <c r="K1385" t="s">
        <v>2055</v>
      </c>
      <c r="L1385" t="str">
        <f t="shared" ref="L1385" si="15">E1385</f>
        <v>With an Internet subscription</v>
      </c>
    </row>
    <row r="1386" spans="1:12" x14ac:dyDescent="0.35">
      <c r="A1386">
        <v>1385</v>
      </c>
      <c r="B1386" t="s">
        <v>1929</v>
      </c>
      <c r="C1386">
        <v>3</v>
      </c>
      <c r="D1386" t="s">
        <v>1934</v>
      </c>
      <c r="E1386" t="s">
        <v>1935</v>
      </c>
      <c r="F1386" t="s">
        <v>6</v>
      </c>
      <c r="G1386">
        <v>0</v>
      </c>
      <c r="H1386">
        <v>0</v>
      </c>
      <c r="I1386">
        <v>1</v>
      </c>
      <c r="J1386" t="s">
        <v>2028</v>
      </c>
      <c r="K1386" t="s">
        <v>2055</v>
      </c>
      <c r="L1386" t="str">
        <f t="shared" ref="L1386:L1393" si="16">E1386</f>
        <v>Dial-up with no other type of Internet subscription</v>
      </c>
    </row>
    <row r="1387" spans="1:12" x14ac:dyDescent="0.35">
      <c r="A1387">
        <v>1386</v>
      </c>
      <c r="B1387" t="s">
        <v>1929</v>
      </c>
      <c r="C1387">
        <v>4</v>
      </c>
      <c r="D1387" t="s">
        <v>1936</v>
      </c>
      <c r="E1387" t="s">
        <v>1937</v>
      </c>
      <c r="F1387" t="s">
        <v>6</v>
      </c>
      <c r="G1387">
        <v>0</v>
      </c>
      <c r="H1387">
        <v>0</v>
      </c>
      <c r="I1387">
        <v>1</v>
      </c>
      <c r="J1387" t="s">
        <v>2028</v>
      </c>
      <c r="K1387" t="s">
        <v>2055</v>
      </c>
      <c r="L1387" t="str">
        <f t="shared" si="16"/>
        <v>Broadband of any type</v>
      </c>
    </row>
    <row r="1388" spans="1:12" x14ac:dyDescent="0.35">
      <c r="A1388">
        <v>1387</v>
      </c>
      <c r="B1388" t="s">
        <v>1929</v>
      </c>
      <c r="C1388">
        <v>5</v>
      </c>
      <c r="D1388" t="s">
        <v>1938</v>
      </c>
      <c r="E1388" t="s">
        <v>1939</v>
      </c>
      <c r="F1388" t="s">
        <v>6</v>
      </c>
      <c r="G1388">
        <v>0</v>
      </c>
      <c r="H1388">
        <v>0</v>
      </c>
      <c r="I1388">
        <v>1</v>
      </c>
      <c r="J1388" t="s">
        <v>2028</v>
      </c>
      <c r="K1388" t="s">
        <v>2055</v>
      </c>
      <c r="L1388" t="str">
        <f t="shared" si="16"/>
        <v>Cellular data plan</v>
      </c>
    </row>
    <row r="1389" spans="1:12" x14ac:dyDescent="0.35">
      <c r="A1389">
        <v>1388</v>
      </c>
      <c r="B1389" t="s">
        <v>1929</v>
      </c>
      <c r="C1389">
        <v>6</v>
      </c>
      <c r="D1389" t="s">
        <v>1940</v>
      </c>
      <c r="E1389" t="s">
        <v>1941</v>
      </c>
      <c r="F1389" t="s">
        <v>6</v>
      </c>
      <c r="G1389">
        <v>0</v>
      </c>
      <c r="H1389">
        <v>0</v>
      </c>
      <c r="I1389">
        <v>1</v>
      </c>
      <c r="J1389" t="s">
        <v>2028</v>
      </c>
      <c r="K1389" t="s">
        <v>2055</v>
      </c>
      <c r="L1389" t="str">
        <f t="shared" si="16"/>
        <v>Cellular data plan with no other type of Internet subscription</v>
      </c>
    </row>
    <row r="1390" spans="1:12" x14ac:dyDescent="0.35">
      <c r="A1390">
        <v>1389</v>
      </c>
      <c r="B1390" t="s">
        <v>1929</v>
      </c>
      <c r="C1390">
        <v>7</v>
      </c>
      <c r="D1390" t="s">
        <v>1942</v>
      </c>
      <c r="E1390" t="s">
        <v>1943</v>
      </c>
      <c r="F1390" t="s">
        <v>6</v>
      </c>
      <c r="G1390">
        <v>0</v>
      </c>
      <c r="H1390">
        <v>0</v>
      </c>
      <c r="I1390">
        <v>1</v>
      </c>
      <c r="J1390" t="s">
        <v>2028</v>
      </c>
      <c r="K1390" t="s">
        <v>2055</v>
      </c>
      <c r="L1390" t="str">
        <f t="shared" si="16"/>
        <v>Broadband such as cable, fiber optic or DSL</v>
      </c>
    </row>
    <row r="1391" spans="1:12" x14ac:dyDescent="0.35">
      <c r="A1391">
        <v>1390</v>
      </c>
      <c r="B1391" t="s">
        <v>1929</v>
      </c>
      <c r="C1391">
        <v>8</v>
      </c>
      <c r="D1391" t="s">
        <v>1944</v>
      </c>
      <c r="E1391" t="s">
        <v>1945</v>
      </c>
      <c r="F1391" t="s">
        <v>6</v>
      </c>
      <c r="G1391">
        <v>0</v>
      </c>
      <c r="H1391">
        <v>0</v>
      </c>
      <c r="I1391">
        <v>1</v>
      </c>
      <c r="J1391" t="s">
        <v>2028</v>
      </c>
      <c r="K1391" t="s">
        <v>2055</v>
      </c>
      <c r="L1391" t="str">
        <f t="shared" si="16"/>
        <v>Broadband such as cable, fiber optic or DSL with no other type of Internet subscription</v>
      </c>
    </row>
    <row r="1392" spans="1:12" x14ac:dyDescent="0.35">
      <c r="A1392">
        <v>1391</v>
      </c>
      <c r="B1392" t="s">
        <v>1929</v>
      </c>
      <c r="C1392">
        <v>9</v>
      </c>
      <c r="D1392" t="s">
        <v>1946</v>
      </c>
      <c r="E1392" t="s">
        <v>1947</v>
      </c>
      <c r="F1392" t="s">
        <v>6</v>
      </c>
      <c r="G1392">
        <v>0</v>
      </c>
      <c r="H1392">
        <v>0</v>
      </c>
      <c r="I1392">
        <v>1</v>
      </c>
      <c r="J1392" t="s">
        <v>2028</v>
      </c>
      <c r="K1392" t="s">
        <v>2055</v>
      </c>
      <c r="L1392" t="str">
        <f t="shared" si="16"/>
        <v>Satellite Internet service</v>
      </c>
    </row>
    <row r="1393" spans="1:12" x14ac:dyDescent="0.35">
      <c r="A1393">
        <v>1392</v>
      </c>
      <c r="B1393" t="s">
        <v>1929</v>
      </c>
      <c r="C1393">
        <v>10</v>
      </c>
      <c r="D1393" t="s">
        <v>1948</v>
      </c>
      <c r="E1393" t="s">
        <v>1949</v>
      </c>
      <c r="F1393" t="s">
        <v>6</v>
      </c>
      <c r="G1393">
        <v>0</v>
      </c>
      <c r="H1393">
        <v>0</v>
      </c>
      <c r="I1393">
        <v>1</v>
      </c>
      <c r="J1393" t="s">
        <v>2028</v>
      </c>
      <c r="K1393" t="s">
        <v>2055</v>
      </c>
      <c r="L1393" t="str">
        <f t="shared" si="16"/>
        <v>Satellite Internet service with no other type of Internet subscription</v>
      </c>
    </row>
    <row r="1394" spans="1:12" x14ac:dyDescent="0.35">
      <c r="A1394">
        <v>1393</v>
      </c>
      <c r="B1394" t="s">
        <v>1929</v>
      </c>
      <c r="C1394">
        <v>11</v>
      </c>
      <c r="D1394" t="s">
        <v>1950</v>
      </c>
      <c r="E1394" t="s">
        <v>1951</v>
      </c>
      <c r="F1394" t="s">
        <v>6</v>
      </c>
      <c r="G1394">
        <v>0</v>
      </c>
      <c r="H1394">
        <v>0</v>
      </c>
      <c r="I1394">
        <v>0</v>
      </c>
    </row>
    <row r="1395" spans="1:12" x14ac:dyDescent="0.35">
      <c r="A1395">
        <v>1394</v>
      </c>
      <c r="B1395" t="s">
        <v>1929</v>
      </c>
      <c r="C1395">
        <v>12</v>
      </c>
      <c r="D1395" t="s">
        <v>1952</v>
      </c>
      <c r="E1395" t="s">
        <v>1953</v>
      </c>
      <c r="F1395" t="s">
        <v>6</v>
      </c>
      <c r="G1395">
        <v>0</v>
      </c>
      <c r="H1395">
        <v>0</v>
      </c>
      <c r="I1395">
        <v>1</v>
      </c>
      <c r="J1395" t="s">
        <v>2028</v>
      </c>
      <c r="K1395" t="s">
        <v>2055</v>
      </c>
      <c r="L1395" t="str">
        <f t="shared" ref="L1395:L1396" si="17">E1395</f>
        <v>Internet access without a subscription</v>
      </c>
    </row>
    <row r="1396" spans="1:12" x14ac:dyDescent="0.35">
      <c r="A1396">
        <v>1395</v>
      </c>
      <c r="B1396" t="s">
        <v>1929</v>
      </c>
      <c r="C1396">
        <v>13</v>
      </c>
      <c r="D1396" t="s">
        <v>1954</v>
      </c>
      <c r="E1396" t="s">
        <v>1955</v>
      </c>
      <c r="F1396" t="s">
        <v>6</v>
      </c>
      <c r="G1396">
        <v>0</v>
      </c>
      <c r="H1396">
        <v>0</v>
      </c>
      <c r="I1396">
        <v>1</v>
      </c>
      <c r="J1396" t="s">
        <v>2028</v>
      </c>
      <c r="K1396" t="s">
        <v>2055</v>
      </c>
      <c r="L1396" t="str">
        <f t="shared" si="17"/>
        <v>No Internet access</v>
      </c>
    </row>
    <row r="1397" spans="1:12" x14ac:dyDescent="0.35">
      <c r="A1397">
        <v>1396</v>
      </c>
      <c r="B1397" t="s">
        <v>1956</v>
      </c>
      <c r="E1397" t="s">
        <v>1957</v>
      </c>
      <c r="F1397" t="s">
        <v>8</v>
      </c>
    </row>
    <row r="1398" spans="1:12" x14ac:dyDescent="0.35">
      <c r="A1398">
        <v>1397</v>
      </c>
      <c r="B1398" t="s">
        <v>1956</v>
      </c>
      <c r="E1398" t="s">
        <v>1958</v>
      </c>
      <c r="F1398" t="s">
        <v>6</v>
      </c>
    </row>
    <row r="1399" spans="1:12" x14ac:dyDescent="0.35">
      <c r="A1399">
        <v>1398</v>
      </c>
      <c r="B1399" t="s">
        <v>1956</v>
      </c>
      <c r="C1399">
        <v>1</v>
      </c>
      <c r="D1399" t="s">
        <v>1959</v>
      </c>
      <c r="E1399" t="s">
        <v>11</v>
      </c>
      <c r="F1399" t="s">
        <v>6</v>
      </c>
      <c r="G1399">
        <v>0</v>
      </c>
      <c r="H1399">
        <v>0</v>
      </c>
      <c r="I1399">
        <v>0</v>
      </c>
    </row>
    <row r="1400" spans="1:12" x14ac:dyDescent="0.35">
      <c r="A1400">
        <v>1399</v>
      </c>
      <c r="B1400" t="s">
        <v>1956</v>
      </c>
      <c r="C1400">
        <v>2</v>
      </c>
      <c r="D1400" t="s">
        <v>1960</v>
      </c>
      <c r="E1400" t="s">
        <v>1041</v>
      </c>
      <c r="F1400" t="s">
        <v>6</v>
      </c>
      <c r="G1400">
        <v>0</v>
      </c>
      <c r="H1400">
        <v>0</v>
      </c>
      <c r="I1400">
        <v>0</v>
      </c>
    </row>
    <row r="1401" spans="1:12" x14ac:dyDescent="0.35">
      <c r="A1401">
        <v>1400</v>
      </c>
      <c r="B1401" t="s">
        <v>1956</v>
      </c>
      <c r="C1401">
        <v>3</v>
      </c>
      <c r="D1401" t="s">
        <v>1961</v>
      </c>
      <c r="E1401" t="s">
        <v>1962</v>
      </c>
      <c r="F1401" t="s">
        <v>6</v>
      </c>
      <c r="G1401">
        <v>0</v>
      </c>
      <c r="H1401">
        <v>0</v>
      </c>
      <c r="I1401">
        <v>0</v>
      </c>
    </row>
    <row r="1402" spans="1:12" x14ac:dyDescent="0.35">
      <c r="A1402">
        <v>1401</v>
      </c>
      <c r="B1402" t="s">
        <v>1956</v>
      </c>
      <c r="C1402">
        <v>4</v>
      </c>
      <c r="D1402" t="s">
        <v>1963</v>
      </c>
      <c r="E1402" t="s">
        <v>1964</v>
      </c>
      <c r="F1402" t="s">
        <v>6</v>
      </c>
      <c r="G1402">
        <v>0</v>
      </c>
      <c r="H1402">
        <v>0</v>
      </c>
      <c r="I1402">
        <v>0</v>
      </c>
    </row>
    <row r="1403" spans="1:12" x14ac:dyDescent="0.35">
      <c r="A1403">
        <v>1402</v>
      </c>
      <c r="B1403" t="s">
        <v>1956</v>
      </c>
      <c r="C1403">
        <v>5</v>
      </c>
      <c r="D1403" t="s">
        <v>1965</v>
      </c>
      <c r="E1403" t="s">
        <v>1966</v>
      </c>
      <c r="F1403" t="s">
        <v>6</v>
      </c>
      <c r="G1403">
        <v>0</v>
      </c>
      <c r="H1403">
        <v>0</v>
      </c>
      <c r="I1403">
        <v>1</v>
      </c>
      <c r="J1403" t="s">
        <v>2028</v>
      </c>
      <c r="K1403" t="s">
        <v>2055</v>
      </c>
      <c r="L1403" t="str">
        <f>CONCATENATE("Under_18_",E1403)</f>
        <v>Under_18_With a broadband Internet subscription</v>
      </c>
    </row>
    <row r="1404" spans="1:12" x14ac:dyDescent="0.35">
      <c r="A1404">
        <v>1403</v>
      </c>
      <c r="B1404" t="s">
        <v>1956</v>
      </c>
      <c r="C1404">
        <v>6</v>
      </c>
      <c r="D1404" t="s">
        <v>1967</v>
      </c>
      <c r="E1404" t="s">
        <v>1968</v>
      </c>
      <c r="F1404" t="s">
        <v>6</v>
      </c>
      <c r="G1404">
        <v>0</v>
      </c>
      <c r="H1404">
        <v>0</v>
      </c>
      <c r="I1404">
        <v>1</v>
      </c>
      <c r="J1404" t="s">
        <v>2028</v>
      </c>
      <c r="K1404" t="s">
        <v>2055</v>
      </c>
      <c r="L1404" t="str">
        <f>CONCATENATE("Under_18_",E1404)</f>
        <v>Under_18_Without an Internet subscription</v>
      </c>
    </row>
    <row r="1405" spans="1:12" x14ac:dyDescent="0.35">
      <c r="A1405">
        <v>1404</v>
      </c>
      <c r="B1405" t="s">
        <v>1956</v>
      </c>
      <c r="C1405">
        <v>7</v>
      </c>
      <c r="D1405" t="s">
        <v>1969</v>
      </c>
      <c r="E1405" t="s">
        <v>1970</v>
      </c>
      <c r="F1405" t="s">
        <v>6</v>
      </c>
      <c r="G1405">
        <v>0</v>
      </c>
      <c r="H1405">
        <v>0</v>
      </c>
      <c r="I1405">
        <v>0</v>
      </c>
    </row>
    <row r="1406" spans="1:12" x14ac:dyDescent="0.35">
      <c r="A1406">
        <v>1405</v>
      </c>
      <c r="B1406" t="s">
        <v>1956</v>
      </c>
      <c r="C1406">
        <v>8</v>
      </c>
      <c r="D1406" t="s">
        <v>1971</v>
      </c>
      <c r="E1406" t="s">
        <v>1048</v>
      </c>
      <c r="F1406" t="s">
        <v>6</v>
      </c>
      <c r="G1406">
        <v>0</v>
      </c>
      <c r="H1406">
        <v>0</v>
      </c>
      <c r="I1406">
        <v>0</v>
      </c>
    </row>
    <row r="1407" spans="1:12" x14ac:dyDescent="0.35">
      <c r="A1407">
        <v>1406</v>
      </c>
      <c r="B1407" t="s">
        <v>1956</v>
      </c>
      <c r="C1407">
        <v>9</v>
      </c>
      <c r="D1407" t="s">
        <v>1972</v>
      </c>
      <c r="E1407" t="s">
        <v>1962</v>
      </c>
      <c r="F1407" t="s">
        <v>6</v>
      </c>
      <c r="G1407">
        <v>0</v>
      </c>
      <c r="H1407">
        <v>0</v>
      </c>
      <c r="I1407">
        <v>0</v>
      </c>
    </row>
    <row r="1408" spans="1:12" x14ac:dyDescent="0.35">
      <c r="A1408">
        <v>1407</v>
      </c>
      <c r="B1408" t="s">
        <v>1956</v>
      </c>
      <c r="C1408">
        <v>10</v>
      </c>
      <c r="D1408" t="s">
        <v>1973</v>
      </c>
      <c r="E1408" t="s">
        <v>1964</v>
      </c>
      <c r="F1408" t="s">
        <v>6</v>
      </c>
      <c r="G1408">
        <v>0</v>
      </c>
      <c r="H1408">
        <v>0</v>
      </c>
      <c r="I1408">
        <v>0</v>
      </c>
    </row>
    <row r="1409" spans="1:9" x14ac:dyDescent="0.35">
      <c r="A1409">
        <v>1408</v>
      </c>
      <c r="B1409" t="s">
        <v>1956</v>
      </c>
      <c r="C1409">
        <v>11</v>
      </c>
      <c r="D1409" t="s">
        <v>1974</v>
      </c>
      <c r="E1409" t="s">
        <v>1966</v>
      </c>
      <c r="F1409" t="s">
        <v>6</v>
      </c>
      <c r="G1409">
        <v>0</v>
      </c>
      <c r="H1409">
        <v>0</v>
      </c>
      <c r="I1409">
        <v>0</v>
      </c>
    </row>
    <row r="1410" spans="1:9" x14ac:dyDescent="0.35">
      <c r="A1410">
        <v>1409</v>
      </c>
      <c r="B1410" t="s">
        <v>1956</v>
      </c>
      <c r="C1410">
        <v>12</v>
      </c>
      <c r="D1410" t="s">
        <v>1975</v>
      </c>
      <c r="E1410" t="s">
        <v>1968</v>
      </c>
      <c r="F1410" t="s">
        <v>6</v>
      </c>
      <c r="G1410">
        <v>0</v>
      </c>
      <c r="H1410">
        <v>0</v>
      </c>
      <c r="I1410">
        <v>0</v>
      </c>
    </row>
    <row r="1411" spans="1:9" x14ac:dyDescent="0.35">
      <c r="A1411">
        <v>1410</v>
      </c>
      <c r="B1411" t="s">
        <v>1956</v>
      </c>
      <c r="C1411">
        <v>13</v>
      </c>
      <c r="D1411" t="s">
        <v>1976</v>
      </c>
      <c r="E1411" t="s">
        <v>1970</v>
      </c>
      <c r="F1411" t="s">
        <v>6</v>
      </c>
      <c r="G1411">
        <v>0</v>
      </c>
      <c r="H1411">
        <v>0</v>
      </c>
      <c r="I1411">
        <v>0</v>
      </c>
    </row>
    <row r="1412" spans="1:9" x14ac:dyDescent="0.35">
      <c r="A1412">
        <v>1411</v>
      </c>
      <c r="B1412" t="s">
        <v>1956</v>
      </c>
      <c r="C1412">
        <v>14</v>
      </c>
      <c r="D1412" t="s">
        <v>1977</v>
      </c>
      <c r="E1412" t="s">
        <v>1053</v>
      </c>
      <c r="F1412" t="s">
        <v>6</v>
      </c>
      <c r="G1412">
        <v>0</v>
      </c>
      <c r="H1412">
        <v>0</v>
      </c>
      <c r="I1412">
        <v>0</v>
      </c>
    </row>
    <row r="1413" spans="1:9" x14ac:dyDescent="0.35">
      <c r="A1413">
        <v>1412</v>
      </c>
      <c r="B1413" t="s">
        <v>1956</v>
      </c>
      <c r="C1413">
        <v>15</v>
      </c>
      <c r="D1413" t="s">
        <v>1978</v>
      </c>
      <c r="E1413" t="s">
        <v>1962</v>
      </c>
      <c r="F1413" t="s">
        <v>6</v>
      </c>
      <c r="G1413">
        <v>0</v>
      </c>
      <c r="H1413">
        <v>0</v>
      </c>
      <c r="I1413">
        <v>0</v>
      </c>
    </row>
    <row r="1414" spans="1:9" x14ac:dyDescent="0.35">
      <c r="A1414">
        <v>1413</v>
      </c>
      <c r="B1414" t="s">
        <v>1956</v>
      </c>
      <c r="C1414">
        <v>16</v>
      </c>
      <c r="D1414" t="s">
        <v>1979</v>
      </c>
      <c r="E1414" t="s">
        <v>1964</v>
      </c>
      <c r="F1414" t="s">
        <v>6</v>
      </c>
      <c r="G1414">
        <v>0</v>
      </c>
      <c r="H1414">
        <v>0</v>
      </c>
      <c r="I1414">
        <v>0</v>
      </c>
    </row>
    <row r="1415" spans="1:9" x14ac:dyDescent="0.35">
      <c r="A1415">
        <v>1414</v>
      </c>
      <c r="B1415" t="s">
        <v>1956</v>
      </c>
      <c r="C1415">
        <v>17</v>
      </c>
      <c r="D1415" t="s">
        <v>1980</v>
      </c>
      <c r="E1415" t="s">
        <v>1966</v>
      </c>
      <c r="F1415" t="s">
        <v>6</v>
      </c>
      <c r="G1415">
        <v>0</v>
      </c>
      <c r="H1415">
        <v>0</v>
      </c>
      <c r="I1415">
        <v>0</v>
      </c>
    </row>
    <row r="1416" spans="1:9" x14ac:dyDescent="0.35">
      <c r="A1416">
        <v>1415</v>
      </c>
      <c r="B1416" t="s">
        <v>1956</v>
      </c>
      <c r="C1416">
        <v>18</v>
      </c>
      <c r="D1416" t="s">
        <v>1981</v>
      </c>
      <c r="E1416" t="s">
        <v>1968</v>
      </c>
      <c r="F1416" t="s">
        <v>6</v>
      </c>
      <c r="G1416">
        <v>0</v>
      </c>
      <c r="H1416">
        <v>0</v>
      </c>
      <c r="I1416">
        <v>0</v>
      </c>
    </row>
    <row r="1417" spans="1:9" x14ac:dyDescent="0.35">
      <c r="A1417">
        <v>1416</v>
      </c>
      <c r="B1417" t="s">
        <v>1956</v>
      </c>
      <c r="C1417">
        <v>19</v>
      </c>
      <c r="D1417" t="s">
        <v>1982</v>
      </c>
      <c r="E1417" t="s">
        <v>1970</v>
      </c>
      <c r="F1417" t="s">
        <v>6</v>
      </c>
      <c r="G1417">
        <v>0</v>
      </c>
      <c r="H1417">
        <v>0</v>
      </c>
      <c r="I1417">
        <v>0</v>
      </c>
    </row>
    <row r="1418" spans="1:9" x14ac:dyDescent="0.35">
      <c r="A1418">
        <v>1417</v>
      </c>
      <c r="B1418" t="s">
        <v>1983</v>
      </c>
      <c r="E1418" t="s">
        <v>1984</v>
      </c>
      <c r="F1418" t="s">
        <v>8</v>
      </c>
    </row>
    <row r="1419" spans="1:9" x14ac:dyDescent="0.35">
      <c r="A1419">
        <v>1418</v>
      </c>
      <c r="B1419" t="s">
        <v>1983</v>
      </c>
      <c r="E1419" t="s">
        <v>638</v>
      </c>
      <c r="F1419" t="s">
        <v>6</v>
      </c>
    </row>
    <row r="1420" spans="1:9" x14ac:dyDescent="0.35">
      <c r="A1420">
        <v>1419</v>
      </c>
      <c r="B1420" t="s">
        <v>1983</v>
      </c>
      <c r="C1420">
        <v>1</v>
      </c>
      <c r="D1420" t="s">
        <v>1985</v>
      </c>
      <c r="E1420" t="s">
        <v>11</v>
      </c>
      <c r="F1420" t="s">
        <v>6</v>
      </c>
      <c r="G1420">
        <v>0</v>
      </c>
      <c r="H1420">
        <v>0</v>
      </c>
      <c r="I1420">
        <v>0</v>
      </c>
    </row>
    <row r="1421" spans="1:9" x14ac:dyDescent="0.35">
      <c r="A1421">
        <v>1420</v>
      </c>
      <c r="B1421" t="s">
        <v>1983</v>
      </c>
      <c r="C1421">
        <v>2</v>
      </c>
      <c r="D1421" t="s">
        <v>1986</v>
      </c>
      <c r="E1421" t="s">
        <v>1910</v>
      </c>
      <c r="F1421" t="s">
        <v>6</v>
      </c>
      <c r="G1421">
        <v>0</v>
      </c>
      <c r="H1421">
        <v>0</v>
      </c>
      <c r="I1421">
        <v>0</v>
      </c>
    </row>
    <row r="1422" spans="1:9" x14ac:dyDescent="0.35">
      <c r="A1422">
        <v>1421</v>
      </c>
      <c r="B1422" t="s">
        <v>1983</v>
      </c>
      <c r="C1422">
        <v>3</v>
      </c>
      <c r="D1422" t="s">
        <v>1987</v>
      </c>
      <c r="E1422" t="s">
        <v>1912</v>
      </c>
      <c r="F1422" t="s">
        <v>6</v>
      </c>
      <c r="G1422">
        <v>0</v>
      </c>
      <c r="H1422">
        <v>0</v>
      </c>
      <c r="I1422">
        <v>0</v>
      </c>
    </row>
    <row r="1423" spans="1:9" x14ac:dyDescent="0.35">
      <c r="A1423">
        <v>1422</v>
      </c>
      <c r="B1423" t="s">
        <v>1983</v>
      </c>
      <c r="C1423">
        <v>4</v>
      </c>
      <c r="D1423" t="s">
        <v>1988</v>
      </c>
      <c r="E1423" t="s">
        <v>1989</v>
      </c>
      <c r="F1423" t="s">
        <v>6</v>
      </c>
      <c r="G1423">
        <v>0</v>
      </c>
      <c r="H1423">
        <v>0</v>
      </c>
      <c r="I1423">
        <v>0</v>
      </c>
    </row>
    <row r="1424" spans="1:9" x14ac:dyDescent="0.35">
      <c r="A1424">
        <v>1423</v>
      </c>
      <c r="B1424" t="s">
        <v>1983</v>
      </c>
      <c r="C1424">
        <v>5</v>
      </c>
      <c r="D1424" t="s">
        <v>1990</v>
      </c>
      <c r="E1424" t="s">
        <v>1991</v>
      </c>
      <c r="F1424" t="s">
        <v>6</v>
      </c>
      <c r="G1424">
        <v>0</v>
      </c>
      <c r="H1424">
        <v>0</v>
      </c>
      <c r="I1424">
        <v>0</v>
      </c>
    </row>
    <row r="1425" spans="1:9" x14ac:dyDescent="0.35">
      <c r="A1425">
        <v>1424</v>
      </c>
      <c r="B1425" t="s">
        <v>1983</v>
      </c>
      <c r="C1425">
        <v>6</v>
      </c>
      <c r="D1425" t="s">
        <v>1992</v>
      </c>
      <c r="E1425" t="s">
        <v>1993</v>
      </c>
      <c r="F1425" t="s">
        <v>6</v>
      </c>
      <c r="G1425">
        <v>0</v>
      </c>
      <c r="H1425">
        <v>0</v>
      </c>
      <c r="I1425">
        <v>0</v>
      </c>
    </row>
    <row r="1426" spans="1:9" x14ac:dyDescent="0.35">
      <c r="A1426">
        <v>1425</v>
      </c>
      <c r="B1426" t="s">
        <v>1983</v>
      </c>
      <c r="C1426">
        <v>7</v>
      </c>
      <c r="D1426" t="s">
        <v>1994</v>
      </c>
      <c r="E1426" t="s">
        <v>1928</v>
      </c>
      <c r="F1426" t="s">
        <v>6</v>
      </c>
      <c r="G1426">
        <v>0</v>
      </c>
      <c r="H1426">
        <v>0</v>
      </c>
      <c r="I1426">
        <v>0</v>
      </c>
    </row>
    <row r="1427" spans="1:9" x14ac:dyDescent="0.35">
      <c r="A1427">
        <v>1426</v>
      </c>
      <c r="B1427" t="s">
        <v>1995</v>
      </c>
      <c r="E1427" t="s">
        <v>1996</v>
      </c>
      <c r="F1427" t="s">
        <v>8</v>
      </c>
    </row>
    <row r="1428" spans="1:9" x14ac:dyDescent="0.35">
      <c r="A1428">
        <v>1427</v>
      </c>
      <c r="B1428" t="s">
        <v>1995</v>
      </c>
      <c r="E1428" t="s">
        <v>638</v>
      </c>
      <c r="F1428" t="s">
        <v>6</v>
      </c>
    </row>
    <row r="1429" spans="1:9" x14ac:dyDescent="0.35">
      <c r="A1429">
        <v>1428</v>
      </c>
      <c r="B1429" t="s">
        <v>1995</v>
      </c>
      <c r="C1429">
        <v>1</v>
      </c>
      <c r="D1429" t="s">
        <v>1997</v>
      </c>
      <c r="E1429" t="s">
        <v>11</v>
      </c>
      <c r="F1429" t="s">
        <v>6</v>
      </c>
      <c r="G1429">
        <v>0</v>
      </c>
      <c r="H1429">
        <v>0</v>
      </c>
      <c r="I1429">
        <v>0</v>
      </c>
    </row>
    <row r="1430" spans="1:9" x14ac:dyDescent="0.35">
      <c r="A1430">
        <v>1429</v>
      </c>
      <c r="B1430" t="s">
        <v>1995</v>
      </c>
      <c r="C1430">
        <v>2</v>
      </c>
      <c r="D1430" t="s">
        <v>1998</v>
      </c>
      <c r="E1430" t="s">
        <v>1933</v>
      </c>
      <c r="F1430" t="s">
        <v>6</v>
      </c>
      <c r="G1430">
        <v>0</v>
      </c>
      <c r="H1430">
        <v>0</v>
      </c>
      <c r="I1430">
        <v>0</v>
      </c>
    </row>
    <row r="1431" spans="1:9" x14ac:dyDescent="0.35">
      <c r="A1431">
        <v>1430</v>
      </c>
      <c r="B1431" t="s">
        <v>1995</v>
      </c>
      <c r="C1431">
        <v>3</v>
      </c>
      <c r="D1431" t="s">
        <v>1999</v>
      </c>
      <c r="E1431" t="s">
        <v>2000</v>
      </c>
      <c r="F1431" t="s">
        <v>6</v>
      </c>
      <c r="G1431">
        <v>0</v>
      </c>
      <c r="H1431">
        <v>0</v>
      </c>
      <c r="I1431">
        <v>0</v>
      </c>
    </row>
    <row r="1432" spans="1:9" x14ac:dyDescent="0.35">
      <c r="A1432">
        <v>1431</v>
      </c>
      <c r="B1432" t="s">
        <v>1995</v>
      </c>
      <c r="C1432">
        <v>4</v>
      </c>
      <c r="D1432" t="s">
        <v>2001</v>
      </c>
      <c r="E1432" t="s">
        <v>2002</v>
      </c>
      <c r="F1432" t="s">
        <v>6</v>
      </c>
      <c r="G1432">
        <v>0</v>
      </c>
      <c r="H1432">
        <v>0</v>
      </c>
      <c r="I1432">
        <v>0</v>
      </c>
    </row>
    <row r="1433" spans="1:9" x14ac:dyDescent="0.35">
      <c r="A1433">
        <v>1432</v>
      </c>
      <c r="B1433" t="s">
        <v>1995</v>
      </c>
      <c r="C1433">
        <v>5</v>
      </c>
      <c r="D1433" t="s">
        <v>2003</v>
      </c>
      <c r="E1433" t="s">
        <v>1947</v>
      </c>
      <c r="F1433" t="s">
        <v>6</v>
      </c>
      <c r="G1433">
        <v>0</v>
      </c>
      <c r="H1433">
        <v>0</v>
      </c>
      <c r="I1433">
        <v>0</v>
      </c>
    </row>
    <row r="1434" spans="1:9" x14ac:dyDescent="0.35">
      <c r="A1434">
        <v>1433</v>
      </c>
      <c r="B1434" t="s">
        <v>1995</v>
      </c>
      <c r="C1434">
        <v>6</v>
      </c>
      <c r="D1434" t="s">
        <v>2004</v>
      </c>
      <c r="E1434" t="s">
        <v>2005</v>
      </c>
      <c r="F1434" t="s">
        <v>6</v>
      </c>
      <c r="G1434">
        <v>0</v>
      </c>
      <c r="H1434">
        <v>0</v>
      </c>
      <c r="I1434">
        <v>0</v>
      </c>
    </row>
    <row r="1435" spans="1:9" x14ac:dyDescent="0.35">
      <c r="A1435">
        <v>1434</v>
      </c>
      <c r="B1435" t="s">
        <v>1995</v>
      </c>
      <c r="C1435">
        <v>7</v>
      </c>
      <c r="D1435" t="s">
        <v>2006</v>
      </c>
      <c r="E1435" t="s">
        <v>1953</v>
      </c>
      <c r="F1435" t="s">
        <v>6</v>
      </c>
      <c r="G1435">
        <v>0</v>
      </c>
      <c r="H1435">
        <v>0</v>
      </c>
      <c r="I1435">
        <v>0</v>
      </c>
    </row>
    <row r="1436" spans="1:9" x14ac:dyDescent="0.35">
      <c r="A1436">
        <v>1435</v>
      </c>
      <c r="B1436" t="s">
        <v>1995</v>
      </c>
      <c r="C1436">
        <v>8</v>
      </c>
      <c r="D1436" t="s">
        <v>2007</v>
      </c>
      <c r="E1436" t="s">
        <v>1955</v>
      </c>
      <c r="F1436" t="s">
        <v>6</v>
      </c>
      <c r="G1436">
        <v>0</v>
      </c>
      <c r="H1436">
        <v>0</v>
      </c>
      <c r="I1436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acs_variables_initial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Singleton</dc:creator>
  <cp:lastModifiedBy>Alex Singleton</cp:lastModifiedBy>
  <dcterms:created xsi:type="dcterms:W3CDTF">2020-12-22T10:18:10Z</dcterms:created>
  <dcterms:modified xsi:type="dcterms:W3CDTF">2020-12-27T15:50:56Z</dcterms:modified>
</cp:coreProperties>
</file>