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s\YouTube\Excel Wildcard Characters\"/>
    </mc:Choice>
  </mc:AlternateContent>
  <xr:revisionPtr revIDLastSave="0" documentId="13_ncr:1_{2B0FA40A-F009-4AC6-B82E-B0F32DCD859A}" xr6:coauthVersionLast="47" xr6:coauthVersionMax="47" xr10:uidLastSave="{00000000-0000-0000-0000-000000000000}"/>
  <bookViews>
    <workbookView xWindow="-110" yWindow="-110" windowWidth="19420" windowHeight="10420" activeTab="1" xr2:uid="{5BDE22AF-EF36-4473-AA39-533D8556DD5A}"/>
  </bookViews>
  <sheets>
    <sheet name="Total Revenue" sheetId="6" r:id="rId1"/>
    <sheet name="Movies" sheetId="1" r:id="rId2"/>
    <sheet name="XLOOKUP" sheetId="4" r:id="rId3"/>
    <sheet name="Names" sheetId="7" r:id="rId4"/>
    <sheet name="Orders" sheetId="8" r:id="rId5"/>
    <sheet name="Sheet5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I10" i="8"/>
  <c r="I17" i="1" a="1"/>
  <c r="I17" i="1" s="1"/>
  <c r="C2" i="10"/>
  <c r="B2" i="10"/>
  <c r="A2" i="10"/>
  <c r="AW17" i="4"/>
  <c r="AW3" i="4"/>
  <c r="AW4" i="4"/>
  <c r="AW5" i="4"/>
  <c r="AW6" i="4"/>
  <c r="AW7" i="4"/>
  <c r="AW8" i="4"/>
  <c r="AW9" i="4"/>
  <c r="AW10" i="4"/>
  <c r="AW11" i="4"/>
  <c r="AW12" i="4"/>
  <c r="AW13" i="4"/>
  <c r="AW14" i="4"/>
  <c r="AW15" i="4"/>
  <c r="AW16" i="4"/>
  <c r="AW2" i="4"/>
  <c r="AW1" i="4"/>
  <c r="C10" i="6"/>
  <c r="C11" i="6"/>
  <c r="C12" i="6"/>
  <c r="C13" i="6"/>
  <c r="C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<sst xmlns="http://schemas.openxmlformats.org/spreadsheetml/2006/main" count="611" uniqueCount="608">
  <si>
    <t>Harry Potter and the Sorcerer's Stone</t>
  </si>
  <si>
    <t>The Bourne Identity</t>
  </si>
  <si>
    <t>The Bourne Ultimatum</t>
  </si>
  <si>
    <t>Jason Bourne</t>
  </si>
  <si>
    <t>Home Alone</t>
  </si>
  <si>
    <t>Home Alone 2: Lost in New York</t>
  </si>
  <si>
    <t>Home Alone 3</t>
  </si>
  <si>
    <t>Home Alone 4: Taking Back the House</t>
  </si>
  <si>
    <t>Home Alone: The Holiday Heist</t>
  </si>
  <si>
    <t>Home Sweet Home Alone</t>
  </si>
  <si>
    <t>Franchise</t>
  </si>
  <si>
    <t>Dave's Bar &amp; Grill</t>
  </si>
  <si>
    <t>Tavern Sports Bar</t>
  </si>
  <si>
    <t>Dotty's Deli</t>
  </si>
  <si>
    <t>Lakeside Casino</t>
  </si>
  <si>
    <t>American Comedy Club</t>
  </si>
  <si>
    <t>Jim's Deli and Bagel</t>
  </si>
  <si>
    <t>Tommy's Irish Pub</t>
  </si>
  <si>
    <t>1900 Bar &amp; Grill</t>
  </si>
  <si>
    <t>Mountainview Lounge</t>
  </si>
  <si>
    <t>Tropical Juice</t>
  </si>
  <si>
    <t>Westtown Bakery</t>
  </si>
  <si>
    <t>Maverick Hotel and Casino</t>
  </si>
  <si>
    <t>Account</t>
  </si>
  <si>
    <t>YTD Order Quantity</t>
  </si>
  <si>
    <t>Sugar Rush Donuts</t>
  </si>
  <si>
    <t>Forma Fine Dining</t>
  </si>
  <si>
    <t>RDT Kitchen</t>
  </si>
  <si>
    <t>KFC - 900255409</t>
  </si>
  <si>
    <t>Park Ave KFC</t>
  </si>
  <si>
    <t>South Park McDonald's</t>
  </si>
  <si>
    <t>McDonald's - 900309931</t>
  </si>
  <si>
    <t>Main St Subway</t>
  </si>
  <si>
    <t>Subway - 90024801</t>
  </si>
  <si>
    <t>Subway - 90024802</t>
  </si>
  <si>
    <t>Santa Monica Subway Restaurant</t>
  </si>
  <si>
    <t>Domino's Pizza - 90081190</t>
  </si>
  <si>
    <t>Park St Domino's</t>
  </si>
  <si>
    <t>Taco Bell - 900832112</t>
  </si>
  <si>
    <t>Central Plaza Dunkin Donunts</t>
  </si>
  <si>
    <t>Dunkin' - 900491344</t>
  </si>
  <si>
    <t>Jefferson Station McDonald's</t>
  </si>
  <si>
    <t>Subway Restaurant - 90024803</t>
  </si>
  <si>
    <t>Allenford Ave KFC</t>
  </si>
  <si>
    <t>Galleria KFC Restaurant</t>
  </si>
  <si>
    <t>Food Court Domino's Pizza</t>
  </si>
  <si>
    <t>Movie</t>
  </si>
  <si>
    <t>Release Year</t>
  </si>
  <si>
    <t>Harry Potter and the Chamber of Secrets</t>
  </si>
  <si>
    <t>Harry Potter and the Prisoner of Azkaban</t>
  </si>
  <si>
    <t>Harry Potter and the Goblet of Fire</t>
  </si>
  <si>
    <t>Harry Potter and the Order of Phoenix</t>
  </si>
  <si>
    <t>Harry Potter and the Half-Blood Prince</t>
  </si>
  <si>
    <t>Harry Potter and the Deathly Hallows - Part 1</t>
  </si>
  <si>
    <t>Harry Potter and the Deathly Hallows - Part 2</t>
  </si>
  <si>
    <t>The Godfather</t>
  </si>
  <si>
    <t>The Godfather Part II</t>
  </si>
  <si>
    <t>The Godfather Part III</t>
  </si>
  <si>
    <t>The Matrix</t>
  </si>
  <si>
    <t>The Matrix Reloaded</t>
  </si>
  <si>
    <t>The Matrix Revolutions</t>
  </si>
  <si>
    <t>The Matrix Resurrections</t>
  </si>
  <si>
    <t>Subway</t>
  </si>
  <si>
    <t>McDonald's</t>
  </si>
  <si>
    <t>Taco Bell</t>
  </si>
  <si>
    <t>KFC</t>
  </si>
  <si>
    <t>Dunkin</t>
  </si>
  <si>
    <t>Restaurant</t>
  </si>
  <si>
    <t>Forma Restaurant</t>
  </si>
  <si>
    <t>Name</t>
  </si>
  <si>
    <t>Email</t>
  </si>
  <si>
    <t>Jane Madison</t>
  </si>
  <si>
    <t>Tom Madison</t>
  </si>
  <si>
    <t>Amy Madison</t>
  </si>
  <si>
    <t>Madison Cooper</t>
  </si>
  <si>
    <t>Henry Cooper</t>
  </si>
  <si>
    <t>Tim Johnson</t>
  </si>
  <si>
    <t>Emily Johnson</t>
  </si>
  <si>
    <t>Ally Thompson</t>
  </si>
  <si>
    <t>Emma Thompson</t>
  </si>
  <si>
    <t>Kate Thompson</t>
  </si>
  <si>
    <t>Henry Simmons</t>
  </si>
  <si>
    <t>Zachary Simmons</t>
  </si>
  <si>
    <t>Alec Martinez</t>
  </si>
  <si>
    <t>Jenny Martinez</t>
  </si>
  <si>
    <t>Xavier Martinez</t>
  </si>
  <si>
    <t>Jim Mason</t>
  </si>
  <si>
    <t>Chris Madison</t>
  </si>
  <si>
    <t>chris.madison@gmail.com</t>
  </si>
  <si>
    <t>jane.madison@hotmail.com</t>
  </si>
  <si>
    <t>tmadison@yahoo.com</t>
  </si>
  <si>
    <t>amadison@yahoo.com</t>
  </si>
  <si>
    <t>mcooper@gmail.com</t>
  </si>
  <si>
    <t>hcooper@hotmail.com</t>
  </si>
  <si>
    <t>tjohnson@hotmail.com</t>
  </si>
  <si>
    <t>ejohnson@hotmail.com</t>
  </si>
  <si>
    <t>ally.thompson@hotmail.com</t>
  </si>
  <si>
    <t>emma.thompson@yahoo.com</t>
  </si>
  <si>
    <t>kthompson@hotmail.com</t>
  </si>
  <si>
    <t>hsimmons@gmail.com</t>
  </si>
  <si>
    <t>zachary.simmons@yahoo.com</t>
  </si>
  <si>
    <t>alec.martinez@yahoo.com</t>
  </si>
  <si>
    <t>jenny.martinez@yahoo.com</t>
  </si>
  <si>
    <t>xavier.martinez@yahoo.com</t>
  </si>
  <si>
    <t>jmason@yahoo.com</t>
  </si>
  <si>
    <t>Christine Mason</t>
  </si>
  <si>
    <t>christine.mason@gmail.com</t>
  </si>
  <si>
    <t>Aaron Mason</t>
  </si>
  <si>
    <t>amason@hotmail.com</t>
  </si>
  <si>
    <t>CustomerID</t>
  </si>
  <si>
    <t>OrderTime</t>
  </si>
  <si>
    <t>OrderTotal</t>
  </si>
  <si>
    <t>The Bourne Supremacy</t>
  </si>
  <si>
    <t>The Bourne Legacy</t>
  </si>
  <si>
    <t>Bourne Movie?</t>
  </si>
  <si>
    <t># of Franchises</t>
  </si>
  <si>
    <t>Revenue</t>
  </si>
  <si>
    <t>TK?91349869</t>
  </si>
  <si>
    <t>IGX?11636821</t>
  </si>
  <si>
    <t>EUX?49985308</t>
  </si>
  <si>
    <t>SZJ?67595852</t>
  </si>
  <si>
    <t>RGZ?34028137</t>
  </si>
  <si>
    <t>YI?83263315</t>
  </si>
  <si>
    <t>SXM?66544341</t>
  </si>
  <si>
    <t>AB?7863</t>
  </si>
  <si>
    <t>IXE?16586752</t>
  </si>
  <si>
    <t>MO?21063467</t>
  </si>
  <si>
    <t>CBH?8499</t>
  </si>
  <si>
    <t>XII?52711116</t>
  </si>
  <si>
    <t>YP?78172269</t>
  </si>
  <si>
    <t>LOD?17200284</t>
  </si>
  <si>
    <t>GHX?3364</t>
  </si>
  <si>
    <t>YNH?2354</t>
  </si>
  <si>
    <t>LTJ?91295933</t>
  </si>
  <si>
    <t>WYE?61689606</t>
  </si>
  <si>
    <t>GN?13402722</t>
  </si>
  <si>
    <t>SD?67847973</t>
  </si>
  <si>
    <t>FS?49073929</t>
  </si>
  <si>
    <t>MF?60704235</t>
  </si>
  <si>
    <t>MVP?52234237</t>
  </si>
  <si>
    <t>BS?51074333</t>
  </si>
  <si>
    <t>JFP?79824772</t>
  </si>
  <si>
    <t>WRC?20198751</t>
  </si>
  <si>
    <t>NFZ?86443228</t>
  </si>
  <si>
    <t>ZD?4417</t>
  </si>
  <si>
    <t>FRC?5892</t>
  </si>
  <si>
    <t>RDL?19511752</t>
  </si>
  <si>
    <t>ZY?27494936</t>
  </si>
  <si>
    <t>WKH?4394</t>
  </si>
  <si>
    <t>II?14480112</t>
  </si>
  <si>
    <t>OGN?68265756</t>
  </si>
  <si>
    <t>UIW?64003049</t>
  </si>
  <si>
    <t>VFN?24098710</t>
  </si>
  <si>
    <t>EBS?80680916</t>
  </si>
  <si>
    <t>QS?71182143</t>
  </si>
  <si>
    <t>DVH?95371348</t>
  </si>
  <si>
    <t>ZCI?66709783</t>
  </si>
  <si>
    <t>BG?8600</t>
  </si>
  <si>
    <t>YSK?82770772</t>
  </si>
  <si>
    <t>TIQ?77119362</t>
  </si>
  <si>
    <t>BT?48991337</t>
  </si>
  <si>
    <t>VAT?58193849</t>
  </si>
  <si>
    <t>WJB?83485682</t>
  </si>
  <si>
    <t>OAB?20184663</t>
  </si>
  <si>
    <t>VAE?27188990</t>
  </si>
  <si>
    <t>LXX?4608</t>
  </si>
  <si>
    <t>BBA?58935612</t>
  </si>
  <si>
    <t>BEM?60328516</t>
  </si>
  <si>
    <t>OU?25058960</t>
  </si>
  <si>
    <t>VM?67641641</t>
  </si>
  <si>
    <t>CKY?92620504</t>
  </si>
  <si>
    <t>RNC?96860494</t>
  </si>
  <si>
    <t>VD?43959981</t>
  </si>
  <si>
    <t>XE?85632281</t>
  </si>
  <si>
    <t>UZQ?59331274</t>
  </si>
  <si>
    <t>CUE?3107</t>
  </si>
  <si>
    <t>DIN?59566056</t>
  </si>
  <si>
    <t>LEJ?4678</t>
  </si>
  <si>
    <t>QLM?19905168</t>
  </si>
  <si>
    <t>MDW?8292</t>
  </si>
  <si>
    <t>LX?3169</t>
  </si>
  <si>
    <t>BV?40607858</t>
  </si>
  <si>
    <t>ES?36801348</t>
  </si>
  <si>
    <t>FXQ?97093370</t>
  </si>
  <si>
    <t>XO?35429574</t>
  </si>
  <si>
    <t>ZR?68994002</t>
  </si>
  <si>
    <t>TI?5105</t>
  </si>
  <si>
    <t>LF?61263657</t>
  </si>
  <si>
    <t>BSG?3472</t>
  </si>
  <si>
    <t>RUB?94052415</t>
  </si>
  <si>
    <t>TJ?9552</t>
  </si>
  <si>
    <t>ZXA?20613601</t>
  </si>
  <si>
    <t>NHQ?14747275</t>
  </si>
  <si>
    <t>AGQ?71647310</t>
  </si>
  <si>
    <t>FKB?88313972</t>
  </si>
  <si>
    <t>MA?69461746</t>
  </si>
  <si>
    <t>RTV?9792</t>
  </si>
  <si>
    <t>GB?69981254</t>
  </si>
  <si>
    <t>XO?88378323</t>
  </si>
  <si>
    <t>WAU?8624</t>
  </si>
  <si>
    <t>CPN?77366267</t>
  </si>
  <si>
    <t>XAK?6383</t>
  </si>
  <si>
    <t>CE?71698410</t>
  </si>
  <si>
    <t>FX?39005469</t>
  </si>
  <si>
    <t>FS?3841</t>
  </si>
  <si>
    <t>XT?88325450</t>
  </si>
  <si>
    <t>XTP?21119769</t>
  </si>
  <si>
    <t>BH?23780149</t>
  </si>
  <si>
    <t>HD?82215253</t>
  </si>
  <si>
    <t>VK?94314529</t>
  </si>
  <si>
    <t>VDM?76643312</t>
  </si>
  <si>
    <t>UYX?54956649</t>
  </si>
  <si>
    <t>EZI?72843702</t>
  </si>
  <si>
    <t>KI?53994061</t>
  </si>
  <si>
    <t>DKB?80944157</t>
  </si>
  <si>
    <t>XTS?31439006</t>
  </si>
  <si>
    <t>XS?2296</t>
  </si>
  <si>
    <t>TOL?96226943</t>
  </si>
  <si>
    <t>NG?7212</t>
  </si>
  <si>
    <t>KJI?77812442</t>
  </si>
  <si>
    <t>ZWH?72254087</t>
  </si>
  <si>
    <t>VN?5378</t>
  </si>
  <si>
    <t>MCN?44605025</t>
  </si>
  <si>
    <t>QZK?60023558</t>
  </si>
  <si>
    <t>OE?4815</t>
  </si>
  <si>
    <t>GRZ?3588</t>
  </si>
  <si>
    <t>MN?62386243</t>
  </si>
  <si>
    <t>FJ?50875200</t>
  </si>
  <si>
    <t>PM?95253814</t>
  </si>
  <si>
    <t>UP?52724739</t>
  </si>
  <si>
    <t>DES?55989460</t>
  </si>
  <si>
    <t>QZ?62588144</t>
  </si>
  <si>
    <t>FI?44831229</t>
  </si>
  <si>
    <t>YW?3065</t>
  </si>
  <si>
    <t>LR?88649041</t>
  </si>
  <si>
    <t>MD?41120528</t>
  </si>
  <si>
    <t>WAS?96463543</t>
  </si>
  <si>
    <t>GFR?90629430</t>
  </si>
  <si>
    <t>JMP?3124</t>
  </si>
  <si>
    <t>OD?70318000</t>
  </si>
  <si>
    <t>EW?82328918</t>
  </si>
  <si>
    <t>BWS?9880</t>
  </si>
  <si>
    <t>QBS?65146722</t>
  </si>
  <si>
    <t>CW?53424555</t>
  </si>
  <si>
    <t>HW?28188069</t>
  </si>
  <si>
    <t>UTK?1988</t>
  </si>
  <si>
    <t>LWP?58284413</t>
  </si>
  <si>
    <t>MA?96349266</t>
  </si>
  <si>
    <t>SWN?6184</t>
  </si>
  <si>
    <t>MF?12803107</t>
  </si>
  <si>
    <t>SR?63640588</t>
  </si>
  <si>
    <t>HWT?3732</t>
  </si>
  <si>
    <t>TF?67010704</t>
  </si>
  <si>
    <t>SZE?74469218</t>
  </si>
  <si>
    <t>LXV?9177</t>
  </si>
  <si>
    <t>ZG?95278760</t>
  </si>
  <si>
    <t>PR?36089020</t>
  </si>
  <si>
    <t>GU?81763868</t>
  </si>
  <si>
    <t>VL?24733043</t>
  </si>
  <si>
    <t>EO?37839039</t>
  </si>
  <si>
    <t>LR?81139051</t>
  </si>
  <si>
    <t>RFP?8257</t>
  </si>
  <si>
    <t>XDW?20362457</t>
  </si>
  <si>
    <t>OJ?5271</t>
  </si>
  <si>
    <t>WDY?9808</t>
  </si>
  <si>
    <t>RN?28987303</t>
  </si>
  <si>
    <t>WMJ?9349</t>
  </si>
  <si>
    <t>VR?55914370</t>
  </si>
  <si>
    <t>IY?43058903</t>
  </si>
  <si>
    <t>SL?72064652</t>
  </si>
  <si>
    <t>WOH?8755</t>
  </si>
  <si>
    <t>JD?9366</t>
  </si>
  <si>
    <t>EI?15676819</t>
  </si>
  <si>
    <t>ZR?86992091</t>
  </si>
  <si>
    <t>KXD?93562718</t>
  </si>
  <si>
    <t>SV?31997554</t>
  </si>
  <si>
    <t>EYJ?79408440</t>
  </si>
  <si>
    <t>AFT?48080072</t>
  </si>
  <si>
    <t>EUC?13886557</t>
  </si>
  <si>
    <t>MLK?94395230</t>
  </si>
  <si>
    <t>BHF?86822250</t>
  </si>
  <si>
    <t>IF?33261998</t>
  </si>
  <si>
    <t>LEM?24387577</t>
  </si>
  <si>
    <t>VID?18307582</t>
  </si>
  <si>
    <t>HPV?82577875</t>
  </si>
  <si>
    <t>JT?82475084</t>
  </si>
  <si>
    <t>XDP?38430689</t>
  </si>
  <si>
    <t>XS?55564659</t>
  </si>
  <si>
    <t>BE?28955390</t>
  </si>
  <si>
    <t>IOZ?18683445</t>
  </si>
  <si>
    <t>TV?52053574</t>
  </si>
  <si>
    <t>OPK?40081581</t>
  </si>
  <si>
    <t>TWL?34737493</t>
  </si>
  <si>
    <t>BAW?91340064</t>
  </si>
  <si>
    <t>NFP?7249</t>
  </si>
  <si>
    <t>IW?48166909</t>
  </si>
  <si>
    <t>WOO?64357426</t>
  </si>
  <si>
    <t>BC?9401</t>
  </si>
  <si>
    <t>NZ?94689020</t>
  </si>
  <si>
    <t>QN?5359</t>
  </si>
  <si>
    <t>QJP?99569090</t>
  </si>
  <si>
    <t>FZ?4354</t>
  </si>
  <si>
    <t>WE?86531753</t>
  </si>
  <si>
    <t>IQI?1609</t>
  </si>
  <si>
    <t>HL?54459513</t>
  </si>
  <si>
    <t>TYA?2588</t>
  </si>
  <si>
    <t>BYQ?66122684</t>
  </si>
  <si>
    <t>XAD?5626</t>
  </si>
  <si>
    <t>LS?59302980</t>
  </si>
  <si>
    <t>EHC?96243619</t>
  </si>
  <si>
    <t>ES?33131893</t>
  </si>
  <si>
    <t>YCS?69468178</t>
  </si>
  <si>
    <t>ZNM?94096840</t>
  </si>
  <si>
    <t>XMC?92486440</t>
  </si>
  <si>
    <t>SA?67581378</t>
  </si>
  <si>
    <t>ZEM?30470898</t>
  </si>
  <si>
    <t>LBL?93747548</t>
  </si>
  <si>
    <t>SA?4280</t>
  </si>
  <si>
    <t>AZ?15950877</t>
  </si>
  <si>
    <t>ELB?91871805</t>
  </si>
  <si>
    <t>ABY?52069928</t>
  </si>
  <si>
    <t>YBH?52908681</t>
  </si>
  <si>
    <t>FZR?19351172</t>
  </si>
  <si>
    <t>PIB?67456032</t>
  </si>
  <si>
    <t>XSG?9315</t>
  </si>
  <si>
    <t>GQB?99784789</t>
  </si>
  <si>
    <t>MOK?62369600</t>
  </si>
  <si>
    <t>JP?4873</t>
  </si>
  <si>
    <t>TNP?7282</t>
  </si>
  <si>
    <t>UD?62310822</t>
  </si>
  <si>
    <t>NMP?45111633</t>
  </si>
  <si>
    <t>OFG?34380791</t>
  </si>
  <si>
    <t>TWB?97747871</t>
  </si>
  <si>
    <t>DNZ?63975128</t>
  </si>
  <si>
    <t>MY?85580531</t>
  </si>
  <si>
    <t>UVK?66668031</t>
  </si>
  <si>
    <t>RIH?42737532</t>
  </si>
  <si>
    <t>WX?31399957</t>
  </si>
  <si>
    <t>GHC?79032321</t>
  </si>
  <si>
    <t>EEO?9695</t>
  </si>
  <si>
    <t>VSM?28953224</t>
  </si>
  <si>
    <t>BB?8571</t>
  </si>
  <si>
    <t>XG?32429152</t>
  </si>
  <si>
    <t>PQQ?48569435</t>
  </si>
  <si>
    <t>ZAG?9064</t>
  </si>
  <si>
    <t>KV?8474</t>
  </si>
  <si>
    <t>WV?29737662</t>
  </si>
  <si>
    <t>JPY?57743242</t>
  </si>
  <si>
    <t>XUF?25395721</t>
  </si>
  <si>
    <t>AV?25690512</t>
  </si>
  <si>
    <t>AZA?13507964</t>
  </si>
  <si>
    <t>AG?95016380</t>
  </si>
  <si>
    <t>UXJ?7229</t>
  </si>
  <si>
    <t>ZJ?17284197</t>
  </si>
  <si>
    <t>YP?3076</t>
  </si>
  <si>
    <t>HZB?94783558</t>
  </si>
  <si>
    <t>HWB?40989145</t>
  </si>
  <si>
    <t>YY?47661630</t>
  </si>
  <si>
    <t>VE?72575462</t>
  </si>
  <si>
    <t>QAR?73543819</t>
  </si>
  <si>
    <t>NX?51323406</t>
  </si>
  <si>
    <t>JKS?3510</t>
  </si>
  <si>
    <t>BQD?99301144</t>
  </si>
  <si>
    <t>RU?20759573</t>
  </si>
  <si>
    <t>KWF?5667</t>
  </si>
  <si>
    <t>YT?20809183</t>
  </si>
  <si>
    <t>ESG?2109</t>
  </si>
  <si>
    <t>TLA?77793657</t>
  </si>
  <si>
    <t>MS?5711</t>
  </si>
  <si>
    <t>NU?11573073</t>
  </si>
  <si>
    <t>QFJ?95962884</t>
  </si>
  <si>
    <t>IBR?88372889</t>
  </si>
  <si>
    <t>LG?97941230</t>
  </si>
  <si>
    <t>GE?85796632</t>
  </si>
  <si>
    <t>ZJ?18105923</t>
  </si>
  <si>
    <t>XBH?39456992</t>
  </si>
  <si>
    <t>OLV?25292385</t>
  </si>
  <si>
    <t>HX?8996</t>
  </si>
  <si>
    <t>IG?41558397</t>
  </si>
  <si>
    <t>AJ?78177102</t>
  </si>
  <si>
    <t>LVZ?78628832</t>
  </si>
  <si>
    <t>QIS?54306383</t>
  </si>
  <si>
    <t>QN?44760458</t>
  </si>
  <si>
    <t>XS?5525</t>
  </si>
  <si>
    <t>LF?57165119</t>
  </si>
  <si>
    <t>UX?61047439</t>
  </si>
  <si>
    <t>BZC?29596367</t>
  </si>
  <si>
    <t>OT?16695937</t>
  </si>
  <si>
    <t>KL?3402</t>
  </si>
  <si>
    <t>NOY?99463111</t>
  </si>
  <si>
    <t>NEE?25147987</t>
  </si>
  <si>
    <t>PCQ?67985635</t>
  </si>
  <si>
    <t>HYH?1515</t>
  </si>
  <si>
    <t>RCN?23812156</t>
  </si>
  <si>
    <t>WY?6563</t>
  </si>
  <si>
    <t>IE?56961185</t>
  </si>
  <si>
    <t>YTI?18419533</t>
  </si>
  <si>
    <t>DBB?86908000</t>
  </si>
  <si>
    <t>KBP?81640039</t>
  </si>
  <si>
    <t>RDD?98004100</t>
  </si>
  <si>
    <t>OH?76747986</t>
  </si>
  <si>
    <t>XMW?41792789</t>
  </si>
  <si>
    <t>HQ?21023902</t>
  </si>
  <si>
    <t>CTZ?40331661</t>
  </si>
  <si>
    <t>MJY?2581</t>
  </si>
  <si>
    <t>AEZ?5660</t>
  </si>
  <si>
    <t>VUO?23624732</t>
  </si>
  <si>
    <t>EMT?9232</t>
  </si>
  <si>
    <t>YY?9085</t>
  </si>
  <si>
    <t>AQ?58835683</t>
  </si>
  <si>
    <t>RB?60148086</t>
  </si>
  <si>
    <t>CUD?6509</t>
  </si>
  <si>
    <t>TCQ?49873308</t>
  </si>
  <si>
    <t>VJ?70730913</t>
  </si>
  <si>
    <t>IG?89509191</t>
  </si>
  <si>
    <t>JR?48787216</t>
  </si>
  <si>
    <t>CJ?7387</t>
  </si>
  <si>
    <t>HM?2972</t>
  </si>
  <si>
    <t>IYW?63759025</t>
  </si>
  <si>
    <t>DT?72657280</t>
  </si>
  <si>
    <t>CJ?22602343</t>
  </si>
  <si>
    <t>NQA?62591494</t>
  </si>
  <si>
    <t>OMO?55942756</t>
  </si>
  <si>
    <t>EL?82026440</t>
  </si>
  <si>
    <t>ERS?94544490</t>
  </si>
  <si>
    <t>PZH?4977</t>
  </si>
  <si>
    <t>SM?3484</t>
  </si>
  <si>
    <t>ID?76474126</t>
  </si>
  <si>
    <t>VG?2545</t>
  </si>
  <si>
    <t>VW?31746672</t>
  </si>
  <si>
    <t>OJG?3089</t>
  </si>
  <si>
    <t>US?83616580</t>
  </si>
  <si>
    <t>DQH?3833</t>
  </si>
  <si>
    <t>AKT?31524502</t>
  </si>
  <si>
    <t>NB?49499988</t>
  </si>
  <si>
    <t>BWE?67728753</t>
  </si>
  <si>
    <t>FAL?30092547</t>
  </si>
  <si>
    <t>FC?30844031</t>
  </si>
  <si>
    <t>CJ?40676596</t>
  </si>
  <si>
    <t>VL?43101790</t>
  </si>
  <si>
    <t>UQC?9640</t>
  </si>
  <si>
    <t>KS?39391661</t>
  </si>
  <si>
    <t>PJA?81812063</t>
  </si>
  <si>
    <t>XOD?89393740</t>
  </si>
  <si>
    <t>IAB?54088125</t>
  </si>
  <si>
    <t>QLQ?1042</t>
  </si>
  <si>
    <t>NMG?7511</t>
  </si>
  <si>
    <t>QT?8943</t>
  </si>
  <si>
    <t>AP?56379901</t>
  </si>
  <si>
    <t>EX?8145</t>
  </si>
  <si>
    <t>LUV?57254006</t>
  </si>
  <si>
    <t>IPK?6051</t>
  </si>
  <si>
    <t>BB?87604066</t>
  </si>
  <si>
    <t>TZM?75260075</t>
  </si>
  <si>
    <t>FAP?26564766</t>
  </si>
  <si>
    <t>LWY?45661791</t>
  </si>
  <si>
    <t>ZEH?30015752</t>
  </si>
  <si>
    <t>KI?48052473</t>
  </si>
  <si>
    <t>JZU?49893172</t>
  </si>
  <si>
    <t>XSX?77248704</t>
  </si>
  <si>
    <t>ZBW?5673</t>
  </si>
  <si>
    <t>JIF?7450</t>
  </si>
  <si>
    <t>OZS?8504</t>
  </si>
  <si>
    <t>XKG?31029315</t>
  </si>
  <si>
    <t>HT?42348979</t>
  </si>
  <si>
    <t>RFW?29548648</t>
  </si>
  <si>
    <t>LEP?81882828</t>
  </si>
  <si>
    <t>HCO?43644523</t>
  </si>
  <si>
    <t>VI?71641187</t>
  </si>
  <si>
    <t>BGU?27262053</t>
  </si>
  <si>
    <t>PM?66410746</t>
  </si>
  <si>
    <t>EV?99395061</t>
  </si>
  <si>
    <t>VDO?7362</t>
  </si>
  <si>
    <t>YH?2397</t>
  </si>
  <si>
    <t>SUO?2034</t>
  </si>
  <si>
    <t>AR?7067</t>
  </si>
  <si>
    <t>XH?25854518</t>
  </si>
  <si>
    <t>PAO?26145896</t>
  </si>
  <si>
    <t>DX?15192290</t>
  </si>
  <si>
    <t>PQH?26127227</t>
  </si>
  <si>
    <t>CXH?2064</t>
  </si>
  <si>
    <t>NK?52273012</t>
  </si>
  <si>
    <t>NT?30888333</t>
  </si>
  <si>
    <t>GQB?37102258</t>
  </si>
  <si>
    <t>QY?29425784</t>
  </si>
  <si>
    <t>RS?2887</t>
  </si>
  <si>
    <t>CI?42065234</t>
  </si>
  <si>
    <t>ROL?18030097</t>
  </si>
  <si>
    <t>KC?46095466</t>
  </si>
  <si>
    <t>YY?31447877</t>
  </si>
  <si>
    <t>HXW?87479034</t>
  </si>
  <si>
    <t>EAP?95387648</t>
  </si>
  <si>
    <t>DL?99688287</t>
  </si>
  <si>
    <t>WIL?48128751</t>
  </si>
  <si>
    <t>WO?97426091</t>
  </si>
  <si>
    <t>NOI?70122079</t>
  </si>
  <si>
    <t>HSI?21844824</t>
  </si>
  <si>
    <t>PEL?52216586</t>
  </si>
  <si>
    <t>FLP?11216453</t>
  </si>
  <si>
    <t>YQJ?15587432</t>
  </si>
  <si>
    <t>QGB?21628224</t>
  </si>
  <si>
    <t>MLX?63245944</t>
  </si>
  <si>
    <t>RG?98660720</t>
  </si>
  <si>
    <t>RM?46713747</t>
  </si>
  <si>
    <t>CW?25748807</t>
  </si>
  <si>
    <t>VM?21023219</t>
  </si>
  <si>
    <t>IJZ?2161</t>
  </si>
  <si>
    <t>ZZ?44746747</t>
  </si>
  <si>
    <t>EE?6242</t>
  </si>
  <si>
    <t>IU?65619654</t>
  </si>
  <si>
    <t>CDX?63097809</t>
  </si>
  <si>
    <t>MWL?94247420</t>
  </si>
  <si>
    <t>KPU?6359</t>
  </si>
  <si>
    <t>KC?76730655</t>
  </si>
  <si>
    <t>BJ?32466834</t>
  </si>
  <si>
    <t>CD?27892058</t>
  </si>
  <si>
    <t>DF?8522</t>
  </si>
  <si>
    <t>ANX?3728</t>
  </si>
  <si>
    <t>TI?92407180</t>
  </si>
  <si>
    <t>SOV?84985598</t>
  </si>
  <si>
    <t>WOJ?96671976</t>
  </si>
  <si>
    <t>FNO?89592132</t>
  </si>
  <si>
    <t>DCE?51917070</t>
  </si>
  <si>
    <t>KO?1927</t>
  </si>
  <si>
    <t>FTS?90996718</t>
  </si>
  <si>
    <t>KDK?4606</t>
  </si>
  <si>
    <t>AI?92583321</t>
  </si>
  <si>
    <t>MLP?90789910</t>
  </si>
  <si>
    <t>PNW?2127</t>
  </si>
  <si>
    <t>CCT?44793089</t>
  </si>
  <si>
    <t>RJJ?8548</t>
  </si>
  <si>
    <t>XKA?84641031</t>
  </si>
  <si>
    <t>SQ?6232</t>
  </si>
  <si>
    <t>ONR?72442566</t>
  </si>
  <si>
    <t>ZBD?5268</t>
  </si>
  <si>
    <t>UH?27134615</t>
  </si>
  <si>
    <t>AI?24979854</t>
  </si>
  <si>
    <t>TK?51077169</t>
  </si>
  <si>
    <t>VJ?52382809</t>
  </si>
  <si>
    <t>FFU?53118080</t>
  </si>
  <si>
    <t>DJ?81385803</t>
  </si>
  <si>
    <t>FE?14276270</t>
  </si>
  <si>
    <t>JD?71122090</t>
  </si>
  <si>
    <t>SU?9368</t>
  </si>
  <si>
    <t>RIT?67823073</t>
  </si>
  <si>
    <t>TJA?61908226</t>
  </si>
  <si>
    <t>IOP?52435218</t>
  </si>
  <si>
    <t>DJR?91706947</t>
  </si>
  <si>
    <t>ME?61401908</t>
  </si>
  <si>
    <t>CG?82198218</t>
  </si>
  <si>
    <t>CH?88955528</t>
  </si>
  <si>
    <t>BK?33213138</t>
  </si>
  <si>
    <t>ZBC?13926792</t>
  </si>
  <si>
    <t>MSI?58801627</t>
  </si>
  <si>
    <t>NY?8621</t>
  </si>
  <si>
    <t>NO?93821096</t>
  </si>
  <si>
    <t>AJX?5437</t>
  </si>
  <si>
    <t>IUQ?45916566</t>
  </si>
  <si>
    <t>KVY?98838810</t>
  </si>
  <si>
    <t>LDT?5248</t>
  </si>
  <si>
    <t>AU?24322538</t>
  </si>
  <si>
    <t>BBS?40697789</t>
  </si>
  <si>
    <t>FW?9995</t>
  </si>
  <si>
    <t>WFE?51401881</t>
  </si>
  <si>
    <t>HT?38075027</t>
  </si>
  <si>
    <t>NYZ?29963287</t>
  </si>
  <si>
    <t>OKA?3963</t>
  </si>
  <si>
    <t>EHJ?63144714</t>
  </si>
  <si>
    <t>FE?6692</t>
  </si>
  <si>
    <t>VNA?95647700</t>
  </si>
  <si>
    <t>DGX?54077572</t>
  </si>
  <si>
    <t>OV?72207858</t>
  </si>
  <si>
    <t>MO?7602</t>
  </si>
  <si>
    <t>RK?54696567</t>
  </si>
  <si>
    <t>HHH?28856673</t>
  </si>
  <si>
    <t>YQG?80551729</t>
  </si>
  <si>
    <t>INT?89881779</t>
  </si>
  <si>
    <t>JA?3165</t>
  </si>
  <si>
    <t>ZMC?1048</t>
  </si>
  <si>
    <t>EH?75085832</t>
  </si>
  <si>
    <t>DMW?17293648</t>
  </si>
  <si>
    <t>MXO?47683956</t>
  </si>
  <si>
    <t>TDU?91120250</t>
  </si>
  <si>
    <t>EU?23164557</t>
  </si>
  <si>
    <t>AV?43349687</t>
  </si>
  <si>
    <t>GGW?1511</t>
  </si>
  <si>
    <t>SF?19279614</t>
  </si>
  <si>
    <t>YGC?24889223</t>
  </si>
  <si>
    <t>ZA?18086556</t>
  </si>
  <si>
    <t>EDB?43552763</t>
  </si>
  <si>
    <t>OD?90613451</t>
  </si>
  <si>
    <t>HP?6218</t>
  </si>
  <si>
    <t>MU?94643131</t>
  </si>
  <si>
    <t>ZGA?83938626</t>
  </si>
  <si>
    <t>CW?6400</t>
  </si>
  <si>
    <t>EQ?46789564</t>
  </si>
  <si>
    <t>SI?1680</t>
  </si>
  <si>
    <t>DZY?19029018</t>
  </si>
  <si>
    <t>PJ?81816754</t>
  </si>
  <si>
    <t>NCJ?20467592</t>
  </si>
  <si>
    <t>YZT?89843548</t>
  </si>
  <si>
    <t>BW?48384887</t>
  </si>
  <si>
    <t>LOP?81650175</t>
  </si>
  <si>
    <t>VIN?76689932</t>
  </si>
  <si>
    <t>CHA?79133589</t>
  </si>
  <si>
    <t>OMG?79045284</t>
  </si>
  <si>
    <t>MNZ?9129</t>
  </si>
  <si>
    <t>ZW?92929603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</si>
</sst>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2" fillId="0" borderId="0" xfId="0" applyFont="1"/>
    <xf numFmtId="164" fontId="0" fillId="0" borderId="0" xfId="1" applyNumberFormat="1" applyFont="1"/>
    <xf numFmtId="44" fontId="0" fillId="0" borderId="0" xfId="1" applyFont="1"/>
    <xf numFmtId="0" fontId="0" fillId="0" borderId="0" xfId="0" applyFill="1"/>
    <xf numFmtId="0" fontId="3" fillId="0" borderId="0" xfId="0" applyFont="1"/>
    <xf numFmtId="0" fontId="4" fillId="0" borderId="0" xfId="0" applyFont="1"/>
    <xf numFmtId="18" fontId="0" fillId="0" borderId="0" xfId="0" applyNumberFormat="1"/>
    <xf numFmtId="165" fontId="0" fillId="0" borderId="0" xfId="0" applyNumberFormat="1"/>
    <xf numFmtId="44" fontId="0" fillId="0" borderId="1" xfId="0" applyNumberFormat="1" applyBorder="1"/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165" formatCode="[$-409]h:mm\ AM/PM;@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571500</xdr:colOff>
      <xdr:row>0</xdr:row>
      <xdr:rowOff>82550</xdr:rowOff>
    </xdr:from>
    <xdr:to>
      <xdr:col>6</xdr:col>
      <xdr:colOff>434340</xdr:colOff>
      <xdr:row>2</xdr:row>
      <xdr:rowOff>146050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0917B7A-C3DE-4C08-B3C8-83700929C012}"/>
            </a:ext>
          </a:extLst>
        </xdr:cNvPr>
        <xdr:cNvSpPr/>
      </xdr:nvSpPr>
      <xdr:spPr>
        <a:xfrm>
          <a:off x="5308600" y="82550"/>
          <a:ext cx="1691640" cy="431800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IF()</a:t>
          </a:r>
          <a:r>
            <a:rPr lang="en-US" sz="2400" baseline="0">
              <a:solidFill>
                <a:sysClr val="windowText" lastClr="000000"/>
              </a:solidFill>
            </a:rPr>
            <a:t> function</a:t>
          </a:r>
          <a:endParaRPr lang="en-US" sz="24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6</xdr:col>
      <xdr:colOff>381000</xdr:colOff>
      <xdr:row>10</xdr:row>
      <xdr:rowOff>133350</xdr:rowOff>
    </xdr:from>
    <xdr:to>
      <xdr:col>10</xdr:col>
      <xdr:colOff>228600</xdr:colOff>
      <xdr:row>13</xdr:row>
      <xdr:rowOff>10668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5261EE7-17A1-415E-B0E0-852707DC5332}"/>
            </a:ext>
          </a:extLst>
        </xdr:cNvPr>
        <xdr:cNvSpPr/>
      </xdr:nvSpPr>
      <xdr:spPr>
        <a:xfrm>
          <a:off x="6946900" y="1974850"/>
          <a:ext cx="2286000" cy="429768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FILTER()</a:t>
          </a:r>
          <a:r>
            <a:rPr lang="en-US" sz="2400" baseline="0">
              <a:solidFill>
                <a:sysClr val="windowText" lastClr="000000"/>
              </a:solidFill>
            </a:rPr>
            <a:t> function</a:t>
          </a:r>
          <a:endParaRPr 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31750</xdr:colOff>
      <xdr:row>1</xdr:row>
      <xdr:rowOff>114300</xdr:rowOff>
    </xdr:from>
    <xdr:to>
      <xdr:col>3</xdr:col>
      <xdr:colOff>552958</xdr:colOff>
      <xdr:row>1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50733AA-DDAE-4988-AF42-CB19F32C2D55}"/>
            </a:ext>
          </a:extLst>
        </xdr:cNvPr>
        <xdr:cNvCxnSpPr/>
      </xdr:nvCxnSpPr>
      <xdr:spPr>
        <a:xfrm flipH="1">
          <a:off x="4768850" y="298450"/>
          <a:ext cx="521208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13</xdr:row>
      <xdr:rowOff>6350</xdr:rowOff>
    </xdr:from>
    <xdr:to>
      <xdr:col>8</xdr:col>
      <xdr:colOff>304800</xdr:colOff>
      <xdr:row>15</xdr:row>
      <xdr:rowOff>159258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E30DDA6-0F6C-48C4-A02A-B16B14956BA5}"/>
            </a:ext>
          </a:extLst>
        </xdr:cNvPr>
        <xdr:cNvCxnSpPr/>
      </xdr:nvCxnSpPr>
      <xdr:spPr>
        <a:xfrm>
          <a:off x="8089900" y="2400300"/>
          <a:ext cx="0" cy="521208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114300</xdr:colOff>
      <xdr:row>3</xdr:row>
      <xdr:rowOff>63500</xdr:rowOff>
    </xdr:from>
    <xdr:to>
      <xdr:col>47</xdr:col>
      <xdr:colOff>152400</xdr:colOff>
      <xdr:row>10</xdr:row>
      <xdr:rowOff>0</xdr:rowOff>
    </xdr:to>
    <xdr:sp macro="" textlink="$AW$1">
      <xdr:nvSpPr>
        <xdr:cNvPr id="2" name="Rectangle 1">
          <a:extLst>
            <a:ext uri="{FF2B5EF4-FFF2-40B4-BE49-F238E27FC236}">
              <a16:creationId xmlns:a16="http://schemas.microsoft.com/office/drawing/2014/main" id="{51CDB5B8-3F5E-434D-A6F8-6EB81E5B2036}"/>
            </a:ext>
          </a:extLst>
        </xdr:cNvPr>
        <xdr:cNvSpPr/>
      </xdr:nvSpPr>
      <xdr:spPr>
        <a:xfrm>
          <a:off x="29311600" y="615950"/>
          <a:ext cx="4305300" cy="1225550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1DF5648-72F6-455C-BC2F-7A865756AB1B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#REF!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152400</xdr:colOff>
      <xdr:row>2</xdr:row>
      <xdr:rowOff>114300</xdr:rowOff>
    </xdr:from>
    <xdr:to>
      <xdr:col>10</xdr:col>
      <xdr:colOff>190500</xdr:colOff>
      <xdr:row>7</xdr:row>
      <xdr:rowOff>158750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97903F8-7E24-42AC-BB63-3D6B35C0D297}"/>
            </a:ext>
          </a:extLst>
        </xdr:cNvPr>
        <xdr:cNvSpPr/>
      </xdr:nvSpPr>
      <xdr:spPr>
        <a:xfrm>
          <a:off x="3790950" y="482600"/>
          <a:ext cx="4305300" cy="965200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Filter</a:t>
          </a:r>
          <a:r>
            <a:rPr lang="en-US" sz="2400" baseline="0">
              <a:solidFill>
                <a:sysClr val="windowText" lastClr="000000"/>
              </a:solidFill>
            </a:rPr>
            <a:t> the table to o</a:t>
          </a:r>
          <a:r>
            <a:rPr lang="en-US" sz="2400">
              <a:solidFill>
                <a:sysClr val="windowText" lastClr="000000"/>
              </a:solidFill>
            </a:rPr>
            <a:t>nly</a:t>
          </a:r>
          <a:r>
            <a:rPr lang="en-US" sz="2400" baseline="0">
              <a:solidFill>
                <a:sysClr val="windowText" lastClr="000000"/>
              </a:solidFill>
            </a:rPr>
            <a:t> show names from the </a:t>
          </a:r>
          <a:r>
            <a:rPr lang="en-US" sz="2400" b="1" baseline="0">
              <a:solidFill>
                <a:sysClr val="windowText" lastClr="000000"/>
              </a:solidFill>
            </a:rPr>
            <a:t>Madison</a:t>
          </a:r>
          <a:r>
            <a:rPr lang="en-US" sz="2400" baseline="0">
              <a:solidFill>
                <a:sysClr val="windowText" lastClr="000000"/>
              </a:solidFill>
            </a:rPr>
            <a:t> family.</a:t>
          </a:r>
          <a:r>
            <a:rPr lang="en-US" sz="2400"/>
            <a:t>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0</xdr:colOff>
      <xdr:row>1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5D75D64-3DD0-4043-A5D9-0FBD56DE3CCB}"/>
            </a:ext>
          </a:extLst>
        </xdr:cNvPr>
        <xdr:cNvSpPr/>
      </xdr:nvSpPr>
      <xdr:spPr>
        <a:xfrm>
          <a:off x="3435350" y="184150"/>
          <a:ext cx="5772150" cy="920750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Calculate the average order total by premium subscription customers (4 digits).</a:t>
          </a:r>
        </a:p>
      </xdr:txBody>
    </xdr:sp>
    <xdr:clientData/>
  </xdr:twoCellAnchor>
  <xdr:twoCellAnchor>
    <xdr:from>
      <xdr:col>8</xdr:col>
      <xdr:colOff>447675</xdr:colOff>
      <xdr:row>6</xdr:row>
      <xdr:rowOff>0</xdr:rowOff>
    </xdr:from>
    <xdr:to>
      <xdr:col>8</xdr:col>
      <xdr:colOff>447675</xdr:colOff>
      <xdr:row>8</xdr:row>
      <xdr:rowOff>152908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A706475-DA6E-4678-8A53-DFEAF4688C28}"/>
            </a:ext>
          </a:extLst>
        </xdr:cNvPr>
        <xdr:cNvCxnSpPr>
          <a:stCxn id="3" idx="2"/>
        </xdr:cNvCxnSpPr>
      </xdr:nvCxnSpPr>
      <xdr:spPr>
        <a:xfrm>
          <a:off x="6321425" y="1104900"/>
          <a:ext cx="0" cy="521208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0B7614-F429-4D2E-9857-68E2CBFD5E35}" name="Revenue" displayName="Revenue" ref="E2:F20" totalsRowShown="0" headerRowDxfId="9">
  <autoFilter ref="E2:F20" xr:uid="{2A0BA6E2-37B7-48E5-8B81-8F2D56C60AE6}"/>
  <sortState xmlns:xlrd2="http://schemas.microsoft.com/office/spreadsheetml/2017/richdata2" ref="E3:F20">
    <sortCondition descending="1" ref="F2:F20"/>
  </sortState>
  <tableColumns count="2">
    <tableColumn id="1" xr3:uid="{2055F71F-BBE3-4585-B934-C2D5D1E5CC16}" name="Franchise"/>
    <tableColumn id="2" xr3:uid="{4EDAEA4D-B599-4C7F-B729-530AEEC0639D}" name="Revenue" dataDxfId="8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0176EB-4C9F-4F5A-802C-4CC0C698879E}" name="Movies" displayName="Movies" ref="A1:C27" totalsRowShown="0" headerRowDxfId="7">
  <autoFilter ref="A1:C27" xr:uid="{9D0176EB-4C9F-4F5A-802C-4CC0C698879E}"/>
  <sortState xmlns:xlrd2="http://schemas.microsoft.com/office/spreadsheetml/2017/richdata2" ref="A2:B27">
    <sortCondition ref="B1:B27"/>
  </sortState>
  <tableColumns count="3">
    <tableColumn id="1" xr3:uid="{9943426E-2FC2-48C7-A810-7E80320BC761}" name="Movie"/>
    <tableColumn id="2" xr3:uid="{67CC10F6-6910-4091-9DC8-C604ECC62367}" name="Release Year"/>
    <tableColumn id="3" xr3:uid="{FC937E60-9DE7-4A7D-9EC2-B302957AB053}" name="Bourne Movie?" dataDxfId="0">
      <calculatedColumnFormula>IF(COUNTIFS(Movies[[#This Row],[Movie]],"*Bourne*")=1,"Yes","No")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6648D3-9127-401F-9D67-74B5DD4DC94C}" name="Accounts" displayName="Accounts" ref="A1:B17" totalsRowShown="0" headerRowDxfId="5">
  <autoFilter ref="A1:B17" xr:uid="{106648D3-9127-401F-9D67-74B5DD4DC94C}"/>
  <tableColumns count="2">
    <tableColumn id="1" xr3:uid="{06D70BCD-F670-4C7C-926D-E6D317596401}" name="Account"/>
    <tableColumn id="2" xr3:uid="{34910DCC-A62A-48D4-9DF5-4EE46F2CA7F6}" name="YTD Order Quant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84BF97-B29E-4D1E-AC01-DCEC50B7916C}" name="Names" displayName="Names" ref="A1:B20" totalsRowShown="0" headerRowDxfId="4">
  <autoFilter ref="A1:B20" xr:uid="{A784BF97-B29E-4D1E-AC01-DCEC50B7916C}"/>
  <sortState xmlns:xlrd2="http://schemas.microsoft.com/office/spreadsheetml/2017/richdata2" ref="A2:B20">
    <sortCondition ref="A1:A20"/>
  </sortState>
  <tableColumns count="2">
    <tableColumn id="1" xr3:uid="{B1B0F933-E0AB-4B9D-A2B1-9505292AAA92}" name="Name"/>
    <tableColumn id="2" xr3:uid="{916758CF-0934-415C-A0B0-A3CDB64D1FE2}" name="E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309216-4B11-4AA7-8A01-4B197D69A143}" name="Orders" displayName="Orders" ref="A1:C492" totalsRowShown="0" headerRowDxfId="3">
  <autoFilter ref="A1:C492" xr:uid="{1C309216-4B11-4AA7-8A01-4B197D69A143}"/>
  <tableColumns count="3">
    <tableColumn id="4" xr3:uid="{B52C92ED-6819-47F9-A45C-4074CD2D85DB}" name="CustomerID" dataDxfId="2"/>
    <tableColumn id="2" xr3:uid="{2074F443-54F1-4C35-B4B1-5FDB884E9882}" name="OrderTime" dataDxfId="1"/>
    <tableColumn id="3" xr3:uid="{CFFFCDA2-17C6-482C-8EEC-37A3B4E22FB8}" name="OrderTotal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4467-2701-4DA0-9E54-2B8147B757CB}">
  <dimension ref="B2:G20"/>
  <sheetViews>
    <sheetView workbookViewId="0">
      <selection activeCell="L4" sqref="L4"/>
    </sheetView>
  </sheetViews>
  <sheetFormatPr defaultRowHeight="14.5" x14ac:dyDescent="0.35"/>
  <cols>
    <col min="2" max="2" width="10.6328125" bestFit="1" customWidth="1"/>
    <col min="3" max="3" width="9.453125" customWidth="1"/>
    <col min="4" max="4" width="3.26953125" customWidth="1"/>
    <col min="5" max="5" width="28.90625" bestFit="1" customWidth="1"/>
    <col min="6" max="6" width="10.26953125" bestFit="1" customWidth="1"/>
    <col min="7" max="7" width="8.7265625" customWidth="1"/>
    <col min="8" max="8" width="10.6328125" bestFit="1" customWidth="1"/>
    <col min="9" max="9" width="13.26953125" bestFit="1" customWidth="1"/>
  </cols>
  <sheetData>
    <row r="2" spans="2:7" x14ac:dyDescent="0.35">
      <c r="E2" s="2" t="s">
        <v>10</v>
      </c>
      <c r="F2" s="2" t="s">
        <v>116</v>
      </c>
      <c r="G2" s="2"/>
    </row>
    <row r="3" spans="2:7" x14ac:dyDescent="0.35">
      <c r="E3" t="s">
        <v>42</v>
      </c>
      <c r="F3" s="3">
        <v>62473.06</v>
      </c>
      <c r="G3" s="3"/>
    </row>
    <row r="4" spans="2:7" x14ac:dyDescent="0.35">
      <c r="E4" t="s">
        <v>40</v>
      </c>
      <c r="F4" s="3">
        <v>60316.39</v>
      </c>
      <c r="G4" s="3"/>
    </row>
    <row r="5" spans="2:7" x14ac:dyDescent="0.35">
      <c r="E5" t="s">
        <v>28</v>
      </c>
      <c r="F5" s="3">
        <v>60205.9</v>
      </c>
      <c r="G5" s="3"/>
    </row>
    <row r="6" spans="2:7" x14ac:dyDescent="0.35">
      <c r="E6" t="s">
        <v>38</v>
      </c>
      <c r="F6" s="3">
        <v>57718.45</v>
      </c>
      <c r="G6" s="3"/>
    </row>
    <row r="7" spans="2:7" ht="15" thickBot="1" x14ac:dyDescent="0.4">
      <c r="B7" s="14" t="s">
        <v>67</v>
      </c>
      <c r="C7" s="13" t="s">
        <v>115</v>
      </c>
      <c r="E7" t="s">
        <v>34</v>
      </c>
      <c r="F7" s="3">
        <v>52337.75</v>
      </c>
      <c r="G7" s="3"/>
    </row>
    <row r="8" spans="2:7" ht="15.5" thickTop="1" thickBot="1" x14ac:dyDescent="0.4">
      <c r="B8" s="14"/>
      <c r="C8" s="13"/>
      <c r="E8" t="s">
        <v>43</v>
      </c>
      <c r="F8" s="3">
        <v>46058.51</v>
      </c>
      <c r="G8" s="3"/>
    </row>
    <row r="9" spans="2:7" ht="15" thickTop="1" x14ac:dyDescent="0.35">
      <c r="B9" s="11" t="s">
        <v>63</v>
      </c>
      <c r="C9" s="12">
        <f>COUNTIFS(Revenue[Franchise],"*"&amp;B9&amp;"*")</f>
        <v>3</v>
      </c>
      <c r="E9" t="s">
        <v>36</v>
      </c>
      <c r="F9" s="3">
        <v>45409.57</v>
      </c>
      <c r="G9" s="3"/>
    </row>
    <row r="10" spans="2:7" x14ac:dyDescent="0.35">
      <c r="B10" s="11" t="s">
        <v>64</v>
      </c>
      <c r="C10" s="12">
        <f>COUNTIFS(Revenue[Franchise],"*"&amp;B10&amp;"*")</f>
        <v>1</v>
      </c>
      <c r="E10" t="s">
        <v>44</v>
      </c>
      <c r="F10" s="3">
        <v>45368.18</v>
      </c>
      <c r="G10" s="3"/>
    </row>
    <row r="11" spans="2:7" x14ac:dyDescent="0.35">
      <c r="B11" s="11" t="s">
        <v>62</v>
      </c>
      <c r="C11" s="12">
        <f>COUNTIFS(Revenue[Franchise],"*"&amp;B11&amp;"*")</f>
        <v>5</v>
      </c>
      <c r="E11" t="s">
        <v>32</v>
      </c>
      <c r="F11" s="3">
        <v>42413.35</v>
      </c>
      <c r="G11" s="3"/>
    </row>
    <row r="12" spans="2:7" x14ac:dyDescent="0.35">
      <c r="B12" s="11" t="s">
        <v>65</v>
      </c>
      <c r="C12" s="12">
        <f>COUNTIFS(Revenue[Franchise],"*"&amp;B12&amp;"*")</f>
        <v>4</v>
      </c>
      <c r="E12" t="s">
        <v>41</v>
      </c>
      <c r="F12" s="3">
        <v>40438.19</v>
      </c>
      <c r="G12" s="3"/>
    </row>
    <row r="13" spans="2:7" x14ac:dyDescent="0.35">
      <c r="B13" s="11" t="s">
        <v>66</v>
      </c>
      <c r="C13" s="12">
        <f>COUNTIFS(Revenue[Franchise],"*"&amp;B13&amp;"*")</f>
        <v>2</v>
      </c>
      <c r="E13" t="s">
        <v>35</v>
      </c>
      <c r="F13" s="3">
        <v>39708.629999999997</v>
      </c>
      <c r="G13" s="3"/>
    </row>
    <row r="14" spans="2:7" x14ac:dyDescent="0.35">
      <c r="E14" t="s">
        <v>33</v>
      </c>
      <c r="F14" s="3">
        <v>39247.629999999997</v>
      </c>
      <c r="G14" s="3"/>
    </row>
    <row r="15" spans="2:7" x14ac:dyDescent="0.35">
      <c r="E15" t="s">
        <v>31</v>
      </c>
      <c r="F15" s="3">
        <v>35244.26</v>
      </c>
      <c r="G15" s="3"/>
    </row>
    <row r="16" spans="2:7" x14ac:dyDescent="0.35">
      <c r="E16" t="s">
        <v>45</v>
      </c>
      <c r="F16" s="3">
        <v>34583.47</v>
      </c>
      <c r="G16" s="3"/>
    </row>
    <row r="17" spans="5:7" x14ac:dyDescent="0.35">
      <c r="E17" t="s">
        <v>30</v>
      </c>
      <c r="F17" s="3">
        <v>32109.84</v>
      </c>
      <c r="G17" s="3"/>
    </row>
    <row r="18" spans="5:7" x14ac:dyDescent="0.35">
      <c r="E18" t="s">
        <v>29</v>
      </c>
      <c r="F18" s="3">
        <v>28992.39</v>
      </c>
      <c r="G18" s="3"/>
    </row>
    <row r="19" spans="5:7" x14ac:dyDescent="0.35">
      <c r="E19" t="s">
        <v>39</v>
      </c>
      <c r="F19" s="3">
        <v>28752.05</v>
      </c>
      <c r="G19" s="3"/>
    </row>
    <row r="20" spans="5:7" x14ac:dyDescent="0.35">
      <c r="E20" t="s">
        <v>37</v>
      </c>
      <c r="F20" s="3">
        <v>27631.62</v>
      </c>
      <c r="G20" s="3"/>
    </row>
  </sheetData>
  <mergeCells count="2">
    <mergeCell ref="C7:C8"/>
    <mergeCell ref="B7:B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55A1-EAF9-4895-AFE7-0837941454DE}">
  <dimension ref="A1:I27"/>
  <sheetViews>
    <sheetView tabSelected="1" workbookViewId="0">
      <selection activeCell="C21" sqref="C21"/>
    </sheetView>
  </sheetViews>
  <sheetFormatPr defaultRowHeight="14.5" x14ac:dyDescent="0.35"/>
  <cols>
    <col min="1" max="1" width="38.6328125" bestFit="1" customWidth="1"/>
    <col min="2" max="2" width="13.36328125" customWidth="1"/>
    <col min="3" max="3" width="15.81640625" bestFit="1" customWidth="1"/>
  </cols>
  <sheetData>
    <row r="1" spans="1:3" x14ac:dyDescent="0.35">
      <c r="A1" s="2" t="s">
        <v>46</v>
      </c>
      <c r="B1" s="2" t="s">
        <v>47</v>
      </c>
      <c r="C1" s="2" t="s">
        <v>114</v>
      </c>
    </row>
    <row r="2" spans="1:3" x14ac:dyDescent="0.35">
      <c r="A2" t="s">
        <v>55</v>
      </c>
      <c r="B2">
        <v>1972</v>
      </c>
      <c r="C2" t="str">
        <f>IF(COUNTIFS(Movies[[#This Row],[Movie]],"*Bourne*")=1,"Yes","No")</f>
        <v>No</v>
      </c>
    </row>
    <row r="3" spans="1:3" x14ac:dyDescent="0.35">
      <c r="A3" t="s">
        <v>56</v>
      </c>
      <c r="B3">
        <v>1974</v>
      </c>
      <c r="C3" t="str">
        <f>IF(COUNTIFS(Movies[[#This Row],[Movie]],"*Bourne*")=1,"Yes","No")</f>
        <v>No</v>
      </c>
    </row>
    <row r="4" spans="1:3" x14ac:dyDescent="0.35">
      <c r="A4" t="s">
        <v>4</v>
      </c>
      <c r="B4">
        <v>1990</v>
      </c>
      <c r="C4" t="str">
        <f>IF(COUNTIFS(Movies[[#This Row],[Movie]],"*Bourne*")=1,"Yes","No")</f>
        <v>No</v>
      </c>
    </row>
    <row r="5" spans="1:3" x14ac:dyDescent="0.35">
      <c r="A5" t="s">
        <v>57</v>
      </c>
      <c r="B5">
        <v>1990</v>
      </c>
      <c r="C5" t="str">
        <f>IF(COUNTIFS(Movies[[#This Row],[Movie]],"*Bourne*")=1,"Yes","No")</f>
        <v>No</v>
      </c>
    </row>
    <row r="6" spans="1:3" x14ac:dyDescent="0.35">
      <c r="A6" t="s">
        <v>5</v>
      </c>
      <c r="B6">
        <v>1992</v>
      </c>
      <c r="C6" t="str">
        <f>IF(COUNTIFS(Movies[[#This Row],[Movie]],"*Bourne*")=1,"Yes","No")</f>
        <v>No</v>
      </c>
    </row>
    <row r="7" spans="1:3" x14ac:dyDescent="0.35">
      <c r="A7" t="s">
        <v>6</v>
      </c>
      <c r="B7">
        <v>1997</v>
      </c>
      <c r="C7" t="str">
        <f>IF(COUNTIFS(Movies[[#This Row],[Movie]],"*Bourne*")=1,"Yes","No")</f>
        <v>No</v>
      </c>
    </row>
    <row r="8" spans="1:3" x14ac:dyDescent="0.35">
      <c r="A8" t="s">
        <v>58</v>
      </c>
      <c r="B8">
        <v>1999</v>
      </c>
      <c r="C8" t="str">
        <f>IF(COUNTIFS(Movies[[#This Row],[Movie]],"*Bourne*")=1,"Yes","No")</f>
        <v>No</v>
      </c>
    </row>
    <row r="9" spans="1:3" x14ac:dyDescent="0.35">
      <c r="A9" s="1" t="s">
        <v>0</v>
      </c>
      <c r="B9">
        <v>2001</v>
      </c>
      <c r="C9" t="str">
        <f>IF(COUNTIFS(Movies[[#This Row],[Movie]],"*Bourne*")=1,"Yes","No")</f>
        <v>No</v>
      </c>
    </row>
    <row r="10" spans="1:3" x14ac:dyDescent="0.35">
      <c r="A10" s="6" t="s">
        <v>1</v>
      </c>
      <c r="B10">
        <v>2002</v>
      </c>
      <c r="C10" t="str">
        <f>IF(COUNTIFS(Movies[[#This Row],[Movie]],"*Bourne*")=1,"Yes","No")</f>
        <v>Yes</v>
      </c>
    </row>
    <row r="11" spans="1:3" x14ac:dyDescent="0.35">
      <c r="A11" t="s">
        <v>7</v>
      </c>
      <c r="B11">
        <v>2002</v>
      </c>
      <c r="C11" t="str">
        <f>IF(COUNTIFS(Movies[[#This Row],[Movie]],"*Bourne*")=1,"Yes","No")</f>
        <v>No</v>
      </c>
    </row>
    <row r="12" spans="1:3" x14ac:dyDescent="0.35">
      <c r="A12" t="s">
        <v>48</v>
      </c>
      <c r="B12">
        <v>2002</v>
      </c>
      <c r="C12" t="str">
        <f>IF(COUNTIFS(Movies[[#This Row],[Movie]],"*Bourne*")=1,"Yes","No")</f>
        <v>No</v>
      </c>
    </row>
    <row r="13" spans="1:3" x14ac:dyDescent="0.35">
      <c r="A13" t="s">
        <v>59</v>
      </c>
      <c r="B13">
        <v>2003</v>
      </c>
      <c r="C13" t="str">
        <f>IF(COUNTIFS(Movies[[#This Row],[Movie]],"*Bourne*")=1,"Yes","No")</f>
        <v>No</v>
      </c>
    </row>
    <row r="14" spans="1:3" x14ac:dyDescent="0.35">
      <c r="A14" t="s">
        <v>60</v>
      </c>
      <c r="B14">
        <v>2003</v>
      </c>
      <c r="C14" t="str">
        <f>IF(COUNTIFS(Movies[[#This Row],[Movie]],"*Bourne*")=1,"Yes","No")</f>
        <v>No</v>
      </c>
    </row>
    <row r="15" spans="1:3" x14ac:dyDescent="0.35">
      <c r="A15" s="6" t="s">
        <v>112</v>
      </c>
      <c r="B15">
        <v>2004</v>
      </c>
      <c r="C15" t="str">
        <f>IF(COUNTIFS(Movies[[#This Row],[Movie]],"*Bourne*")=1,"Yes","No")</f>
        <v>Yes</v>
      </c>
    </row>
    <row r="16" spans="1:3" x14ac:dyDescent="0.35">
      <c r="A16" t="s">
        <v>49</v>
      </c>
      <c r="B16">
        <v>2004</v>
      </c>
      <c r="C16" t="str">
        <f>IF(COUNTIFS(Movies[[#This Row],[Movie]],"*Bourne*")=1,"Yes","No")</f>
        <v>No</v>
      </c>
    </row>
    <row r="17" spans="1:9" x14ac:dyDescent="0.35">
      <c r="A17" t="s">
        <v>50</v>
      </c>
      <c r="B17">
        <v>2005</v>
      </c>
      <c r="C17" t="str">
        <f>IF(COUNTIFS(Movies[[#This Row],[Movie]],"*Bourne*")=1,"Yes","No")</f>
        <v>No</v>
      </c>
      <c r="I17" t="e" cm="1" vm="1">
        <f t="array" ref="I17">_xlfn._xlws.FILTER(Movies[],Movies[Movie]="*Bourne*")</f>
        <v>#VALUE!</v>
      </c>
    </row>
    <row r="18" spans="1:9" x14ac:dyDescent="0.35">
      <c r="A18" s="6" t="s">
        <v>2</v>
      </c>
      <c r="B18">
        <v>2007</v>
      </c>
      <c r="C18" t="str">
        <f>IF(COUNTIFS(Movies[[#This Row],[Movie]],"*Bourne*")=1,"Yes","No")</f>
        <v>Yes</v>
      </c>
    </row>
    <row r="19" spans="1:9" x14ac:dyDescent="0.35">
      <c r="A19" t="s">
        <v>51</v>
      </c>
      <c r="B19">
        <v>2007</v>
      </c>
      <c r="C19" t="str">
        <f>IF(COUNTIFS(Movies[[#This Row],[Movie]],"*Bourne*")=1,"Yes","No")</f>
        <v>No</v>
      </c>
    </row>
    <row r="20" spans="1:9" x14ac:dyDescent="0.35">
      <c r="A20" t="s">
        <v>52</v>
      </c>
      <c r="B20">
        <v>2009</v>
      </c>
      <c r="C20" t="str">
        <f>IF(COUNTIFS(Movies[[#This Row],[Movie]],"*Bourne*")=1,"Yes","No")</f>
        <v>No</v>
      </c>
    </row>
    <row r="21" spans="1:9" x14ac:dyDescent="0.35">
      <c r="A21" t="s">
        <v>53</v>
      </c>
      <c r="B21">
        <v>2010</v>
      </c>
      <c r="C21" t="str">
        <f>IF(COUNTIFS(Movies[[#This Row],[Movie]],"*Bourne*")=1,"Yes","No")</f>
        <v>No</v>
      </c>
    </row>
    <row r="22" spans="1:9" x14ac:dyDescent="0.35">
      <c r="A22" t="s">
        <v>54</v>
      </c>
      <c r="B22">
        <v>2011</v>
      </c>
      <c r="C22" t="str">
        <f>IF(COUNTIFS(Movies[[#This Row],[Movie]],"*Bourne*")=1,"Yes","No")</f>
        <v>No</v>
      </c>
    </row>
    <row r="23" spans="1:9" x14ac:dyDescent="0.35">
      <c r="A23" s="6" t="s">
        <v>113</v>
      </c>
      <c r="B23">
        <v>2012</v>
      </c>
      <c r="C23" t="str">
        <f>IF(COUNTIFS(Movies[[#This Row],[Movie]],"*Bourne*")=1,"Yes","No")</f>
        <v>Yes</v>
      </c>
    </row>
    <row r="24" spans="1:9" x14ac:dyDescent="0.35">
      <c r="A24" t="s">
        <v>8</v>
      </c>
      <c r="B24">
        <v>2012</v>
      </c>
      <c r="C24" t="str">
        <f>IF(COUNTIFS(Movies[[#This Row],[Movie]],"*Bourne*")=1,"Yes","No")</f>
        <v>No</v>
      </c>
    </row>
    <row r="25" spans="1:9" x14ac:dyDescent="0.35">
      <c r="A25" s="6" t="s">
        <v>3</v>
      </c>
      <c r="B25">
        <v>2016</v>
      </c>
      <c r="C25" t="str">
        <f>IF(COUNTIFS(Movies[[#This Row],[Movie]],"*Bourne*")=1,"Yes","No")</f>
        <v>Yes</v>
      </c>
    </row>
    <row r="26" spans="1:9" x14ac:dyDescent="0.35">
      <c r="A26" t="s">
        <v>9</v>
      </c>
      <c r="B26">
        <v>2021</v>
      </c>
      <c r="C26" t="str">
        <f>IF(COUNTIFS(Movies[[#This Row],[Movie]],"*Bourne*")=1,"Yes","No")</f>
        <v>No</v>
      </c>
    </row>
    <row r="27" spans="1:9" x14ac:dyDescent="0.35">
      <c r="A27" t="s">
        <v>61</v>
      </c>
      <c r="B27">
        <v>2021</v>
      </c>
      <c r="C27" t="str">
        <f>IF(COUNTIFS(Movies[[#This Row],[Movie]],"*Bourne*")=1,"Yes","No")</f>
        <v>No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9058-AC31-4FCC-AB99-81731584F2F8}">
  <dimension ref="A1:AW17"/>
  <sheetViews>
    <sheetView workbookViewId="0">
      <selection activeCell="D4" sqref="D4"/>
    </sheetView>
  </sheetViews>
  <sheetFormatPr defaultRowHeight="14.5" x14ac:dyDescent="0.35"/>
  <cols>
    <col min="1" max="1" width="23.1796875" bestFit="1" customWidth="1"/>
    <col min="2" max="2" width="19.26953125" customWidth="1"/>
  </cols>
  <sheetData>
    <row r="1" spans="1:49" x14ac:dyDescent="0.35">
      <c r="A1" s="2" t="s">
        <v>23</v>
      </c>
      <c r="B1" s="2" t="s">
        <v>24</v>
      </c>
      <c r="AW1" t="e">
        <f>"Look up the year-to-date order quantity for "&amp;#REF!&amp;" in the Accounts table."</f>
        <v>#REF!</v>
      </c>
    </row>
    <row r="2" spans="1:49" x14ac:dyDescent="0.35">
      <c r="A2" t="s">
        <v>11</v>
      </c>
      <c r="B2">
        <v>8</v>
      </c>
      <c r="AW2" t="b">
        <f>ISNUMBER(SEARCH("forma",Accounts[[#This Row],[Account]]))</f>
        <v>0</v>
      </c>
    </row>
    <row r="3" spans="1:49" x14ac:dyDescent="0.35">
      <c r="A3" t="s">
        <v>12</v>
      </c>
      <c r="B3">
        <v>9</v>
      </c>
      <c r="AW3" t="b">
        <f>ISNUMBER(SEARCH("forma",Accounts[[#This Row],[Account]]))</f>
        <v>0</v>
      </c>
    </row>
    <row r="4" spans="1:49" x14ac:dyDescent="0.35">
      <c r="A4" t="s">
        <v>13</v>
      </c>
      <c r="B4">
        <v>2</v>
      </c>
      <c r="AW4" t="b">
        <f>ISNUMBER(SEARCH("forma",Accounts[[#This Row],[Account]]))</f>
        <v>0</v>
      </c>
    </row>
    <row r="5" spans="1:49" x14ac:dyDescent="0.35">
      <c r="A5" t="s">
        <v>14</v>
      </c>
      <c r="B5">
        <v>6</v>
      </c>
      <c r="AW5" t="b">
        <f>ISNUMBER(SEARCH("forma",Accounts[[#This Row],[Account]]))</f>
        <v>0</v>
      </c>
    </row>
    <row r="6" spans="1:49" x14ac:dyDescent="0.35">
      <c r="A6" t="s">
        <v>16</v>
      </c>
      <c r="B6">
        <v>6</v>
      </c>
      <c r="AW6" t="b">
        <f>ISNUMBER(SEARCH("forma",Accounts[[#This Row],[Account]]))</f>
        <v>0</v>
      </c>
    </row>
    <row r="7" spans="1:49" x14ac:dyDescent="0.35">
      <c r="A7" t="s">
        <v>17</v>
      </c>
      <c r="B7">
        <v>6</v>
      </c>
      <c r="AW7" t="b">
        <f>ISNUMBER(SEARCH("forma",Accounts[[#This Row],[Account]]))</f>
        <v>0</v>
      </c>
    </row>
    <row r="8" spans="1:49" x14ac:dyDescent="0.35">
      <c r="A8" t="s">
        <v>15</v>
      </c>
      <c r="B8">
        <v>10</v>
      </c>
      <c r="AW8" t="b">
        <f>ISNUMBER(SEARCH("forma",Accounts[[#This Row],[Account]]))</f>
        <v>0</v>
      </c>
    </row>
    <row r="9" spans="1:49" x14ac:dyDescent="0.35">
      <c r="A9" t="s">
        <v>18</v>
      </c>
      <c r="B9">
        <v>9</v>
      </c>
      <c r="AW9" t="b">
        <f>ISNUMBER(SEARCH("forma",Accounts[[#This Row],[Account]]))</f>
        <v>0</v>
      </c>
    </row>
    <row r="10" spans="1:49" x14ac:dyDescent="0.35">
      <c r="A10" t="s">
        <v>19</v>
      </c>
      <c r="B10">
        <v>5</v>
      </c>
      <c r="AW10" t="b">
        <f>ISNUMBER(SEARCH("forma",Accounts[[#This Row],[Account]]))</f>
        <v>0</v>
      </c>
    </row>
    <row r="11" spans="1:49" x14ac:dyDescent="0.35">
      <c r="A11" t="s">
        <v>20</v>
      </c>
      <c r="B11">
        <v>6</v>
      </c>
      <c r="AW11" t="b">
        <f>ISNUMBER(SEARCH("forma",Accounts[[#This Row],[Account]]))</f>
        <v>0</v>
      </c>
    </row>
    <row r="12" spans="1:49" x14ac:dyDescent="0.35">
      <c r="A12" t="s">
        <v>21</v>
      </c>
      <c r="B12">
        <v>6</v>
      </c>
      <c r="AW12" t="b">
        <f>ISNUMBER(SEARCH("forma",Accounts[[#This Row],[Account]]))</f>
        <v>0</v>
      </c>
    </row>
    <row r="13" spans="1:49" x14ac:dyDescent="0.35">
      <c r="A13" t="s">
        <v>22</v>
      </c>
      <c r="B13">
        <v>6</v>
      </c>
      <c r="AW13" t="b">
        <f>ISNUMBER(SEARCH("forma",Accounts[[#This Row],[Account]]))</f>
        <v>0</v>
      </c>
    </row>
    <row r="14" spans="1:49" x14ac:dyDescent="0.35">
      <c r="A14" t="s">
        <v>25</v>
      </c>
      <c r="B14">
        <v>3</v>
      </c>
      <c r="AW14" t="b">
        <f>ISNUMBER(SEARCH("forma",Accounts[[#This Row],[Account]]))</f>
        <v>0</v>
      </c>
    </row>
    <row r="15" spans="1:49" x14ac:dyDescent="0.35">
      <c r="A15" t="s">
        <v>26</v>
      </c>
      <c r="B15">
        <v>8</v>
      </c>
      <c r="AW15" t="b">
        <f>ISNUMBER(SEARCH("forma",Accounts[[#This Row],[Account]]))</f>
        <v>1</v>
      </c>
    </row>
    <row r="16" spans="1:49" x14ac:dyDescent="0.35">
      <c r="A16" s="7" t="s">
        <v>27</v>
      </c>
      <c r="B16">
        <v>8</v>
      </c>
      <c r="AW16" t="b">
        <f>ISNUMBER(SEARCH("forma",Accounts[[#This Row],[Account]]))</f>
        <v>0</v>
      </c>
    </row>
    <row r="17" spans="1:49" x14ac:dyDescent="0.35">
      <c r="A17" t="s">
        <v>68</v>
      </c>
      <c r="B17">
        <v>3</v>
      </c>
      <c r="AW17" t="b">
        <f>ISNUMBER(SEARCH("forma",Accounts[[#This Row],[Account]]))</f>
        <v>1</v>
      </c>
    </row>
  </sheetData>
  <conditionalFormatting sqref="A2:B17">
    <cfRule type="expression" dxfId="6" priority="1">
      <formula>$AW2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A538-3838-4E1B-B407-92ECE250FB36}">
  <dimension ref="A1:B20"/>
  <sheetViews>
    <sheetView workbookViewId="0">
      <selection activeCell="E11" sqref="E11"/>
    </sheetView>
  </sheetViews>
  <sheetFormatPr defaultRowHeight="14.5" x14ac:dyDescent="0.35"/>
  <cols>
    <col min="1" max="1" width="15.54296875" bestFit="1" customWidth="1"/>
    <col min="2" max="2" width="27.81640625" bestFit="1" customWidth="1"/>
  </cols>
  <sheetData>
    <row r="1" spans="1:2" x14ac:dyDescent="0.35">
      <c r="A1" s="2" t="s">
        <v>69</v>
      </c>
      <c r="B1" s="2" t="s">
        <v>70</v>
      </c>
    </row>
    <row r="2" spans="1:2" x14ac:dyDescent="0.35">
      <c r="A2" t="s">
        <v>107</v>
      </c>
      <c r="B2" s="5" t="s">
        <v>108</v>
      </c>
    </row>
    <row r="3" spans="1:2" x14ac:dyDescent="0.35">
      <c r="A3" t="s">
        <v>83</v>
      </c>
      <c r="B3" t="s">
        <v>101</v>
      </c>
    </row>
    <row r="4" spans="1:2" x14ac:dyDescent="0.35">
      <c r="A4" t="s">
        <v>78</v>
      </c>
      <c r="B4" t="s">
        <v>96</v>
      </c>
    </row>
    <row r="5" spans="1:2" x14ac:dyDescent="0.35">
      <c r="A5" t="s">
        <v>73</v>
      </c>
      <c r="B5" t="s">
        <v>91</v>
      </c>
    </row>
    <row r="6" spans="1:2" x14ac:dyDescent="0.35">
      <c r="A6" t="s">
        <v>87</v>
      </c>
      <c r="B6" t="s">
        <v>88</v>
      </c>
    </row>
    <row r="7" spans="1:2" x14ac:dyDescent="0.35">
      <c r="A7" t="s">
        <v>105</v>
      </c>
      <c r="B7" s="5" t="s">
        <v>106</v>
      </c>
    </row>
    <row r="8" spans="1:2" x14ac:dyDescent="0.35">
      <c r="A8" t="s">
        <v>77</v>
      </c>
      <c r="B8" t="s">
        <v>95</v>
      </c>
    </row>
    <row r="9" spans="1:2" x14ac:dyDescent="0.35">
      <c r="A9" t="s">
        <v>79</v>
      </c>
      <c r="B9" t="s">
        <v>97</v>
      </c>
    </row>
    <row r="10" spans="1:2" x14ac:dyDescent="0.35">
      <c r="A10" t="s">
        <v>75</v>
      </c>
      <c r="B10" t="s">
        <v>93</v>
      </c>
    </row>
    <row r="11" spans="1:2" x14ac:dyDescent="0.35">
      <c r="A11" t="s">
        <v>81</v>
      </c>
      <c r="B11" t="s">
        <v>99</v>
      </c>
    </row>
    <row r="12" spans="1:2" x14ac:dyDescent="0.35">
      <c r="A12" t="s">
        <v>71</v>
      </c>
      <c r="B12" t="s">
        <v>89</v>
      </c>
    </row>
    <row r="13" spans="1:2" x14ac:dyDescent="0.35">
      <c r="A13" t="s">
        <v>84</v>
      </c>
      <c r="B13" t="s">
        <v>102</v>
      </c>
    </row>
    <row r="14" spans="1:2" x14ac:dyDescent="0.35">
      <c r="A14" t="s">
        <v>86</v>
      </c>
      <c r="B14" t="s">
        <v>104</v>
      </c>
    </row>
    <row r="15" spans="1:2" x14ac:dyDescent="0.35">
      <c r="A15" t="s">
        <v>80</v>
      </c>
      <c r="B15" t="s">
        <v>98</v>
      </c>
    </row>
    <row r="16" spans="1:2" x14ac:dyDescent="0.35">
      <c r="A16" t="s">
        <v>74</v>
      </c>
      <c r="B16" t="s">
        <v>92</v>
      </c>
    </row>
    <row r="17" spans="1:2" x14ac:dyDescent="0.35">
      <c r="A17" t="s">
        <v>76</v>
      </c>
      <c r="B17" t="s">
        <v>94</v>
      </c>
    </row>
    <row r="18" spans="1:2" x14ac:dyDescent="0.35">
      <c r="A18" t="s">
        <v>72</v>
      </c>
      <c r="B18" t="s">
        <v>90</v>
      </c>
    </row>
    <row r="19" spans="1:2" x14ac:dyDescent="0.35">
      <c r="A19" t="s">
        <v>85</v>
      </c>
      <c r="B19" t="s">
        <v>103</v>
      </c>
    </row>
    <row r="20" spans="1:2" x14ac:dyDescent="0.35">
      <c r="A20" t="s">
        <v>82</v>
      </c>
      <c r="B20" t="s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2367-642B-4B43-BA32-89164F0C8FDB}">
  <dimension ref="A1:I492"/>
  <sheetViews>
    <sheetView workbookViewId="0">
      <selection activeCell="I10" sqref="I10"/>
    </sheetView>
  </sheetViews>
  <sheetFormatPr defaultRowHeight="14.5" x14ac:dyDescent="0.35"/>
  <cols>
    <col min="1" max="1" width="16.08984375" customWidth="1"/>
    <col min="2" max="2" width="12.08984375" bestFit="1" customWidth="1"/>
    <col min="3" max="3" width="12.26953125" bestFit="1" customWidth="1"/>
    <col min="9" max="9" width="12.81640625" customWidth="1"/>
  </cols>
  <sheetData>
    <row r="1" spans="1:9" x14ac:dyDescent="0.35">
      <c r="A1" s="2" t="s">
        <v>109</v>
      </c>
      <c r="B1" s="2" t="s">
        <v>110</v>
      </c>
      <c r="C1" s="2" t="s">
        <v>111</v>
      </c>
    </row>
    <row r="2" spans="1:9" x14ac:dyDescent="0.35">
      <c r="A2" t="s">
        <v>117</v>
      </c>
      <c r="B2" s="9">
        <v>0.92986111111111114</v>
      </c>
      <c r="C2" s="4">
        <v>42.5</v>
      </c>
    </row>
    <row r="3" spans="1:9" x14ac:dyDescent="0.35">
      <c r="A3" t="s">
        <v>118</v>
      </c>
      <c r="B3" s="9">
        <v>0.7729166666666667</v>
      </c>
      <c r="C3" s="4">
        <v>90.3</v>
      </c>
    </row>
    <row r="4" spans="1:9" x14ac:dyDescent="0.35">
      <c r="A4" t="s">
        <v>119</v>
      </c>
      <c r="B4" s="9">
        <v>0.50138888888888888</v>
      </c>
      <c r="C4" s="4">
        <v>82.66</v>
      </c>
    </row>
    <row r="5" spans="1:9" x14ac:dyDescent="0.35">
      <c r="A5" t="s">
        <v>120</v>
      </c>
      <c r="B5" s="9">
        <v>0.76041666666666663</v>
      </c>
      <c r="C5" s="4">
        <v>49.55</v>
      </c>
    </row>
    <row r="6" spans="1:9" x14ac:dyDescent="0.35">
      <c r="A6" t="s">
        <v>121</v>
      </c>
      <c r="B6" s="9">
        <v>0.4465277777777778</v>
      </c>
      <c r="C6" s="4">
        <v>47.66</v>
      </c>
    </row>
    <row r="7" spans="1:9" x14ac:dyDescent="0.35">
      <c r="A7" t="s">
        <v>122</v>
      </c>
      <c r="B7" s="9">
        <v>0.60486111111111118</v>
      </c>
      <c r="C7" s="4">
        <v>35.6</v>
      </c>
    </row>
    <row r="8" spans="1:9" x14ac:dyDescent="0.35">
      <c r="A8" t="s">
        <v>123</v>
      </c>
      <c r="B8" s="9">
        <v>0.78402777777777777</v>
      </c>
      <c r="C8" s="4">
        <v>60.64</v>
      </c>
    </row>
    <row r="9" spans="1:9" ht="15" thickBot="1" x14ac:dyDescent="0.4">
      <c r="A9" t="s">
        <v>124</v>
      </c>
      <c r="B9" s="9">
        <v>0.72152777777777777</v>
      </c>
      <c r="C9" s="4">
        <v>110.14</v>
      </c>
    </row>
    <row r="10" spans="1:9" ht="15.5" thickTop="1" thickBot="1" x14ac:dyDescent="0.4">
      <c r="A10" t="s">
        <v>125</v>
      </c>
      <c r="B10" s="9">
        <v>0.56041666666666667</v>
      </c>
      <c r="C10" s="4">
        <v>70.77</v>
      </c>
      <c r="I10" s="10">
        <f>AVERAGEIFS(Orders[OrderTotal],Orders[CustomerID],"*~?????")</f>
        <v>66.943931623931633</v>
      </c>
    </row>
    <row r="11" spans="1:9" ht="15" thickTop="1" x14ac:dyDescent="0.35">
      <c r="A11" t="s">
        <v>126</v>
      </c>
      <c r="B11" s="9">
        <v>0.84791666666666676</v>
      </c>
      <c r="C11" s="4">
        <v>68.08</v>
      </c>
    </row>
    <row r="12" spans="1:9" x14ac:dyDescent="0.35">
      <c r="A12" t="s">
        <v>127</v>
      </c>
      <c r="B12" s="9">
        <v>1.6666666666666607E-2</v>
      </c>
      <c r="C12" s="4">
        <v>63.63</v>
      </c>
    </row>
    <row r="13" spans="1:9" x14ac:dyDescent="0.35">
      <c r="A13" t="s">
        <v>128</v>
      </c>
      <c r="B13" s="9">
        <v>0.4694444444444445</v>
      </c>
      <c r="C13" s="4">
        <v>113.7</v>
      </c>
    </row>
    <row r="14" spans="1:9" x14ac:dyDescent="0.35">
      <c r="A14" t="s">
        <v>129</v>
      </c>
      <c r="B14" s="9">
        <v>0.74652777777777779</v>
      </c>
      <c r="C14" s="4">
        <v>72.569999999999993</v>
      </c>
    </row>
    <row r="15" spans="1:9" x14ac:dyDescent="0.35">
      <c r="A15" t="s">
        <v>130</v>
      </c>
      <c r="B15" s="9">
        <v>0.60625000000000007</v>
      </c>
      <c r="C15" s="4">
        <v>98.53</v>
      </c>
    </row>
    <row r="16" spans="1:9" x14ac:dyDescent="0.35">
      <c r="A16" t="s">
        <v>131</v>
      </c>
      <c r="B16" s="9">
        <v>0.66041666666666665</v>
      </c>
      <c r="C16" s="4">
        <v>85.41</v>
      </c>
    </row>
    <row r="17" spans="1:3" x14ac:dyDescent="0.35">
      <c r="A17" t="s">
        <v>132</v>
      </c>
      <c r="B17" s="9">
        <v>0.54513888888888895</v>
      </c>
      <c r="C17" s="4">
        <v>129.51</v>
      </c>
    </row>
    <row r="18" spans="1:3" x14ac:dyDescent="0.35">
      <c r="A18" t="s">
        <v>133</v>
      </c>
      <c r="B18" s="9">
        <v>0.68055555555555547</v>
      </c>
      <c r="C18" s="4">
        <v>38.81</v>
      </c>
    </row>
    <row r="19" spans="1:3" x14ac:dyDescent="0.35">
      <c r="A19" t="s">
        <v>134</v>
      </c>
      <c r="B19" s="9">
        <v>0.54652777777777783</v>
      </c>
      <c r="C19" s="4">
        <v>23.33</v>
      </c>
    </row>
    <row r="20" spans="1:3" x14ac:dyDescent="0.35">
      <c r="A20" t="s">
        <v>135</v>
      </c>
      <c r="B20" s="9">
        <v>0.40277777777777773</v>
      </c>
      <c r="C20" s="4">
        <v>41.04</v>
      </c>
    </row>
    <row r="21" spans="1:3" x14ac:dyDescent="0.35">
      <c r="A21" t="s">
        <v>136</v>
      </c>
      <c r="B21" s="9">
        <v>0.25277777777777777</v>
      </c>
      <c r="C21" s="4">
        <v>61.51</v>
      </c>
    </row>
    <row r="22" spans="1:3" x14ac:dyDescent="0.35">
      <c r="A22" t="s">
        <v>137</v>
      </c>
      <c r="B22" s="9">
        <v>0.56874999999999998</v>
      </c>
      <c r="C22" s="4">
        <v>69.23</v>
      </c>
    </row>
    <row r="23" spans="1:3" x14ac:dyDescent="0.35">
      <c r="A23" t="s">
        <v>138</v>
      </c>
      <c r="B23" s="9">
        <v>0.69166666666666676</v>
      </c>
      <c r="C23" s="4">
        <v>62.63</v>
      </c>
    </row>
    <row r="24" spans="1:3" x14ac:dyDescent="0.35">
      <c r="A24" t="s">
        <v>139</v>
      </c>
      <c r="B24" s="9">
        <v>0.7104166666666667</v>
      </c>
      <c r="C24" s="4">
        <v>67.23</v>
      </c>
    </row>
    <row r="25" spans="1:3" x14ac:dyDescent="0.35">
      <c r="A25" t="s">
        <v>140</v>
      </c>
      <c r="B25" s="9">
        <v>0.62847222222222221</v>
      </c>
      <c r="C25" s="4">
        <v>54.72</v>
      </c>
    </row>
    <row r="26" spans="1:3" x14ac:dyDescent="0.35">
      <c r="A26" t="s">
        <v>141</v>
      </c>
      <c r="B26" s="9">
        <v>0.59513888888888888</v>
      </c>
      <c r="C26" s="4">
        <v>43.23</v>
      </c>
    </row>
    <row r="27" spans="1:3" x14ac:dyDescent="0.35">
      <c r="A27" t="s">
        <v>142</v>
      </c>
      <c r="B27" s="9">
        <v>0.75</v>
      </c>
      <c r="C27" s="4">
        <v>41.81</v>
      </c>
    </row>
    <row r="28" spans="1:3" x14ac:dyDescent="0.35">
      <c r="A28" t="s">
        <v>143</v>
      </c>
      <c r="B28" s="9">
        <v>0.60416666666666663</v>
      </c>
      <c r="C28" s="4">
        <v>69.7</v>
      </c>
    </row>
    <row r="29" spans="1:3" x14ac:dyDescent="0.35">
      <c r="A29" t="s">
        <v>144</v>
      </c>
      <c r="B29" s="9">
        <v>0.6875</v>
      </c>
      <c r="C29" s="4">
        <v>68.14</v>
      </c>
    </row>
    <row r="30" spans="1:3" x14ac:dyDescent="0.35">
      <c r="A30" t="s">
        <v>145</v>
      </c>
      <c r="B30" s="9">
        <v>0.76250000000000007</v>
      </c>
      <c r="C30" s="4">
        <v>36.58</v>
      </c>
    </row>
    <row r="31" spans="1:3" x14ac:dyDescent="0.35">
      <c r="A31" t="s">
        <v>146</v>
      </c>
      <c r="B31" s="9">
        <v>0.83819444444444446</v>
      </c>
      <c r="C31" s="4">
        <v>71.78</v>
      </c>
    </row>
    <row r="32" spans="1:3" x14ac:dyDescent="0.35">
      <c r="A32" t="s">
        <v>147</v>
      </c>
      <c r="B32" s="9">
        <v>0.36805555555555558</v>
      </c>
      <c r="C32" s="4">
        <v>36.869999999999997</v>
      </c>
    </row>
    <row r="33" spans="1:3" x14ac:dyDescent="0.35">
      <c r="A33" t="s">
        <v>148</v>
      </c>
      <c r="B33" s="9">
        <v>0.52777777777777779</v>
      </c>
      <c r="C33" s="4">
        <v>47.03</v>
      </c>
    </row>
    <row r="34" spans="1:3" x14ac:dyDescent="0.35">
      <c r="A34" t="s">
        <v>149</v>
      </c>
      <c r="B34" s="9">
        <v>0.3888888888888889</v>
      </c>
      <c r="C34" s="4">
        <v>32.57</v>
      </c>
    </row>
    <row r="35" spans="1:3" x14ac:dyDescent="0.35">
      <c r="A35" t="s">
        <v>150</v>
      </c>
      <c r="B35" s="9">
        <v>0.80833333333333324</v>
      </c>
      <c r="C35" s="4">
        <v>59.88</v>
      </c>
    </row>
    <row r="36" spans="1:3" x14ac:dyDescent="0.35">
      <c r="A36" t="s">
        <v>151</v>
      </c>
      <c r="B36" s="9">
        <v>0.50763888888888886</v>
      </c>
      <c r="C36" s="4">
        <v>36.549999999999997</v>
      </c>
    </row>
    <row r="37" spans="1:3" x14ac:dyDescent="0.35">
      <c r="A37" t="s">
        <v>152</v>
      </c>
      <c r="B37" s="9">
        <v>0.6777777777777777</v>
      </c>
      <c r="C37" s="4">
        <v>47.6</v>
      </c>
    </row>
    <row r="38" spans="1:3" x14ac:dyDescent="0.35">
      <c r="A38" t="s">
        <v>153</v>
      </c>
      <c r="B38" s="9">
        <v>0.68402777777777779</v>
      </c>
      <c r="C38" s="4">
        <v>64.55</v>
      </c>
    </row>
    <row r="39" spans="1:3" x14ac:dyDescent="0.35">
      <c r="A39" t="s">
        <v>154</v>
      </c>
      <c r="B39" s="9">
        <v>0.41180555555555554</v>
      </c>
      <c r="C39" s="4">
        <v>57.68</v>
      </c>
    </row>
    <row r="40" spans="1:3" x14ac:dyDescent="0.35">
      <c r="A40" t="s">
        <v>155</v>
      </c>
      <c r="B40" s="9">
        <v>0.50277777777777777</v>
      </c>
      <c r="C40" s="4">
        <v>46.72</v>
      </c>
    </row>
    <row r="41" spans="1:3" x14ac:dyDescent="0.35">
      <c r="A41" t="s">
        <v>156</v>
      </c>
      <c r="B41" s="9">
        <v>0.43402777777777773</v>
      </c>
      <c r="C41" s="4">
        <v>46.82</v>
      </c>
    </row>
    <row r="42" spans="1:3" x14ac:dyDescent="0.35">
      <c r="A42" t="s">
        <v>157</v>
      </c>
      <c r="B42" s="9">
        <v>0.77361111111111114</v>
      </c>
      <c r="C42" s="4">
        <v>93.17</v>
      </c>
    </row>
    <row r="43" spans="1:3" x14ac:dyDescent="0.35">
      <c r="A43" t="s">
        <v>158</v>
      </c>
      <c r="B43" s="9">
        <v>0.50347222222222221</v>
      </c>
      <c r="C43" s="4">
        <v>61.85</v>
      </c>
    </row>
    <row r="44" spans="1:3" x14ac:dyDescent="0.35">
      <c r="A44" t="s">
        <v>159</v>
      </c>
      <c r="B44" s="9">
        <v>0.57847222222222217</v>
      </c>
      <c r="C44" s="4">
        <v>89.23</v>
      </c>
    </row>
    <row r="45" spans="1:3" x14ac:dyDescent="0.35">
      <c r="A45" t="s">
        <v>160</v>
      </c>
      <c r="B45" s="9">
        <v>0.59375</v>
      </c>
      <c r="C45" s="4">
        <v>66.72</v>
      </c>
    </row>
    <row r="46" spans="1:3" x14ac:dyDescent="0.35">
      <c r="A46" t="s">
        <v>161</v>
      </c>
      <c r="B46" s="9">
        <v>0.34930555555555554</v>
      </c>
      <c r="C46" s="4">
        <v>60.98</v>
      </c>
    </row>
    <row r="47" spans="1:3" x14ac:dyDescent="0.35">
      <c r="A47" t="s">
        <v>162</v>
      </c>
      <c r="B47" s="9">
        <v>0.99652777777777779</v>
      </c>
      <c r="C47" s="4">
        <v>85.72</v>
      </c>
    </row>
    <row r="48" spans="1:3" x14ac:dyDescent="0.35">
      <c r="A48" t="s">
        <v>163</v>
      </c>
      <c r="B48" s="9">
        <v>0.42777777777777781</v>
      </c>
      <c r="C48" s="4">
        <v>83.72</v>
      </c>
    </row>
    <row r="49" spans="1:3" x14ac:dyDescent="0.35">
      <c r="A49" t="s">
        <v>164</v>
      </c>
      <c r="B49" s="9">
        <v>0.40763888888888888</v>
      </c>
      <c r="C49" s="4">
        <v>127.96</v>
      </c>
    </row>
    <row r="50" spans="1:3" x14ac:dyDescent="0.35">
      <c r="A50" t="s">
        <v>165</v>
      </c>
      <c r="B50" s="9">
        <v>0.57291666666666663</v>
      </c>
      <c r="C50" s="4">
        <v>45.13</v>
      </c>
    </row>
    <row r="51" spans="1:3" x14ac:dyDescent="0.35">
      <c r="A51" t="s">
        <v>166</v>
      </c>
      <c r="B51" s="9">
        <v>0.56041666666666667</v>
      </c>
      <c r="C51" s="4">
        <v>49.89</v>
      </c>
    </row>
    <row r="52" spans="1:3" x14ac:dyDescent="0.35">
      <c r="A52" t="s">
        <v>167</v>
      </c>
      <c r="B52" s="9">
        <v>0.5180555555555556</v>
      </c>
      <c r="C52" s="4">
        <v>52.09</v>
      </c>
    </row>
    <row r="53" spans="1:3" x14ac:dyDescent="0.35">
      <c r="A53" t="s">
        <v>168</v>
      </c>
      <c r="B53" s="9">
        <v>0.95416666666666661</v>
      </c>
      <c r="C53" s="4">
        <v>52.16</v>
      </c>
    </row>
    <row r="54" spans="1:3" x14ac:dyDescent="0.35">
      <c r="A54" t="s">
        <v>169</v>
      </c>
      <c r="B54" s="9">
        <v>0.59375</v>
      </c>
      <c r="C54" s="4">
        <v>35.81</v>
      </c>
    </row>
    <row r="55" spans="1:3" x14ac:dyDescent="0.35">
      <c r="A55" t="s">
        <v>170</v>
      </c>
      <c r="B55" s="9">
        <v>0.59444444444444444</v>
      </c>
      <c r="C55" s="4">
        <v>103.47</v>
      </c>
    </row>
    <row r="56" spans="1:3" x14ac:dyDescent="0.35">
      <c r="A56" t="s">
        <v>171</v>
      </c>
      <c r="B56" s="9">
        <v>0.56944444444444442</v>
      </c>
      <c r="C56" s="4">
        <v>59.65</v>
      </c>
    </row>
    <row r="57" spans="1:3" x14ac:dyDescent="0.35">
      <c r="A57" t="s">
        <v>172</v>
      </c>
      <c r="B57" s="9">
        <v>0.33402777777777781</v>
      </c>
      <c r="C57" s="4">
        <v>74.819999999999993</v>
      </c>
    </row>
    <row r="58" spans="1:3" x14ac:dyDescent="0.35">
      <c r="A58" t="s">
        <v>173</v>
      </c>
      <c r="B58" s="9">
        <v>0.83819444444444446</v>
      </c>
      <c r="C58" s="4">
        <v>67.78</v>
      </c>
    </row>
    <row r="59" spans="1:3" x14ac:dyDescent="0.35">
      <c r="A59" t="s">
        <v>174</v>
      </c>
      <c r="B59" s="9">
        <v>0.67013888888888884</v>
      </c>
      <c r="C59" s="4">
        <v>18.940000000000001</v>
      </c>
    </row>
    <row r="60" spans="1:3" x14ac:dyDescent="0.35">
      <c r="A60" t="s">
        <v>175</v>
      </c>
      <c r="B60" s="9">
        <v>0.72638888888888886</v>
      </c>
      <c r="C60" s="4">
        <v>51.72</v>
      </c>
    </row>
    <row r="61" spans="1:3" x14ac:dyDescent="0.35">
      <c r="A61" t="s">
        <v>176</v>
      </c>
      <c r="B61" s="9">
        <v>0.43194444444444446</v>
      </c>
      <c r="C61" s="4">
        <v>51.33</v>
      </c>
    </row>
    <row r="62" spans="1:3" x14ac:dyDescent="0.35">
      <c r="A62" t="s">
        <v>177</v>
      </c>
      <c r="B62" s="9">
        <v>0.8041666666666667</v>
      </c>
      <c r="C62" s="4">
        <v>69.64</v>
      </c>
    </row>
    <row r="63" spans="1:3" x14ac:dyDescent="0.35">
      <c r="A63" t="s">
        <v>178</v>
      </c>
      <c r="B63" s="9">
        <v>0.70208333333333339</v>
      </c>
      <c r="C63" s="4">
        <v>76.069999999999993</v>
      </c>
    </row>
    <row r="64" spans="1:3" x14ac:dyDescent="0.35">
      <c r="A64" t="s">
        <v>179</v>
      </c>
      <c r="B64" s="9">
        <v>0.4777777777777778</v>
      </c>
      <c r="C64" s="4">
        <v>73.87</v>
      </c>
    </row>
    <row r="65" spans="1:3" x14ac:dyDescent="0.35">
      <c r="A65" t="s">
        <v>180</v>
      </c>
      <c r="B65" s="9">
        <v>0.62916666666666665</v>
      </c>
      <c r="C65" s="4">
        <v>72.239999999999995</v>
      </c>
    </row>
    <row r="66" spans="1:3" x14ac:dyDescent="0.35">
      <c r="A66" t="s">
        <v>181</v>
      </c>
      <c r="B66" s="9">
        <v>0.51111111111111118</v>
      </c>
      <c r="C66" s="4">
        <v>50.92</v>
      </c>
    </row>
    <row r="67" spans="1:3" x14ac:dyDescent="0.35">
      <c r="A67" t="s">
        <v>182</v>
      </c>
      <c r="B67" s="9">
        <v>0.62013888888888891</v>
      </c>
      <c r="C67" s="4">
        <v>69.150000000000006</v>
      </c>
    </row>
    <row r="68" spans="1:3" x14ac:dyDescent="0.35">
      <c r="A68" t="s">
        <v>183</v>
      </c>
      <c r="B68" s="9">
        <v>0.68263888888888891</v>
      </c>
      <c r="C68" s="4">
        <v>29.89</v>
      </c>
    </row>
    <row r="69" spans="1:3" x14ac:dyDescent="0.35">
      <c r="A69" t="s">
        <v>184</v>
      </c>
      <c r="B69" s="9">
        <v>0.86597222222222225</v>
      </c>
      <c r="C69" s="4">
        <v>52.33</v>
      </c>
    </row>
    <row r="70" spans="1:3" x14ac:dyDescent="0.35">
      <c r="A70" t="s">
        <v>185</v>
      </c>
      <c r="B70" s="9">
        <v>0.72083333333333333</v>
      </c>
      <c r="C70" s="4">
        <v>90.66</v>
      </c>
    </row>
    <row r="71" spans="1:3" x14ac:dyDescent="0.35">
      <c r="A71" t="s">
        <v>186</v>
      </c>
      <c r="B71" s="9">
        <v>0.4597222222222222</v>
      </c>
      <c r="C71" s="4">
        <v>65.17</v>
      </c>
    </row>
    <row r="72" spans="1:3" x14ac:dyDescent="0.35">
      <c r="A72" t="s">
        <v>187</v>
      </c>
      <c r="B72" s="9">
        <v>0.42986111111111108</v>
      </c>
      <c r="C72" s="4">
        <v>71.989999999999995</v>
      </c>
    </row>
    <row r="73" spans="1:3" x14ac:dyDescent="0.35">
      <c r="A73" t="s">
        <v>188</v>
      </c>
      <c r="B73" s="9">
        <v>0.58888888888888891</v>
      </c>
      <c r="C73" s="4">
        <v>44.37</v>
      </c>
    </row>
    <row r="74" spans="1:3" x14ac:dyDescent="0.35">
      <c r="A74" t="s">
        <v>189</v>
      </c>
      <c r="B74" s="9">
        <v>0.69444444444444453</v>
      </c>
      <c r="C74" s="4">
        <v>56.28</v>
      </c>
    </row>
    <row r="75" spans="1:3" x14ac:dyDescent="0.35">
      <c r="A75" t="s">
        <v>190</v>
      </c>
      <c r="B75" s="9">
        <v>0.56111111111111112</v>
      </c>
      <c r="C75" s="4">
        <v>43.21</v>
      </c>
    </row>
    <row r="76" spans="1:3" x14ac:dyDescent="0.35">
      <c r="A76" t="s">
        <v>191</v>
      </c>
      <c r="B76" s="9">
        <v>0.76250000000000007</v>
      </c>
      <c r="C76" s="4">
        <v>66.55</v>
      </c>
    </row>
    <row r="77" spans="1:3" x14ac:dyDescent="0.35">
      <c r="A77" t="s">
        <v>192</v>
      </c>
      <c r="B77" s="9">
        <v>3.4027777777777775E-2</v>
      </c>
      <c r="C77" s="4">
        <v>103.87</v>
      </c>
    </row>
    <row r="78" spans="1:3" x14ac:dyDescent="0.35">
      <c r="A78" t="s">
        <v>193</v>
      </c>
      <c r="B78" s="9">
        <v>0.60972222222222217</v>
      </c>
      <c r="C78" s="4">
        <v>96.84</v>
      </c>
    </row>
    <row r="79" spans="1:3" x14ac:dyDescent="0.35">
      <c r="A79" t="s">
        <v>194</v>
      </c>
      <c r="B79" s="9">
        <v>0.5083333333333333</v>
      </c>
      <c r="C79" s="4">
        <v>66.38</v>
      </c>
    </row>
    <row r="80" spans="1:3" x14ac:dyDescent="0.35">
      <c r="A80" t="s">
        <v>195</v>
      </c>
      <c r="B80" s="9">
        <v>0.46527777777777773</v>
      </c>
      <c r="C80" s="4">
        <v>64.77</v>
      </c>
    </row>
    <row r="81" spans="1:3" x14ac:dyDescent="0.35">
      <c r="A81" t="s">
        <v>196</v>
      </c>
      <c r="B81" s="9">
        <v>0.77361111111111114</v>
      </c>
      <c r="C81" s="4">
        <v>68.819999999999993</v>
      </c>
    </row>
    <row r="82" spans="1:3" x14ac:dyDescent="0.35">
      <c r="A82" t="s">
        <v>197</v>
      </c>
      <c r="B82" s="9">
        <v>0.47569444444444442</v>
      </c>
      <c r="C82" s="4">
        <v>57.71</v>
      </c>
    </row>
    <row r="83" spans="1:3" x14ac:dyDescent="0.35">
      <c r="A83" t="s">
        <v>198</v>
      </c>
      <c r="B83" s="9">
        <v>0.6791666666666667</v>
      </c>
      <c r="C83" s="4">
        <v>53.58</v>
      </c>
    </row>
    <row r="84" spans="1:3" x14ac:dyDescent="0.35">
      <c r="A84" t="s">
        <v>199</v>
      </c>
      <c r="B84" s="9">
        <v>0.32291666666666669</v>
      </c>
      <c r="C84" s="4">
        <v>88.01</v>
      </c>
    </row>
    <row r="85" spans="1:3" x14ac:dyDescent="0.35">
      <c r="A85" t="s">
        <v>200</v>
      </c>
      <c r="B85" s="9">
        <v>0.52361111111111114</v>
      </c>
      <c r="C85" s="4">
        <v>62.83</v>
      </c>
    </row>
    <row r="86" spans="1:3" x14ac:dyDescent="0.35">
      <c r="A86" t="s">
        <v>201</v>
      </c>
      <c r="B86" s="9">
        <v>0.77083333333333337</v>
      </c>
      <c r="C86" s="4">
        <v>78.03</v>
      </c>
    </row>
    <row r="87" spans="1:3" x14ac:dyDescent="0.35">
      <c r="A87" t="s">
        <v>202</v>
      </c>
      <c r="B87" s="9">
        <v>0.68819444444444444</v>
      </c>
      <c r="C87" s="4">
        <v>48.12</v>
      </c>
    </row>
    <row r="88" spans="1:3" x14ac:dyDescent="0.35">
      <c r="A88" t="s">
        <v>203</v>
      </c>
      <c r="B88" s="9">
        <v>0.64583333333333337</v>
      </c>
      <c r="C88" s="4">
        <v>46.46</v>
      </c>
    </row>
    <row r="89" spans="1:3" x14ac:dyDescent="0.35">
      <c r="A89" t="s">
        <v>204</v>
      </c>
      <c r="B89" s="9">
        <v>0.37986111111111115</v>
      </c>
      <c r="C89" s="4">
        <v>57.38</v>
      </c>
    </row>
    <row r="90" spans="1:3" x14ac:dyDescent="0.35">
      <c r="A90" t="s">
        <v>205</v>
      </c>
      <c r="B90" s="9">
        <v>0.56666666666666665</v>
      </c>
      <c r="C90" s="4">
        <v>46.09</v>
      </c>
    </row>
    <row r="91" spans="1:3" x14ac:dyDescent="0.35">
      <c r="A91" t="s">
        <v>206</v>
      </c>
      <c r="B91" s="9">
        <v>0.57430555555555551</v>
      </c>
      <c r="C91" s="4">
        <v>49.74</v>
      </c>
    </row>
    <row r="92" spans="1:3" x14ac:dyDescent="0.35">
      <c r="A92" t="s">
        <v>207</v>
      </c>
      <c r="B92" s="9">
        <v>0.5444444444444444</v>
      </c>
      <c r="C92" s="4">
        <v>68.180000000000007</v>
      </c>
    </row>
    <row r="93" spans="1:3" x14ac:dyDescent="0.35">
      <c r="A93" t="s">
        <v>208</v>
      </c>
      <c r="B93" s="9">
        <v>0.41944444444444445</v>
      </c>
      <c r="C93" s="4">
        <v>64.88</v>
      </c>
    </row>
    <row r="94" spans="1:3" x14ac:dyDescent="0.35">
      <c r="A94" t="s">
        <v>209</v>
      </c>
      <c r="B94" s="9">
        <v>0.73888888888888893</v>
      </c>
      <c r="C94" s="4">
        <v>114.54</v>
      </c>
    </row>
    <row r="95" spans="1:3" x14ac:dyDescent="0.35">
      <c r="A95" t="s">
        <v>210</v>
      </c>
      <c r="B95" s="9">
        <v>0.90486111111111101</v>
      </c>
      <c r="C95" s="4">
        <v>50.34</v>
      </c>
    </row>
    <row r="96" spans="1:3" x14ac:dyDescent="0.35">
      <c r="A96" t="s">
        <v>211</v>
      </c>
      <c r="B96" s="9">
        <v>0.34375</v>
      </c>
      <c r="C96" s="4">
        <v>31.35</v>
      </c>
    </row>
    <row r="97" spans="1:3" x14ac:dyDescent="0.35">
      <c r="A97" t="s">
        <v>212</v>
      </c>
      <c r="B97" s="9">
        <v>0.34375</v>
      </c>
      <c r="C97" s="4">
        <v>61.43</v>
      </c>
    </row>
    <row r="98" spans="1:3" x14ac:dyDescent="0.35">
      <c r="A98" t="s">
        <v>213</v>
      </c>
      <c r="B98" s="9">
        <v>0.6791666666666667</v>
      </c>
      <c r="C98" s="4">
        <v>54.35</v>
      </c>
    </row>
    <row r="99" spans="1:3" x14ac:dyDescent="0.35">
      <c r="A99" t="s">
        <v>214</v>
      </c>
      <c r="B99" s="9">
        <v>0.62916666666666665</v>
      </c>
      <c r="C99" s="4">
        <v>88.69</v>
      </c>
    </row>
    <row r="100" spans="1:3" x14ac:dyDescent="0.35">
      <c r="A100" t="s">
        <v>215</v>
      </c>
      <c r="B100" s="9">
        <v>0.56944444444444442</v>
      </c>
      <c r="C100" s="4">
        <v>103.99</v>
      </c>
    </row>
    <row r="101" spans="1:3" x14ac:dyDescent="0.35">
      <c r="A101" t="s">
        <v>216</v>
      </c>
      <c r="B101" s="9">
        <v>0.48125000000000001</v>
      </c>
      <c r="C101" s="4">
        <v>70.760000000000005</v>
      </c>
    </row>
    <row r="102" spans="1:3" x14ac:dyDescent="0.35">
      <c r="A102" t="s">
        <v>217</v>
      </c>
      <c r="B102" s="9">
        <v>1.9444444444444375E-2</v>
      </c>
      <c r="C102" s="4">
        <v>69.64</v>
      </c>
    </row>
    <row r="103" spans="1:3" x14ac:dyDescent="0.35">
      <c r="A103" t="s">
        <v>218</v>
      </c>
      <c r="B103" s="9">
        <v>0.69374999999999998</v>
      </c>
      <c r="C103" s="4">
        <v>71.569999999999993</v>
      </c>
    </row>
    <row r="104" spans="1:3" x14ac:dyDescent="0.35">
      <c r="A104" t="s">
        <v>219</v>
      </c>
      <c r="B104" s="9">
        <v>0.83333333333333337</v>
      </c>
      <c r="C104" s="4">
        <v>83.04</v>
      </c>
    </row>
    <row r="105" spans="1:3" x14ac:dyDescent="0.35">
      <c r="A105" t="s">
        <v>220</v>
      </c>
      <c r="B105" s="9">
        <v>0.58680555555555558</v>
      </c>
      <c r="C105" s="4">
        <v>50.94</v>
      </c>
    </row>
    <row r="106" spans="1:3" x14ac:dyDescent="0.35">
      <c r="A106" t="s">
        <v>221</v>
      </c>
      <c r="B106" s="9">
        <v>0.77986111111111101</v>
      </c>
      <c r="C106" s="4">
        <v>66.63</v>
      </c>
    </row>
    <row r="107" spans="1:3" x14ac:dyDescent="0.35">
      <c r="A107" t="s">
        <v>222</v>
      </c>
      <c r="B107" s="9">
        <v>0.40902777777777777</v>
      </c>
      <c r="C107" s="4">
        <v>53.33</v>
      </c>
    </row>
    <row r="108" spans="1:3" x14ac:dyDescent="0.35">
      <c r="A108" t="s">
        <v>223</v>
      </c>
      <c r="B108" s="9">
        <v>0.61597222222222225</v>
      </c>
      <c r="C108" s="4">
        <v>77.31</v>
      </c>
    </row>
    <row r="109" spans="1:3" x14ac:dyDescent="0.35">
      <c r="A109" t="s">
        <v>224</v>
      </c>
      <c r="B109" s="9">
        <v>0.65694444444444444</v>
      </c>
      <c r="C109" s="4">
        <v>58.32</v>
      </c>
    </row>
    <row r="110" spans="1:3" x14ac:dyDescent="0.35">
      <c r="A110" t="s">
        <v>225</v>
      </c>
      <c r="B110" s="9">
        <v>0.23402777777777775</v>
      </c>
      <c r="C110" s="4">
        <v>28.42</v>
      </c>
    </row>
    <row r="111" spans="1:3" x14ac:dyDescent="0.35">
      <c r="A111" t="s">
        <v>226</v>
      </c>
      <c r="B111" s="9">
        <v>0.51944444444444449</v>
      </c>
      <c r="C111" s="4">
        <v>33.950000000000003</v>
      </c>
    </row>
    <row r="112" spans="1:3" x14ac:dyDescent="0.35">
      <c r="A112" t="s">
        <v>227</v>
      </c>
      <c r="B112" s="9">
        <v>0.55347222222222225</v>
      </c>
      <c r="C112" s="4">
        <v>65.94</v>
      </c>
    </row>
    <row r="113" spans="1:3" x14ac:dyDescent="0.35">
      <c r="A113" t="s">
        <v>228</v>
      </c>
      <c r="B113" s="9">
        <v>0.51458333333333328</v>
      </c>
      <c r="C113" s="4">
        <v>66.09</v>
      </c>
    </row>
    <row r="114" spans="1:3" x14ac:dyDescent="0.35">
      <c r="A114" t="s">
        <v>229</v>
      </c>
      <c r="B114" s="9">
        <v>0.55833333333333335</v>
      </c>
      <c r="C114" s="4">
        <v>43.21</v>
      </c>
    </row>
    <row r="115" spans="1:3" x14ac:dyDescent="0.35">
      <c r="A115" t="s">
        <v>230</v>
      </c>
      <c r="B115" s="9">
        <v>0.54722222222222217</v>
      </c>
      <c r="C115" s="4">
        <v>37</v>
      </c>
    </row>
    <row r="116" spans="1:3" x14ac:dyDescent="0.35">
      <c r="A116" t="s">
        <v>231</v>
      </c>
      <c r="B116" s="9">
        <v>0.39166666666666666</v>
      </c>
      <c r="C116" s="4">
        <v>83.37</v>
      </c>
    </row>
    <row r="117" spans="1:3" x14ac:dyDescent="0.35">
      <c r="A117" t="s">
        <v>232</v>
      </c>
      <c r="B117" s="9">
        <v>0.83611111111111114</v>
      </c>
      <c r="C117" s="4">
        <v>70.61</v>
      </c>
    </row>
    <row r="118" spans="1:3" x14ac:dyDescent="0.35">
      <c r="A118" t="s">
        <v>233</v>
      </c>
      <c r="B118" s="9">
        <v>6.4583333333333437E-2</v>
      </c>
      <c r="C118" s="4">
        <v>93.82</v>
      </c>
    </row>
    <row r="119" spans="1:3" x14ac:dyDescent="0.35">
      <c r="A119" t="s">
        <v>234</v>
      </c>
      <c r="B119" s="9">
        <v>0.6381944444444444</v>
      </c>
      <c r="C119" s="4">
        <v>56.83</v>
      </c>
    </row>
    <row r="120" spans="1:3" x14ac:dyDescent="0.35">
      <c r="A120" t="s">
        <v>235</v>
      </c>
      <c r="B120" s="9">
        <v>0.69791666666666663</v>
      </c>
      <c r="C120" s="4">
        <v>38.47</v>
      </c>
    </row>
    <row r="121" spans="1:3" x14ac:dyDescent="0.35">
      <c r="A121" t="s">
        <v>236</v>
      </c>
      <c r="B121" s="9">
        <v>0.59375</v>
      </c>
      <c r="C121" s="4">
        <v>64.989999999999995</v>
      </c>
    </row>
    <row r="122" spans="1:3" x14ac:dyDescent="0.35">
      <c r="A122" t="s">
        <v>237</v>
      </c>
      <c r="B122" s="9">
        <v>0.41597222222222219</v>
      </c>
      <c r="C122" s="4">
        <v>30.26</v>
      </c>
    </row>
    <row r="123" spans="1:3" x14ac:dyDescent="0.35">
      <c r="A123" t="s">
        <v>238</v>
      </c>
      <c r="B123" s="9">
        <v>0.50069444444444444</v>
      </c>
      <c r="C123" s="4">
        <v>47.37</v>
      </c>
    </row>
    <row r="124" spans="1:3" x14ac:dyDescent="0.35">
      <c r="A124" t="s">
        <v>239</v>
      </c>
      <c r="B124" s="9">
        <v>0.41875000000000001</v>
      </c>
      <c r="C124" s="4">
        <v>51.98</v>
      </c>
    </row>
    <row r="125" spans="1:3" x14ac:dyDescent="0.35">
      <c r="A125" t="s">
        <v>240</v>
      </c>
      <c r="B125" s="9">
        <v>0.6381944444444444</v>
      </c>
      <c r="C125" s="4">
        <v>44.63</v>
      </c>
    </row>
    <row r="126" spans="1:3" x14ac:dyDescent="0.35">
      <c r="A126" t="s">
        <v>241</v>
      </c>
      <c r="B126" s="9">
        <v>0.87430555555555556</v>
      </c>
      <c r="C126" s="4">
        <v>60.46</v>
      </c>
    </row>
    <row r="127" spans="1:3" x14ac:dyDescent="0.35">
      <c r="A127" t="s">
        <v>242</v>
      </c>
      <c r="B127" s="9">
        <v>0.37638888888888888</v>
      </c>
      <c r="C127" s="4">
        <v>75.17</v>
      </c>
    </row>
    <row r="128" spans="1:3" x14ac:dyDescent="0.35">
      <c r="A128" t="s">
        <v>243</v>
      </c>
      <c r="B128" s="9">
        <v>0.50694444444444442</v>
      </c>
      <c r="C128" s="4">
        <v>51.6</v>
      </c>
    </row>
    <row r="129" spans="1:3" x14ac:dyDescent="0.35">
      <c r="A129" t="s">
        <v>244</v>
      </c>
      <c r="B129" s="9">
        <v>0.65694444444444444</v>
      </c>
      <c r="C129" s="4">
        <v>47.84</v>
      </c>
    </row>
    <row r="130" spans="1:3" x14ac:dyDescent="0.35">
      <c r="A130" t="s">
        <v>245</v>
      </c>
      <c r="B130" s="9">
        <v>0.52708333333333335</v>
      </c>
      <c r="C130" s="4">
        <v>48.36</v>
      </c>
    </row>
    <row r="131" spans="1:3" x14ac:dyDescent="0.35">
      <c r="A131" t="s">
        <v>246</v>
      </c>
      <c r="B131" s="9">
        <v>0.6430555555555556</v>
      </c>
      <c r="C131" s="4">
        <v>90.9</v>
      </c>
    </row>
    <row r="132" spans="1:3" x14ac:dyDescent="0.35">
      <c r="A132" t="s">
        <v>247</v>
      </c>
      <c r="B132" s="9">
        <v>0.75347222222222221</v>
      </c>
      <c r="C132" s="4">
        <v>59.46</v>
      </c>
    </row>
    <row r="133" spans="1:3" x14ac:dyDescent="0.35">
      <c r="A133" t="s">
        <v>248</v>
      </c>
      <c r="B133" s="9">
        <v>0.83333333333333337</v>
      </c>
      <c r="C133" s="4">
        <v>69.12</v>
      </c>
    </row>
    <row r="134" spans="1:3" x14ac:dyDescent="0.35">
      <c r="A134" t="s">
        <v>249</v>
      </c>
      <c r="B134" s="9">
        <v>0.5</v>
      </c>
      <c r="C134" s="4">
        <v>62.73</v>
      </c>
    </row>
    <row r="135" spans="1:3" x14ac:dyDescent="0.35">
      <c r="A135" t="s">
        <v>250</v>
      </c>
      <c r="B135" s="9">
        <v>0.6381944444444444</v>
      </c>
      <c r="C135" s="4">
        <v>84.34</v>
      </c>
    </row>
    <row r="136" spans="1:3" x14ac:dyDescent="0.35">
      <c r="A136" t="s">
        <v>251</v>
      </c>
      <c r="B136" s="9">
        <v>0.71597222222222223</v>
      </c>
      <c r="C136" s="4">
        <v>69.819999999999993</v>
      </c>
    </row>
    <row r="137" spans="1:3" x14ac:dyDescent="0.35">
      <c r="A137" t="s">
        <v>252</v>
      </c>
      <c r="B137" s="9">
        <v>0.72291666666666676</v>
      </c>
      <c r="C137" s="4">
        <v>48</v>
      </c>
    </row>
    <row r="138" spans="1:3" x14ac:dyDescent="0.35">
      <c r="A138" t="s">
        <v>253</v>
      </c>
      <c r="B138" s="9">
        <v>0.75416666666666676</v>
      </c>
      <c r="C138" s="4">
        <v>39.75</v>
      </c>
    </row>
    <row r="139" spans="1:3" x14ac:dyDescent="0.35">
      <c r="A139" t="s">
        <v>254</v>
      </c>
      <c r="B139" s="9">
        <v>0.37152777777777773</v>
      </c>
      <c r="C139" s="4">
        <v>43.11</v>
      </c>
    </row>
    <row r="140" spans="1:3" x14ac:dyDescent="0.35">
      <c r="A140" t="s">
        <v>255</v>
      </c>
      <c r="B140" s="9">
        <v>0.35833333333333334</v>
      </c>
      <c r="C140" s="4">
        <v>93.36</v>
      </c>
    </row>
    <row r="141" spans="1:3" x14ac:dyDescent="0.35">
      <c r="A141" t="s">
        <v>256</v>
      </c>
      <c r="B141" s="9">
        <v>0.43194444444444446</v>
      </c>
      <c r="C141" s="4">
        <v>54.27</v>
      </c>
    </row>
    <row r="142" spans="1:3" x14ac:dyDescent="0.35">
      <c r="A142" t="s">
        <v>257</v>
      </c>
      <c r="B142" s="9">
        <v>0.47916666666666669</v>
      </c>
      <c r="C142" s="4">
        <v>25.66</v>
      </c>
    </row>
    <row r="143" spans="1:3" x14ac:dyDescent="0.35">
      <c r="A143" t="s">
        <v>258</v>
      </c>
      <c r="B143" s="9">
        <v>0.59027777777777779</v>
      </c>
      <c r="C143" s="4">
        <v>99.48</v>
      </c>
    </row>
    <row r="144" spans="1:3" x14ac:dyDescent="0.35">
      <c r="A144" t="s">
        <v>259</v>
      </c>
      <c r="B144" s="9">
        <v>0.67847222222222225</v>
      </c>
      <c r="C144" s="4">
        <v>68.22</v>
      </c>
    </row>
    <row r="145" spans="1:3" x14ac:dyDescent="0.35">
      <c r="A145" t="s">
        <v>260</v>
      </c>
      <c r="B145" s="9">
        <v>0.59722222222222221</v>
      </c>
      <c r="C145" s="4">
        <v>112.24</v>
      </c>
    </row>
    <row r="146" spans="1:3" x14ac:dyDescent="0.35">
      <c r="A146" t="s">
        <v>261</v>
      </c>
      <c r="B146" s="9">
        <v>0.63402777777777775</v>
      </c>
      <c r="C146" s="4">
        <v>89.43</v>
      </c>
    </row>
    <row r="147" spans="1:3" x14ac:dyDescent="0.35">
      <c r="A147" t="s">
        <v>262</v>
      </c>
      <c r="B147" s="9">
        <v>0.46458333333333335</v>
      </c>
      <c r="C147" s="4">
        <v>21.43</v>
      </c>
    </row>
    <row r="148" spans="1:3" x14ac:dyDescent="0.35">
      <c r="A148" t="s">
        <v>263</v>
      </c>
      <c r="B148" s="9">
        <v>0.90138888888888891</v>
      </c>
      <c r="C148" s="4">
        <v>63.23</v>
      </c>
    </row>
    <row r="149" spans="1:3" x14ac:dyDescent="0.35">
      <c r="A149" t="s">
        <v>264</v>
      </c>
      <c r="B149" s="9">
        <v>0.85069444444444453</v>
      </c>
      <c r="C149" s="4">
        <v>106.28</v>
      </c>
    </row>
    <row r="150" spans="1:3" x14ac:dyDescent="0.35">
      <c r="A150" t="s">
        <v>265</v>
      </c>
      <c r="B150" s="9">
        <v>0.54513888888888895</v>
      </c>
      <c r="C150" s="4">
        <v>87.97</v>
      </c>
    </row>
    <row r="151" spans="1:3" x14ac:dyDescent="0.35">
      <c r="A151" t="s">
        <v>266</v>
      </c>
      <c r="B151" s="9">
        <v>0.54513888888888895</v>
      </c>
      <c r="C151" s="4">
        <v>67.81</v>
      </c>
    </row>
    <row r="152" spans="1:3" x14ac:dyDescent="0.35">
      <c r="A152" t="s">
        <v>267</v>
      </c>
      <c r="B152" s="9">
        <v>0.67083333333333339</v>
      </c>
      <c r="C152" s="4">
        <v>63.12</v>
      </c>
    </row>
    <row r="153" spans="1:3" x14ac:dyDescent="0.35">
      <c r="A153" t="s">
        <v>268</v>
      </c>
      <c r="B153" s="9">
        <v>0.49513888888888885</v>
      </c>
      <c r="C153" s="4">
        <v>75.94</v>
      </c>
    </row>
    <row r="154" spans="1:3" x14ac:dyDescent="0.35">
      <c r="A154" t="s">
        <v>269</v>
      </c>
      <c r="B154" s="9">
        <v>0.4604166666666667</v>
      </c>
      <c r="C154" s="4">
        <v>30.04</v>
      </c>
    </row>
    <row r="155" spans="1:3" x14ac:dyDescent="0.35">
      <c r="A155" t="s">
        <v>270</v>
      </c>
      <c r="B155" s="9">
        <v>0.56319444444444444</v>
      </c>
      <c r="C155" s="4">
        <v>56.96</v>
      </c>
    </row>
    <row r="156" spans="1:3" x14ac:dyDescent="0.35">
      <c r="A156" t="s">
        <v>271</v>
      </c>
      <c r="B156" s="9">
        <v>0.69791666666666663</v>
      </c>
      <c r="C156" s="4">
        <v>76.41</v>
      </c>
    </row>
    <row r="157" spans="1:3" x14ac:dyDescent="0.35">
      <c r="A157" t="s">
        <v>272</v>
      </c>
      <c r="B157" s="9">
        <v>0.94652777777777775</v>
      </c>
      <c r="C157" s="4">
        <v>37.71</v>
      </c>
    </row>
    <row r="158" spans="1:3" x14ac:dyDescent="0.35">
      <c r="A158" t="s">
        <v>273</v>
      </c>
      <c r="B158" s="9">
        <v>0.5625</v>
      </c>
      <c r="C158" s="4">
        <v>85.03</v>
      </c>
    </row>
    <row r="159" spans="1:3" x14ac:dyDescent="0.35">
      <c r="A159" t="s">
        <v>274</v>
      </c>
      <c r="B159" s="9">
        <v>0.75763888888888886</v>
      </c>
      <c r="C159" s="4">
        <v>51.12</v>
      </c>
    </row>
    <row r="160" spans="1:3" x14ac:dyDescent="0.35">
      <c r="A160" t="s">
        <v>275</v>
      </c>
      <c r="B160" s="9">
        <v>0.81805555555555554</v>
      </c>
      <c r="C160" s="4">
        <v>70.989999999999995</v>
      </c>
    </row>
    <row r="161" spans="1:3" x14ac:dyDescent="0.35">
      <c r="A161" t="s">
        <v>276</v>
      </c>
      <c r="B161" s="9">
        <v>0.54375000000000007</v>
      </c>
      <c r="C161" s="4">
        <v>96.71</v>
      </c>
    </row>
    <row r="162" spans="1:3" x14ac:dyDescent="0.35">
      <c r="A162" t="s">
        <v>277</v>
      </c>
      <c r="B162" s="9">
        <v>0.6381944444444444</v>
      </c>
      <c r="C162" s="4">
        <v>61.99</v>
      </c>
    </row>
    <row r="163" spans="1:3" x14ac:dyDescent="0.35">
      <c r="A163" t="s">
        <v>278</v>
      </c>
      <c r="B163" s="9">
        <v>0.57291666666666663</v>
      </c>
      <c r="C163" s="4">
        <v>48.98</v>
      </c>
    </row>
    <row r="164" spans="1:3" x14ac:dyDescent="0.35">
      <c r="A164" t="s">
        <v>279</v>
      </c>
      <c r="B164" s="9">
        <v>0.44097222222222227</v>
      </c>
      <c r="C164" s="4">
        <v>87.71</v>
      </c>
    </row>
    <row r="165" spans="1:3" x14ac:dyDescent="0.35">
      <c r="A165" t="s">
        <v>280</v>
      </c>
      <c r="B165" s="9">
        <v>0.17152777777777775</v>
      </c>
      <c r="C165" s="4">
        <v>60.01</v>
      </c>
    </row>
    <row r="166" spans="1:3" x14ac:dyDescent="0.35">
      <c r="A166" t="s">
        <v>281</v>
      </c>
      <c r="B166" s="9">
        <v>0.50138888888888888</v>
      </c>
      <c r="C166" s="4">
        <v>46.18</v>
      </c>
    </row>
    <row r="167" spans="1:3" x14ac:dyDescent="0.35">
      <c r="A167" t="s">
        <v>282</v>
      </c>
      <c r="B167" s="9">
        <v>0.19999999999999998</v>
      </c>
      <c r="C167" s="4">
        <v>69.709999999999994</v>
      </c>
    </row>
    <row r="168" spans="1:3" x14ac:dyDescent="0.35">
      <c r="A168" t="s">
        <v>283</v>
      </c>
      <c r="B168" s="9">
        <v>0.89166666666666661</v>
      </c>
      <c r="C168" s="4">
        <v>72.930000000000007</v>
      </c>
    </row>
    <row r="169" spans="1:3" x14ac:dyDescent="0.35">
      <c r="A169" t="s">
        <v>284</v>
      </c>
      <c r="B169" s="9">
        <v>0.45277777777777778</v>
      </c>
      <c r="C169" s="4">
        <v>58.74</v>
      </c>
    </row>
    <row r="170" spans="1:3" x14ac:dyDescent="0.35">
      <c r="A170" t="s">
        <v>285</v>
      </c>
      <c r="B170" s="9">
        <v>0.56319444444444444</v>
      </c>
      <c r="C170" s="4">
        <v>67.7</v>
      </c>
    </row>
    <row r="171" spans="1:3" x14ac:dyDescent="0.35">
      <c r="A171" t="s">
        <v>286</v>
      </c>
      <c r="B171" s="9">
        <v>0.58958333333333335</v>
      </c>
      <c r="C171" s="4">
        <v>79.08</v>
      </c>
    </row>
    <row r="172" spans="1:3" x14ac:dyDescent="0.35">
      <c r="A172" t="s">
        <v>287</v>
      </c>
      <c r="B172" s="9">
        <v>0.55486111111111114</v>
      </c>
      <c r="C172" s="4">
        <v>55.7</v>
      </c>
    </row>
    <row r="173" spans="1:3" x14ac:dyDescent="0.35">
      <c r="A173" t="s">
        <v>288</v>
      </c>
      <c r="B173" s="9">
        <v>0.65833333333333333</v>
      </c>
      <c r="C173" s="4">
        <v>27.92</v>
      </c>
    </row>
    <row r="174" spans="1:3" x14ac:dyDescent="0.35">
      <c r="A174" t="s">
        <v>289</v>
      </c>
      <c r="B174" s="9">
        <v>0.44166666666666665</v>
      </c>
      <c r="C174" s="4">
        <v>38.19</v>
      </c>
    </row>
    <row r="175" spans="1:3" x14ac:dyDescent="0.35">
      <c r="A175" t="s">
        <v>290</v>
      </c>
      <c r="B175" s="9">
        <v>0.44861111111111113</v>
      </c>
      <c r="C175" s="4">
        <v>66.48</v>
      </c>
    </row>
    <row r="176" spans="1:3" x14ac:dyDescent="0.35">
      <c r="A176" t="s">
        <v>291</v>
      </c>
      <c r="B176" s="9">
        <v>0.43194444444444446</v>
      </c>
      <c r="C176" s="4">
        <v>44.39</v>
      </c>
    </row>
    <row r="177" spans="1:3" x14ac:dyDescent="0.35">
      <c r="A177" t="s">
        <v>292</v>
      </c>
      <c r="B177" s="9">
        <v>0.625</v>
      </c>
      <c r="C177" s="4">
        <v>90.22</v>
      </c>
    </row>
    <row r="178" spans="1:3" x14ac:dyDescent="0.35">
      <c r="A178" t="s">
        <v>293</v>
      </c>
      <c r="B178" s="9">
        <v>0.77569444444444446</v>
      </c>
      <c r="C178" s="4">
        <v>31.78</v>
      </c>
    </row>
    <row r="179" spans="1:3" x14ac:dyDescent="0.35">
      <c r="A179" t="s">
        <v>294</v>
      </c>
      <c r="B179" s="9">
        <v>0.43402777777777773</v>
      </c>
      <c r="C179" s="4">
        <v>55.93</v>
      </c>
    </row>
    <row r="180" spans="1:3" x14ac:dyDescent="0.35">
      <c r="A180" t="s">
        <v>295</v>
      </c>
      <c r="B180" s="9">
        <v>0.40972222222222227</v>
      </c>
      <c r="C180" s="4">
        <v>97.77</v>
      </c>
    </row>
    <row r="181" spans="1:3" x14ac:dyDescent="0.35">
      <c r="A181" t="s">
        <v>296</v>
      </c>
      <c r="B181" s="9">
        <v>0.86736111111111114</v>
      </c>
      <c r="C181" s="4">
        <v>45.85</v>
      </c>
    </row>
    <row r="182" spans="1:3" x14ac:dyDescent="0.35">
      <c r="A182" t="s">
        <v>297</v>
      </c>
      <c r="B182" s="9">
        <v>0.4145833333333333</v>
      </c>
      <c r="C182" s="4">
        <v>95.2</v>
      </c>
    </row>
    <row r="183" spans="1:3" x14ac:dyDescent="0.35">
      <c r="A183" t="s">
        <v>298</v>
      </c>
      <c r="B183" s="9">
        <v>0.57152777777777775</v>
      </c>
      <c r="C183" s="4">
        <v>60.33</v>
      </c>
    </row>
    <row r="184" spans="1:3" x14ac:dyDescent="0.35">
      <c r="A184" t="s">
        <v>299</v>
      </c>
      <c r="B184" s="9">
        <v>0.8305555555555556</v>
      </c>
      <c r="C184" s="4">
        <v>61.85</v>
      </c>
    </row>
    <row r="185" spans="1:3" x14ac:dyDescent="0.35">
      <c r="A185" t="s">
        <v>300</v>
      </c>
      <c r="B185" s="9">
        <v>0.71250000000000002</v>
      </c>
      <c r="C185" s="4">
        <v>64.7</v>
      </c>
    </row>
    <row r="186" spans="1:3" x14ac:dyDescent="0.35">
      <c r="A186" t="s">
        <v>301</v>
      </c>
      <c r="B186" s="9">
        <v>0.69444444444444453</v>
      </c>
      <c r="C186" s="4">
        <v>84.31</v>
      </c>
    </row>
    <row r="187" spans="1:3" x14ac:dyDescent="0.35">
      <c r="A187" t="s">
        <v>302</v>
      </c>
      <c r="B187" s="9">
        <v>0.67222222222222217</v>
      </c>
      <c r="C187" s="4">
        <v>42.74</v>
      </c>
    </row>
    <row r="188" spans="1:3" x14ac:dyDescent="0.35">
      <c r="A188" t="s">
        <v>303</v>
      </c>
      <c r="B188" s="9">
        <v>0.79375000000000007</v>
      </c>
      <c r="C188" s="4">
        <v>79.62</v>
      </c>
    </row>
    <row r="189" spans="1:3" x14ac:dyDescent="0.35">
      <c r="A189" t="s">
        <v>304</v>
      </c>
      <c r="B189" s="9">
        <v>0.58263888888888882</v>
      </c>
      <c r="C189" s="4">
        <v>103.26</v>
      </c>
    </row>
    <row r="190" spans="1:3" x14ac:dyDescent="0.35">
      <c r="A190" t="s">
        <v>305</v>
      </c>
      <c r="B190" s="9">
        <v>0.54513888888888895</v>
      </c>
      <c r="C190" s="4">
        <v>64.19</v>
      </c>
    </row>
    <row r="191" spans="1:3" x14ac:dyDescent="0.35">
      <c r="A191" t="s">
        <v>306</v>
      </c>
      <c r="B191" s="9">
        <v>0.42291666666666666</v>
      </c>
      <c r="C191" s="4">
        <v>48.54</v>
      </c>
    </row>
    <row r="192" spans="1:3" x14ac:dyDescent="0.35">
      <c r="A192" t="s">
        <v>307</v>
      </c>
      <c r="B192" s="9">
        <v>0.94236111111111109</v>
      </c>
      <c r="C192" s="4">
        <v>72.95</v>
      </c>
    </row>
    <row r="193" spans="1:3" x14ac:dyDescent="0.35">
      <c r="A193" t="s">
        <v>308</v>
      </c>
      <c r="B193" s="9">
        <v>0.62222222222222223</v>
      </c>
      <c r="C193" s="4">
        <v>37.090000000000003</v>
      </c>
    </row>
    <row r="194" spans="1:3" x14ac:dyDescent="0.35">
      <c r="A194" t="s">
        <v>309</v>
      </c>
      <c r="B194" s="9">
        <v>0.6791666666666667</v>
      </c>
      <c r="C194" s="4">
        <v>77.87</v>
      </c>
    </row>
    <row r="195" spans="1:3" x14ac:dyDescent="0.35">
      <c r="A195" t="s">
        <v>310</v>
      </c>
      <c r="B195" s="9">
        <v>0.6694444444444444</v>
      </c>
      <c r="C195" s="4">
        <v>82.37</v>
      </c>
    </row>
    <row r="196" spans="1:3" x14ac:dyDescent="0.35">
      <c r="A196" t="s">
        <v>311</v>
      </c>
      <c r="B196" s="9">
        <v>0.80694444444444446</v>
      </c>
      <c r="C196" s="4">
        <v>39.61</v>
      </c>
    </row>
    <row r="197" spans="1:3" x14ac:dyDescent="0.35">
      <c r="A197" t="s">
        <v>312</v>
      </c>
      <c r="B197" s="9">
        <v>0.81805555555555554</v>
      </c>
      <c r="C197" s="4">
        <v>80.62</v>
      </c>
    </row>
    <row r="198" spans="1:3" x14ac:dyDescent="0.35">
      <c r="A198" t="s">
        <v>313</v>
      </c>
      <c r="B198" s="9">
        <v>0.98958333333333337</v>
      </c>
      <c r="C198" s="4">
        <v>58.7</v>
      </c>
    </row>
    <row r="199" spans="1:3" x14ac:dyDescent="0.35">
      <c r="A199" t="s">
        <v>314</v>
      </c>
      <c r="B199" s="9">
        <v>0.53263888888888888</v>
      </c>
      <c r="C199" s="4">
        <v>78.81</v>
      </c>
    </row>
    <row r="200" spans="1:3" x14ac:dyDescent="0.35">
      <c r="A200" t="s">
        <v>315</v>
      </c>
      <c r="B200" s="9">
        <v>0.48541666666666666</v>
      </c>
      <c r="C200" s="4">
        <v>60.9</v>
      </c>
    </row>
    <row r="201" spans="1:3" x14ac:dyDescent="0.35">
      <c r="A201" t="s">
        <v>316</v>
      </c>
      <c r="B201" s="9">
        <v>0.4680555555555555</v>
      </c>
      <c r="C201" s="4">
        <v>37.93</v>
      </c>
    </row>
    <row r="202" spans="1:3" x14ac:dyDescent="0.35">
      <c r="A202" t="s">
        <v>317</v>
      </c>
      <c r="B202" s="9">
        <v>0.43194444444444446</v>
      </c>
      <c r="C202" s="4">
        <v>55.3</v>
      </c>
    </row>
    <row r="203" spans="1:3" x14ac:dyDescent="0.35">
      <c r="A203" t="s">
        <v>318</v>
      </c>
      <c r="B203" s="9">
        <v>0.71111111111111114</v>
      </c>
      <c r="C203" s="4">
        <v>63.04</v>
      </c>
    </row>
    <row r="204" spans="1:3" x14ac:dyDescent="0.35">
      <c r="A204" t="s">
        <v>319</v>
      </c>
      <c r="B204" s="9">
        <v>0.79305555555555562</v>
      </c>
      <c r="C204" s="4">
        <v>52.41</v>
      </c>
    </row>
    <row r="205" spans="1:3" x14ac:dyDescent="0.35">
      <c r="A205" t="s">
        <v>320</v>
      </c>
      <c r="B205" s="9">
        <v>0.71388888888888891</v>
      </c>
      <c r="C205" s="4">
        <v>62.4</v>
      </c>
    </row>
    <row r="206" spans="1:3" x14ac:dyDescent="0.35">
      <c r="A206" t="s">
        <v>321</v>
      </c>
      <c r="B206" s="9">
        <v>0.68958333333333333</v>
      </c>
      <c r="C206" s="4">
        <v>21.95</v>
      </c>
    </row>
    <row r="207" spans="1:3" x14ac:dyDescent="0.35">
      <c r="A207" t="s">
        <v>322</v>
      </c>
      <c r="B207" s="9">
        <v>0.80208333333333337</v>
      </c>
      <c r="C207" s="4">
        <v>78.87</v>
      </c>
    </row>
    <row r="208" spans="1:3" x14ac:dyDescent="0.35">
      <c r="A208" t="s">
        <v>323</v>
      </c>
      <c r="B208" s="9">
        <v>0.68125000000000002</v>
      </c>
      <c r="C208" s="4">
        <v>68.89</v>
      </c>
    </row>
    <row r="209" spans="1:3" x14ac:dyDescent="0.35">
      <c r="A209" t="s">
        <v>324</v>
      </c>
      <c r="B209" s="9">
        <v>0.71944444444444444</v>
      </c>
      <c r="C209" s="4">
        <v>59.76</v>
      </c>
    </row>
    <row r="210" spans="1:3" x14ac:dyDescent="0.35">
      <c r="A210" t="s">
        <v>325</v>
      </c>
      <c r="B210" s="9">
        <v>0.3263888888888889</v>
      </c>
      <c r="C210" s="4">
        <v>100.86</v>
      </c>
    </row>
    <row r="211" spans="1:3" x14ac:dyDescent="0.35">
      <c r="A211" t="s">
        <v>326</v>
      </c>
      <c r="B211" s="9">
        <v>0.3923611111111111</v>
      </c>
      <c r="C211" s="4">
        <v>86.35</v>
      </c>
    </row>
    <row r="212" spans="1:3" x14ac:dyDescent="0.35">
      <c r="A212" t="s">
        <v>327</v>
      </c>
      <c r="B212" s="9">
        <v>0.77083333333333337</v>
      </c>
      <c r="C212" s="4">
        <v>100.59</v>
      </c>
    </row>
    <row r="213" spans="1:3" x14ac:dyDescent="0.35">
      <c r="A213" t="s">
        <v>328</v>
      </c>
      <c r="B213" s="9">
        <v>0.75347222222222221</v>
      </c>
      <c r="C213" s="4">
        <v>88.09</v>
      </c>
    </row>
    <row r="214" spans="1:3" x14ac:dyDescent="0.35">
      <c r="A214" t="s">
        <v>329</v>
      </c>
      <c r="B214" s="9">
        <v>0.55694444444444446</v>
      </c>
      <c r="C214" s="4">
        <v>90.77</v>
      </c>
    </row>
    <row r="215" spans="1:3" x14ac:dyDescent="0.35">
      <c r="A215" t="s">
        <v>330</v>
      </c>
      <c r="B215" s="9">
        <v>0.47569444444444442</v>
      </c>
      <c r="C215" s="4">
        <v>88.83</v>
      </c>
    </row>
    <row r="216" spans="1:3" x14ac:dyDescent="0.35">
      <c r="A216" t="s">
        <v>331</v>
      </c>
      <c r="B216" s="9">
        <v>0.77569444444444446</v>
      </c>
      <c r="C216" s="4">
        <v>36.29</v>
      </c>
    </row>
    <row r="217" spans="1:3" x14ac:dyDescent="0.35">
      <c r="A217" t="s">
        <v>332</v>
      </c>
      <c r="B217" s="9">
        <v>0.62430555555555556</v>
      </c>
      <c r="C217" s="4">
        <v>61.04</v>
      </c>
    </row>
    <row r="218" spans="1:3" x14ac:dyDescent="0.35">
      <c r="A218" t="s">
        <v>333</v>
      </c>
      <c r="B218" s="9">
        <v>0.62986111111111109</v>
      </c>
      <c r="C218" s="4">
        <v>41.67</v>
      </c>
    </row>
    <row r="219" spans="1:3" x14ac:dyDescent="0.35">
      <c r="A219" t="s">
        <v>334</v>
      </c>
      <c r="B219" s="9">
        <v>0.5756944444444444</v>
      </c>
      <c r="C219" s="4">
        <v>53.97</v>
      </c>
    </row>
    <row r="220" spans="1:3" x14ac:dyDescent="0.35">
      <c r="A220" t="s">
        <v>335</v>
      </c>
      <c r="B220" s="9">
        <v>0.3888888888888889</v>
      </c>
      <c r="C220" s="4">
        <v>55.13</v>
      </c>
    </row>
    <row r="221" spans="1:3" x14ac:dyDescent="0.35">
      <c r="A221" t="s">
        <v>336</v>
      </c>
      <c r="B221" s="9">
        <v>0.52777777777777779</v>
      </c>
      <c r="C221" s="4">
        <v>47.47</v>
      </c>
    </row>
    <row r="222" spans="1:3" x14ac:dyDescent="0.35">
      <c r="A222" t="s">
        <v>337</v>
      </c>
      <c r="B222" s="9">
        <v>0.53888888888888886</v>
      </c>
      <c r="C222" s="4">
        <v>41.59</v>
      </c>
    </row>
    <row r="223" spans="1:3" x14ac:dyDescent="0.35">
      <c r="A223" t="s">
        <v>338</v>
      </c>
      <c r="B223" s="9">
        <v>0.32569444444444445</v>
      </c>
      <c r="C223" s="4">
        <v>34.020000000000003</v>
      </c>
    </row>
    <row r="224" spans="1:3" x14ac:dyDescent="0.35">
      <c r="A224" t="s">
        <v>339</v>
      </c>
      <c r="B224" s="9">
        <v>0.76180555555555562</v>
      </c>
      <c r="C224" s="4">
        <v>65.069999999999993</v>
      </c>
    </row>
    <row r="225" spans="1:3" x14ac:dyDescent="0.35">
      <c r="A225" t="s">
        <v>340</v>
      </c>
      <c r="B225" s="9">
        <v>0.81597222222222221</v>
      </c>
      <c r="C225" s="4">
        <v>59.51</v>
      </c>
    </row>
    <row r="226" spans="1:3" x14ac:dyDescent="0.35">
      <c r="A226" t="s">
        <v>341</v>
      </c>
      <c r="B226" s="9">
        <v>0.40833333333333338</v>
      </c>
      <c r="C226" s="4">
        <v>65.62</v>
      </c>
    </row>
    <row r="227" spans="1:3" x14ac:dyDescent="0.35">
      <c r="A227" t="s">
        <v>342</v>
      </c>
      <c r="B227" s="9">
        <v>0.73888888888888893</v>
      </c>
      <c r="C227" s="4">
        <v>71.45</v>
      </c>
    </row>
    <row r="228" spans="1:3" x14ac:dyDescent="0.35">
      <c r="A228" t="s">
        <v>343</v>
      </c>
      <c r="B228" s="9">
        <v>0.55833333333333335</v>
      </c>
      <c r="C228" s="4">
        <v>77.180000000000007</v>
      </c>
    </row>
    <row r="229" spans="1:3" x14ac:dyDescent="0.35">
      <c r="A229" t="s">
        <v>344</v>
      </c>
      <c r="B229" s="9">
        <v>0.53333333333333333</v>
      </c>
      <c r="C229" s="4">
        <v>56.11</v>
      </c>
    </row>
    <row r="230" spans="1:3" x14ac:dyDescent="0.35">
      <c r="A230" t="s">
        <v>345</v>
      </c>
      <c r="B230" s="9">
        <v>0.64236111111111105</v>
      </c>
      <c r="C230" s="4">
        <v>61.51</v>
      </c>
    </row>
    <row r="231" spans="1:3" x14ac:dyDescent="0.35">
      <c r="A231" t="s">
        <v>346</v>
      </c>
      <c r="B231" s="9">
        <v>0.36319444444444443</v>
      </c>
      <c r="C231" s="4">
        <v>43.27</v>
      </c>
    </row>
    <row r="232" spans="1:3" x14ac:dyDescent="0.35">
      <c r="A232" t="s">
        <v>347</v>
      </c>
      <c r="B232" s="9">
        <v>0.92638888888888893</v>
      </c>
      <c r="C232" s="4">
        <v>64.88</v>
      </c>
    </row>
    <row r="233" spans="1:3" x14ac:dyDescent="0.35">
      <c r="A233" t="s">
        <v>348</v>
      </c>
      <c r="B233" s="9">
        <v>0.10694444444444451</v>
      </c>
      <c r="C233" s="4">
        <v>67.98</v>
      </c>
    </row>
    <row r="234" spans="1:3" x14ac:dyDescent="0.35">
      <c r="A234" t="s">
        <v>349</v>
      </c>
      <c r="B234" s="9">
        <v>0.54999999999999993</v>
      </c>
      <c r="C234" s="4">
        <v>48.15</v>
      </c>
    </row>
    <row r="235" spans="1:3" x14ac:dyDescent="0.35">
      <c r="A235" t="s">
        <v>350</v>
      </c>
      <c r="B235" s="9">
        <v>0.56666666666666665</v>
      </c>
      <c r="C235" s="4">
        <v>79.33</v>
      </c>
    </row>
    <row r="236" spans="1:3" x14ac:dyDescent="0.35">
      <c r="A236" t="s">
        <v>351</v>
      </c>
      <c r="B236" s="9">
        <v>0.63958333333333328</v>
      </c>
      <c r="C236" s="4">
        <v>76.03</v>
      </c>
    </row>
    <row r="237" spans="1:3" x14ac:dyDescent="0.35">
      <c r="A237" t="s">
        <v>352</v>
      </c>
      <c r="B237" s="9">
        <v>0.58472222222222225</v>
      </c>
      <c r="C237" s="4">
        <v>44.69</v>
      </c>
    </row>
    <row r="238" spans="1:3" x14ac:dyDescent="0.35">
      <c r="A238" t="s">
        <v>353</v>
      </c>
      <c r="B238" s="9">
        <v>0.82638888888888884</v>
      </c>
      <c r="C238" s="4">
        <v>95.64</v>
      </c>
    </row>
    <row r="239" spans="1:3" x14ac:dyDescent="0.35">
      <c r="A239" t="s">
        <v>354</v>
      </c>
      <c r="B239" s="9">
        <v>0.6166666666666667</v>
      </c>
      <c r="C239" s="4">
        <v>49.36</v>
      </c>
    </row>
    <row r="240" spans="1:3" x14ac:dyDescent="0.35">
      <c r="A240" t="s">
        <v>355</v>
      </c>
      <c r="B240" s="9">
        <v>0.2986111111111111</v>
      </c>
      <c r="C240" s="4">
        <v>34.51</v>
      </c>
    </row>
    <row r="241" spans="1:3" x14ac:dyDescent="0.35">
      <c r="A241" t="s">
        <v>356</v>
      </c>
      <c r="B241" s="9">
        <v>0.69513888888888886</v>
      </c>
      <c r="C241" s="4">
        <v>113.47</v>
      </c>
    </row>
    <row r="242" spans="1:3" x14ac:dyDescent="0.35">
      <c r="A242" t="s">
        <v>357</v>
      </c>
      <c r="B242" s="9">
        <v>0.97013888888888899</v>
      </c>
      <c r="C242" s="4">
        <v>73.010000000000005</v>
      </c>
    </row>
    <row r="243" spans="1:3" x14ac:dyDescent="0.35">
      <c r="A243" t="s">
        <v>358</v>
      </c>
      <c r="B243" s="9">
        <v>2.3611111111111027E-2</v>
      </c>
      <c r="C243" s="4">
        <v>56.15</v>
      </c>
    </row>
    <row r="244" spans="1:3" x14ac:dyDescent="0.35">
      <c r="A244" t="s">
        <v>359</v>
      </c>
      <c r="B244" s="9">
        <v>0.5131944444444444</v>
      </c>
      <c r="C244" s="4">
        <v>35.01</v>
      </c>
    </row>
    <row r="245" spans="1:3" x14ac:dyDescent="0.35">
      <c r="A245" t="s">
        <v>360</v>
      </c>
      <c r="B245" s="9">
        <v>0.58263888888888882</v>
      </c>
      <c r="C245" s="4">
        <v>76.02</v>
      </c>
    </row>
    <row r="246" spans="1:3" x14ac:dyDescent="0.35">
      <c r="A246" t="s">
        <v>361</v>
      </c>
      <c r="B246" s="9">
        <v>0.76874999999999993</v>
      </c>
      <c r="C246" s="4">
        <v>62.43</v>
      </c>
    </row>
    <row r="247" spans="1:3" x14ac:dyDescent="0.35">
      <c r="A247" t="s">
        <v>362</v>
      </c>
      <c r="B247" s="9">
        <v>0.73263888888888884</v>
      </c>
      <c r="C247" s="4">
        <v>61.77</v>
      </c>
    </row>
    <row r="248" spans="1:3" x14ac:dyDescent="0.35">
      <c r="A248" t="s">
        <v>363</v>
      </c>
      <c r="B248" s="9">
        <v>0.54861111111111105</v>
      </c>
      <c r="C248" s="4">
        <v>43.7</v>
      </c>
    </row>
    <row r="249" spans="1:3" x14ac:dyDescent="0.35">
      <c r="A249" t="s">
        <v>364</v>
      </c>
      <c r="B249" s="9">
        <v>0.67499999999999993</v>
      </c>
      <c r="C249" s="4">
        <v>70.75</v>
      </c>
    </row>
    <row r="250" spans="1:3" x14ac:dyDescent="0.35">
      <c r="A250" t="s">
        <v>365</v>
      </c>
      <c r="B250" s="9">
        <v>0.58611111111111114</v>
      </c>
      <c r="C250" s="4">
        <v>114.36</v>
      </c>
    </row>
    <row r="251" spans="1:3" x14ac:dyDescent="0.35">
      <c r="A251" t="s">
        <v>366</v>
      </c>
      <c r="B251" s="9">
        <v>0.63194444444444442</v>
      </c>
      <c r="C251" s="4">
        <v>57.06</v>
      </c>
    </row>
    <row r="252" spans="1:3" x14ac:dyDescent="0.35">
      <c r="A252" t="s">
        <v>367</v>
      </c>
      <c r="B252" s="9">
        <v>0.70347222222222217</v>
      </c>
      <c r="C252" s="4">
        <v>55.47</v>
      </c>
    </row>
    <row r="253" spans="1:3" x14ac:dyDescent="0.35">
      <c r="A253" t="s">
        <v>368</v>
      </c>
      <c r="B253" s="9">
        <v>0.62152777777777779</v>
      </c>
      <c r="C253" s="4">
        <v>31.87</v>
      </c>
    </row>
    <row r="254" spans="1:3" x14ac:dyDescent="0.35">
      <c r="A254" t="s">
        <v>369</v>
      </c>
      <c r="B254" s="9">
        <v>9.0277777777776347E-3</v>
      </c>
      <c r="C254" s="4">
        <v>91.44</v>
      </c>
    </row>
    <row r="255" spans="1:3" x14ac:dyDescent="0.35">
      <c r="A255" t="s">
        <v>370</v>
      </c>
      <c r="B255" s="9">
        <v>0.66805555555555562</v>
      </c>
      <c r="C255" s="4">
        <v>108.87</v>
      </c>
    </row>
    <row r="256" spans="1:3" x14ac:dyDescent="0.35">
      <c r="A256" t="s">
        <v>371</v>
      </c>
      <c r="B256" s="9">
        <v>0.57708333333333328</v>
      </c>
      <c r="C256" s="4">
        <v>73.22</v>
      </c>
    </row>
    <row r="257" spans="1:3" x14ac:dyDescent="0.35">
      <c r="A257" t="s">
        <v>372</v>
      </c>
      <c r="B257" s="9">
        <v>0.17083333333333331</v>
      </c>
      <c r="C257" s="4">
        <v>19.760000000000002</v>
      </c>
    </row>
    <row r="258" spans="1:3" x14ac:dyDescent="0.35">
      <c r="A258" t="s">
        <v>373</v>
      </c>
      <c r="B258" s="9">
        <v>0.56319444444444444</v>
      </c>
      <c r="C258" s="4">
        <v>98.36</v>
      </c>
    </row>
    <row r="259" spans="1:3" x14ac:dyDescent="0.35">
      <c r="A259" t="s">
        <v>374</v>
      </c>
      <c r="B259" s="9">
        <v>0.73055555555555562</v>
      </c>
      <c r="C259" s="4">
        <v>54.17</v>
      </c>
    </row>
    <row r="260" spans="1:3" x14ac:dyDescent="0.35">
      <c r="A260" t="s">
        <v>375</v>
      </c>
      <c r="B260" s="9">
        <v>0.67847222222222225</v>
      </c>
      <c r="C260" s="4">
        <v>48.77</v>
      </c>
    </row>
    <row r="261" spans="1:3" x14ac:dyDescent="0.35">
      <c r="A261" t="s">
        <v>376</v>
      </c>
      <c r="B261" s="9">
        <v>0.67152777777777783</v>
      </c>
      <c r="C261" s="4">
        <v>53.93</v>
      </c>
    </row>
    <row r="262" spans="1:3" x14ac:dyDescent="0.35">
      <c r="A262" t="s">
        <v>377</v>
      </c>
      <c r="B262" s="9">
        <v>0.79861111111111116</v>
      </c>
      <c r="C262" s="4">
        <v>91.47</v>
      </c>
    </row>
    <row r="263" spans="1:3" x14ac:dyDescent="0.35">
      <c r="A263" t="s">
        <v>378</v>
      </c>
      <c r="B263" s="9">
        <v>0.71875</v>
      </c>
      <c r="C263" s="4">
        <v>84.08</v>
      </c>
    </row>
    <row r="264" spans="1:3" x14ac:dyDescent="0.35">
      <c r="A264" t="s">
        <v>379</v>
      </c>
      <c r="B264" s="9">
        <v>0.71388888888888891</v>
      </c>
      <c r="C264" s="4">
        <v>46.8</v>
      </c>
    </row>
    <row r="265" spans="1:3" x14ac:dyDescent="0.35">
      <c r="A265" t="s">
        <v>380</v>
      </c>
      <c r="B265" s="9">
        <v>0.55972222222222223</v>
      </c>
      <c r="C265" s="4">
        <v>57.26</v>
      </c>
    </row>
    <row r="266" spans="1:3" x14ac:dyDescent="0.35">
      <c r="A266" t="s">
        <v>381</v>
      </c>
      <c r="B266" s="9">
        <v>0.47847222222222219</v>
      </c>
      <c r="C266" s="4">
        <v>51.6</v>
      </c>
    </row>
    <row r="267" spans="1:3" x14ac:dyDescent="0.35">
      <c r="A267" t="s">
        <v>382</v>
      </c>
      <c r="B267" s="9">
        <v>0.62638888888888888</v>
      </c>
      <c r="C267" s="4">
        <v>47.37</v>
      </c>
    </row>
    <row r="268" spans="1:3" x14ac:dyDescent="0.35">
      <c r="A268" t="s">
        <v>383</v>
      </c>
      <c r="B268" s="9">
        <v>0.71666666666666667</v>
      </c>
      <c r="C268" s="4">
        <v>100.95</v>
      </c>
    </row>
    <row r="269" spans="1:3" x14ac:dyDescent="0.35">
      <c r="A269" t="s">
        <v>384</v>
      </c>
      <c r="B269" s="9">
        <v>0.80694444444444446</v>
      </c>
      <c r="C269" s="4">
        <v>45.46</v>
      </c>
    </row>
    <row r="270" spans="1:3" x14ac:dyDescent="0.35">
      <c r="A270" t="s">
        <v>385</v>
      </c>
      <c r="B270" s="9">
        <v>0.85277777777777775</v>
      </c>
      <c r="C270" s="4">
        <v>55.72</v>
      </c>
    </row>
    <row r="271" spans="1:3" x14ac:dyDescent="0.35">
      <c r="A271" t="s">
        <v>386</v>
      </c>
      <c r="B271" s="9">
        <v>0.99305555555555547</v>
      </c>
      <c r="C271" s="4">
        <v>33.47</v>
      </c>
    </row>
    <row r="272" spans="1:3" x14ac:dyDescent="0.35">
      <c r="A272" t="s">
        <v>387</v>
      </c>
      <c r="B272" s="9">
        <v>0.44375000000000003</v>
      </c>
      <c r="C272" s="4">
        <v>39.36</v>
      </c>
    </row>
    <row r="273" spans="1:3" x14ac:dyDescent="0.35">
      <c r="A273" t="s">
        <v>388</v>
      </c>
      <c r="B273" s="9">
        <v>0.64097222222222217</v>
      </c>
      <c r="C273" s="4">
        <v>50.81</v>
      </c>
    </row>
    <row r="274" spans="1:3" x14ac:dyDescent="0.35">
      <c r="A274" t="s">
        <v>389</v>
      </c>
      <c r="B274" s="9">
        <v>0.78888888888888886</v>
      </c>
      <c r="C274" s="4">
        <v>62.66</v>
      </c>
    </row>
    <row r="275" spans="1:3" x14ac:dyDescent="0.35">
      <c r="A275" t="s">
        <v>390</v>
      </c>
      <c r="B275" s="9">
        <v>0.5</v>
      </c>
      <c r="C275" s="4">
        <v>48.36</v>
      </c>
    </row>
    <row r="276" spans="1:3" x14ac:dyDescent="0.35">
      <c r="A276" t="s">
        <v>391</v>
      </c>
      <c r="B276" s="9">
        <v>0.62013888888888891</v>
      </c>
      <c r="C276" s="4">
        <v>74.959999999999994</v>
      </c>
    </row>
    <row r="277" spans="1:3" x14ac:dyDescent="0.35">
      <c r="A277" t="s">
        <v>392</v>
      </c>
      <c r="B277" s="9">
        <v>0.73611111111111116</v>
      </c>
      <c r="C277" s="4">
        <v>57.55</v>
      </c>
    </row>
    <row r="278" spans="1:3" x14ac:dyDescent="0.35">
      <c r="A278" t="s">
        <v>393</v>
      </c>
      <c r="B278" s="9">
        <v>0.67222222222222217</v>
      </c>
      <c r="C278" s="4">
        <v>57.51</v>
      </c>
    </row>
    <row r="279" spans="1:3" x14ac:dyDescent="0.35">
      <c r="A279" t="s">
        <v>394</v>
      </c>
      <c r="B279" s="9">
        <v>0.53125</v>
      </c>
      <c r="C279" s="4">
        <v>47.51</v>
      </c>
    </row>
    <row r="280" spans="1:3" x14ac:dyDescent="0.35">
      <c r="A280" t="s">
        <v>395</v>
      </c>
      <c r="B280" s="9">
        <v>0.6743055555555556</v>
      </c>
      <c r="C280" s="4">
        <v>66.25</v>
      </c>
    </row>
    <row r="281" spans="1:3" x14ac:dyDescent="0.35">
      <c r="A281" t="s">
        <v>396</v>
      </c>
      <c r="B281" s="9">
        <v>0.76527777777777783</v>
      </c>
      <c r="C281" s="4">
        <v>47.22</v>
      </c>
    </row>
    <row r="282" spans="1:3" x14ac:dyDescent="0.35">
      <c r="A282" t="s">
        <v>397</v>
      </c>
      <c r="B282" s="9">
        <v>0.77430555555555547</v>
      </c>
      <c r="C282" s="4">
        <v>53.12</v>
      </c>
    </row>
    <row r="283" spans="1:3" x14ac:dyDescent="0.35">
      <c r="A283" t="s">
        <v>398</v>
      </c>
      <c r="B283" s="9">
        <v>0.13680555555555554</v>
      </c>
      <c r="C283" s="4">
        <v>55.15</v>
      </c>
    </row>
    <row r="284" spans="1:3" x14ac:dyDescent="0.35">
      <c r="A284" t="s">
        <v>399</v>
      </c>
      <c r="B284" s="9">
        <v>0.65069444444444446</v>
      </c>
      <c r="C284" s="4">
        <v>109.84</v>
      </c>
    </row>
    <row r="285" spans="1:3" x14ac:dyDescent="0.35">
      <c r="A285" t="s">
        <v>400</v>
      </c>
      <c r="B285" s="9">
        <v>0.6958333333333333</v>
      </c>
      <c r="C285" s="4">
        <v>60.65</v>
      </c>
    </row>
    <row r="286" spans="1:3" x14ac:dyDescent="0.35">
      <c r="A286" t="s">
        <v>401</v>
      </c>
      <c r="B286" s="9">
        <v>0.74097222222222225</v>
      </c>
      <c r="C286" s="4">
        <v>58.59</v>
      </c>
    </row>
    <row r="287" spans="1:3" x14ac:dyDescent="0.35">
      <c r="A287" t="s">
        <v>402</v>
      </c>
      <c r="B287" s="9">
        <v>0.47361111111111115</v>
      </c>
      <c r="C287" s="4">
        <v>40.11</v>
      </c>
    </row>
    <row r="288" spans="1:3" x14ac:dyDescent="0.35">
      <c r="A288" t="s">
        <v>403</v>
      </c>
      <c r="B288" s="9">
        <v>0.38958333333333334</v>
      </c>
      <c r="C288" s="4">
        <v>53.47</v>
      </c>
    </row>
    <row r="289" spans="1:3" x14ac:dyDescent="0.35">
      <c r="A289" t="s">
        <v>404</v>
      </c>
      <c r="B289" s="9">
        <v>0.59375</v>
      </c>
      <c r="C289" s="4">
        <v>77</v>
      </c>
    </row>
    <row r="290" spans="1:3" x14ac:dyDescent="0.35">
      <c r="A290" t="s">
        <v>405</v>
      </c>
      <c r="B290" s="9">
        <v>0.67638888888888893</v>
      </c>
      <c r="C290" s="4">
        <v>93.65</v>
      </c>
    </row>
    <row r="291" spans="1:3" x14ac:dyDescent="0.35">
      <c r="A291" t="s">
        <v>406</v>
      </c>
      <c r="B291" s="9">
        <v>0.62291666666666667</v>
      </c>
      <c r="C291" s="4">
        <v>50.67</v>
      </c>
    </row>
    <row r="292" spans="1:3" x14ac:dyDescent="0.35">
      <c r="A292" t="s">
        <v>407</v>
      </c>
      <c r="B292" s="9">
        <v>0.96736111111111101</v>
      </c>
      <c r="C292" s="4">
        <v>63.25</v>
      </c>
    </row>
    <row r="293" spans="1:3" x14ac:dyDescent="0.35">
      <c r="A293" t="s">
        <v>408</v>
      </c>
      <c r="B293" s="9">
        <v>0.57638888888888895</v>
      </c>
      <c r="C293" s="4">
        <v>47.84</v>
      </c>
    </row>
    <row r="294" spans="1:3" x14ac:dyDescent="0.35">
      <c r="A294" t="s">
        <v>409</v>
      </c>
      <c r="B294" s="9">
        <v>0.48541666666666666</v>
      </c>
      <c r="C294" s="4">
        <v>51.05</v>
      </c>
    </row>
    <row r="295" spans="1:3" x14ac:dyDescent="0.35">
      <c r="A295" t="s">
        <v>410</v>
      </c>
      <c r="B295" s="9">
        <v>0.44861111111111113</v>
      </c>
      <c r="C295" s="4">
        <v>65.88</v>
      </c>
    </row>
    <row r="296" spans="1:3" x14ac:dyDescent="0.35">
      <c r="A296" t="s">
        <v>411</v>
      </c>
      <c r="B296" s="9">
        <v>0.54791666666666672</v>
      </c>
      <c r="C296" s="4">
        <v>54</v>
      </c>
    </row>
    <row r="297" spans="1:3" x14ac:dyDescent="0.35">
      <c r="A297" t="s">
        <v>412</v>
      </c>
      <c r="B297" s="9">
        <v>0.67013888888888884</v>
      </c>
      <c r="C297" s="4">
        <v>39.35</v>
      </c>
    </row>
    <row r="298" spans="1:3" x14ac:dyDescent="0.35">
      <c r="A298" t="s">
        <v>413</v>
      </c>
      <c r="B298" s="9">
        <v>0.87430555555555556</v>
      </c>
      <c r="C298" s="4">
        <v>113.68</v>
      </c>
    </row>
    <row r="299" spans="1:3" x14ac:dyDescent="0.35">
      <c r="A299" t="s">
        <v>414</v>
      </c>
      <c r="B299" s="9">
        <v>0.43402777777777773</v>
      </c>
      <c r="C299" s="4">
        <v>95.82</v>
      </c>
    </row>
    <row r="300" spans="1:3" x14ac:dyDescent="0.35">
      <c r="A300" t="s">
        <v>415</v>
      </c>
      <c r="B300" s="9">
        <v>0.45694444444444443</v>
      </c>
      <c r="C300" s="4">
        <v>42.58</v>
      </c>
    </row>
    <row r="301" spans="1:3" x14ac:dyDescent="0.35">
      <c r="A301" t="s">
        <v>416</v>
      </c>
      <c r="B301" s="9">
        <v>0.67013888888888884</v>
      </c>
      <c r="C301" s="4">
        <v>63.11</v>
      </c>
    </row>
    <row r="302" spans="1:3" x14ac:dyDescent="0.35">
      <c r="A302" t="s">
        <v>417</v>
      </c>
      <c r="B302" s="9">
        <v>0.55277777777777781</v>
      </c>
      <c r="C302" s="4">
        <v>40.78</v>
      </c>
    </row>
    <row r="303" spans="1:3" x14ac:dyDescent="0.35">
      <c r="A303" t="s">
        <v>418</v>
      </c>
      <c r="B303" s="9">
        <v>0.60069444444444442</v>
      </c>
      <c r="C303" s="4">
        <v>90.87</v>
      </c>
    </row>
    <row r="304" spans="1:3" x14ac:dyDescent="0.35">
      <c r="A304" t="s">
        <v>419</v>
      </c>
      <c r="B304" s="9">
        <v>0.48680555555555555</v>
      </c>
      <c r="C304" s="4">
        <v>23.34</v>
      </c>
    </row>
    <row r="305" spans="1:3" x14ac:dyDescent="0.35">
      <c r="A305" t="s">
        <v>420</v>
      </c>
      <c r="B305" s="9">
        <v>0.82013888888888886</v>
      </c>
      <c r="C305" s="4">
        <v>86.77</v>
      </c>
    </row>
    <row r="306" spans="1:3" x14ac:dyDescent="0.35">
      <c r="A306" t="s">
        <v>421</v>
      </c>
      <c r="B306" s="9">
        <v>0.52430555555555558</v>
      </c>
      <c r="C306" s="4">
        <v>90.15</v>
      </c>
    </row>
    <row r="307" spans="1:3" x14ac:dyDescent="0.35">
      <c r="A307" t="s">
        <v>422</v>
      </c>
      <c r="B307" s="9">
        <v>0.65555555555555556</v>
      </c>
      <c r="C307" s="4">
        <v>91.4</v>
      </c>
    </row>
    <row r="308" spans="1:3" x14ac:dyDescent="0.35">
      <c r="A308" t="s">
        <v>423</v>
      </c>
      <c r="B308" s="9">
        <v>0.6479166666666667</v>
      </c>
      <c r="C308" s="4">
        <v>91.57</v>
      </c>
    </row>
    <row r="309" spans="1:3" x14ac:dyDescent="0.35">
      <c r="A309" t="s">
        <v>424</v>
      </c>
      <c r="B309" s="9">
        <v>0.60763888888888895</v>
      </c>
      <c r="C309" s="4">
        <v>69.52</v>
      </c>
    </row>
    <row r="310" spans="1:3" x14ac:dyDescent="0.35">
      <c r="A310" t="s">
        <v>425</v>
      </c>
      <c r="B310" s="9">
        <v>0.83680555555555547</v>
      </c>
      <c r="C310" s="4">
        <v>66.930000000000007</v>
      </c>
    </row>
    <row r="311" spans="1:3" x14ac:dyDescent="0.35">
      <c r="A311" t="s">
        <v>426</v>
      </c>
      <c r="B311" s="9">
        <v>0.50138888888888888</v>
      </c>
      <c r="C311" s="4">
        <v>85.06</v>
      </c>
    </row>
    <row r="312" spans="1:3" x14ac:dyDescent="0.35">
      <c r="A312" t="s">
        <v>427</v>
      </c>
      <c r="B312" s="9">
        <v>0.61458333333333337</v>
      </c>
      <c r="C312" s="4">
        <v>59.08</v>
      </c>
    </row>
    <row r="313" spans="1:3" x14ac:dyDescent="0.35">
      <c r="A313" t="s">
        <v>428</v>
      </c>
      <c r="B313" s="9">
        <v>0.27638888888888891</v>
      </c>
      <c r="C313" s="4">
        <v>47.93</v>
      </c>
    </row>
    <row r="314" spans="1:3" x14ac:dyDescent="0.35">
      <c r="A314" t="s">
        <v>429</v>
      </c>
      <c r="B314" s="9">
        <v>0.55902777777777779</v>
      </c>
      <c r="C314" s="4">
        <v>71.61</v>
      </c>
    </row>
    <row r="315" spans="1:3" x14ac:dyDescent="0.35">
      <c r="A315" t="s">
        <v>430</v>
      </c>
      <c r="B315" s="9">
        <v>0.80763888888888891</v>
      </c>
      <c r="C315" s="4">
        <v>61.92</v>
      </c>
    </row>
    <row r="316" spans="1:3" x14ac:dyDescent="0.35">
      <c r="A316" t="s">
        <v>431</v>
      </c>
      <c r="B316" s="9">
        <v>0.1534722222222222</v>
      </c>
      <c r="C316" s="4">
        <v>102.62</v>
      </c>
    </row>
    <row r="317" spans="1:3" x14ac:dyDescent="0.35">
      <c r="A317" t="s">
        <v>432</v>
      </c>
      <c r="B317" s="9">
        <v>0.68402777777777779</v>
      </c>
      <c r="C317" s="4">
        <v>142.18</v>
      </c>
    </row>
    <row r="318" spans="1:3" x14ac:dyDescent="0.35">
      <c r="A318" t="s">
        <v>433</v>
      </c>
      <c r="B318" s="9">
        <v>0.51736111111111105</v>
      </c>
      <c r="C318" s="4">
        <v>40.01</v>
      </c>
    </row>
    <row r="319" spans="1:3" x14ac:dyDescent="0.35">
      <c r="A319" t="s">
        <v>434</v>
      </c>
      <c r="B319" s="9">
        <v>0.59027777777777779</v>
      </c>
      <c r="C319" s="4">
        <v>127.83</v>
      </c>
    </row>
    <row r="320" spans="1:3" x14ac:dyDescent="0.35">
      <c r="A320" t="s">
        <v>435</v>
      </c>
      <c r="B320" s="9">
        <v>0.77638888888888891</v>
      </c>
      <c r="C320" s="4">
        <v>81.53</v>
      </c>
    </row>
    <row r="321" spans="1:3" x14ac:dyDescent="0.35">
      <c r="A321" t="s">
        <v>436</v>
      </c>
      <c r="B321" s="9">
        <v>0.70972222222222225</v>
      </c>
      <c r="C321" s="4">
        <v>55.62</v>
      </c>
    </row>
    <row r="322" spans="1:3" x14ac:dyDescent="0.35">
      <c r="A322" t="s">
        <v>437</v>
      </c>
      <c r="B322" s="9">
        <v>0.7909722222222223</v>
      </c>
      <c r="C322" s="4">
        <v>74.44</v>
      </c>
    </row>
    <row r="323" spans="1:3" x14ac:dyDescent="0.35">
      <c r="A323" t="s">
        <v>438</v>
      </c>
      <c r="B323" s="9">
        <v>0.63750000000000007</v>
      </c>
      <c r="C323" s="4">
        <v>39.83</v>
      </c>
    </row>
    <row r="324" spans="1:3" x14ac:dyDescent="0.35">
      <c r="A324" t="s">
        <v>439</v>
      </c>
      <c r="B324" s="9">
        <v>0.65833333333333333</v>
      </c>
      <c r="C324" s="4">
        <v>47.77</v>
      </c>
    </row>
    <row r="325" spans="1:3" x14ac:dyDescent="0.35">
      <c r="A325" t="s">
        <v>440</v>
      </c>
      <c r="B325" s="9">
        <v>0.22847222222222222</v>
      </c>
      <c r="C325" s="4">
        <v>67.84</v>
      </c>
    </row>
    <row r="326" spans="1:3" x14ac:dyDescent="0.35">
      <c r="A326" t="s">
        <v>441</v>
      </c>
      <c r="B326" s="9">
        <v>0.4145833333333333</v>
      </c>
      <c r="C326" s="4">
        <v>55.61</v>
      </c>
    </row>
    <row r="327" spans="1:3" x14ac:dyDescent="0.35">
      <c r="A327" t="s">
        <v>442</v>
      </c>
      <c r="B327" s="9">
        <v>0.35625000000000001</v>
      </c>
      <c r="C327" s="4">
        <v>130.65</v>
      </c>
    </row>
    <row r="328" spans="1:3" x14ac:dyDescent="0.35">
      <c r="A328" t="s">
        <v>443</v>
      </c>
      <c r="B328" s="9">
        <v>0.33333333333333331</v>
      </c>
      <c r="C328" s="4">
        <v>37.299999999999997</v>
      </c>
    </row>
    <row r="329" spans="1:3" x14ac:dyDescent="0.35">
      <c r="A329" t="s">
        <v>444</v>
      </c>
      <c r="B329" s="9">
        <v>0.97499999999999998</v>
      </c>
      <c r="C329" s="4">
        <v>70.239999999999995</v>
      </c>
    </row>
    <row r="330" spans="1:3" x14ac:dyDescent="0.35">
      <c r="A330" t="s">
        <v>445</v>
      </c>
      <c r="B330" s="9">
        <v>0.76250000000000007</v>
      </c>
      <c r="C330" s="4">
        <v>51.04</v>
      </c>
    </row>
    <row r="331" spans="1:3" x14ac:dyDescent="0.35">
      <c r="A331" t="s">
        <v>446</v>
      </c>
      <c r="B331" s="9">
        <v>0.48402777777777778</v>
      </c>
      <c r="C331" s="4">
        <v>62.45</v>
      </c>
    </row>
    <row r="332" spans="1:3" x14ac:dyDescent="0.35">
      <c r="A332" t="s">
        <v>447</v>
      </c>
      <c r="B332" s="9">
        <v>0.65347222222222223</v>
      </c>
      <c r="C332" s="4">
        <v>66.61</v>
      </c>
    </row>
    <row r="333" spans="1:3" x14ac:dyDescent="0.35">
      <c r="A333" t="s">
        <v>448</v>
      </c>
      <c r="B333" s="9">
        <v>0.62777777777777777</v>
      </c>
      <c r="C333" s="4">
        <v>52.97</v>
      </c>
    </row>
    <row r="334" spans="1:3" x14ac:dyDescent="0.35">
      <c r="A334" t="s">
        <v>449</v>
      </c>
      <c r="B334" s="9">
        <v>0.62569444444444444</v>
      </c>
      <c r="C334" s="4">
        <v>97.64</v>
      </c>
    </row>
    <row r="335" spans="1:3" x14ac:dyDescent="0.35">
      <c r="A335" t="s">
        <v>450</v>
      </c>
      <c r="B335" s="9">
        <v>0.96805555555555556</v>
      </c>
      <c r="C335" s="4">
        <v>55.16</v>
      </c>
    </row>
    <row r="336" spans="1:3" x14ac:dyDescent="0.35">
      <c r="A336" t="s">
        <v>451</v>
      </c>
      <c r="B336" s="9">
        <v>0.31527777777777777</v>
      </c>
      <c r="C336" s="4">
        <v>30.11</v>
      </c>
    </row>
    <row r="337" spans="1:3" x14ac:dyDescent="0.35">
      <c r="A337" t="s">
        <v>452</v>
      </c>
      <c r="B337" s="9">
        <v>0.4909722222222222</v>
      </c>
      <c r="C337" s="4">
        <v>62.17</v>
      </c>
    </row>
    <row r="338" spans="1:3" x14ac:dyDescent="0.35">
      <c r="A338" t="s">
        <v>453</v>
      </c>
      <c r="B338" s="9">
        <v>8.3333333333333329E-2</v>
      </c>
      <c r="C338" s="4">
        <v>29.32</v>
      </c>
    </row>
    <row r="339" spans="1:3" x14ac:dyDescent="0.35">
      <c r="A339" t="s">
        <v>454</v>
      </c>
      <c r="B339" s="9">
        <v>0.13472222222222219</v>
      </c>
      <c r="C339" s="4">
        <v>62.46</v>
      </c>
    </row>
    <row r="340" spans="1:3" x14ac:dyDescent="0.35">
      <c r="A340" t="s">
        <v>455</v>
      </c>
      <c r="B340" s="9">
        <v>0.45763888888888887</v>
      </c>
      <c r="C340" s="4">
        <v>77.59</v>
      </c>
    </row>
    <row r="341" spans="1:3" x14ac:dyDescent="0.35">
      <c r="A341" t="s">
        <v>456</v>
      </c>
      <c r="B341" s="9">
        <v>0.65555555555555556</v>
      </c>
      <c r="C341" s="4">
        <v>46.22</v>
      </c>
    </row>
    <row r="342" spans="1:3" x14ac:dyDescent="0.35">
      <c r="A342" t="s">
        <v>457</v>
      </c>
      <c r="B342" s="9">
        <v>0.55625000000000002</v>
      </c>
      <c r="C342" s="4">
        <v>38.51</v>
      </c>
    </row>
    <row r="343" spans="1:3" x14ac:dyDescent="0.35">
      <c r="A343" t="s">
        <v>458</v>
      </c>
      <c r="B343" s="9">
        <v>0.3833333333333333</v>
      </c>
      <c r="C343" s="4">
        <v>54.82</v>
      </c>
    </row>
    <row r="344" spans="1:3" x14ac:dyDescent="0.35">
      <c r="A344" t="s">
        <v>459</v>
      </c>
      <c r="B344" s="9">
        <v>0.40833333333333338</v>
      </c>
      <c r="C344" s="4">
        <v>25.83</v>
      </c>
    </row>
    <row r="345" spans="1:3" x14ac:dyDescent="0.35">
      <c r="A345" t="s">
        <v>460</v>
      </c>
      <c r="B345" s="9">
        <v>0.54999999999999993</v>
      </c>
      <c r="C345" s="4">
        <v>81.48</v>
      </c>
    </row>
    <row r="346" spans="1:3" x14ac:dyDescent="0.35">
      <c r="A346" t="s">
        <v>461</v>
      </c>
      <c r="B346" s="9">
        <v>0.60625000000000007</v>
      </c>
      <c r="C346" s="4">
        <v>66.790000000000006</v>
      </c>
    </row>
    <row r="347" spans="1:3" x14ac:dyDescent="0.35">
      <c r="A347" t="s">
        <v>462</v>
      </c>
      <c r="B347" s="9">
        <v>0.41944444444444445</v>
      </c>
      <c r="C347" s="4">
        <v>50.67</v>
      </c>
    </row>
    <row r="348" spans="1:3" x14ac:dyDescent="0.35">
      <c r="A348" t="s">
        <v>463</v>
      </c>
      <c r="B348" s="9">
        <v>0.63402777777777775</v>
      </c>
      <c r="C348" s="4">
        <v>47.06</v>
      </c>
    </row>
    <row r="349" spans="1:3" x14ac:dyDescent="0.35">
      <c r="A349" t="s">
        <v>464</v>
      </c>
      <c r="B349" s="9">
        <v>0.46319444444444446</v>
      </c>
      <c r="C349" s="4">
        <v>77.38</v>
      </c>
    </row>
    <row r="350" spans="1:3" x14ac:dyDescent="0.35">
      <c r="A350" t="s">
        <v>465</v>
      </c>
      <c r="B350" s="9">
        <v>0.63541666666666663</v>
      </c>
      <c r="C350" s="4">
        <v>58.01</v>
      </c>
    </row>
    <row r="351" spans="1:3" x14ac:dyDescent="0.35">
      <c r="A351" t="s">
        <v>466</v>
      </c>
      <c r="B351" s="9">
        <v>0.61805555555555558</v>
      </c>
      <c r="C351" s="4">
        <v>98.48</v>
      </c>
    </row>
    <row r="352" spans="1:3" x14ac:dyDescent="0.35">
      <c r="A352" t="s">
        <v>467</v>
      </c>
      <c r="B352" s="9">
        <v>0.54236111111111118</v>
      </c>
      <c r="C352" s="4">
        <v>48.05</v>
      </c>
    </row>
    <row r="353" spans="1:3" x14ac:dyDescent="0.35">
      <c r="A353" t="s">
        <v>468</v>
      </c>
      <c r="B353" s="9">
        <v>0.4861111111111111</v>
      </c>
      <c r="C353" s="4">
        <v>105.45</v>
      </c>
    </row>
    <row r="354" spans="1:3" x14ac:dyDescent="0.35">
      <c r="A354" t="s">
        <v>469</v>
      </c>
      <c r="B354" s="9">
        <v>0.70000000000000007</v>
      </c>
      <c r="C354" s="4">
        <v>61.85</v>
      </c>
    </row>
    <row r="355" spans="1:3" x14ac:dyDescent="0.35">
      <c r="A355" t="s">
        <v>470</v>
      </c>
      <c r="B355" s="9">
        <v>0.77083333333333337</v>
      </c>
      <c r="C355" s="4">
        <v>100.15</v>
      </c>
    </row>
    <row r="356" spans="1:3" x14ac:dyDescent="0.35">
      <c r="A356" t="s">
        <v>471</v>
      </c>
      <c r="B356" s="9">
        <v>0.76041666666666663</v>
      </c>
      <c r="C356" s="4">
        <v>66.95</v>
      </c>
    </row>
    <row r="357" spans="1:3" x14ac:dyDescent="0.35">
      <c r="A357" t="s">
        <v>472</v>
      </c>
      <c r="B357" s="9">
        <v>0.48333333333333334</v>
      </c>
      <c r="C357" s="4">
        <v>86.45</v>
      </c>
    </row>
    <row r="358" spans="1:3" x14ac:dyDescent="0.35">
      <c r="A358" t="s">
        <v>473</v>
      </c>
      <c r="B358" s="9">
        <v>0.53472222222222221</v>
      </c>
      <c r="C358" s="4">
        <v>72.81</v>
      </c>
    </row>
    <row r="359" spans="1:3" x14ac:dyDescent="0.35">
      <c r="A359" t="s">
        <v>474</v>
      </c>
      <c r="B359" s="9">
        <v>0.54375000000000007</v>
      </c>
      <c r="C359" s="4">
        <v>99.04</v>
      </c>
    </row>
    <row r="360" spans="1:3" x14ac:dyDescent="0.35">
      <c r="A360" t="s">
        <v>475</v>
      </c>
      <c r="B360" s="9">
        <v>0.5229166666666667</v>
      </c>
      <c r="C360" s="4">
        <v>51.4</v>
      </c>
    </row>
    <row r="361" spans="1:3" x14ac:dyDescent="0.35">
      <c r="A361" t="s">
        <v>476</v>
      </c>
      <c r="B361" s="9">
        <v>0.74513888888888891</v>
      </c>
      <c r="C361" s="4">
        <v>90.04</v>
      </c>
    </row>
    <row r="362" spans="1:3" x14ac:dyDescent="0.35">
      <c r="A362" t="s">
        <v>477</v>
      </c>
      <c r="B362" s="9">
        <v>0.69236111111111109</v>
      </c>
      <c r="C362" s="4">
        <v>50.41</v>
      </c>
    </row>
    <row r="363" spans="1:3" x14ac:dyDescent="0.35">
      <c r="A363" t="s">
        <v>478</v>
      </c>
      <c r="B363" s="9">
        <v>0.19791666666666666</v>
      </c>
      <c r="C363" s="4">
        <v>39.369999999999997</v>
      </c>
    </row>
    <row r="364" spans="1:3" x14ac:dyDescent="0.35">
      <c r="A364" t="s">
        <v>479</v>
      </c>
      <c r="B364" s="9">
        <v>0.51597222222222217</v>
      </c>
      <c r="C364" s="4">
        <v>67.84</v>
      </c>
    </row>
    <row r="365" spans="1:3" x14ac:dyDescent="0.35">
      <c r="A365" t="s">
        <v>480</v>
      </c>
      <c r="B365" s="9">
        <v>0.51458333333333328</v>
      </c>
      <c r="C365" s="4">
        <v>58.03</v>
      </c>
    </row>
    <row r="366" spans="1:3" x14ac:dyDescent="0.35">
      <c r="A366" t="s">
        <v>481</v>
      </c>
      <c r="B366" s="9">
        <v>0.65</v>
      </c>
      <c r="C366" s="4">
        <v>78.290000000000006</v>
      </c>
    </row>
    <row r="367" spans="1:3" x14ac:dyDescent="0.35">
      <c r="A367" t="s">
        <v>482</v>
      </c>
      <c r="B367" s="9">
        <v>0.3756944444444445</v>
      </c>
      <c r="C367" s="4">
        <v>62.47</v>
      </c>
    </row>
    <row r="368" spans="1:3" x14ac:dyDescent="0.35">
      <c r="A368" t="s">
        <v>483</v>
      </c>
      <c r="B368" s="9">
        <v>0.10902777777777778</v>
      </c>
      <c r="C368" s="4">
        <v>69.41</v>
      </c>
    </row>
    <row r="369" spans="1:3" x14ac:dyDescent="0.35">
      <c r="A369" t="s">
        <v>484</v>
      </c>
      <c r="B369" s="9">
        <v>0.57291666666666663</v>
      </c>
      <c r="C369" s="4">
        <v>76.02</v>
      </c>
    </row>
    <row r="370" spans="1:3" x14ac:dyDescent="0.35">
      <c r="A370" t="s">
        <v>485</v>
      </c>
      <c r="B370" s="9">
        <v>0.76250000000000007</v>
      </c>
      <c r="C370" s="4">
        <v>82.29</v>
      </c>
    </row>
    <row r="371" spans="1:3" x14ac:dyDescent="0.35">
      <c r="A371" t="s">
        <v>486</v>
      </c>
      <c r="B371" s="9">
        <v>0.40208333333333335</v>
      </c>
      <c r="C371" s="4">
        <v>43.83</v>
      </c>
    </row>
    <row r="372" spans="1:3" x14ac:dyDescent="0.35">
      <c r="A372" t="s">
        <v>487</v>
      </c>
      <c r="B372" s="9">
        <v>0.53472222222222221</v>
      </c>
      <c r="C372" s="4">
        <v>82.18</v>
      </c>
    </row>
    <row r="373" spans="1:3" x14ac:dyDescent="0.35">
      <c r="A373" t="s">
        <v>488</v>
      </c>
      <c r="B373" s="9">
        <v>0.65138888888888891</v>
      </c>
      <c r="C373" s="4">
        <v>92.07</v>
      </c>
    </row>
    <row r="374" spans="1:3" x14ac:dyDescent="0.35">
      <c r="A374" t="s">
        <v>489</v>
      </c>
      <c r="B374" s="9">
        <v>0.48749999999999999</v>
      </c>
      <c r="C374" s="4">
        <v>53.72</v>
      </c>
    </row>
    <row r="375" spans="1:3" x14ac:dyDescent="0.35">
      <c r="A375" t="s">
        <v>490</v>
      </c>
      <c r="B375" s="9">
        <v>0.3840277777777778</v>
      </c>
      <c r="C375" s="4">
        <v>92.83</v>
      </c>
    </row>
    <row r="376" spans="1:3" x14ac:dyDescent="0.35">
      <c r="A376" t="s">
        <v>491</v>
      </c>
      <c r="B376" s="9">
        <v>0.52083333333333337</v>
      </c>
      <c r="C376" s="4">
        <v>62.38</v>
      </c>
    </row>
    <row r="377" spans="1:3" x14ac:dyDescent="0.35">
      <c r="A377" t="s">
        <v>492</v>
      </c>
      <c r="B377" s="9">
        <v>0.6791666666666667</v>
      </c>
      <c r="C377" s="4">
        <v>53.61</v>
      </c>
    </row>
    <row r="378" spans="1:3" x14ac:dyDescent="0.35">
      <c r="A378" t="s">
        <v>493</v>
      </c>
      <c r="B378" s="9">
        <v>0.66319444444444442</v>
      </c>
      <c r="C378" s="4">
        <v>63.62</v>
      </c>
    </row>
    <row r="379" spans="1:3" x14ac:dyDescent="0.35">
      <c r="A379" t="s">
        <v>494</v>
      </c>
      <c r="B379" s="9">
        <v>0.60069444444444442</v>
      </c>
      <c r="C379" s="4">
        <v>74.14</v>
      </c>
    </row>
    <row r="380" spans="1:3" x14ac:dyDescent="0.35">
      <c r="A380" t="s">
        <v>495</v>
      </c>
      <c r="B380" s="9">
        <v>0.41388888888888892</v>
      </c>
      <c r="C380" s="4">
        <v>67.62</v>
      </c>
    </row>
    <row r="381" spans="1:3" x14ac:dyDescent="0.35">
      <c r="A381" t="s">
        <v>496</v>
      </c>
      <c r="B381" s="9">
        <v>0.47013888888888888</v>
      </c>
      <c r="C381" s="4">
        <v>41.01</v>
      </c>
    </row>
    <row r="382" spans="1:3" x14ac:dyDescent="0.35">
      <c r="A382" t="s">
        <v>497</v>
      </c>
      <c r="B382" s="9">
        <v>0.625</v>
      </c>
      <c r="C382" s="4">
        <v>72.61</v>
      </c>
    </row>
    <row r="383" spans="1:3" x14ac:dyDescent="0.35">
      <c r="A383" t="s">
        <v>498</v>
      </c>
      <c r="B383" s="9">
        <v>0.52569444444444446</v>
      </c>
      <c r="C383" s="4">
        <v>61.34</v>
      </c>
    </row>
    <row r="384" spans="1:3" x14ac:dyDescent="0.35">
      <c r="A384" t="s">
        <v>499</v>
      </c>
      <c r="B384" s="9">
        <v>0.74722222222222223</v>
      </c>
      <c r="C384" s="4">
        <v>55.59</v>
      </c>
    </row>
    <row r="385" spans="1:3" x14ac:dyDescent="0.35">
      <c r="A385" t="s">
        <v>500</v>
      </c>
      <c r="B385" s="9">
        <v>0.7895833333333333</v>
      </c>
      <c r="C385" s="4">
        <v>85.51</v>
      </c>
    </row>
    <row r="386" spans="1:3" x14ac:dyDescent="0.35">
      <c r="A386" t="s">
        <v>501</v>
      </c>
      <c r="B386" s="9">
        <v>0.43888888888888888</v>
      </c>
      <c r="C386" s="4">
        <v>50.05</v>
      </c>
    </row>
    <row r="387" spans="1:3" x14ac:dyDescent="0.35">
      <c r="A387" t="s">
        <v>502</v>
      </c>
      <c r="B387" s="9">
        <v>0.32500000000000001</v>
      </c>
      <c r="C387" s="4">
        <v>48.77</v>
      </c>
    </row>
    <row r="388" spans="1:3" x14ac:dyDescent="0.35">
      <c r="A388" t="s">
        <v>503</v>
      </c>
      <c r="B388" s="9">
        <v>0.78402777777777777</v>
      </c>
      <c r="C388" s="4">
        <v>42.68</v>
      </c>
    </row>
    <row r="389" spans="1:3" x14ac:dyDescent="0.35">
      <c r="A389" t="s">
        <v>504</v>
      </c>
      <c r="B389" s="9">
        <v>0.33611111111111108</v>
      </c>
      <c r="C389" s="4">
        <v>25.64</v>
      </c>
    </row>
    <row r="390" spans="1:3" x14ac:dyDescent="0.35">
      <c r="A390" t="s">
        <v>505</v>
      </c>
      <c r="B390" s="9">
        <v>0.53194444444444444</v>
      </c>
      <c r="C390" s="4">
        <v>97.38</v>
      </c>
    </row>
    <row r="391" spans="1:3" x14ac:dyDescent="0.35">
      <c r="A391" t="s">
        <v>506</v>
      </c>
      <c r="B391" s="9">
        <v>0.4548611111111111</v>
      </c>
      <c r="C391" s="4">
        <v>69.53</v>
      </c>
    </row>
    <row r="392" spans="1:3" x14ac:dyDescent="0.35">
      <c r="A392" t="s">
        <v>507</v>
      </c>
      <c r="B392" s="9">
        <v>0.60902777777777783</v>
      </c>
      <c r="C392" s="4">
        <v>71.849999999999994</v>
      </c>
    </row>
    <row r="393" spans="1:3" x14ac:dyDescent="0.35">
      <c r="A393" t="s">
        <v>508</v>
      </c>
      <c r="B393" s="9">
        <v>0.15833333333333344</v>
      </c>
      <c r="C393" s="4">
        <v>72.27</v>
      </c>
    </row>
    <row r="394" spans="1:3" x14ac:dyDescent="0.35">
      <c r="A394" t="s">
        <v>509</v>
      </c>
      <c r="B394" s="9">
        <v>0.51458333333333328</v>
      </c>
      <c r="C394" s="4">
        <v>49.79</v>
      </c>
    </row>
    <row r="395" spans="1:3" x14ac:dyDescent="0.35">
      <c r="A395" t="s">
        <v>510</v>
      </c>
      <c r="B395" s="9">
        <v>0.40972222222222227</v>
      </c>
      <c r="C395" s="4">
        <v>84.77</v>
      </c>
    </row>
    <row r="396" spans="1:3" x14ac:dyDescent="0.35">
      <c r="A396" t="s">
        <v>511</v>
      </c>
      <c r="B396" s="9">
        <v>0.35347222222222219</v>
      </c>
      <c r="C396" s="4">
        <v>78.06</v>
      </c>
    </row>
    <row r="397" spans="1:3" x14ac:dyDescent="0.35">
      <c r="A397" t="s">
        <v>512</v>
      </c>
      <c r="B397" s="9">
        <v>0.50069444444444444</v>
      </c>
      <c r="C397" s="4">
        <v>31.4</v>
      </c>
    </row>
    <row r="398" spans="1:3" x14ac:dyDescent="0.35">
      <c r="A398" t="s">
        <v>513</v>
      </c>
      <c r="B398" s="9">
        <v>0.93055555555555547</v>
      </c>
      <c r="C398" s="4">
        <v>69.83</v>
      </c>
    </row>
    <row r="399" spans="1:3" x14ac:dyDescent="0.35">
      <c r="A399" t="s">
        <v>514</v>
      </c>
      <c r="B399" s="9">
        <v>0.80625000000000002</v>
      </c>
      <c r="C399" s="4">
        <v>45.72</v>
      </c>
    </row>
    <row r="400" spans="1:3" x14ac:dyDescent="0.35">
      <c r="A400" t="s">
        <v>515</v>
      </c>
      <c r="B400" s="9">
        <v>0.6694444444444444</v>
      </c>
      <c r="C400" s="4">
        <v>70.23</v>
      </c>
    </row>
    <row r="401" spans="1:3" x14ac:dyDescent="0.35">
      <c r="A401" t="s">
        <v>516</v>
      </c>
      <c r="B401" s="9">
        <v>0.51250000000000007</v>
      </c>
      <c r="C401" s="4">
        <v>85.46</v>
      </c>
    </row>
    <row r="402" spans="1:3" x14ac:dyDescent="0.35">
      <c r="A402" t="s">
        <v>517</v>
      </c>
      <c r="B402" s="9">
        <v>0.51041666666666663</v>
      </c>
      <c r="C402" s="4">
        <v>34.15</v>
      </c>
    </row>
    <row r="403" spans="1:3" x14ac:dyDescent="0.35">
      <c r="A403" t="s">
        <v>518</v>
      </c>
      <c r="B403" s="9">
        <v>0.2673611111111111</v>
      </c>
      <c r="C403" s="4">
        <v>46.88</v>
      </c>
    </row>
    <row r="404" spans="1:3" x14ac:dyDescent="0.35">
      <c r="A404" t="s">
        <v>519</v>
      </c>
      <c r="B404" s="9">
        <v>0.51388888888888895</v>
      </c>
      <c r="C404" s="4">
        <v>44.68</v>
      </c>
    </row>
    <row r="405" spans="1:3" x14ac:dyDescent="0.35">
      <c r="A405" t="s">
        <v>520</v>
      </c>
      <c r="B405" s="9">
        <v>0.63194444444444442</v>
      </c>
      <c r="C405" s="4">
        <v>87.49</v>
      </c>
    </row>
    <row r="406" spans="1:3" x14ac:dyDescent="0.35">
      <c r="A406" t="s">
        <v>521</v>
      </c>
      <c r="B406" s="9">
        <v>0.77708333333333324</v>
      </c>
      <c r="C406" s="4">
        <v>49.99</v>
      </c>
    </row>
    <row r="407" spans="1:3" x14ac:dyDescent="0.35">
      <c r="A407" t="s">
        <v>522</v>
      </c>
      <c r="B407" s="9">
        <v>0.30069444444444443</v>
      </c>
      <c r="C407" s="4">
        <v>68.25</v>
      </c>
    </row>
    <row r="408" spans="1:3" x14ac:dyDescent="0.35">
      <c r="A408" t="s">
        <v>523</v>
      </c>
      <c r="B408" s="9">
        <v>0.83124999999999993</v>
      </c>
      <c r="C408" s="4">
        <v>55.01</v>
      </c>
    </row>
    <row r="409" spans="1:3" x14ac:dyDescent="0.35">
      <c r="A409" t="s">
        <v>524</v>
      </c>
      <c r="B409" s="9">
        <v>0.37638888888888888</v>
      </c>
      <c r="C409" s="4">
        <v>38.53</v>
      </c>
    </row>
    <row r="410" spans="1:3" x14ac:dyDescent="0.35">
      <c r="A410" t="s">
        <v>525</v>
      </c>
      <c r="B410" s="9">
        <v>0.76944444444444438</v>
      </c>
      <c r="C410" s="4">
        <v>48.54</v>
      </c>
    </row>
    <row r="411" spans="1:3" x14ac:dyDescent="0.35">
      <c r="A411" t="s">
        <v>526</v>
      </c>
      <c r="B411" s="9">
        <v>0.53125</v>
      </c>
      <c r="C411" s="4">
        <v>116.46</v>
      </c>
    </row>
    <row r="412" spans="1:3" x14ac:dyDescent="0.35">
      <c r="A412" t="s">
        <v>527</v>
      </c>
      <c r="B412" s="9">
        <v>0.46388888888888885</v>
      </c>
      <c r="C412" s="4">
        <v>86.34</v>
      </c>
    </row>
    <row r="413" spans="1:3" x14ac:dyDescent="0.35">
      <c r="A413" t="s">
        <v>528</v>
      </c>
      <c r="B413" s="9">
        <v>0.52708333333333335</v>
      </c>
      <c r="C413" s="4">
        <v>21.06</v>
      </c>
    </row>
    <row r="414" spans="1:3" x14ac:dyDescent="0.35">
      <c r="A414" t="s">
        <v>529</v>
      </c>
      <c r="B414" s="9">
        <v>0.61944444444444446</v>
      </c>
      <c r="C414" s="4">
        <v>74.03</v>
      </c>
    </row>
    <row r="415" spans="1:3" x14ac:dyDescent="0.35">
      <c r="A415" t="s">
        <v>530</v>
      </c>
      <c r="B415" s="9">
        <v>0.26180555555555562</v>
      </c>
      <c r="C415" s="4">
        <v>94.28</v>
      </c>
    </row>
    <row r="416" spans="1:3" x14ac:dyDescent="0.35">
      <c r="A416" t="s">
        <v>531</v>
      </c>
      <c r="B416" s="9">
        <v>0.65486111111111112</v>
      </c>
      <c r="C416" s="4">
        <v>82.39</v>
      </c>
    </row>
    <row r="417" spans="1:3" x14ac:dyDescent="0.35">
      <c r="A417" t="s">
        <v>532</v>
      </c>
      <c r="B417" s="9">
        <v>0.64444444444444449</v>
      </c>
      <c r="C417" s="4">
        <v>74.52</v>
      </c>
    </row>
    <row r="418" spans="1:3" x14ac:dyDescent="0.35">
      <c r="A418" t="s">
        <v>533</v>
      </c>
      <c r="B418" s="9">
        <v>0.74444444444444446</v>
      </c>
      <c r="C418" s="4">
        <v>88.85</v>
      </c>
    </row>
    <row r="419" spans="1:3" x14ac:dyDescent="0.35">
      <c r="A419" t="s">
        <v>534</v>
      </c>
      <c r="B419" s="9">
        <v>0.69097222222222221</v>
      </c>
      <c r="C419" s="4">
        <v>35.47</v>
      </c>
    </row>
    <row r="420" spans="1:3" x14ac:dyDescent="0.35">
      <c r="A420" t="s">
        <v>535</v>
      </c>
      <c r="B420" s="9">
        <v>0.66249999999999998</v>
      </c>
      <c r="C420" s="4">
        <v>97.38</v>
      </c>
    </row>
    <row r="421" spans="1:3" x14ac:dyDescent="0.35">
      <c r="A421" t="s">
        <v>536</v>
      </c>
      <c r="B421" s="9">
        <v>0.91875000000000007</v>
      </c>
      <c r="C421" s="4">
        <v>45.11</v>
      </c>
    </row>
    <row r="422" spans="1:3" x14ac:dyDescent="0.35">
      <c r="A422" t="s">
        <v>537</v>
      </c>
      <c r="B422" s="9">
        <v>0.76944444444444438</v>
      </c>
      <c r="C422" s="4">
        <v>86.95</v>
      </c>
    </row>
    <row r="423" spans="1:3" x14ac:dyDescent="0.35">
      <c r="A423" t="s">
        <v>538</v>
      </c>
      <c r="B423" s="9">
        <v>0.52708333333333335</v>
      </c>
      <c r="C423" s="4">
        <v>71</v>
      </c>
    </row>
    <row r="424" spans="1:3" x14ac:dyDescent="0.35">
      <c r="A424" t="s">
        <v>539</v>
      </c>
      <c r="B424" s="9">
        <v>0.32847222222222222</v>
      </c>
      <c r="C424" s="4">
        <v>44.71</v>
      </c>
    </row>
    <row r="425" spans="1:3" x14ac:dyDescent="0.35">
      <c r="A425" t="s">
        <v>540</v>
      </c>
      <c r="B425" s="9">
        <v>0.66666666666666663</v>
      </c>
      <c r="C425" s="4">
        <v>43.72</v>
      </c>
    </row>
    <row r="426" spans="1:3" x14ac:dyDescent="0.35">
      <c r="A426" t="s">
        <v>541</v>
      </c>
      <c r="B426" s="9">
        <v>0.6020833333333333</v>
      </c>
      <c r="C426" s="4">
        <v>78.61</v>
      </c>
    </row>
    <row r="427" spans="1:3" x14ac:dyDescent="0.35">
      <c r="A427" t="s">
        <v>542</v>
      </c>
      <c r="B427" s="9">
        <v>0.54305555555555551</v>
      </c>
      <c r="C427" s="4">
        <v>50.39</v>
      </c>
    </row>
    <row r="428" spans="1:3" x14ac:dyDescent="0.35">
      <c r="A428" t="s">
        <v>543</v>
      </c>
      <c r="B428" s="9">
        <v>0.64652777777777781</v>
      </c>
      <c r="C428" s="4">
        <v>63.94</v>
      </c>
    </row>
    <row r="429" spans="1:3" x14ac:dyDescent="0.35">
      <c r="A429" t="s">
        <v>544</v>
      </c>
      <c r="B429" s="9">
        <v>0.6069444444444444</v>
      </c>
      <c r="C429" s="4">
        <v>40.1</v>
      </c>
    </row>
    <row r="430" spans="1:3" x14ac:dyDescent="0.35">
      <c r="A430" t="s">
        <v>545</v>
      </c>
      <c r="B430" s="9">
        <v>0.44097222222222227</v>
      </c>
      <c r="C430" s="4">
        <v>76.41</v>
      </c>
    </row>
    <row r="431" spans="1:3" x14ac:dyDescent="0.35">
      <c r="A431" t="s">
        <v>546</v>
      </c>
      <c r="B431" s="9">
        <v>0.61597222222222225</v>
      </c>
      <c r="C431" s="4">
        <v>89.84</v>
      </c>
    </row>
    <row r="432" spans="1:3" x14ac:dyDescent="0.35">
      <c r="A432" t="s">
        <v>547</v>
      </c>
      <c r="B432" s="9">
        <v>0.30138888888888887</v>
      </c>
      <c r="C432" s="4">
        <v>57.31</v>
      </c>
    </row>
    <row r="433" spans="1:3" x14ac:dyDescent="0.35">
      <c r="A433" t="s">
        <v>548</v>
      </c>
      <c r="B433" s="9">
        <v>0.57152777777777775</v>
      </c>
      <c r="C433" s="4">
        <v>80.2</v>
      </c>
    </row>
    <row r="434" spans="1:3" x14ac:dyDescent="0.35">
      <c r="A434" t="s">
        <v>549</v>
      </c>
      <c r="B434" s="9">
        <v>0.86319444444444438</v>
      </c>
      <c r="C434" s="4">
        <v>68.569999999999993</v>
      </c>
    </row>
    <row r="435" spans="1:3" x14ac:dyDescent="0.35">
      <c r="A435" t="s">
        <v>550</v>
      </c>
      <c r="B435" s="9">
        <v>0.32361111111111113</v>
      </c>
      <c r="C435" s="4">
        <v>41.2</v>
      </c>
    </row>
    <row r="436" spans="1:3" x14ac:dyDescent="0.35">
      <c r="A436" t="s">
        <v>551</v>
      </c>
      <c r="B436" s="9">
        <v>0.55625000000000002</v>
      </c>
      <c r="C436" s="4">
        <v>78.319999999999993</v>
      </c>
    </row>
    <row r="437" spans="1:3" x14ac:dyDescent="0.35">
      <c r="A437" t="s">
        <v>552</v>
      </c>
      <c r="B437" s="9">
        <v>0.80138888888888893</v>
      </c>
      <c r="C437" s="4">
        <v>74.88</v>
      </c>
    </row>
    <row r="438" spans="1:3" x14ac:dyDescent="0.35">
      <c r="A438" t="s">
        <v>553</v>
      </c>
      <c r="B438" s="9">
        <v>0.41180555555555554</v>
      </c>
      <c r="C438" s="4">
        <v>94.11</v>
      </c>
    </row>
    <row r="439" spans="1:3" x14ac:dyDescent="0.35">
      <c r="A439" t="s">
        <v>554</v>
      </c>
      <c r="B439" s="9">
        <v>0.55625000000000002</v>
      </c>
      <c r="C439" s="4">
        <v>63.4</v>
      </c>
    </row>
    <row r="440" spans="1:3" x14ac:dyDescent="0.35">
      <c r="A440" t="s">
        <v>555</v>
      </c>
      <c r="B440" s="9">
        <v>0.17916666666666667</v>
      </c>
      <c r="C440" s="4">
        <v>73.97</v>
      </c>
    </row>
    <row r="441" spans="1:3" x14ac:dyDescent="0.35">
      <c r="A441" t="s">
        <v>556</v>
      </c>
      <c r="B441" s="9">
        <v>0.73402777777777783</v>
      </c>
      <c r="C441" s="4">
        <v>72.11</v>
      </c>
    </row>
    <row r="442" spans="1:3" x14ac:dyDescent="0.35">
      <c r="A442" t="s">
        <v>557</v>
      </c>
      <c r="B442" s="9">
        <v>0.51736111111111105</v>
      </c>
      <c r="C442" s="4">
        <v>32.96</v>
      </c>
    </row>
    <row r="443" spans="1:3" x14ac:dyDescent="0.35">
      <c r="A443" t="s">
        <v>558</v>
      </c>
      <c r="B443" s="9">
        <v>0.51736111111111105</v>
      </c>
      <c r="C443" s="4">
        <v>45.48</v>
      </c>
    </row>
    <row r="444" spans="1:3" x14ac:dyDescent="0.35">
      <c r="A444" t="s">
        <v>559</v>
      </c>
      <c r="B444" s="9">
        <v>0.31736111111111109</v>
      </c>
      <c r="C444" s="4">
        <v>93.55</v>
      </c>
    </row>
    <row r="445" spans="1:3" x14ac:dyDescent="0.35">
      <c r="A445" t="s">
        <v>560</v>
      </c>
      <c r="B445" s="9">
        <v>0.51874999999999993</v>
      </c>
      <c r="C445" s="4">
        <v>37.44</v>
      </c>
    </row>
    <row r="446" spans="1:3" x14ac:dyDescent="0.35">
      <c r="A446" t="s">
        <v>561</v>
      </c>
      <c r="B446" s="9">
        <v>0.33333333333333331</v>
      </c>
      <c r="C446" s="4">
        <v>44.32</v>
      </c>
    </row>
    <row r="447" spans="1:3" x14ac:dyDescent="0.35">
      <c r="A447" t="s">
        <v>562</v>
      </c>
      <c r="B447" s="9">
        <v>0.70486111111111116</v>
      </c>
      <c r="C447" s="4">
        <v>44.36</v>
      </c>
    </row>
    <row r="448" spans="1:3" x14ac:dyDescent="0.35">
      <c r="A448" t="s">
        <v>563</v>
      </c>
      <c r="B448" s="9">
        <v>0.66319444444444442</v>
      </c>
      <c r="C448" s="4">
        <v>68.13</v>
      </c>
    </row>
    <row r="449" spans="1:3" x14ac:dyDescent="0.35">
      <c r="A449" t="s">
        <v>564</v>
      </c>
      <c r="B449" s="9">
        <v>0.43611111111111112</v>
      </c>
      <c r="C449" s="4">
        <v>59.47</v>
      </c>
    </row>
    <row r="450" spans="1:3" x14ac:dyDescent="0.35">
      <c r="A450" t="s">
        <v>565</v>
      </c>
      <c r="B450" s="9">
        <v>0.8833333333333333</v>
      </c>
      <c r="C450" s="4">
        <v>35.56</v>
      </c>
    </row>
    <row r="451" spans="1:3" x14ac:dyDescent="0.35">
      <c r="A451" t="s">
        <v>566</v>
      </c>
      <c r="B451" s="9">
        <v>0.56597222222222221</v>
      </c>
      <c r="C451" s="4">
        <v>62.83</v>
      </c>
    </row>
    <row r="452" spans="1:3" x14ac:dyDescent="0.35">
      <c r="A452" t="s">
        <v>567</v>
      </c>
      <c r="B452" s="9">
        <v>0.48402777777777778</v>
      </c>
      <c r="C452" s="4">
        <v>57.39</v>
      </c>
    </row>
    <row r="453" spans="1:3" x14ac:dyDescent="0.35">
      <c r="A453" t="s">
        <v>568</v>
      </c>
      <c r="B453" s="9">
        <v>0.59305555555555556</v>
      </c>
      <c r="C453" s="4">
        <v>42.55</v>
      </c>
    </row>
    <row r="454" spans="1:3" x14ac:dyDescent="0.35">
      <c r="A454" t="s">
        <v>569</v>
      </c>
      <c r="B454" s="9">
        <v>0.69305555555555554</v>
      </c>
      <c r="C454" s="4">
        <v>33.020000000000003</v>
      </c>
    </row>
    <row r="455" spans="1:3" x14ac:dyDescent="0.35">
      <c r="A455" t="s">
        <v>570</v>
      </c>
      <c r="B455" s="9">
        <v>0.37847222222222227</v>
      </c>
      <c r="C455" s="4">
        <v>104.47</v>
      </c>
    </row>
    <row r="456" spans="1:3" x14ac:dyDescent="0.35">
      <c r="A456" t="s">
        <v>571</v>
      </c>
      <c r="B456" s="9">
        <v>0.68402777777777779</v>
      </c>
      <c r="C456" s="4">
        <v>83.46</v>
      </c>
    </row>
    <row r="457" spans="1:3" x14ac:dyDescent="0.35">
      <c r="A457" t="s">
        <v>572</v>
      </c>
      <c r="B457" s="9">
        <v>0.71458333333333324</v>
      </c>
      <c r="C457" s="4">
        <v>65.09</v>
      </c>
    </row>
    <row r="458" spans="1:3" x14ac:dyDescent="0.35">
      <c r="A458" t="s">
        <v>573</v>
      </c>
      <c r="B458" s="9">
        <v>0.7597222222222223</v>
      </c>
      <c r="C458" s="4">
        <v>63.66</v>
      </c>
    </row>
    <row r="459" spans="1:3" x14ac:dyDescent="0.35">
      <c r="A459" t="s">
        <v>574</v>
      </c>
      <c r="B459" s="9">
        <v>0.7631944444444444</v>
      </c>
      <c r="C459" s="4">
        <v>45.76</v>
      </c>
    </row>
    <row r="460" spans="1:3" x14ac:dyDescent="0.35">
      <c r="A460" t="s">
        <v>575</v>
      </c>
      <c r="B460" s="9">
        <v>0.58680555555555558</v>
      </c>
      <c r="C460" s="4">
        <v>86.8</v>
      </c>
    </row>
    <row r="461" spans="1:3" x14ac:dyDescent="0.35">
      <c r="A461" t="s">
        <v>576</v>
      </c>
      <c r="B461" s="9">
        <v>0.6479166666666667</v>
      </c>
      <c r="C461" s="4">
        <v>70.5</v>
      </c>
    </row>
    <row r="462" spans="1:3" x14ac:dyDescent="0.35">
      <c r="A462" t="s">
        <v>577</v>
      </c>
      <c r="B462" s="9">
        <v>0.48958333333333331</v>
      </c>
      <c r="C462" s="4">
        <v>63.81</v>
      </c>
    </row>
    <row r="463" spans="1:3" x14ac:dyDescent="0.35">
      <c r="A463" t="s">
        <v>578</v>
      </c>
      <c r="B463" s="9">
        <v>0.69652777777777775</v>
      </c>
      <c r="C463" s="4">
        <v>31.59</v>
      </c>
    </row>
    <row r="464" spans="1:3" x14ac:dyDescent="0.35">
      <c r="A464" t="s">
        <v>579</v>
      </c>
      <c r="B464" s="9">
        <v>0.3347222222222222</v>
      </c>
      <c r="C464" s="4">
        <v>65.709999999999994</v>
      </c>
    </row>
    <row r="465" spans="1:3" x14ac:dyDescent="0.35">
      <c r="A465" t="s">
        <v>580</v>
      </c>
      <c r="B465" s="9">
        <v>0.44236111111111115</v>
      </c>
      <c r="C465" s="4">
        <v>31.06</v>
      </c>
    </row>
    <row r="466" spans="1:3" x14ac:dyDescent="0.35">
      <c r="A466" t="s">
        <v>581</v>
      </c>
      <c r="B466" s="9">
        <v>0.55833333333333335</v>
      </c>
      <c r="C466" s="4">
        <v>44.31</v>
      </c>
    </row>
    <row r="467" spans="1:3" x14ac:dyDescent="0.35">
      <c r="A467" t="s">
        <v>582</v>
      </c>
      <c r="B467" s="9">
        <v>0.49583333333333335</v>
      </c>
      <c r="C467" s="4">
        <v>39.6</v>
      </c>
    </row>
    <row r="468" spans="1:3" x14ac:dyDescent="0.35">
      <c r="A468" t="s">
        <v>583</v>
      </c>
      <c r="B468" s="9">
        <v>0.46666666666666662</v>
      </c>
      <c r="C468" s="4">
        <v>121.02</v>
      </c>
    </row>
    <row r="469" spans="1:3" x14ac:dyDescent="0.35">
      <c r="A469" t="s">
        <v>584</v>
      </c>
      <c r="B469" s="9">
        <v>0.68333333333333324</v>
      </c>
      <c r="C469" s="4">
        <v>72.8</v>
      </c>
    </row>
    <row r="470" spans="1:3" x14ac:dyDescent="0.35">
      <c r="A470" t="s">
        <v>585</v>
      </c>
      <c r="B470" s="9">
        <v>0.4236111111111111</v>
      </c>
      <c r="C470" s="4">
        <v>51.35</v>
      </c>
    </row>
    <row r="471" spans="1:3" x14ac:dyDescent="0.35">
      <c r="A471" t="s">
        <v>586</v>
      </c>
      <c r="B471" s="9">
        <v>0.10069444444444443</v>
      </c>
      <c r="C471" s="4">
        <v>75.94</v>
      </c>
    </row>
    <row r="472" spans="1:3" x14ac:dyDescent="0.35">
      <c r="A472" t="s">
        <v>587</v>
      </c>
      <c r="B472" s="9">
        <v>0.64166666666666672</v>
      </c>
      <c r="C472" s="4">
        <v>114.03</v>
      </c>
    </row>
    <row r="473" spans="1:3" x14ac:dyDescent="0.35">
      <c r="A473" t="s">
        <v>588</v>
      </c>
      <c r="B473" s="9">
        <v>0.8027777777777777</v>
      </c>
      <c r="C473" s="4">
        <v>47.36</v>
      </c>
    </row>
    <row r="474" spans="1:3" x14ac:dyDescent="0.35">
      <c r="A474" t="s">
        <v>589</v>
      </c>
      <c r="B474" s="9">
        <v>0.4368055555555555</v>
      </c>
      <c r="C474" s="4">
        <v>51.06</v>
      </c>
    </row>
    <row r="475" spans="1:3" x14ac:dyDescent="0.35">
      <c r="A475" t="s">
        <v>590</v>
      </c>
      <c r="B475" s="9">
        <v>0.44861111111111113</v>
      </c>
      <c r="C475" s="4">
        <v>61.55</v>
      </c>
    </row>
    <row r="476" spans="1:3" x14ac:dyDescent="0.35">
      <c r="A476" t="s">
        <v>591</v>
      </c>
      <c r="B476" s="9">
        <v>0.55277777777777781</v>
      </c>
      <c r="C476" s="4">
        <v>87.27</v>
      </c>
    </row>
    <row r="477" spans="1:3" x14ac:dyDescent="0.35">
      <c r="A477" t="s">
        <v>592</v>
      </c>
      <c r="B477" s="9">
        <v>0.75</v>
      </c>
      <c r="C477" s="4">
        <v>65.540000000000006</v>
      </c>
    </row>
    <row r="478" spans="1:3" x14ac:dyDescent="0.35">
      <c r="A478" t="s">
        <v>593</v>
      </c>
      <c r="B478" s="9">
        <v>0.3833333333333333</v>
      </c>
      <c r="C478" s="4">
        <v>78.17</v>
      </c>
    </row>
    <row r="479" spans="1:3" x14ac:dyDescent="0.35">
      <c r="A479" t="s">
        <v>594</v>
      </c>
      <c r="B479" s="9">
        <v>0.73819444444444438</v>
      </c>
      <c r="C479" s="4">
        <v>123.42</v>
      </c>
    </row>
    <row r="480" spans="1:3" x14ac:dyDescent="0.35">
      <c r="A480" t="s">
        <v>595</v>
      </c>
      <c r="B480" s="9">
        <v>0.92083333333333339</v>
      </c>
      <c r="C480" s="4">
        <v>105.26</v>
      </c>
    </row>
    <row r="481" spans="1:3" x14ac:dyDescent="0.35">
      <c r="A481" t="s">
        <v>596</v>
      </c>
      <c r="B481" s="9">
        <v>0.65138888888888891</v>
      </c>
      <c r="C481" s="4">
        <v>115.84</v>
      </c>
    </row>
    <row r="482" spans="1:3" x14ac:dyDescent="0.35">
      <c r="A482" t="s">
        <v>597</v>
      </c>
      <c r="B482" s="9">
        <v>0.56111111111111112</v>
      </c>
      <c r="C482" s="4">
        <v>69.599999999999994</v>
      </c>
    </row>
    <row r="483" spans="1:3" x14ac:dyDescent="0.35">
      <c r="A483" t="s">
        <v>598</v>
      </c>
      <c r="B483" s="9">
        <v>0.69791666666666663</v>
      </c>
      <c r="C483" s="4">
        <v>56.45</v>
      </c>
    </row>
    <row r="484" spans="1:3" x14ac:dyDescent="0.35">
      <c r="A484" t="s">
        <v>599</v>
      </c>
      <c r="B484" s="9">
        <v>0.99722222222222223</v>
      </c>
      <c r="C484" s="4">
        <v>55.64</v>
      </c>
    </row>
    <row r="485" spans="1:3" x14ac:dyDescent="0.35">
      <c r="A485" t="s">
        <v>600</v>
      </c>
      <c r="B485" s="9">
        <v>0.74930555555555556</v>
      </c>
      <c r="C485" s="4">
        <v>78.77</v>
      </c>
    </row>
    <row r="486" spans="1:3" x14ac:dyDescent="0.35">
      <c r="A486" t="s">
        <v>601</v>
      </c>
      <c r="B486" s="9">
        <v>0.59097222222222223</v>
      </c>
      <c r="C486" s="4">
        <v>41.01</v>
      </c>
    </row>
    <row r="487" spans="1:3" x14ac:dyDescent="0.35">
      <c r="A487" t="s">
        <v>602</v>
      </c>
      <c r="B487" s="9">
        <v>0.68472222222222223</v>
      </c>
      <c r="C487" s="4">
        <v>47.43</v>
      </c>
    </row>
    <row r="488" spans="1:3" x14ac:dyDescent="0.35">
      <c r="A488" t="s">
        <v>603</v>
      </c>
      <c r="B488" s="9">
        <v>0.47916666666666669</v>
      </c>
      <c r="C488" s="4">
        <v>34.299999999999997</v>
      </c>
    </row>
    <row r="489" spans="1:3" x14ac:dyDescent="0.35">
      <c r="A489" t="s">
        <v>604</v>
      </c>
      <c r="B489" s="9">
        <v>0.72777777777777775</v>
      </c>
      <c r="C489" s="4">
        <v>30.09</v>
      </c>
    </row>
    <row r="490" spans="1:3" x14ac:dyDescent="0.35">
      <c r="A490" t="s">
        <v>605</v>
      </c>
      <c r="B490" s="9">
        <v>0.73055555555555562</v>
      </c>
      <c r="C490" s="4">
        <v>43.54</v>
      </c>
    </row>
    <row r="491" spans="1:3" x14ac:dyDescent="0.35">
      <c r="A491" t="s">
        <v>606</v>
      </c>
      <c r="B491" s="9">
        <v>0.6020833333333333</v>
      </c>
      <c r="C491" s="4">
        <v>51.71</v>
      </c>
    </row>
    <row r="492" spans="1:3" x14ac:dyDescent="0.35">
      <c r="A492" t="s">
        <v>607</v>
      </c>
      <c r="B492" s="9">
        <v>0.52430555555555558</v>
      </c>
      <c r="C492" s="4">
        <v>69.78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777F-55E1-4E2B-AFE0-D779B88D47CD}">
  <dimension ref="A1:C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109</v>
      </c>
      <c r="B1" t="s">
        <v>110</v>
      </c>
      <c r="C1" t="s">
        <v>111</v>
      </c>
    </row>
    <row r="2" spans="1:3" x14ac:dyDescent="0.35">
      <c r="A2" t="str">
        <f ca="1">CHAR(RANDBETWEEN(65,90))&amp;CHAR(RANDBETWEEN(65,90))&amp;IF(RAND()&gt;0.5,CHAR(RANDBETWEEN(65,90)),"")&amp;"-"&amp;IF(RAND()&gt;0.75,RANDBETWEEN(1001,9999),RANDBETWEEN(11111111,99999999))</f>
        <v>KXM-96292520</v>
      </c>
      <c r="B2" s="8">
        <f ca="1">TIME(0,_xlfn.NORM.INV(RAND(),850,250),0)</f>
        <v>0.97638888888888886</v>
      </c>
      <c r="C2">
        <f ca="1">ROUND(_xlfn.GAMMA.INV(RAND(),8,8),2)</f>
        <v>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Revenue</vt:lpstr>
      <vt:lpstr>Movies</vt:lpstr>
      <vt:lpstr>XLOOKUP</vt:lpstr>
      <vt:lpstr>Names</vt:lpstr>
      <vt:lpstr>Orders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2022-11-24T22:23:13Z</dcterms:created>
  <dcterms:modified xsi:type="dcterms:W3CDTF">2022-11-29T06:45:32Z</dcterms:modified>
</cp:coreProperties>
</file>