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20" windowHeight="8580" activeTab="1"/>
  </bookViews>
  <sheets>
    <sheet name="Costos" sheetId="1" r:id="rId1"/>
    <sheet name="Beneficios" sheetId="2" r:id="rId2"/>
    <sheet name="Sheet3" sheetId="3" r:id="rId3"/>
  </sheets>
  <definedNames>
    <definedName name="_Toc250906791" localSheetId="0">Costos!$C$12</definedName>
  </definedNames>
  <calcPr calcId="125725"/>
</workbook>
</file>

<file path=xl/calcChain.xml><?xml version="1.0" encoding="utf-8"?>
<calcChain xmlns="http://schemas.openxmlformats.org/spreadsheetml/2006/main">
  <c r="F7" i="2"/>
  <c r="G7" s="1"/>
  <c r="H7" s="1"/>
  <c r="I7" s="1"/>
  <c r="F8"/>
  <c r="G8" s="1"/>
  <c r="H8" s="1"/>
  <c r="I8" s="1"/>
  <c r="F9"/>
  <c r="G9" s="1"/>
  <c r="H9" s="1"/>
  <c r="I9" s="1"/>
  <c r="F6"/>
  <c r="G6" s="1"/>
  <c r="E15"/>
  <c r="L22" i="1"/>
  <c r="M4"/>
  <c r="M5"/>
  <c r="M6"/>
  <c r="M7"/>
  <c r="M8"/>
  <c r="M9"/>
  <c r="M10"/>
  <c r="M12"/>
  <c r="M13"/>
  <c r="M14"/>
  <c r="M16"/>
  <c r="M18"/>
  <c r="M20"/>
  <c r="M22" s="1"/>
  <c r="M3"/>
  <c r="K12"/>
  <c r="K13"/>
  <c r="K14"/>
  <c r="K16"/>
  <c r="K18"/>
  <c r="K20"/>
  <c r="K22" s="1"/>
  <c r="K10"/>
  <c r="K4"/>
  <c r="K5"/>
  <c r="K6"/>
  <c r="K7"/>
  <c r="K8"/>
  <c r="K9"/>
  <c r="K3"/>
  <c r="I20"/>
  <c r="G20"/>
  <c r="I18"/>
  <c r="I22" s="1"/>
  <c r="G18"/>
  <c r="G22" s="1"/>
  <c r="I4"/>
  <c r="I5"/>
  <c r="I6"/>
  <c r="I7"/>
  <c r="I8"/>
  <c r="I9"/>
  <c r="I10"/>
  <c r="I12"/>
  <c r="I13"/>
  <c r="I14"/>
  <c r="I16"/>
  <c r="I3"/>
  <c r="G12"/>
  <c r="G13"/>
  <c r="G14"/>
  <c r="G16"/>
  <c r="G4"/>
  <c r="G5"/>
  <c r="G6"/>
  <c r="G7"/>
  <c r="G8"/>
  <c r="G9"/>
  <c r="G3"/>
  <c r="F15" i="2" l="1"/>
  <c r="H6"/>
  <c r="I6" s="1"/>
  <c r="G15"/>
  <c r="I15"/>
  <c r="H15"/>
  <c r="J15" l="1"/>
</calcChain>
</file>

<file path=xl/sharedStrings.xml><?xml version="1.0" encoding="utf-8"?>
<sst xmlns="http://schemas.openxmlformats.org/spreadsheetml/2006/main" count="63" uniqueCount="54">
  <si>
    <t>Tipo</t>
  </si>
  <si>
    <t>Detalle</t>
  </si>
  <si>
    <t>Costo unitario</t>
  </si>
  <si>
    <t>GABINETE 2 unidades de rack NUMATA</t>
  </si>
  <si>
    <t>MotherBoard</t>
  </si>
  <si>
    <t>KINGSTON DDR2 2G 800 MHZ</t>
  </si>
  <si>
    <t xml:space="preserve">Memoria RAM </t>
  </si>
  <si>
    <t>MES 1</t>
  </si>
  <si>
    <t>Cantidad</t>
  </si>
  <si>
    <t>Disco Rigido</t>
  </si>
  <si>
    <t>SFX SATA COOLER 500W</t>
  </si>
  <si>
    <t>Fuente de alimentacion</t>
  </si>
  <si>
    <t>Gabinete</t>
  </si>
  <si>
    <t>Costo</t>
  </si>
  <si>
    <t>UPS</t>
  </si>
  <si>
    <t>Digium Wildcard TE205P</t>
  </si>
  <si>
    <t>Placa de interconexión</t>
  </si>
  <si>
    <t>Terminal para usuario</t>
  </si>
  <si>
    <t>Terminal para operadores</t>
  </si>
  <si>
    <t xml:space="preserve">SPA922 </t>
  </si>
  <si>
    <t xml:space="preserve">GXP2020 </t>
  </si>
  <si>
    <t>Bastidor o Rack</t>
  </si>
  <si>
    <t>MES 2</t>
  </si>
  <si>
    <t>Costo de nacionalizacion</t>
  </si>
  <si>
    <t>Aproximadamente 17 %</t>
  </si>
  <si>
    <t xml:space="preserve">Mantenimiento </t>
  </si>
  <si>
    <t>Personas necesarias para
 el mantenimiento</t>
  </si>
  <si>
    <t>MES 3</t>
  </si>
  <si>
    <t>MES 4</t>
  </si>
  <si>
    <t>TOTALES</t>
  </si>
  <si>
    <t>INTEL DG 33 TLM</t>
  </si>
  <si>
    <t>INTEL DUAL CORE 2.40 GHZ E2220</t>
  </si>
  <si>
    <t>Procesador</t>
  </si>
  <si>
    <t>ST373307LC 10K 73.4 GB</t>
  </si>
  <si>
    <t xml:space="preserve">DVD-RW 20X SONY BLACK </t>
  </si>
  <si>
    <t>Unidad grabadora</t>
  </si>
  <si>
    <t>Año 1</t>
  </si>
  <si>
    <t>Año 2</t>
  </si>
  <si>
    <t>Año 3</t>
  </si>
  <si>
    <t>Año 4</t>
  </si>
  <si>
    <t>Año 5</t>
  </si>
  <si>
    <t>Mantenimiento vieja red telefonica</t>
  </si>
  <si>
    <t>Operador telefonico</t>
  </si>
  <si>
    <t xml:space="preserve">Mantenimiento viaja central </t>
  </si>
  <si>
    <t>Control de llamadas salientes</t>
  </si>
  <si>
    <t>Intangibles</t>
  </si>
  <si>
    <t xml:space="preserve">Mejora de la comunicacion </t>
  </si>
  <si>
    <t>Mayor productividad</t>
  </si>
  <si>
    <t>Ahorro total en 
ciclo de vida</t>
  </si>
  <si>
    <t xml:space="preserve">Disminucion espacio fisico </t>
  </si>
  <si>
    <t>Aumento eficiencia del servicio</t>
  </si>
  <si>
    <t>TOTAL</t>
  </si>
  <si>
    <t>Control de llamadas internas</t>
  </si>
  <si>
    <t>Tangibles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</si>
</sst>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5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5" xfId="0" applyFont="1" applyBorder="1"/>
    <xf numFmtId="0" fontId="2" fillId="0" borderId="5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left"/>
    </xf>
    <xf numFmtId="3" fontId="0" fillId="0" borderId="3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3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3" fontId="0" fillId="0" borderId="26" xfId="0" applyNumberForma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left"/>
    </xf>
    <xf numFmtId="0" fontId="0" fillId="0" borderId="28" xfId="0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0" fontId="0" fillId="0" borderId="22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opLeftCell="B1" workbookViewId="0">
      <selection activeCell="P9" sqref="P9"/>
    </sheetView>
  </sheetViews>
  <sheetFormatPr defaultRowHeight="15"/>
  <cols>
    <col min="3" max="3" width="32.42578125" bestFit="1" customWidth="1"/>
    <col min="4" max="4" width="21.85546875" bestFit="1" customWidth="1"/>
    <col min="5" max="5" width="12" style="1" bestFit="1" customWidth="1"/>
    <col min="6" max="6" width="8" style="1" bestFit="1" customWidth="1"/>
    <col min="7" max="7" width="7.85546875" style="1" bestFit="1" customWidth="1"/>
    <col min="8" max="8" width="8" style="1" bestFit="1" customWidth="1"/>
    <col min="9" max="9" width="5.28515625" style="2" bestFit="1" customWidth="1"/>
    <col min="10" max="10" width="8" style="1" bestFit="1" customWidth="1"/>
    <col min="11" max="11" width="5.28515625" style="1" bestFit="1" customWidth="1"/>
    <col min="12" max="12" width="8" style="1" bestFit="1" customWidth="1"/>
    <col min="13" max="13" width="5.28515625" style="1" bestFit="1" customWidth="1"/>
  </cols>
  <sheetData>
    <row r="1" spans="3:13" ht="15.75" thickBot="1">
      <c r="C1" s="3"/>
      <c r="D1" s="3"/>
      <c r="E1" s="5"/>
      <c r="F1" s="6" t="s">
        <v>7</v>
      </c>
      <c r="G1" s="7"/>
      <c r="H1" s="6" t="s">
        <v>22</v>
      </c>
      <c r="I1" s="7"/>
      <c r="J1" s="6" t="s">
        <v>27</v>
      </c>
      <c r="K1" s="7"/>
      <c r="L1" s="6" t="s">
        <v>28</v>
      </c>
      <c r="M1" s="7"/>
    </row>
    <row r="2" spans="3:13">
      <c r="C2" s="8" t="s">
        <v>0</v>
      </c>
      <c r="D2" s="9" t="s">
        <v>1</v>
      </c>
      <c r="E2" s="10" t="s">
        <v>2</v>
      </c>
      <c r="F2" s="11" t="s">
        <v>8</v>
      </c>
      <c r="G2" s="12" t="s">
        <v>13</v>
      </c>
      <c r="H2" s="11" t="s">
        <v>8</v>
      </c>
      <c r="I2" s="12" t="s">
        <v>13</v>
      </c>
      <c r="J2" s="11" t="s">
        <v>8</v>
      </c>
      <c r="K2" s="12" t="s">
        <v>13</v>
      </c>
      <c r="L2" s="11" t="s">
        <v>8</v>
      </c>
      <c r="M2" s="12" t="s">
        <v>13</v>
      </c>
    </row>
    <row r="3" spans="3:13">
      <c r="C3" s="13" t="s">
        <v>30</v>
      </c>
      <c r="D3" s="9" t="s">
        <v>4</v>
      </c>
      <c r="E3" s="10">
        <v>170</v>
      </c>
      <c r="F3" s="14">
        <v>2</v>
      </c>
      <c r="G3" s="15">
        <f>E3*F3</f>
        <v>340</v>
      </c>
      <c r="H3" s="14">
        <v>0</v>
      </c>
      <c r="I3" s="15">
        <f>H3*E3</f>
        <v>0</v>
      </c>
      <c r="J3" s="14">
        <v>0</v>
      </c>
      <c r="K3" s="15">
        <f>J3*E3</f>
        <v>0</v>
      </c>
      <c r="L3" s="14">
        <v>0</v>
      </c>
      <c r="M3" s="15">
        <f>L3*E3</f>
        <v>0</v>
      </c>
    </row>
    <row r="4" spans="3:13">
      <c r="C4" s="13" t="s">
        <v>31</v>
      </c>
      <c r="D4" s="9" t="s">
        <v>32</v>
      </c>
      <c r="E4" s="10">
        <v>96</v>
      </c>
      <c r="F4" s="14">
        <v>2</v>
      </c>
      <c r="G4" s="15">
        <f t="shared" ref="G4:G21" si="0">E4*F4</f>
        <v>192</v>
      </c>
      <c r="H4" s="14">
        <v>0</v>
      </c>
      <c r="I4" s="15">
        <f t="shared" ref="I4:I16" si="1">H4*E4</f>
        <v>0</v>
      </c>
      <c r="J4" s="14">
        <v>0</v>
      </c>
      <c r="K4" s="15">
        <f t="shared" ref="K4:K9" si="2">J4*E4</f>
        <v>0</v>
      </c>
      <c r="L4" s="14">
        <v>0</v>
      </c>
      <c r="M4" s="15">
        <f t="shared" ref="M4:M22" si="3">L4*E4</f>
        <v>0</v>
      </c>
    </row>
    <row r="5" spans="3:13">
      <c r="C5" s="13" t="s">
        <v>5</v>
      </c>
      <c r="D5" s="9" t="s">
        <v>6</v>
      </c>
      <c r="E5" s="10">
        <v>50</v>
      </c>
      <c r="F5" s="14">
        <v>4</v>
      </c>
      <c r="G5" s="15">
        <f t="shared" si="0"/>
        <v>200</v>
      </c>
      <c r="H5" s="14">
        <v>0</v>
      </c>
      <c r="I5" s="15">
        <f t="shared" si="1"/>
        <v>0</v>
      </c>
      <c r="J5" s="14">
        <v>0</v>
      </c>
      <c r="K5" s="15">
        <f t="shared" si="2"/>
        <v>0</v>
      </c>
      <c r="L5" s="14">
        <v>0</v>
      </c>
      <c r="M5" s="15">
        <f t="shared" si="3"/>
        <v>0</v>
      </c>
    </row>
    <row r="6" spans="3:13">
      <c r="C6" s="13" t="s">
        <v>33</v>
      </c>
      <c r="D6" s="9" t="s">
        <v>9</v>
      </c>
      <c r="E6" s="16">
        <v>88</v>
      </c>
      <c r="F6" s="14">
        <v>2</v>
      </c>
      <c r="G6" s="15">
        <f t="shared" si="0"/>
        <v>176</v>
      </c>
      <c r="H6" s="14">
        <v>0</v>
      </c>
      <c r="I6" s="15">
        <f t="shared" si="1"/>
        <v>0</v>
      </c>
      <c r="J6" s="14">
        <v>0</v>
      </c>
      <c r="K6" s="15">
        <f t="shared" si="2"/>
        <v>0</v>
      </c>
      <c r="L6" s="14">
        <v>0</v>
      </c>
      <c r="M6" s="15">
        <f t="shared" si="3"/>
        <v>0</v>
      </c>
    </row>
    <row r="7" spans="3:13">
      <c r="C7" s="13" t="s">
        <v>10</v>
      </c>
      <c r="D7" s="9" t="s">
        <v>11</v>
      </c>
      <c r="E7" s="10">
        <v>20</v>
      </c>
      <c r="F7" s="14">
        <v>2</v>
      </c>
      <c r="G7" s="15">
        <f t="shared" si="0"/>
        <v>40</v>
      </c>
      <c r="H7" s="17">
        <v>0</v>
      </c>
      <c r="I7" s="15">
        <f t="shared" si="1"/>
        <v>0</v>
      </c>
      <c r="J7" s="14">
        <v>0</v>
      </c>
      <c r="K7" s="15">
        <f t="shared" si="2"/>
        <v>0</v>
      </c>
      <c r="L7" s="14">
        <v>0</v>
      </c>
      <c r="M7" s="15">
        <f t="shared" si="3"/>
        <v>0</v>
      </c>
    </row>
    <row r="8" spans="3:13">
      <c r="C8" s="13" t="s">
        <v>34</v>
      </c>
      <c r="D8" s="9" t="s">
        <v>35</v>
      </c>
      <c r="E8" s="10">
        <v>24</v>
      </c>
      <c r="F8" s="14">
        <v>2</v>
      </c>
      <c r="G8" s="15">
        <f t="shared" si="0"/>
        <v>48</v>
      </c>
      <c r="H8" s="14">
        <v>0</v>
      </c>
      <c r="I8" s="15">
        <f t="shared" si="1"/>
        <v>0</v>
      </c>
      <c r="J8" s="14">
        <v>0</v>
      </c>
      <c r="K8" s="15">
        <f t="shared" si="2"/>
        <v>0</v>
      </c>
      <c r="L8" s="14">
        <v>0</v>
      </c>
      <c r="M8" s="15">
        <f t="shared" si="3"/>
        <v>0</v>
      </c>
    </row>
    <row r="9" spans="3:13">
      <c r="C9" s="13" t="s">
        <v>3</v>
      </c>
      <c r="D9" s="9" t="s">
        <v>12</v>
      </c>
      <c r="E9" s="10">
        <v>38</v>
      </c>
      <c r="F9" s="14">
        <v>2</v>
      </c>
      <c r="G9" s="15">
        <f t="shared" si="0"/>
        <v>76</v>
      </c>
      <c r="H9" s="14">
        <v>0</v>
      </c>
      <c r="I9" s="15">
        <f t="shared" si="1"/>
        <v>0</v>
      </c>
      <c r="J9" s="14">
        <v>0</v>
      </c>
      <c r="K9" s="15">
        <f t="shared" si="2"/>
        <v>0</v>
      </c>
      <c r="L9" s="14">
        <v>0</v>
      </c>
      <c r="M9" s="15">
        <f t="shared" si="3"/>
        <v>0</v>
      </c>
    </row>
    <row r="10" spans="3:13">
      <c r="C10" s="13" t="s">
        <v>14</v>
      </c>
      <c r="D10" s="9" t="s">
        <v>14</v>
      </c>
      <c r="E10" s="10"/>
      <c r="F10" s="14"/>
      <c r="G10" s="15"/>
      <c r="H10" s="14">
        <v>0</v>
      </c>
      <c r="I10" s="15">
        <f t="shared" si="1"/>
        <v>0</v>
      </c>
      <c r="J10" s="14">
        <v>0</v>
      </c>
      <c r="K10" s="15">
        <f>J10*E10</f>
        <v>0</v>
      </c>
      <c r="L10" s="14">
        <v>0</v>
      </c>
      <c r="M10" s="15">
        <f t="shared" si="3"/>
        <v>0</v>
      </c>
    </row>
    <row r="11" spans="3:13"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</row>
    <row r="12" spans="3:13">
      <c r="C12" s="21" t="s">
        <v>15</v>
      </c>
      <c r="D12" s="9" t="s">
        <v>16</v>
      </c>
      <c r="E12" s="10">
        <v>800</v>
      </c>
      <c r="F12" s="14">
        <v>2</v>
      </c>
      <c r="G12" s="15">
        <f t="shared" si="0"/>
        <v>1600</v>
      </c>
      <c r="H12" s="14">
        <v>0</v>
      </c>
      <c r="I12" s="15">
        <f t="shared" si="1"/>
        <v>0</v>
      </c>
      <c r="J12" s="14">
        <v>0</v>
      </c>
      <c r="K12" s="15">
        <f t="shared" ref="K11:K20" si="4">J12*E12</f>
        <v>0</v>
      </c>
      <c r="L12" s="14">
        <v>0</v>
      </c>
      <c r="M12" s="15">
        <f t="shared" si="3"/>
        <v>0</v>
      </c>
    </row>
    <row r="13" spans="3:13">
      <c r="C13" s="8" t="s">
        <v>19</v>
      </c>
      <c r="D13" s="9" t="s">
        <v>17</v>
      </c>
      <c r="E13" s="10">
        <v>100</v>
      </c>
      <c r="F13" s="14">
        <v>30</v>
      </c>
      <c r="G13" s="15">
        <f t="shared" si="0"/>
        <v>3000</v>
      </c>
      <c r="H13" s="14">
        <v>400</v>
      </c>
      <c r="I13" s="15">
        <f t="shared" si="1"/>
        <v>40000</v>
      </c>
      <c r="J13" s="14">
        <v>0</v>
      </c>
      <c r="K13" s="15">
        <f t="shared" si="4"/>
        <v>0</v>
      </c>
      <c r="L13" s="14">
        <v>0</v>
      </c>
      <c r="M13" s="15">
        <f t="shared" si="3"/>
        <v>0</v>
      </c>
    </row>
    <row r="14" spans="3:13">
      <c r="C14" s="8" t="s">
        <v>20</v>
      </c>
      <c r="D14" s="9" t="s">
        <v>18</v>
      </c>
      <c r="E14" s="10">
        <v>160</v>
      </c>
      <c r="F14" s="14">
        <v>2</v>
      </c>
      <c r="G14" s="15">
        <f t="shared" si="0"/>
        <v>320</v>
      </c>
      <c r="H14" s="14"/>
      <c r="I14" s="15">
        <f t="shared" si="1"/>
        <v>0</v>
      </c>
      <c r="J14" s="14">
        <v>0</v>
      </c>
      <c r="K14" s="15">
        <f t="shared" si="4"/>
        <v>0</v>
      </c>
      <c r="L14" s="14">
        <v>0</v>
      </c>
      <c r="M14" s="15">
        <f t="shared" si="3"/>
        <v>0</v>
      </c>
    </row>
    <row r="15" spans="3:13">
      <c r="C15" s="18"/>
      <c r="D15" s="19"/>
      <c r="E15" s="20"/>
      <c r="F15" s="20"/>
      <c r="G15" s="20"/>
      <c r="H15" s="20"/>
      <c r="I15" s="20"/>
      <c r="J15" s="20"/>
      <c r="K15" s="20"/>
      <c r="L15" s="20"/>
      <c r="M15" s="20"/>
    </row>
    <row r="16" spans="3:13">
      <c r="C16" s="8" t="s">
        <v>21</v>
      </c>
      <c r="D16" s="9"/>
      <c r="E16" s="10">
        <v>1500</v>
      </c>
      <c r="F16" s="14">
        <v>1</v>
      </c>
      <c r="G16" s="15">
        <f t="shared" si="0"/>
        <v>1500</v>
      </c>
      <c r="H16" s="14"/>
      <c r="I16" s="15">
        <f t="shared" si="1"/>
        <v>0</v>
      </c>
      <c r="J16" s="14">
        <v>0</v>
      </c>
      <c r="K16" s="15">
        <f t="shared" si="4"/>
        <v>0</v>
      </c>
      <c r="L16" s="14">
        <v>0</v>
      </c>
      <c r="M16" s="15">
        <f t="shared" si="3"/>
        <v>0</v>
      </c>
    </row>
    <row r="17" spans="3:13">
      <c r="C17" s="18"/>
      <c r="D17" s="19"/>
      <c r="E17" s="20"/>
      <c r="F17" s="20"/>
      <c r="G17" s="20"/>
      <c r="H17" s="20"/>
      <c r="I17" s="20"/>
      <c r="J17" s="20"/>
      <c r="K17" s="20"/>
      <c r="L17" s="20"/>
      <c r="M17" s="20"/>
    </row>
    <row r="18" spans="3:13">
      <c r="C18" s="8" t="s">
        <v>23</v>
      </c>
      <c r="D18" s="9" t="s">
        <v>24</v>
      </c>
      <c r="E18" s="10"/>
      <c r="F18" s="14"/>
      <c r="G18" s="15">
        <f>SUM(G3:G16)*1.17</f>
        <v>8765.64</v>
      </c>
      <c r="H18" s="14"/>
      <c r="I18" s="15">
        <f t="shared" ref="H18:I18" si="5">SUM(I3:I16)*1.17</f>
        <v>46800</v>
      </c>
      <c r="J18" s="14"/>
      <c r="K18" s="15">
        <f t="shared" si="4"/>
        <v>0</v>
      </c>
      <c r="L18" s="14"/>
      <c r="M18" s="15">
        <f t="shared" si="3"/>
        <v>0</v>
      </c>
    </row>
    <row r="19" spans="3:13">
      <c r="C19" s="18"/>
      <c r="D19" s="19"/>
      <c r="E19" s="20"/>
      <c r="F19" s="20"/>
      <c r="G19" s="20"/>
      <c r="H19" s="20"/>
      <c r="I19" s="20"/>
      <c r="J19" s="20"/>
      <c r="K19" s="20"/>
      <c r="L19" s="20"/>
      <c r="M19" s="20"/>
    </row>
    <row r="20" spans="3:13" ht="25.5" thickBot="1">
      <c r="C20" s="8" t="s">
        <v>25</v>
      </c>
      <c r="D20" s="22" t="s">
        <v>26</v>
      </c>
      <c r="E20" s="10">
        <v>1100</v>
      </c>
      <c r="F20" s="23">
        <v>2</v>
      </c>
      <c r="G20" s="24">
        <f>F20*E20</f>
        <v>2200</v>
      </c>
      <c r="H20" s="23">
        <v>2</v>
      </c>
      <c r="I20" s="24">
        <f>H20*E20</f>
        <v>2200</v>
      </c>
      <c r="J20" s="23">
        <v>2</v>
      </c>
      <c r="K20" s="24">
        <f t="shared" si="4"/>
        <v>2200</v>
      </c>
      <c r="L20" s="23">
        <v>2</v>
      </c>
      <c r="M20" s="24">
        <f t="shared" si="3"/>
        <v>2200</v>
      </c>
    </row>
    <row r="21" spans="3:13" ht="15.75" thickBot="1">
      <c r="C21" s="19"/>
      <c r="D21" s="19"/>
      <c r="E21" s="20"/>
      <c r="F21" s="20"/>
      <c r="G21" s="20"/>
      <c r="H21" s="20"/>
      <c r="I21" s="20"/>
      <c r="J21" s="20"/>
      <c r="K21" s="20"/>
      <c r="L21" s="20"/>
      <c r="M21" s="20"/>
    </row>
    <row r="22" spans="3:13" ht="15.75" thickBot="1">
      <c r="C22" s="3"/>
      <c r="D22" s="3"/>
      <c r="E22" s="25" t="s">
        <v>29</v>
      </c>
      <c r="F22" s="26"/>
      <c r="G22" s="27">
        <f>SUM(G3:G20)</f>
        <v>18457.64</v>
      </c>
      <c r="H22" s="27"/>
      <c r="I22" s="27">
        <f t="shared" ref="H22:M22" si="6">SUM(I3:I20)</f>
        <v>89000</v>
      </c>
      <c r="J22" s="27"/>
      <c r="K22" s="27">
        <f t="shared" si="6"/>
        <v>2200</v>
      </c>
      <c r="L22" s="27">
        <f t="shared" si="6"/>
        <v>2</v>
      </c>
      <c r="M22" s="28">
        <f t="shared" si="6"/>
        <v>2200</v>
      </c>
    </row>
  </sheetData>
  <mergeCells count="5">
    <mergeCell ref="F1:G1"/>
    <mergeCell ref="H1:I1"/>
    <mergeCell ref="J1:K1"/>
    <mergeCell ref="L1:M1"/>
    <mergeCell ref="E22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J15"/>
  <sheetViews>
    <sheetView tabSelected="1" workbookViewId="0">
      <selection activeCell="C5" sqref="C5:J15"/>
    </sheetView>
  </sheetViews>
  <sheetFormatPr defaultRowHeight="15"/>
  <cols>
    <col min="3" max="3" width="10.85546875" bestFit="1" customWidth="1"/>
    <col min="4" max="4" width="37" bestFit="1" customWidth="1"/>
    <col min="5" max="9" width="8.5703125" style="1" customWidth="1"/>
  </cols>
  <sheetData>
    <row r="4" spans="3:10" ht="15.75" thickBot="1"/>
    <row r="5" spans="3:10" ht="15.75" thickBot="1">
      <c r="C5" s="36" t="s">
        <v>0</v>
      </c>
      <c r="D5" s="35" t="s">
        <v>1</v>
      </c>
      <c r="E5" s="35" t="s">
        <v>36</v>
      </c>
      <c r="F5" s="37" t="s">
        <v>37</v>
      </c>
      <c r="G5" s="35" t="s">
        <v>38</v>
      </c>
      <c r="H5" s="37" t="s">
        <v>39</v>
      </c>
      <c r="I5" s="35" t="s">
        <v>40</v>
      </c>
      <c r="J5" s="1"/>
    </row>
    <row r="6" spans="3:10">
      <c r="C6" s="45" t="s">
        <v>53</v>
      </c>
      <c r="D6" s="46" t="s">
        <v>41</v>
      </c>
      <c r="E6" s="47">
        <v>9100</v>
      </c>
      <c r="F6" s="48">
        <f>E6*1.17</f>
        <v>10647</v>
      </c>
      <c r="G6" s="47">
        <f t="shared" ref="G6:I6" si="0">F6*1.17</f>
        <v>12456.99</v>
      </c>
      <c r="H6" s="48">
        <f t="shared" si="0"/>
        <v>14574.6783</v>
      </c>
      <c r="I6" s="47">
        <f t="shared" si="0"/>
        <v>17052.373610999999</v>
      </c>
      <c r="J6" s="1"/>
    </row>
    <row r="7" spans="3:10">
      <c r="C7" s="34"/>
      <c r="D7" s="38" t="s">
        <v>42</v>
      </c>
      <c r="E7" s="41">
        <v>45500</v>
      </c>
      <c r="F7" s="42">
        <f t="shared" ref="F7:I7" si="1">E7*1.17</f>
        <v>53235</v>
      </c>
      <c r="G7" s="40">
        <f t="shared" si="1"/>
        <v>62284.95</v>
      </c>
      <c r="H7" s="42">
        <f t="shared" si="1"/>
        <v>72873.391499999998</v>
      </c>
      <c r="I7" s="40">
        <f t="shared" si="1"/>
        <v>85261.868054999999</v>
      </c>
      <c r="J7" s="1"/>
    </row>
    <row r="8" spans="3:10">
      <c r="C8" s="34"/>
      <c r="D8" s="38" t="s">
        <v>43</v>
      </c>
      <c r="E8" s="41">
        <v>13000</v>
      </c>
      <c r="F8" s="42">
        <f t="shared" ref="F8:I8" si="2">E8*1.17</f>
        <v>15209.999999999998</v>
      </c>
      <c r="G8" s="40">
        <f t="shared" si="2"/>
        <v>17795.699999999997</v>
      </c>
      <c r="H8" s="42">
        <f t="shared" si="2"/>
        <v>20820.968999999994</v>
      </c>
      <c r="I8" s="40">
        <f t="shared" si="2"/>
        <v>24360.533729999992</v>
      </c>
      <c r="J8" s="1"/>
    </row>
    <row r="9" spans="3:10" ht="15.75" thickBot="1">
      <c r="C9" s="49"/>
      <c r="D9" s="50" t="s">
        <v>44</v>
      </c>
      <c r="E9" s="51">
        <v>2000</v>
      </c>
      <c r="F9" s="52">
        <f t="shared" ref="F9:I9" si="3">E9*1.17</f>
        <v>2340</v>
      </c>
      <c r="G9" s="53">
        <f t="shared" si="3"/>
        <v>2737.7999999999997</v>
      </c>
      <c r="H9" s="52">
        <f t="shared" si="3"/>
        <v>3203.2259999999997</v>
      </c>
      <c r="I9" s="53">
        <f t="shared" si="3"/>
        <v>3747.7744199999993</v>
      </c>
      <c r="J9" s="1"/>
    </row>
    <row r="10" spans="3:10">
      <c r="C10" s="30" t="s">
        <v>45</v>
      </c>
      <c r="D10" s="43" t="s">
        <v>46</v>
      </c>
      <c r="E10" s="31"/>
      <c r="F10" s="4"/>
      <c r="G10" s="31"/>
      <c r="H10" s="4"/>
      <c r="I10" s="31"/>
      <c r="J10" s="54" t="s">
        <v>48</v>
      </c>
    </row>
    <row r="11" spans="3:10">
      <c r="C11" s="30"/>
      <c r="D11" s="38" t="s">
        <v>47</v>
      </c>
      <c r="E11" s="31"/>
      <c r="F11" s="4"/>
      <c r="G11" s="31"/>
      <c r="H11" s="4"/>
      <c r="I11" s="31"/>
      <c r="J11" s="55"/>
    </row>
    <row r="12" spans="3:10" ht="15" customHeight="1">
      <c r="C12" s="30"/>
      <c r="D12" s="38" t="s">
        <v>52</v>
      </c>
      <c r="E12" s="31"/>
      <c r="F12" s="4"/>
      <c r="G12" s="31"/>
      <c r="H12" s="4"/>
      <c r="I12" s="31"/>
      <c r="J12" s="55"/>
    </row>
    <row r="13" spans="3:10">
      <c r="C13" s="30"/>
      <c r="D13" s="38" t="s">
        <v>49</v>
      </c>
      <c r="E13" s="31"/>
      <c r="F13" s="4"/>
      <c r="G13" s="31"/>
      <c r="H13" s="4"/>
      <c r="I13" s="31"/>
      <c r="J13" s="55"/>
    </row>
    <row r="14" spans="3:10" ht="15.75" thickBot="1">
      <c r="C14" s="44"/>
      <c r="D14" s="38" t="s">
        <v>50</v>
      </c>
      <c r="E14" s="31"/>
      <c r="F14" s="4"/>
      <c r="G14" s="31"/>
      <c r="H14" s="4"/>
      <c r="I14" s="31"/>
      <c r="J14" s="56"/>
    </row>
    <row r="15" spans="3:10" ht="15.75" thickBot="1">
      <c r="C15" s="29" t="s">
        <v>51</v>
      </c>
      <c r="D15" s="29"/>
      <c r="E15" s="32">
        <f>SUM(E6:E9)</f>
        <v>69600</v>
      </c>
      <c r="F15" s="39">
        <f t="shared" ref="F15:I15" si="4">SUM(F6:F9)</f>
        <v>81432</v>
      </c>
      <c r="G15" s="32">
        <f t="shared" si="4"/>
        <v>95275.44</v>
      </c>
      <c r="H15" s="39">
        <f t="shared" si="4"/>
        <v>111472.26479999999</v>
      </c>
      <c r="I15" s="32">
        <f t="shared" si="4"/>
        <v>130422.549816</v>
      </c>
      <c r="J15" s="33">
        <f>SUM(E15:I15)</f>
        <v>488202.25461599999</v>
      </c>
    </row>
  </sheetData>
  <mergeCells count="3">
    <mergeCell ref="C6:C9"/>
    <mergeCell ref="C10:C14"/>
    <mergeCell ref="J10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Costos</vt:lpstr>
      <vt:lpstr>Beneficios</vt:lpstr>
      <vt:lpstr>Sheet3</vt:lpstr>
      <vt:lpstr>Costos!_Toc250906791</vt:lpstr>
    </vt:vector>
  </TitlesOfParts>
  <Company>Fackland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Facuvit</dc:creator>
  <cp:lastModifiedBy>Facuvit</cp:lastModifiedBy>
  <dcterms:created xsi:type="dcterms:W3CDTF">2010-01-31T15:45:46Z</dcterms:created>
  <dcterms:modified xsi:type="dcterms:W3CDTF">2010-02-01T03:06:26Z</dcterms:modified>
</cp:coreProperties>
</file>