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19.xml" ContentType="application/vnd.ms-office.chartcolorsty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style6.xml" ContentType="application/vnd.ms-office.chartstyle+xml"/>
  <Override PartName="/xl/charts/style18.xml" ContentType="application/vnd.ms-office.chartstyle+xml"/>
  <Override PartName="/xl/charts/colors17.xml" ContentType="application/vnd.ms-office.chartcolorsty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Override PartName="/xl/charts/style16.xml" ContentType="application/vnd.ms-office.chartstyle+xml"/>
  <Override PartName="/xl/charts/colors15.xml" ContentType="application/vnd.ms-office.chartcolorsty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olors9.xml" ContentType="application/vnd.ms-office.chartcolorstyle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olors7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style7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style5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7470" windowHeight="2985" tabRatio="760" activeTab="7"/>
  </bookViews>
  <sheets>
    <sheet name="נתונים גולמיים" sheetId="1" r:id="rId1"/>
    <sheet name="Gender" sheetId="11" r:id="rId2"/>
    <sheet name="Age" sheetId="12" r:id="rId3"/>
    <sheet name="Machoz" sheetId="13" r:id="rId4"/>
    <sheet name="Dati" sheetId="14" r:id="rId5"/>
    <sheet name="Income" sheetId="15" r:id="rId6"/>
    <sheet name="Education" sheetId="16" r:id="rId7"/>
    <sheet name="נתונים מעובדים" sheetId="2" r:id="rId8"/>
    <sheet name="מנדטים" sheetId="10" r:id="rId9"/>
    <sheet name="מדד מנהיגים" sheetId="3" r:id="rId10"/>
    <sheet name="הסכמה עם התנהלות בנושאים" sheetId="7" r:id="rId11"/>
    <sheet name="תכונות" sheetId="8" r:id="rId12"/>
    <sheet name="מדד רוהמ" sheetId="4" r:id="rId13"/>
    <sheet name="הנושאים החשובים" sheetId="5" r:id="rId14"/>
    <sheet name="סיכויי הישרדות" sheetId="6" r:id="rId15"/>
  </sheets>
  <calcPr calcId="124519"/>
</workbook>
</file>

<file path=xl/calcChain.xml><?xml version="1.0" encoding="utf-8"?>
<calcChain xmlns="http://schemas.openxmlformats.org/spreadsheetml/2006/main">
  <c r="B320" i="1"/>
  <c r="C311" s="1"/>
  <c r="D311" s="1"/>
  <c r="F311" s="1"/>
  <c r="G320"/>
  <c r="C318" l="1"/>
  <c r="D318" s="1"/>
  <c r="F318" s="1"/>
  <c r="C314"/>
  <c r="D314" s="1"/>
  <c r="F314" s="1"/>
  <c r="C316"/>
  <c r="D316" s="1"/>
  <c r="F316" s="1"/>
  <c r="C312"/>
  <c r="D312" s="1"/>
  <c r="F312" s="1"/>
  <c r="C317"/>
  <c r="D317" s="1"/>
  <c r="F317" s="1"/>
  <c r="C313"/>
  <c r="D313" s="1"/>
  <c r="F313" s="1"/>
  <c r="C319"/>
  <c r="D319" s="1"/>
  <c r="F319" s="1"/>
  <c r="C315"/>
  <c r="D315" s="1"/>
  <c r="F315" s="1"/>
  <c r="F320" l="1"/>
  <c r="Z2" i="2" l="1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Z49"/>
  <c r="AA49"/>
  <c r="Z50"/>
  <c r="AA50"/>
  <c r="Z51"/>
  <c r="AA51"/>
  <c r="Z52"/>
  <c r="AA52"/>
  <c r="Z53"/>
  <c r="AA53"/>
  <c r="Z54"/>
  <c r="AA54"/>
  <c r="Z55"/>
  <c r="AA55"/>
  <c r="Z56"/>
  <c r="AA56"/>
  <c r="Z57"/>
  <c r="AA57"/>
  <c r="Z58"/>
  <c r="AA58"/>
  <c r="Z59"/>
  <c r="AA59"/>
  <c r="Z60"/>
  <c r="AA60"/>
  <c r="Z61"/>
  <c r="AA61"/>
  <c r="Z62"/>
  <c r="AA62"/>
  <c r="Z63"/>
  <c r="AA63"/>
  <c r="Z64"/>
  <c r="AA64"/>
  <c r="Z65"/>
  <c r="AA65"/>
  <c r="Z66"/>
  <c r="AA66"/>
  <c r="Z67"/>
  <c r="AA67"/>
  <c r="Z68"/>
  <c r="AA68"/>
  <c r="Z69"/>
  <c r="AA69"/>
  <c r="Z70"/>
  <c r="AA70"/>
  <c r="Z71"/>
  <c r="AA71"/>
  <c r="Z72"/>
  <c r="AA72"/>
  <c r="Z73"/>
  <c r="AA73"/>
  <c r="Z74"/>
  <c r="AA74"/>
  <c r="Z75"/>
  <c r="AA75"/>
  <c r="Z76"/>
  <c r="AA76"/>
  <c r="Z77"/>
  <c r="AA77"/>
  <c r="Z78"/>
  <c r="AA78"/>
  <c r="Z79"/>
  <c r="AA79"/>
  <c r="Z80"/>
  <c r="AA80"/>
  <c r="Z81"/>
  <c r="AA81"/>
  <c r="Z82"/>
  <c r="AA82"/>
  <c r="Z83"/>
  <c r="AA83"/>
  <c r="Z84"/>
  <c r="AA84"/>
  <c r="Z85"/>
  <c r="AA85"/>
  <c r="Z86"/>
  <c r="AA86"/>
  <c r="Z87"/>
  <c r="AA87"/>
  <c r="Z88"/>
  <c r="AA88"/>
  <c r="Z89"/>
  <c r="AA89"/>
  <c r="Z90"/>
  <c r="AA90"/>
  <c r="Z91"/>
  <c r="AA91"/>
  <c r="Z92"/>
  <c r="AA92"/>
  <c r="Z93"/>
  <c r="AA93"/>
  <c r="Z94"/>
  <c r="AA94"/>
  <c r="Z95"/>
  <c r="AA95"/>
  <c r="Z96"/>
  <c r="AA96"/>
  <c r="Z97"/>
  <c r="AA97"/>
  <c r="Z98"/>
  <c r="AA98"/>
  <c r="Z99"/>
  <c r="AA99"/>
  <c r="Z100"/>
  <c r="AA100"/>
  <c r="Z101"/>
  <c r="AA101"/>
  <c r="Z102"/>
  <c r="AA102"/>
  <c r="Z103"/>
  <c r="AA103"/>
  <c r="Z104"/>
  <c r="AA104"/>
  <c r="Z105"/>
  <c r="AA105"/>
  <c r="Z106"/>
  <c r="AA106"/>
  <c r="Z107"/>
  <c r="AA107"/>
  <c r="Z108"/>
  <c r="AA108"/>
  <c r="Z109"/>
  <c r="AA109"/>
  <c r="Z110"/>
  <c r="AA110"/>
  <c r="Z111"/>
  <c r="AA111"/>
  <c r="Z112"/>
  <c r="AA112"/>
  <c r="Z113"/>
  <c r="AA113"/>
  <c r="Z114"/>
  <c r="AA114"/>
  <c r="Z115"/>
  <c r="AA115"/>
  <c r="Z116"/>
  <c r="AA116"/>
  <c r="Z117"/>
  <c r="AA117"/>
  <c r="Z118"/>
  <c r="AA118"/>
  <c r="Z119"/>
  <c r="AA119"/>
  <c r="Z120"/>
  <c r="AA120"/>
  <c r="Z121"/>
  <c r="AA121"/>
  <c r="Y121"/>
  <c r="Y111"/>
  <c r="Y112"/>
  <c r="Y113"/>
  <c r="Y114"/>
  <c r="Y115"/>
  <c r="Y116"/>
  <c r="Y117"/>
  <c r="Y118"/>
  <c r="Y119"/>
  <c r="Y120"/>
  <c r="Y110"/>
  <c r="Y93"/>
  <c r="Y94"/>
  <c r="Y95"/>
  <c r="Y96"/>
  <c r="Y97"/>
  <c r="Y98"/>
  <c r="Y99"/>
  <c r="Y100"/>
  <c r="Y101"/>
  <c r="Y102"/>
  <c r="Y103"/>
  <c r="Y104"/>
  <c r="Y105"/>
  <c r="Y106"/>
  <c r="Y107"/>
  <c r="Y108"/>
  <c r="Y109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W2"/>
  <c r="X2"/>
  <c r="W3"/>
  <c r="X3"/>
  <c r="W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W22"/>
  <c r="X22"/>
  <c r="W23"/>
  <c r="X23"/>
  <c r="W24"/>
  <c r="X24"/>
  <c r="W25"/>
  <c r="X25"/>
  <c r="W26"/>
  <c r="X26"/>
  <c r="W27"/>
  <c r="X27"/>
  <c r="W28"/>
  <c r="X28"/>
  <c r="W29"/>
  <c r="X29"/>
  <c r="W30"/>
  <c r="X30"/>
  <c r="W31"/>
  <c r="X31"/>
  <c r="W32"/>
  <c r="X32"/>
  <c r="W33"/>
  <c r="X33"/>
  <c r="W34"/>
  <c r="X34"/>
  <c r="W35"/>
  <c r="X35"/>
  <c r="W36"/>
  <c r="X36"/>
  <c r="W37"/>
  <c r="X37"/>
  <c r="W38"/>
  <c r="X38"/>
  <c r="W39"/>
  <c r="X39"/>
  <c r="W40"/>
  <c r="X40"/>
  <c r="W41"/>
  <c r="X41"/>
  <c r="W42"/>
  <c r="X42"/>
  <c r="W43"/>
  <c r="X43"/>
  <c r="W44"/>
  <c r="X44"/>
  <c r="W45"/>
  <c r="X45"/>
  <c r="W46"/>
  <c r="X46"/>
  <c r="W47"/>
  <c r="X47"/>
  <c r="W48"/>
  <c r="X48"/>
  <c r="W49"/>
  <c r="X49"/>
  <c r="W50"/>
  <c r="X50"/>
  <c r="W51"/>
  <c r="X51"/>
  <c r="W52"/>
  <c r="X52"/>
  <c r="W53"/>
  <c r="X53"/>
  <c r="W54"/>
  <c r="X54"/>
  <c r="W55"/>
  <c r="X55"/>
  <c r="W56"/>
  <c r="X56"/>
  <c r="W57"/>
  <c r="X57"/>
  <c r="W58"/>
  <c r="X58"/>
  <c r="W59"/>
  <c r="X59"/>
  <c r="W60"/>
  <c r="X60"/>
  <c r="W61"/>
  <c r="X61"/>
  <c r="W62"/>
  <c r="X62"/>
  <c r="W63"/>
  <c r="X63"/>
  <c r="W64"/>
  <c r="X64"/>
  <c r="W65"/>
  <c r="X65"/>
  <c r="W66"/>
  <c r="X66"/>
  <c r="W67"/>
  <c r="X67"/>
  <c r="W68"/>
  <c r="X68"/>
  <c r="W69"/>
  <c r="X69"/>
  <c r="W70"/>
  <c r="X70"/>
  <c r="W71"/>
  <c r="X71"/>
  <c r="W72"/>
  <c r="X72"/>
  <c r="W73"/>
  <c r="X73"/>
  <c r="W74"/>
  <c r="X74"/>
  <c r="W75"/>
  <c r="X75"/>
  <c r="W76"/>
  <c r="X76"/>
  <c r="W77"/>
  <c r="X77"/>
  <c r="W78"/>
  <c r="X78"/>
  <c r="W79"/>
  <c r="X79"/>
  <c r="W80"/>
  <c r="X80"/>
  <c r="W81"/>
  <c r="X81"/>
  <c r="W82"/>
  <c r="X82"/>
  <c r="W83"/>
  <c r="X83"/>
  <c r="W84"/>
  <c r="X84"/>
  <c r="W85"/>
  <c r="X85"/>
  <c r="W86"/>
  <c r="X86"/>
  <c r="W87"/>
  <c r="X87"/>
  <c r="W88"/>
  <c r="X88"/>
  <c r="W89"/>
  <c r="X89"/>
  <c r="W90"/>
  <c r="X90"/>
  <c r="W91"/>
  <c r="X91"/>
  <c r="W92"/>
  <c r="X92"/>
  <c r="W93"/>
  <c r="X93"/>
  <c r="W94"/>
  <c r="X94"/>
  <c r="W95"/>
  <c r="X95"/>
  <c r="W96"/>
  <c r="X96"/>
  <c r="W97"/>
  <c r="X97"/>
  <c r="W98"/>
  <c r="X98"/>
  <c r="W99"/>
  <c r="X99"/>
  <c r="W100"/>
  <c r="X100"/>
  <c r="W101"/>
  <c r="X101"/>
  <c r="W102"/>
  <c r="X102"/>
  <c r="W103"/>
  <c r="X103"/>
  <c r="W104"/>
  <c r="X104"/>
  <c r="W105"/>
  <c r="X105"/>
  <c r="W106"/>
  <c r="X106"/>
  <c r="W107"/>
  <c r="X107"/>
  <c r="W108"/>
  <c r="X108"/>
  <c r="W109"/>
  <c r="X109"/>
  <c r="W110"/>
  <c r="X110"/>
  <c r="W111"/>
  <c r="X111"/>
  <c r="W112"/>
  <c r="X112"/>
  <c r="W113"/>
  <c r="X113"/>
  <c r="W114"/>
  <c r="X114"/>
  <c r="W115"/>
  <c r="X115"/>
  <c r="W116"/>
  <c r="X116"/>
  <c r="W117"/>
  <c r="X117"/>
  <c r="W118"/>
  <c r="X118"/>
  <c r="W119"/>
  <c r="X119"/>
  <c r="W120"/>
  <c r="X120"/>
  <c r="W121"/>
  <c r="X121"/>
  <c r="V121"/>
  <c r="V111"/>
  <c r="V112"/>
  <c r="V113"/>
  <c r="V114"/>
  <c r="V115"/>
  <c r="V116"/>
  <c r="V117"/>
  <c r="V118"/>
  <c r="V119"/>
  <c r="V120"/>
  <c r="V110"/>
  <c r="V93"/>
  <c r="V94"/>
  <c r="V95"/>
  <c r="V96"/>
  <c r="V97"/>
  <c r="V98"/>
  <c r="V99"/>
  <c r="V100"/>
  <c r="V101"/>
  <c r="V102"/>
  <c r="V103"/>
  <c r="V104"/>
  <c r="V105"/>
  <c r="V106"/>
  <c r="V107"/>
  <c r="V108"/>
  <c r="V109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 l="1"/>
  <c r="V3"/>
  <c r="V2"/>
  <c r="S2"/>
  <c r="T2"/>
  <c r="U2"/>
  <c r="S3"/>
  <c r="T3"/>
  <c r="U3"/>
  <c r="S4"/>
  <c r="T4"/>
  <c r="U4"/>
  <c r="S5"/>
  <c r="T5"/>
  <c r="U5"/>
  <c r="S6"/>
  <c r="T6"/>
  <c r="U6"/>
  <c r="S7"/>
  <c r="T7"/>
  <c r="U7"/>
  <c r="S8"/>
  <c r="T8"/>
  <c r="U8"/>
  <c r="S9"/>
  <c r="T9"/>
  <c r="U9"/>
  <c r="S10"/>
  <c r="T10"/>
  <c r="U10"/>
  <c r="S11"/>
  <c r="T11"/>
  <c r="U11"/>
  <c r="S12"/>
  <c r="T12"/>
  <c r="U12"/>
  <c r="S13"/>
  <c r="T13"/>
  <c r="U13"/>
  <c r="S14"/>
  <c r="T14"/>
  <c r="U14"/>
  <c r="S15"/>
  <c r="T15"/>
  <c r="U15"/>
  <c r="S16"/>
  <c r="T16"/>
  <c r="U16"/>
  <c r="S17"/>
  <c r="T17"/>
  <c r="U17"/>
  <c r="S18"/>
  <c r="T18"/>
  <c r="U18"/>
  <c r="S19"/>
  <c r="T19"/>
  <c r="U19"/>
  <c r="S20"/>
  <c r="T20"/>
  <c r="U20"/>
  <c r="S21"/>
  <c r="T21"/>
  <c r="U21"/>
  <c r="S22"/>
  <c r="T22"/>
  <c r="U22"/>
  <c r="S23"/>
  <c r="T23"/>
  <c r="U23"/>
  <c r="S24"/>
  <c r="T24"/>
  <c r="U24"/>
  <c r="S25"/>
  <c r="T25"/>
  <c r="U25"/>
  <c r="S26"/>
  <c r="T26"/>
  <c r="U26"/>
  <c r="S27"/>
  <c r="T27"/>
  <c r="U27"/>
  <c r="S28"/>
  <c r="T28"/>
  <c r="U28"/>
  <c r="S29"/>
  <c r="T29"/>
  <c r="U29"/>
  <c r="S30"/>
  <c r="T30"/>
  <c r="U30"/>
  <c r="S31"/>
  <c r="T31"/>
  <c r="U31"/>
  <c r="S32"/>
  <c r="T32"/>
  <c r="U32"/>
  <c r="S33"/>
  <c r="T33"/>
  <c r="U33"/>
  <c r="S34"/>
  <c r="T34"/>
  <c r="U34"/>
  <c r="S35"/>
  <c r="T35"/>
  <c r="U35"/>
  <c r="S36"/>
  <c r="T36"/>
  <c r="U36"/>
  <c r="S37"/>
  <c r="T37"/>
  <c r="U37"/>
  <c r="S38"/>
  <c r="T38"/>
  <c r="U38"/>
  <c r="S39"/>
  <c r="T39"/>
  <c r="U39"/>
  <c r="S40"/>
  <c r="T40"/>
  <c r="U40"/>
  <c r="S41"/>
  <c r="T41"/>
  <c r="U41"/>
  <c r="S42"/>
  <c r="T42"/>
  <c r="U42"/>
  <c r="S43"/>
  <c r="T43"/>
  <c r="U43"/>
  <c r="S44"/>
  <c r="T44"/>
  <c r="U44"/>
  <c r="S45"/>
  <c r="T45"/>
  <c r="U45"/>
  <c r="S46"/>
  <c r="T46"/>
  <c r="U46"/>
  <c r="S47"/>
  <c r="T47"/>
  <c r="U47"/>
  <c r="S48"/>
  <c r="T48"/>
  <c r="U48"/>
  <c r="S49"/>
  <c r="T49"/>
  <c r="U49"/>
  <c r="S50"/>
  <c r="T50"/>
  <c r="U50"/>
  <c r="S51"/>
  <c r="T51"/>
  <c r="U51"/>
  <c r="S52"/>
  <c r="T52"/>
  <c r="U52"/>
  <c r="S53"/>
  <c r="T53"/>
  <c r="U53"/>
  <c r="S54"/>
  <c r="T54"/>
  <c r="U54"/>
  <c r="S55"/>
  <c r="T55"/>
  <c r="U55"/>
  <c r="S56"/>
  <c r="T56"/>
  <c r="U56"/>
  <c r="S57"/>
  <c r="T57"/>
  <c r="U57"/>
  <c r="S58"/>
  <c r="T58"/>
  <c r="U58"/>
  <c r="S59"/>
  <c r="T59"/>
  <c r="U59"/>
  <c r="S60"/>
  <c r="T60"/>
  <c r="U60"/>
  <c r="S61"/>
  <c r="T61"/>
  <c r="U61"/>
  <c r="S62"/>
  <c r="T62"/>
  <c r="U62"/>
  <c r="S63"/>
  <c r="T63"/>
  <c r="U63"/>
  <c r="S64"/>
  <c r="T64"/>
  <c r="U64"/>
  <c r="S65"/>
  <c r="T65"/>
  <c r="U65"/>
  <c r="S66"/>
  <c r="T66"/>
  <c r="U66"/>
  <c r="S67"/>
  <c r="T67"/>
  <c r="U67"/>
  <c r="S68"/>
  <c r="T68"/>
  <c r="U68"/>
  <c r="S69"/>
  <c r="T69"/>
  <c r="U69"/>
  <c r="S70"/>
  <c r="T70"/>
  <c r="U70"/>
  <c r="S71"/>
  <c r="T71"/>
  <c r="U71"/>
  <c r="S72"/>
  <c r="T72"/>
  <c r="U72"/>
  <c r="S73"/>
  <c r="T73"/>
  <c r="U73"/>
  <c r="S74"/>
  <c r="T74"/>
  <c r="U74"/>
  <c r="S75"/>
  <c r="T75"/>
  <c r="U75"/>
  <c r="S76"/>
  <c r="T76"/>
  <c r="U76"/>
  <c r="S77"/>
  <c r="T77"/>
  <c r="U77"/>
  <c r="S78"/>
  <c r="T78"/>
  <c r="U78"/>
  <c r="S79"/>
  <c r="T79"/>
  <c r="U79"/>
  <c r="S80"/>
  <c r="T80"/>
  <c r="U80"/>
  <c r="S81"/>
  <c r="T81"/>
  <c r="U81"/>
  <c r="S82"/>
  <c r="T82"/>
  <c r="U82"/>
  <c r="S83"/>
  <c r="T83"/>
  <c r="U83"/>
  <c r="S84"/>
  <c r="T84"/>
  <c r="U84"/>
  <c r="S85"/>
  <c r="T85"/>
  <c r="U85"/>
  <c r="S86"/>
  <c r="T86"/>
  <c r="U86"/>
  <c r="S87"/>
  <c r="T87"/>
  <c r="U87"/>
  <c r="S88"/>
  <c r="T88"/>
  <c r="U88"/>
  <c r="S89"/>
  <c r="T89"/>
  <c r="U89"/>
  <c r="S90"/>
  <c r="T90"/>
  <c r="U90"/>
  <c r="S91"/>
  <c r="T91"/>
  <c r="U91"/>
  <c r="S92"/>
  <c r="T92"/>
  <c r="U92"/>
  <c r="S93"/>
  <c r="T93"/>
  <c r="U93"/>
  <c r="S94"/>
  <c r="T94"/>
  <c r="U94"/>
  <c r="S95"/>
  <c r="T95"/>
  <c r="U95"/>
  <c r="S96"/>
  <c r="T96"/>
  <c r="U96"/>
  <c r="S97"/>
  <c r="T97"/>
  <c r="U97"/>
  <c r="S98"/>
  <c r="T98"/>
  <c r="U98"/>
  <c r="S99"/>
  <c r="T99"/>
  <c r="U99"/>
  <c r="S100"/>
  <c r="T100"/>
  <c r="U100"/>
  <c r="S101"/>
  <c r="T101"/>
  <c r="U101"/>
  <c r="S102"/>
  <c r="T102"/>
  <c r="U102"/>
  <c r="S103"/>
  <c r="T103"/>
  <c r="U103"/>
  <c r="S104"/>
  <c r="T104"/>
  <c r="U104"/>
  <c r="S105"/>
  <c r="T105"/>
  <c r="U105"/>
  <c r="S106"/>
  <c r="T106"/>
  <c r="U106"/>
  <c r="S107"/>
  <c r="T107"/>
  <c r="U107"/>
  <c r="S108"/>
  <c r="T108"/>
  <c r="U108"/>
  <c r="S109"/>
  <c r="T109"/>
  <c r="U109"/>
  <c r="S110"/>
  <c r="T110"/>
  <c r="U110"/>
  <c r="S111"/>
  <c r="T111"/>
  <c r="U111"/>
  <c r="S112"/>
  <c r="T112"/>
  <c r="U112"/>
  <c r="S113"/>
  <c r="T113"/>
  <c r="U113"/>
  <c r="S114"/>
  <c r="T114"/>
  <c r="U114"/>
  <c r="S115"/>
  <c r="T115"/>
  <c r="U115"/>
  <c r="S116"/>
  <c r="T116"/>
  <c r="U116"/>
  <c r="S117"/>
  <c r="T117"/>
  <c r="U117"/>
  <c r="S118"/>
  <c r="T118"/>
  <c r="U118"/>
  <c r="S119"/>
  <c r="T119"/>
  <c r="U119"/>
  <c r="S120"/>
  <c r="T120"/>
  <c r="U120"/>
  <c r="S121"/>
  <c r="T121"/>
  <c r="U121"/>
  <c r="R121"/>
  <c r="R111"/>
  <c r="R112"/>
  <c r="R113"/>
  <c r="R114"/>
  <c r="R115"/>
  <c r="R116"/>
  <c r="R117"/>
  <c r="R118"/>
  <c r="R119"/>
  <c r="R120"/>
  <c r="R110"/>
  <c r="R93"/>
  <c r="R94"/>
  <c r="R95"/>
  <c r="R96"/>
  <c r="R97"/>
  <c r="R98"/>
  <c r="R99"/>
  <c r="R100"/>
  <c r="R101"/>
  <c r="R102"/>
  <c r="R103"/>
  <c r="R104"/>
  <c r="R105"/>
  <c r="R106"/>
  <c r="R107"/>
  <c r="R108"/>
  <c r="R109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N2"/>
  <c r="O2"/>
  <c r="P2"/>
  <c r="Q2"/>
  <c r="N3"/>
  <c r="O3"/>
  <c r="P3"/>
  <c r="Q3"/>
  <c r="N4"/>
  <c r="O4"/>
  <c r="P4"/>
  <c r="Q4"/>
  <c r="N5"/>
  <c r="O5"/>
  <c r="P5"/>
  <c r="Q5"/>
  <c r="N6"/>
  <c r="O6"/>
  <c r="P6"/>
  <c r="Q6"/>
  <c r="N7"/>
  <c r="O7"/>
  <c r="P7"/>
  <c r="Q7"/>
  <c r="N8"/>
  <c r="O8"/>
  <c r="P8"/>
  <c r="Q8"/>
  <c r="N9"/>
  <c r="O9"/>
  <c r="P9"/>
  <c r="Q9"/>
  <c r="N10"/>
  <c r="O10"/>
  <c r="P10"/>
  <c r="Q10"/>
  <c r="N11"/>
  <c r="O11"/>
  <c r="P11"/>
  <c r="Q11"/>
  <c r="N12"/>
  <c r="O12"/>
  <c r="P12"/>
  <c r="Q12"/>
  <c r="N13"/>
  <c r="O13"/>
  <c r="P13"/>
  <c r="Q13"/>
  <c r="N14"/>
  <c r="O14"/>
  <c r="P14"/>
  <c r="Q14"/>
  <c r="N15"/>
  <c r="O15"/>
  <c r="P15"/>
  <c r="Q15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N21"/>
  <c r="O21"/>
  <c r="P21"/>
  <c r="Q21"/>
  <c r="N22"/>
  <c r="O22"/>
  <c r="P22"/>
  <c r="Q22"/>
  <c r="N23"/>
  <c r="O23"/>
  <c r="P23"/>
  <c r="Q23"/>
  <c r="N24"/>
  <c r="O24"/>
  <c r="P24"/>
  <c r="Q24"/>
  <c r="N25"/>
  <c r="O25"/>
  <c r="P25"/>
  <c r="Q25"/>
  <c r="N26"/>
  <c r="O26"/>
  <c r="P26"/>
  <c r="Q26"/>
  <c r="N27"/>
  <c r="O27"/>
  <c r="P27"/>
  <c r="Q27"/>
  <c r="N28"/>
  <c r="O28"/>
  <c r="P28"/>
  <c r="Q28"/>
  <c r="N29"/>
  <c r="O29"/>
  <c r="P29"/>
  <c r="Q29"/>
  <c r="N30"/>
  <c r="O30"/>
  <c r="P30"/>
  <c r="Q30"/>
  <c r="N31"/>
  <c r="O31"/>
  <c r="P31"/>
  <c r="Q31"/>
  <c r="N32"/>
  <c r="O32"/>
  <c r="P32"/>
  <c r="Q32"/>
  <c r="N33"/>
  <c r="O33"/>
  <c r="P33"/>
  <c r="Q33"/>
  <c r="N34"/>
  <c r="O34"/>
  <c r="P34"/>
  <c r="Q34"/>
  <c r="N35"/>
  <c r="O35"/>
  <c r="P35"/>
  <c r="Q35"/>
  <c r="N36"/>
  <c r="O36"/>
  <c r="P36"/>
  <c r="Q36"/>
  <c r="N37"/>
  <c r="O37"/>
  <c r="P37"/>
  <c r="Q37"/>
  <c r="N38"/>
  <c r="O38"/>
  <c r="P38"/>
  <c r="Q38"/>
  <c r="N39"/>
  <c r="O39"/>
  <c r="P39"/>
  <c r="Q39"/>
  <c r="N40"/>
  <c r="O40"/>
  <c r="P40"/>
  <c r="Q40"/>
  <c r="N41"/>
  <c r="O41"/>
  <c r="P41"/>
  <c r="Q41"/>
  <c r="N42"/>
  <c r="O42"/>
  <c r="P42"/>
  <c r="Q42"/>
  <c r="N43"/>
  <c r="O43"/>
  <c r="P43"/>
  <c r="Q43"/>
  <c r="N44"/>
  <c r="O44"/>
  <c r="P44"/>
  <c r="Q44"/>
  <c r="N45"/>
  <c r="O45"/>
  <c r="P45"/>
  <c r="Q45"/>
  <c r="N46"/>
  <c r="O46"/>
  <c r="P46"/>
  <c r="Q46"/>
  <c r="N47"/>
  <c r="O47"/>
  <c r="P47"/>
  <c r="Q47"/>
  <c r="N48"/>
  <c r="O48"/>
  <c r="P48"/>
  <c r="Q48"/>
  <c r="N49"/>
  <c r="O49"/>
  <c r="P49"/>
  <c r="Q49"/>
  <c r="N50"/>
  <c r="O50"/>
  <c r="P50"/>
  <c r="Q50"/>
  <c r="N51"/>
  <c r="O51"/>
  <c r="P51"/>
  <c r="Q51"/>
  <c r="N52"/>
  <c r="O52"/>
  <c r="P52"/>
  <c r="Q52"/>
  <c r="N53"/>
  <c r="O53"/>
  <c r="P53"/>
  <c r="Q53"/>
  <c r="N54"/>
  <c r="O54"/>
  <c r="P54"/>
  <c r="Q54"/>
  <c r="N55"/>
  <c r="O55"/>
  <c r="P55"/>
  <c r="Q55"/>
  <c r="N56"/>
  <c r="O56"/>
  <c r="P56"/>
  <c r="Q56"/>
  <c r="N57"/>
  <c r="O57"/>
  <c r="P57"/>
  <c r="Q57"/>
  <c r="N58"/>
  <c r="O58"/>
  <c r="P58"/>
  <c r="Q58"/>
  <c r="N59"/>
  <c r="O59"/>
  <c r="P59"/>
  <c r="Q59"/>
  <c r="N60"/>
  <c r="O60"/>
  <c r="P60"/>
  <c r="Q60"/>
  <c r="N61"/>
  <c r="O61"/>
  <c r="P61"/>
  <c r="Q61"/>
  <c r="N62"/>
  <c r="O62"/>
  <c r="P62"/>
  <c r="Q62"/>
  <c r="N63"/>
  <c r="O63"/>
  <c r="P63"/>
  <c r="Q63"/>
  <c r="N64"/>
  <c r="O64"/>
  <c r="P64"/>
  <c r="Q64"/>
  <c r="N65"/>
  <c r="O65"/>
  <c r="P65"/>
  <c r="Q65"/>
  <c r="N66"/>
  <c r="O66"/>
  <c r="P66"/>
  <c r="Q66"/>
  <c r="N67"/>
  <c r="O67"/>
  <c r="P67"/>
  <c r="Q67"/>
  <c r="N68"/>
  <c r="O68"/>
  <c r="P68"/>
  <c r="Q68"/>
  <c r="N69"/>
  <c r="O69"/>
  <c r="P69"/>
  <c r="Q69"/>
  <c r="N70"/>
  <c r="O70"/>
  <c r="P70"/>
  <c r="Q70"/>
  <c r="N71"/>
  <c r="O71"/>
  <c r="P71"/>
  <c r="Q71"/>
  <c r="N72"/>
  <c r="O72"/>
  <c r="P72"/>
  <c r="Q72"/>
  <c r="N73"/>
  <c r="O73"/>
  <c r="P73"/>
  <c r="Q73"/>
  <c r="N74"/>
  <c r="O74"/>
  <c r="P74"/>
  <c r="Q74"/>
  <c r="N75"/>
  <c r="O75"/>
  <c r="P75"/>
  <c r="Q75"/>
  <c r="N76"/>
  <c r="O76"/>
  <c r="P76"/>
  <c r="Q76"/>
  <c r="N77"/>
  <c r="O77"/>
  <c r="P77"/>
  <c r="Q77"/>
  <c r="N78"/>
  <c r="O78"/>
  <c r="P78"/>
  <c r="Q78"/>
  <c r="N79"/>
  <c r="O79"/>
  <c r="P79"/>
  <c r="Q79"/>
  <c r="N80"/>
  <c r="O80"/>
  <c r="P80"/>
  <c r="Q80"/>
  <c r="N81"/>
  <c r="O81"/>
  <c r="P81"/>
  <c r="Q81"/>
  <c r="N82"/>
  <c r="O82"/>
  <c r="P82"/>
  <c r="Q82"/>
  <c r="N83"/>
  <c r="O83"/>
  <c r="P83"/>
  <c r="Q83"/>
  <c r="N84"/>
  <c r="O84"/>
  <c r="P84"/>
  <c r="Q84"/>
  <c r="N85"/>
  <c r="O85"/>
  <c r="P85"/>
  <c r="Q85"/>
  <c r="N86"/>
  <c r="O86"/>
  <c r="P86"/>
  <c r="Q86"/>
  <c r="N87"/>
  <c r="O87"/>
  <c r="P87"/>
  <c r="Q87"/>
  <c r="N88"/>
  <c r="O88"/>
  <c r="P88"/>
  <c r="Q88"/>
  <c r="N89"/>
  <c r="O89"/>
  <c r="P89"/>
  <c r="Q89"/>
  <c r="N90"/>
  <c r="O90"/>
  <c r="P90"/>
  <c r="Q90"/>
  <c r="N91"/>
  <c r="O91"/>
  <c r="P91"/>
  <c r="Q91"/>
  <c r="N92"/>
  <c r="O92"/>
  <c r="P92"/>
  <c r="Q92"/>
  <c r="N93"/>
  <c r="O93"/>
  <c r="P93"/>
  <c r="Q93"/>
  <c r="N94"/>
  <c r="O94"/>
  <c r="P94"/>
  <c r="Q94"/>
  <c r="N95"/>
  <c r="O95"/>
  <c r="P95"/>
  <c r="Q95"/>
  <c r="N96"/>
  <c r="O96"/>
  <c r="P96"/>
  <c r="Q96"/>
  <c r="N97"/>
  <c r="O97"/>
  <c r="P97"/>
  <c r="Q97"/>
  <c r="N98"/>
  <c r="O98"/>
  <c r="P98"/>
  <c r="Q98"/>
  <c r="N99"/>
  <c r="O99"/>
  <c r="P99"/>
  <c r="Q99"/>
  <c r="N100"/>
  <c r="O100"/>
  <c r="P100"/>
  <c r="Q100"/>
  <c r="N101"/>
  <c r="O101"/>
  <c r="P101"/>
  <c r="Q101"/>
  <c r="N102"/>
  <c r="O102"/>
  <c r="P102"/>
  <c r="Q102"/>
  <c r="N103"/>
  <c r="O103"/>
  <c r="P103"/>
  <c r="Q103"/>
  <c r="N104"/>
  <c r="O104"/>
  <c r="P104"/>
  <c r="Q104"/>
  <c r="N105"/>
  <c r="O105"/>
  <c r="P105"/>
  <c r="Q105"/>
  <c r="N106"/>
  <c r="O106"/>
  <c r="P106"/>
  <c r="Q106"/>
  <c r="N107"/>
  <c r="O107"/>
  <c r="P107"/>
  <c r="Q107"/>
  <c r="N108"/>
  <c r="O108"/>
  <c r="P108"/>
  <c r="Q108"/>
  <c r="N109"/>
  <c r="O109"/>
  <c r="P109"/>
  <c r="Q109"/>
  <c r="N110"/>
  <c r="O110"/>
  <c r="P110"/>
  <c r="Q110"/>
  <c r="N111"/>
  <c r="O111"/>
  <c r="P111"/>
  <c r="Q111"/>
  <c r="N112"/>
  <c r="O112"/>
  <c r="P112"/>
  <c r="Q112"/>
  <c r="N113"/>
  <c r="O113"/>
  <c r="P113"/>
  <c r="Q113"/>
  <c r="N114"/>
  <c r="O114"/>
  <c r="P114"/>
  <c r="Q114"/>
  <c r="N115"/>
  <c r="O115"/>
  <c r="P115"/>
  <c r="Q115"/>
  <c r="N116"/>
  <c r="O116"/>
  <c r="P116"/>
  <c r="Q116"/>
  <c r="N117"/>
  <c r="O117"/>
  <c r="P117"/>
  <c r="Q117"/>
  <c r="N118"/>
  <c r="O118"/>
  <c r="P118"/>
  <c r="Q118"/>
  <c r="N119"/>
  <c r="O119"/>
  <c r="P119"/>
  <c r="Q119"/>
  <c r="N120"/>
  <c r="O120"/>
  <c r="P120"/>
  <c r="Q120"/>
  <c r="N121"/>
  <c r="O121"/>
  <c r="P121"/>
  <c r="Q121"/>
  <c r="M121"/>
  <c r="M111"/>
  <c r="M112"/>
  <c r="M113"/>
  <c r="M114"/>
  <c r="M115"/>
  <c r="M116"/>
  <c r="M117"/>
  <c r="M118"/>
  <c r="M119"/>
  <c r="M120"/>
  <c r="M110"/>
  <c r="M106"/>
  <c r="M107"/>
  <c r="M108"/>
  <c r="M109"/>
  <c r="M93"/>
  <c r="M94"/>
  <c r="M95"/>
  <c r="M96"/>
  <c r="M97"/>
  <c r="M98"/>
  <c r="M99"/>
  <c r="M100"/>
  <c r="M101"/>
  <c r="M102"/>
  <c r="M103"/>
  <c r="M104"/>
  <c r="M105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 l="1"/>
  <c r="M3"/>
  <c r="M2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J42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J106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I121"/>
  <c r="I111"/>
  <c r="I112"/>
  <c r="I113"/>
  <c r="I114"/>
  <c r="I115"/>
  <c r="I116"/>
  <c r="I117"/>
  <c r="I118"/>
  <c r="I119"/>
  <c r="I120"/>
  <c r="I110"/>
  <c r="I93"/>
  <c r="I94"/>
  <c r="I95"/>
  <c r="I96"/>
  <c r="I97"/>
  <c r="I98"/>
  <c r="I99"/>
  <c r="I100"/>
  <c r="I101"/>
  <c r="I102"/>
  <c r="I103"/>
  <c r="I104"/>
  <c r="I105"/>
  <c r="I106"/>
  <c r="I107"/>
  <c r="I108"/>
  <c r="I109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J5"/>
  <c r="K5"/>
  <c r="L5"/>
  <c r="J6"/>
  <c r="K6"/>
  <c r="L6"/>
  <c r="J7"/>
  <c r="K7"/>
  <c r="L7"/>
  <c r="I7"/>
  <c r="I6"/>
  <c r="I5"/>
  <c r="J2"/>
  <c r="K2"/>
  <c r="L2"/>
  <c r="J3"/>
  <c r="K3"/>
  <c r="L3"/>
  <c r="J4"/>
  <c r="K4"/>
  <c r="L4"/>
  <c r="I4"/>
  <c r="I3"/>
  <c r="I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4"/>
  <c r="H3"/>
  <c r="H2"/>
  <c r="G121"/>
  <c r="G111"/>
  <c r="G112"/>
  <c r="G113"/>
  <c r="G114"/>
  <c r="G115"/>
  <c r="G116"/>
  <c r="G117"/>
  <c r="G118"/>
  <c r="G119"/>
  <c r="G120"/>
  <c r="G110"/>
  <c r="G104"/>
  <c r="G105"/>
  <c r="G106"/>
  <c r="G107"/>
  <c r="G108"/>
  <c r="G109"/>
  <c r="G93"/>
  <c r="G94"/>
  <c r="G95"/>
  <c r="G96"/>
  <c r="G97"/>
  <c r="G98"/>
  <c r="G99"/>
  <c r="G100"/>
  <c r="G101"/>
  <c r="G102"/>
  <c r="G10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B25" i="10" l="1"/>
  <c r="B37"/>
  <c r="F133" i="2" l="1"/>
  <c r="F121" l="1"/>
  <c r="F118" l="1"/>
  <c r="B3" i="5" s="1"/>
  <c r="F119" i="2"/>
  <c r="B4" i="5" s="1"/>
  <c r="F120" i="2"/>
  <c r="B5" i="5" s="1"/>
  <c r="F117" i="2"/>
  <c r="B2" i="5" s="1"/>
  <c r="F111" i="2"/>
  <c r="F112"/>
  <c r="F113"/>
  <c r="F114"/>
  <c r="F115"/>
  <c r="F116"/>
  <c r="F110"/>
  <c r="F93"/>
  <c r="F94"/>
  <c r="F95"/>
  <c r="F96"/>
  <c r="F97"/>
  <c r="F98"/>
  <c r="F99"/>
  <c r="F100"/>
  <c r="F101"/>
  <c r="F102"/>
  <c r="F103"/>
  <c r="F104"/>
  <c r="F105"/>
  <c r="F106"/>
  <c r="F107"/>
  <c r="F108"/>
  <c r="F109"/>
  <c r="F92"/>
  <c r="L15" i="8" s="1"/>
  <c r="F2" i="2" l="1"/>
  <c r="B2" i="3" s="1"/>
  <c r="F91" i="2"/>
  <c r="F33"/>
  <c r="F31"/>
  <c r="F3"/>
  <c r="B3" i="4" l="1"/>
  <c r="B4"/>
  <c r="B5"/>
  <c r="B6"/>
  <c r="B7"/>
  <c r="B8"/>
  <c r="B2"/>
  <c r="F90" i="2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8"/>
  <c r="F57"/>
  <c r="F56"/>
  <c r="F59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2"/>
  <c r="F30"/>
  <c r="F29"/>
  <c r="F28"/>
  <c r="F27"/>
  <c r="F26"/>
  <c r="F25"/>
  <c r="F24"/>
  <c r="F23"/>
  <c r="L21" i="7" s="1"/>
  <c r="F22" i="2"/>
  <c r="F21"/>
  <c r="F20"/>
  <c r="F19"/>
  <c r="F18"/>
  <c r="F17"/>
  <c r="B7" i="3" s="1"/>
  <c r="F16" i="2"/>
  <c r="F15"/>
  <c r="F14"/>
  <c r="B6" i="3" s="1"/>
  <c r="F13" i="2"/>
  <c r="F12"/>
  <c r="F11"/>
  <c r="B5" i="3" s="1"/>
  <c r="F10" i="2"/>
  <c r="F9"/>
  <c r="F8"/>
  <c r="B4" i="3" s="1"/>
  <c r="F7" i="2"/>
  <c r="F6"/>
  <c r="F5"/>
  <c r="B3" i="3" s="1"/>
  <c r="F4" i="2"/>
</calcChain>
</file>

<file path=xl/sharedStrings.xml><?xml version="1.0" encoding="utf-8"?>
<sst xmlns="http://schemas.openxmlformats.org/spreadsheetml/2006/main" count="2402" uniqueCount="175">
  <si>
    <t>אחוז</t>
  </si>
  <si>
    <t>Q1O1P0 'באיזו מידה אתה מרוצה או לא מרוצה מהאופן שבו ממלא כל אחד מהאישים הבאים את תפקידו? בנימין נתניהו'</t>
  </si>
  <si>
    <t>מרוצה מאוד</t>
  </si>
  <si>
    <t>די מרוצה</t>
  </si>
  <si>
    <t>לא כל כך מרוצה</t>
  </si>
  <si>
    <t>בכלל לא מרוצה</t>
  </si>
  <si>
    <t>לא יכול להעריך</t>
  </si>
  <si>
    <t>סה"כ</t>
  </si>
  <si>
    <t>Q1O2P0 'באיזו מידה אתה מרוצה או לא מרוצה מהאופן שבו ממלא כל אחד מהאישים הבאים את תפקידו? יאיר לפיד'</t>
  </si>
  <si>
    <t>Q1O3P0 'באיזו מידה אתה מרוצה או לא מרוצה מהאופן שבו ממלא כל אחד מהאישים הבאים את תפקידו? יצחק הרצוג'</t>
  </si>
  <si>
    <t>Q1O4P0 'באיזו מידה אתה מרוצה או לא מרוצה מהאופן שבו ממלא כל אחד מהאישים הבאים את תפקידו? נפתלי בנט'</t>
  </si>
  <si>
    <t>Q1O5P0 'באיזו מידה אתה מרוצה או לא מרוצה מהאופן שבו ממלא כל אחד מהאישים הבאים את תפקידו? אביגדור ליברמן'</t>
  </si>
  <si>
    <t>Q1O6P0 'באיזו מידה אתה מרוצה או לא מרוצה מהאופן שבו ממלא כל אחד מהאישים הבאים את תפקידו? משה כחלון'</t>
  </si>
  <si>
    <t>מסכים מאוד</t>
  </si>
  <si>
    <t>נוטה להסכים</t>
  </si>
  <si>
    <t>נוטה להתנגד</t>
  </si>
  <si>
    <t>מתנגד מאוד</t>
  </si>
  <si>
    <t>לא יודע</t>
  </si>
  <si>
    <t>Descriptive Statistics</t>
  </si>
  <si>
    <t>N</t>
  </si>
  <si>
    <t>Minimum</t>
  </si>
  <si>
    <t>Maximum</t>
  </si>
  <si>
    <t>Mean</t>
  </si>
  <si>
    <t>Std. Deviation</t>
  </si>
  <si>
    <t>Q8O1P0 'תן ציון בסולם של 1 (נמוך מאוד) עד 10 (גבוה מאוד) לכל אחד מהאישים הבאים על האמינות שלו? בנימין נתניהו'</t>
  </si>
  <si>
    <t>Q8O2P0 'תן ציון בסולם של 1 (נמוך מאוד) עד 10 (גבוה מאוד) לכל אחד מהאישים הבאים על האמינות שלו? יאיר לפיד'</t>
  </si>
  <si>
    <t>Q8O3P0 'תן ציון בסולם של 1 (נמוך מאוד) עד 10 (גבוה מאוד) לכל אחד מהאישים הבאים על האמינות שלו? יצחק הרצוג'</t>
  </si>
  <si>
    <t>Q8O4P0 'תן ציון בסולם של 1 (נמוך מאוד) עד 10 (גבוה מאוד) לכל אחד מהאישים הבאים על האמינות שלו? נפתלי בנט'</t>
  </si>
  <si>
    <t>Q8O5P0 'תן ציון בסולם של 1 (נמוך מאוד) עד 10 (גבוה מאוד) לכל אחד מהאישים הבאים על האמינות שלו? אביגדור ליברמן'</t>
  </si>
  <si>
    <t>Q8O6P0 'תן ציון בסולם של 1 (נמוך מאוד) עד 10 (גבוה מאוד) לכל אחד מהאישים הבאים על האמינות שלו? משה כחלון'</t>
  </si>
  <si>
    <t>Q9O1P0 'תן ציון בסולם של 1 (נמוך מאוד) עד 10 (גבוה מאוד) לכל אחד מהאישים הבאים על המנהיגות שלו? בנימין נתניהו'</t>
  </si>
  <si>
    <t>Q9O2P0 'תן ציון בסולם של 1 (נמוך מאוד) עד 10 (גבוה מאוד) לכל אחד מהאישים הבאים על המנהיגות שלו? יאיר לפיד'</t>
  </si>
  <si>
    <t>Q9O3P0 'תן ציון בסולם של 1 (נמוך מאוד) עד 10 (גבוה מאוד) לכל אחד מהאישים הבאים על המנהיגות שלו? יצחק הרצוג'</t>
  </si>
  <si>
    <t>Q9O4P0 'תן ציון בסולם של 1 (נמוך מאוד) עד 10 (גבוה מאוד) לכל אחד מהאישים הבאים על המנהיגות שלו? נפתלי בנט'</t>
  </si>
  <si>
    <t>Q9O5P0 'תן ציון בסולם של 1 (נמוך מאוד) עד 10 (גבוה מאוד) לכל אחד מהאישים הבאים על המנהיגות שלו? אביגדור ליברמן'</t>
  </si>
  <si>
    <t>Q9O6P0 'תן ציון בסולם של 1 (נמוך מאוד) עד 10 (גבוה מאוד) לכל אחד מהאישים הבאים על המנהיגות שלו? משה כחלון'</t>
  </si>
  <si>
    <t>Q10O2P0 'תן ציון בסולם של 1 (נמוך מאוד) עד 10 (גבוה מאוד) לכל אחד מהאישים הבאים על דאגה לאנשים כמוך? יאיר לפיד'</t>
  </si>
  <si>
    <t>Q10O3P0 'תן ציון בסולם של 1 (נמוך מאוד) עד 10 (גבוה מאוד) לכל אחד מהאישים הבאים על דאגה לאנשים כמוך? יצחק הרצוג'</t>
  </si>
  <si>
    <t>Q10O4P0 'תן ציון בסולם של 1 (נמוך מאוד) עד 10 (גבוה מאוד) לכל אחד מהאישים הבאים על דאגה לאנשים כמוך? נפתלי בנט'</t>
  </si>
  <si>
    <t>Q10O6P0 'תן ציון בסולם של 1 (נמוך מאוד) עד 10 (גבוה מאוד) לכל אחד מהאישים הבאים על דאגה לאנשים כמוך? משה כחלון'</t>
  </si>
  <si>
    <t>Valid N (listwise)</t>
  </si>
  <si>
    <t>Q11O0P0 'מבין כל האישים הבאים, מי לדעתך הוא המתאים ביותר להיות ראש ממשלת ישראל?'</t>
  </si>
  <si>
    <t>בנימין נתניהו</t>
  </si>
  <si>
    <t>יאיר לפיד</t>
  </si>
  <si>
    <t>יצחק הרצוג</t>
  </si>
  <si>
    <t>נפתלי בנט</t>
  </si>
  <si>
    <t>אביגדור ליברמן</t>
  </si>
  <si>
    <t>משה כחלון</t>
  </si>
  <si>
    <t>אף אחד מהם</t>
  </si>
  <si>
    <t>התחום המדיני</t>
  </si>
  <si>
    <t>התחום הביטחוני</t>
  </si>
  <si>
    <t>התחום החברתי</t>
  </si>
  <si>
    <t>התחום הכלכלי</t>
  </si>
  <si>
    <t>סיכויי הממשלה לשרוד מלוא הקדנציה</t>
  </si>
  <si>
    <t>Frequency</t>
  </si>
  <si>
    <t>Valid</t>
  </si>
  <si>
    <t>הליכוד</t>
  </si>
  <si>
    <t>יש עתיד</t>
  </si>
  <si>
    <t>המחנה הציוני</t>
  </si>
  <si>
    <t>הבית היהודי</t>
  </si>
  <si>
    <t>שס</t>
  </si>
  <si>
    <t>ישראל ביתנו</t>
  </si>
  <si>
    <t>יהדות התורה</t>
  </si>
  <si>
    <t>מרצ</t>
  </si>
  <si>
    <t>כולנו בראשות משה כחלון</t>
  </si>
  <si>
    <t>הרשימה המשותפת</t>
  </si>
  <si>
    <t>מרוצים</t>
  </si>
  <si>
    <t>לא מרוצים</t>
  </si>
  <si>
    <t>אין דעה</t>
  </si>
  <si>
    <t>מדיני</t>
  </si>
  <si>
    <t>מסכימים</t>
  </si>
  <si>
    <t>מתנגדים</t>
  </si>
  <si>
    <t>ביטחוני</t>
  </si>
  <si>
    <t>כלכלי</t>
  </si>
  <si>
    <t>חברתי</t>
  </si>
  <si>
    <t>אמינות</t>
  </si>
  <si>
    <t>מנהיגות</t>
  </si>
  <si>
    <t>דאגה לאנשים כמוך</t>
  </si>
  <si>
    <t>התאמה לראשות ממשלה</t>
  </si>
  <si>
    <t>הנושאים החשובים לטיפול</t>
  </si>
  <si>
    <t>אחוז המרוצים</t>
  </si>
  <si>
    <t>הנושאים החשובים</t>
  </si>
  <si>
    <t>הסכמה עם התנהלות בנושאים</t>
  </si>
  <si>
    <t>סיכויי השרדות</t>
  </si>
  <si>
    <t>מנדטים להיום</t>
  </si>
  <si>
    <t>מדד המנהיגים</t>
  </si>
  <si>
    <t>מדד רוהמ</t>
  </si>
  <si>
    <t>תכונות</t>
  </si>
  <si>
    <t>ChartDate</t>
  </si>
  <si>
    <t>SeriesName</t>
  </si>
  <si>
    <t>ChartGUID</t>
  </si>
  <si>
    <t>ChartName</t>
  </si>
  <si>
    <t>CategoryName</t>
  </si>
  <si>
    <t>Percent</t>
  </si>
  <si>
    <t>Valid Percent</t>
  </si>
  <si>
    <t>Cumulative Percent</t>
  </si>
  <si>
    <t>למפלגה אחרת</t>
  </si>
  <si>
    <t>לא אצביע</t>
  </si>
  <si>
    <t>לא מעונין לענות</t>
  </si>
  <si>
    <t>Total</t>
  </si>
  <si>
    <t>מרוצים מהתנהלות נתניהו בתחום הביטחוני</t>
  </si>
  <si>
    <t>Q2O1P0 'באיזו מידה אתה מסכים או לא מסכים עם עמדותיו ופעילותו של רוהמ בנימין נתניהו בכל אחד מהתחומים הבאים? התחום המדיני'</t>
  </si>
  <si>
    <t>Q2O2P0 'באיזו מידה אתה מסכים או לא מסכים עם עמדותיו ופעילותו של רוהמ בנימין נתניהו בכל אחד מהתחומים הבאים? התחום הביטחוני'</t>
  </si>
  <si>
    <t>Q2O3P0 'באיזו מידה אתה מסכים או לא מסכים עם עמדותיו ופעילותו של רוהמ בנימין נתניהו בכל אחד מהתחומים הבאים? התחום הכלכלי'</t>
  </si>
  <si>
    <t>Q2O4P0 'באיזו מידה אתה מסכים או לא מסכים עם עמדותיו ופעילותו של רוהמ בנימין נתניהו בכל אחד מהתחומים הבאים? התחום החברתי'</t>
  </si>
  <si>
    <t>Q3O1P0 'באיזו מידה אתה מסכים או לא מסכים עם עמדותיו ופעילותו של חכ יאיר לפיד בכל אחד מהתחומים הבאים? התחום המדיני'</t>
  </si>
  <si>
    <t>Q3O2P0 'באיזו מידה אתה מסכים או לא מסכים עם עמדותיו ופעילותו של חכ יאיר לפיד בכל אחד מהתחומים הבאים? התחום הביטחוני'</t>
  </si>
  <si>
    <t>Q3O3P0 'באיזו מידה אתה מסכים או לא מסכים עם עמדותיו ופעילותו של חכ יאיר לפיד בכל אחד מהתחומים הבאים? התחום הכלכלי'</t>
  </si>
  <si>
    <t>Q3O4P0 'באיזו מידה אתה מסכים או לא מסכים עם עמדותיו ופעילותו של חכ יאיר לפיד בכל אחד מהתחומים הבאים? התחום החברתי'</t>
  </si>
  <si>
    <t>Q4O1P0 'באיזו מידה אתה מסכים או לא מסכים עם עמדותיו ופעילותו של חכ יצחק הרצוג בכל אחד מהתחומים הבאים? התחום המדיני'</t>
  </si>
  <si>
    <t>Q4O2P0 'באיזו מידה אתה מסכים או לא מסכים עם עמדותיו ופעילותו של חכ יצחק הרצוג בכל אחד מהתחומים הבאים? התחום הביטחוני'</t>
  </si>
  <si>
    <t>Q4O3P0 'באיזו מידה אתה מסכים או לא מסכים עם עמדותיו ופעילותו של חכ יצחק הרצוג בכל אחד מהתחומים הבאים? התחום הכלכלי'</t>
  </si>
  <si>
    <t>Q4O4P0 'באיזו מידה אתה מסכים או לא מסכים עם עמדותיו ופעילותו של חכ יצחק הרצוג בכל אחד מהתחומים הבאים? התחום החברתי'</t>
  </si>
  <si>
    <t>Q5O1P0 'באיזו מידה אתה מסכים או לא מסכים עם עמדותיו ופעילותו של השר נפתלי בנט בכל אחד מהתחומים הבאים? התחום המדיני'</t>
  </si>
  <si>
    <t>Q5O2P0 'באיזו מידה אתה מסכים או לא מסכים עם עמדותיו ופעילותו של השר נפתלי בנט בכל אחד מהתחומים הבאים? התחום הביטחוני'</t>
  </si>
  <si>
    <t>Q5O3P0 'באיזו מידה אתה מסכים או לא מסכים עם עמדותיו ופעילותו של השר נפתלי בנט בכל אחד מהתחומים הבאים? התחום הכלכלי'</t>
  </si>
  <si>
    <t>Q5O4P0 'באיזו מידה אתה מסכים או לא מסכים עם עמדותיו ופעילותו של השר נפתלי בנט בכל אחד מהתחומים הבאים? התחום החברתי'</t>
  </si>
  <si>
    <t>Q7O1P0 'באיזו מידה אתה מסכים או לא מסכים עם עמדותיו ופעולותיו של שר האוצר משה כחלון בכל אחד מהתחומים הבאים? התחום המדיני'</t>
  </si>
  <si>
    <t>Q7O2P0 'באיזו מידה אתה מסכים או לא מסכים עם עמדותיו ופעולותיו של שר האוצר משה כחלון בכל אחד מהתחומים הבאים? התחום הביטחוני'</t>
  </si>
  <si>
    <t>Q7O3P0 'באיזו מידה אתה מסכים או לא מסכים עם עמדותיו ופעולותיו של שר האוצר משה כחלון בכל אחד מהתחומים הבאים? התחום הכלכלי'</t>
  </si>
  <si>
    <t>Q7O4P0 'באיזו מידה אתה מסכים או לא מסכים עם עמדותיו ופעולותיו של שר האוצר משה כחלון בכל אחד מהתחומים הבאים? התחום החברתי'</t>
  </si>
  <si>
    <t>Q10O1P0 'תן ציון בסולם של 1 (נמוך מאוד) עד 10 (גבוה מאוד) לכל אחד מהאישים הבאים על דאגה לאנשים כמוך? בנימין נתניהו'</t>
  </si>
  <si>
    <t>Q10O5P0 'תן ציון בסולם של 1 (נמוך מאוד) עד 10 (גבוה מאוד) לכל אחד מהאישים הבאים על דאגה לאנשים כמוך? אביגדור ליברמן'</t>
  </si>
  <si>
    <t>כולנו</t>
  </si>
  <si>
    <t>מנדטים</t>
  </si>
  <si>
    <t>Q12O0P0 'מה מבין התחומים הבאים הוא החשוב ביותר מבחינתך לטיפולה של ממשלת ישראל?'</t>
  </si>
  <si>
    <t>Q15O0P0 'אילו היו מתקיימות היום בחירות לכנסת, לאיזו מפלגה היית מצביע?'</t>
  </si>
  <si>
    <t>Q6O1P0 'באיזו מידה אתה מסכים או לא מסכים עם עמדותיו ופעילותו של שר הביטחון אביגדור ליברמן בכל אחד מהתחומים הבאים? התחום המדיני'</t>
  </si>
  <si>
    <t>Q6O2P0 'באיזו מידה אתה מסכים או לא מסכים עם עמדותיו ופעילותו של שר הביטחון אביגדור ליברמן בכל אחד מהתחומים הבאים? התחום הביטחוני'</t>
  </si>
  <si>
    <t>Q6O3P0 'באיזו מידה אתה מסכים או לא מסכים עם עמדותיו ופעילותו של שר הביטחון אביגדור ליברמן בכל אחד מהתחומים הבאים? התחום הכלכלי'</t>
  </si>
  <si>
    <t>Q6O4P0 'באיזו מידה אתה מסכים או לא מסכים עם עמדותיו ופעילותו של שר הביטחון אביגדור ליברמן בכל אחד מהתחומים הבאים? התחום החברתי'</t>
  </si>
  <si>
    <t>NVID51</t>
  </si>
  <si>
    <t>יולי</t>
  </si>
  <si>
    <t>נתניהו</t>
  </si>
  <si>
    <t/>
  </si>
  <si>
    <t>חודש נוכחי</t>
  </si>
  <si>
    <t>מין</t>
  </si>
  <si>
    <t>זכר</t>
  </si>
  <si>
    <t>נקבה</t>
  </si>
  <si>
    <t>Column N %</t>
  </si>
  <si>
    <t>All</t>
  </si>
  <si>
    <t>גברים</t>
  </si>
  <si>
    <t>נשים</t>
  </si>
  <si>
    <t>גילאים</t>
  </si>
  <si>
    <t>עד 29</t>
  </si>
  <si>
    <t>30-44</t>
  </si>
  <si>
    <t>45-59</t>
  </si>
  <si>
    <t>60 פלוס</t>
  </si>
  <si>
    <t>מחוז מקובץ חדש</t>
  </si>
  <si>
    <t>חיפה וצפון</t>
  </si>
  <si>
    <t>מרכז</t>
  </si>
  <si>
    <t>תל אביב</t>
  </si>
  <si>
    <t>ים ויוש</t>
  </si>
  <si>
    <t>דרום</t>
  </si>
  <si>
    <t>זהות דתית - מצומצם</t>
  </si>
  <si>
    <t>חילוני</t>
  </si>
  <si>
    <t>מסורתי</t>
  </si>
  <si>
    <t>דתי</t>
  </si>
  <si>
    <t>חרדי</t>
  </si>
  <si>
    <t>הכנסה משפחתית</t>
  </si>
  <si>
    <t>מתחת לממוצע</t>
  </si>
  <si>
    <t>ממוצע</t>
  </si>
  <si>
    <t>מעל לממוצע</t>
  </si>
  <si>
    <t>השכלה</t>
  </si>
  <si>
    <t>תיכונית ומטה</t>
  </si>
  <si>
    <t>על תיכונית</t>
  </si>
  <si>
    <t>אקדמאית</t>
  </si>
  <si>
    <t>Statistics</t>
  </si>
  <si>
    <t>Missing</t>
  </si>
  <si>
    <t xml:space="preserve">דתי </t>
  </si>
  <si>
    <t xml:space="preserve">חרדי </t>
  </si>
  <si>
    <t>חילוני - חילוני , דתל"ש</t>
  </si>
  <si>
    <t>מסורתי - דתי לייט , מסורתי</t>
  </si>
  <si>
    <t>דתי - דתי לאומי , חרד"ל</t>
  </si>
  <si>
    <t>חרדי - חרדי , חוזרים בתשובה</t>
  </si>
</sst>
</file>

<file path=xl/styles.xml><?xml version="1.0" encoding="utf-8"?>
<styleSheet xmlns="http://schemas.openxmlformats.org/spreadsheetml/2006/main">
  <numFmts count="9">
    <numFmt numFmtId="164" formatCode="###0%"/>
    <numFmt numFmtId="165" formatCode="###0"/>
    <numFmt numFmtId="166" formatCode="###0.00"/>
    <numFmt numFmtId="167" formatCode="###0.000"/>
    <numFmt numFmtId="168" formatCode="###0.0"/>
    <numFmt numFmtId="169" formatCode="###0.0000"/>
    <numFmt numFmtId="170" formatCode="###0.00000"/>
    <numFmt numFmtId="171" formatCode="####.0"/>
    <numFmt numFmtId="172" formatCode="0.0"/>
  </numFmts>
  <fonts count="7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indexed="8"/>
      <name val="Arial"/>
    </font>
    <font>
      <b/>
      <sz val="9"/>
      <color indexed="8"/>
      <name val="Arial Bold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</borders>
  <cellStyleXfs count="361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02">
    <xf numFmtId="0" fontId="0" fillId="0" borderId="0" xfId="0"/>
    <xf numFmtId="17" fontId="0" fillId="0" borderId="0" xfId="0" applyNumberFormat="1"/>
    <xf numFmtId="9" fontId="0" fillId="0" borderId="0" xfId="1" applyFont="1"/>
    <xf numFmtId="9" fontId="0" fillId="0" borderId="0" xfId="1" applyFont="1" applyAlignment="1">
      <alignment horizontal="center"/>
    </xf>
    <xf numFmtId="0" fontId="2" fillId="0" borderId="0" xfId="0" applyFont="1" applyBorder="1" applyAlignment="1">
      <alignment horizontal="right" vertical="top" wrapText="1" readingOrder="2"/>
    </xf>
    <xf numFmtId="164" fontId="2" fillId="0" borderId="0" xfId="0" applyNumberFormat="1" applyFont="1" applyBorder="1" applyAlignment="1">
      <alignment horizontal="center" vertical="top" readingOrder="2"/>
    </xf>
    <xf numFmtId="9" fontId="0" fillId="0" borderId="0" xfId="0" applyNumberFormat="1"/>
    <xf numFmtId="17" fontId="3" fillId="0" borderId="0" xfId="1" applyNumberFormat="1" applyFont="1"/>
    <xf numFmtId="0" fontId="2" fillId="0" borderId="0" xfId="0" applyFont="1" applyBorder="1" applyAlignment="1">
      <alignment horizontal="right" vertical="top" wrapText="1" readingOrder="2"/>
    </xf>
    <xf numFmtId="0" fontId="2" fillId="0" borderId="0" xfId="0" applyFont="1" applyFill="1" applyBorder="1" applyAlignment="1">
      <alignment horizontal="right" vertical="top" wrapText="1" readingOrder="2"/>
    </xf>
    <xf numFmtId="0" fontId="0" fillId="0" borderId="0" xfId="0" applyAlignment="1">
      <alignment horizontal="left"/>
    </xf>
    <xf numFmtId="17" fontId="1" fillId="0" borderId="0" xfId="0" applyNumberFormat="1" applyFont="1"/>
    <xf numFmtId="0" fontId="1" fillId="0" borderId="0" xfId="0" applyFont="1"/>
    <xf numFmtId="172" fontId="0" fillId="0" borderId="0" xfId="0" applyNumberFormat="1"/>
    <xf numFmtId="0" fontId="5" fillId="0" borderId="3" xfId="0" applyFont="1" applyBorder="1" applyAlignment="1">
      <alignment horizontal="center" wrapText="1"/>
    </xf>
    <xf numFmtId="0" fontId="5" fillId="0" borderId="5" xfId="0" applyFont="1" applyBorder="1" applyAlignment="1">
      <alignment horizontal="left" vertical="top" wrapText="1"/>
    </xf>
    <xf numFmtId="164" fontId="5" fillId="0" borderId="6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left" vertical="top" wrapText="1"/>
    </xf>
    <xf numFmtId="164" fontId="5" fillId="0" borderId="9" xfId="0" applyNumberFormat="1" applyFont="1" applyBorder="1" applyAlignment="1">
      <alignment horizontal="right" vertical="center"/>
    </xf>
    <xf numFmtId="164" fontId="5" fillId="0" borderId="12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left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6" xfId="0" applyFont="1" applyBorder="1" applyAlignment="1">
      <alignment horizontal="left" vertical="top" wrapText="1"/>
    </xf>
    <xf numFmtId="165" fontId="5" fillId="0" borderId="16" xfId="0" applyNumberFormat="1" applyFont="1" applyBorder="1" applyAlignment="1">
      <alignment horizontal="right" vertical="center"/>
    </xf>
    <xf numFmtId="165" fontId="5" fillId="0" borderId="17" xfId="0" applyNumberFormat="1" applyFont="1" applyBorder="1" applyAlignment="1">
      <alignment horizontal="right" vertical="center"/>
    </xf>
    <xf numFmtId="166" fontId="5" fillId="0" borderId="17" xfId="0" applyNumberFormat="1" applyFont="1" applyBorder="1" applyAlignment="1">
      <alignment horizontal="right" vertical="center"/>
    </xf>
    <xf numFmtId="167" fontId="5" fillId="0" borderId="18" xfId="0" applyNumberFormat="1" applyFont="1" applyBorder="1" applyAlignment="1">
      <alignment horizontal="right" vertical="center"/>
    </xf>
    <xf numFmtId="0" fontId="5" fillId="0" borderId="9" xfId="0" applyFont="1" applyBorder="1" applyAlignment="1">
      <alignment horizontal="left" vertical="top" wrapText="1"/>
    </xf>
    <xf numFmtId="165" fontId="5" fillId="0" borderId="19" xfId="0" applyNumberFormat="1" applyFont="1" applyBorder="1" applyAlignment="1">
      <alignment horizontal="right" vertical="center"/>
    </xf>
    <xf numFmtId="165" fontId="5" fillId="0" borderId="20" xfId="0" applyNumberFormat="1" applyFont="1" applyBorder="1" applyAlignment="1">
      <alignment horizontal="right" vertical="center"/>
    </xf>
    <xf numFmtId="166" fontId="5" fillId="0" borderId="20" xfId="0" applyNumberFormat="1" applyFont="1" applyBorder="1" applyAlignment="1">
      <alignment horizontal="right" vertical="center"/>
    </xf>
    <xf numFmtId="167" fontId="5" fillId="0" borderId="21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horizontal="left" vertical="top" wrapText="1"/>
    </xf>
    <xf numFmtId="165" fontId="5" fillId="0" borderId="22" xfId="0" applyNumberFormat="1" applyFont="1" applyBorder="1" applyAlignment="1">
      <alignment horizontal="right" vertical="center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169" fontId="5" fillId="0" borderId="17" xfId="0" applyNumberFormat="1" applyFont="1" applyBorder="1" applyAlignment="1">
      <alignment horizontal="right" vertical="center"/>
    </xf>
    <xf numFmtId="170" fontId="5" fillId="0" borderId="18" xfId="0" applyNumberFormat="1" applyFont="1" applyBorder="1" applyAlignment="1">
      <alignment horizontal="right" vertical="center"/>
    </xf>
    <xf numFmtId="168" fontId="5" fillId="0" borderId="17" xfId="0" applyNumberFormat="1" applyFont="1" applyBorder="1" applyAlignment="1">
      <alignment horizontal="right" vertical="center"/>
    </xf>
    <xf numFmtId="168" fontId="5" fillId="0" borderId="18" xfId="0" applyNumberFormat="1" applyFont="1" applyBorder="1" applyAlignment="1">
      <alignment horizontal="right" vertical="center"/>
    </xf>
    <xf numFmtId="168" fontId="5" fillId="0" borderId="20" xfId="0" applyNumberFormat="1" applyFont="1" applyBorder="1" applyAlignment="1">
      <alignment horizontal="right" vertical="center"/>
    </xf>
    <xf numFmtId="168" fontId="5" fillId="0" borderId="21" xfId="0" applyNumberFormat="1" applyFont="1" applyBorder="1" applyAlignment="1">
      <alignment horizontal="right" vertical="center"/>
    </xf>
    <xf numFmtId="171" fontId="5" fillId="0" borderId="20" xfId="0" applyNumberFormat="1" applyFont="1" applyBorder="1" applyAlignment="1">
      <alignment horizontal="right" vertical="center"/>
    </xf>
    <xf numFmtId="168" fontId="5" fillId="0" borderId="23" xfId="0" applyNumberFormat="1" applyFont="1" applyBorder="1" applyAlignment="1">
      <alignment horizontal="right" vertical="center"/>
    </xf>
    <xf numFmtId="0" fontId="5" fillId="2" borderId="0" xfId="0" applyFont="1" applyFill="1"/>
    <xf numFmtId="0" fontId="5" fillId="0" borderId="27" xfId="0" applyFont="1" applyBorder="1" applyAlignment="1">
      <alignment horizontal="center" wrapText="1"/>
    </xf>
    <xf numFmtId="0" fontId="5" fillId="0" borderId="28" xfId="0" applyFont="1" applyBorder="1" applyAlignment="1">
      <alignment horizontal="center" wrapText="1"/>
    </xf>
    <xf numFmtId="0" fontId="5" fillId="0" borderId="29" xfId="0" applyFont="1" applyBorder="1" applyAlignment="1">
      <alignment horizontal="center" wrapText="1"/>
    </xf>
    <xf numFmtId="0" fontId="5" fillId="0" borderId="30" xfId="0" applyFont="1" applyBorder="1" applyAlignment="1">
      <alignment horizontal="center" wrapText="1"/>
    </xf>
    <xf numFmtId="164" fontId="5" fillId="0" borderId="16" xfId="0" applyNumberFormat="1" applyFont="1" applyBorder="1" applyAlignment="1">
      <alignment horizontal="right" vertical="center"/>
    </xf>
    <xf numFmtId="164" fontId="5" fillId="0" borderId="18" xfId="0" applyNumberFormat="1" applyFont="1" applyBorder="1" applyAlignment="1">
      <alignment horizontal="right" vertical="center"/>
    </xf>
    <xf numFmtId="164" fontId="5" fillId="0" borderId="19" xfId="0" applyNumberFormat="1" applyFont="1" applyBorder="1" applyAlignment="1">
      <alignment horizontal="right" vertical="center"/>
    </xf>
    <xf numFmtId="164" fontId="5" fillId="0" borderId="21" xfId="0" applyNumberFormat="1" applyFont="1" applyBorder="1" applyAlignment="1">
      <alignment horizontal="right" vertical="center"/>
    </xf>
    <xf numFmtId="164" fontId="5" fillId="0" borderId="22" xfId="0" applyNumberFormat="1" applyFont="1" applyBorder="1" applyAlignment="1">
      <alignment horizontal="right" vertical="center"/>
    </xf>
    <xf numFmtId="164" fontId="5" fillId="0" borderId="24" xfId="0" applyNumberFormat="1" applyFont="1" applyBorder="1" applyAlignment="1">
      <alignment horizontal="right" vertical="center"/>
    </xf>
    <xf numFmtId="168" fontId="5" fillId="0" borderId="16" xfId="0" applyNumberFormat="1" applyFont="1" applyBorder="1" applyAlignment="1">
      <alignment horizontal="right" vertical="center"/>
    </xf>
    <xf numFmtId="168" fontId="5" fillId="0" borderId="19" xfId="0" applyNumberFormat="1" applyFont="1" applyBorder="1" applyAlignment="1">
      <alignment horizontal="right" vertical="center"/>
    </xf>
    <xf numFmtId="168" fontId="5" fillId="0" borderId="22" xfId="0" applyNumberFormat="1" applyFont="1" applyBorder="1" applyAlignment="1">
      <alignment horizontal="right" vertical="center"/>
    </xf>
    <xf numFmtId="168" fontId="5" fillId="0" borderId="24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left" vertical="top" wrapText="1"/>
    </xf>
    <xf numFmtId="168" fontId="5" fillId="0" borderId="13" xfId="0" applyNumberFormat="1" applyFont="1" applyBorder="1" applyAlignment="1">
      <alignment horizontal="right" vertical="center"/>
    </xf>
    <xf numFmtId="168" fontId="5" fillId="0" borderId="15" xfId="0" applyNumberFormat="1" applyFont="1" applyBorder="1" applyAlignment="1">
      <alignment horizontal="right" vertical="center"/>
    </xf>
    <xf numFmtId="0" fontId="5" fillId="0" borderId="32" xfId="0" applyFont="1" applyBorder="1" applyAlignment="1">
      <alignment horizontal="center" wrapText="1"/>
    </xf>
    <xf numFmtId="0" fontId="5" fillId="0" borderId="33" xfId="0" applyFont="1" applyBorder="1" applyAlignment="1">
      <alignment horizontal="center" wrapText="1"/>
    </xf>
    <xf numFmtId="164" fontId="5" fillId="0" borderId="17" xfId="0" applyNumberFormat="1" applyFont="1" applyBorder="1" applyAlignment="1">
      <alignment horizontal="right" vertical="center"/>
    </xf>
    <xf numFmtId="164" fontId="5" fillId="0" borderId="20" xfId="0" applyNumberFormat="1" applyFont="1" applyBorder="1" applyAlignment="1">
      <alignment horizontal="right" vertical="center"/>
    </xf>
    <xf numFmtId="164" fontId="5" fillId="0" borderId="23" xfId="0" applyNumberFormat="1" applyFont="1" applyBorder="1" applyAlignment="1">
      <alignment horizontal="right" vertical="center"/>
    </xf>
    <xf numFmtId="168" fontId="5" fillId="0" borderId="14" xfId="0" applyNumberFormat="1" applyFont="1" applyBorder="1" applyAlignment="1">
      <alignment horizontal="right" vertical="center"/>
    </xf>
    <xf numFmtId="0" fontId="5" fillId="0" borderId="11" xfId="0" applyFont="1" applyBorder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5" fillId="0" borderId="27" xfId="0" applyFont="1" applyFill="1" applyBorder="1" applyAlignment="1">
      <alignment horizontal="center" wrapText="1"/>
    </xf>
    <xf numFmtId="0" fontId="5" fillId="0" borderId="32" xfId="0" applyFont="1" applyFill="1" applyBorder="1" applyAlignment="1">
      <alignment horizontal="center" wrapText="1"/>
    </xf>
    <xf numFmtId="0" fontId="5" fillId="0" borderId="28" xfId="0" applyFont="1" applyFill="1" applyBorder="1" applyAlignment="1">
      <alignment horizontal="center" wrapText="1"/>
    </xf>
    <xf numFmtId="14" fontId="0" fillId="0" borderId="0" xfId="0" applyNumberFormat="1" applyFill="1"/>
    <xf numFmtId="0" fontId="2" fillId="0" borderId="0" xfId="0" applyFont="1" applyFill="1" applyBorder="1" applyAlignment="1">
      <alignment vertical="top" wrapText="1" readingOrder="2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65" fontId="5" fillId="0" borderId="6" xfId="0" applyNumberFormat="1" applyFont="1" applyBorder="1" applyAlignment="1">
      <alignment horizontal="right" vertical="center"/>
    </xf>
    <xf numFmtId="165" fontId="5" fillId="0" borderId="12" xfId="0" applyNumberFormat="1" applyFont="1" applyBorder="1" applyAlignment="1">
      <alignment horizontal="right" vertical="center"/>
    </xf>
    <xf numFmtId="165" fontId="0" fillId="0" borderId="0" xfId="0" applyNumberFormat="1"/>
    <xf numFmtId="0" fontId="5" fillId="0" borderId="4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7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25" xfId="0" applyFont="1" applyBorder="1" applyAlignment="1">
      <alignment horizontal="center" wrapText="1"/>
    </xf>
    <xf numFmtId="0" fontId="5" fillId="0" borderId="26" xfId="0" applyFont="1" applyBorder="1" applyAlignment="1">
      <alignment horizontal="center" wrapText="1"/>
    </xf>
    <xf numFmtId="0" fontId="5" fillId="0" borderId="6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5" fillId="0" borderId="31" xfId="0" applyFont="1" applyBorder="1" applyAlignment="1">
      <alignment horizontal="center" wrapText="1"/>
    </xf>
  </cellXfs>
  <cellStyles count="361">
    <cellStyle name="Normal" xfId="0" builtinId="0"/>
    <cellStyle name="Percent" xfId="1" builtinId="5"/>
    <cellStyle name="style1459764761193" xfId="2"/>
    <cellStyle name="style1459764761240" xfId="3"/>
    <cellStyle name="style1459764761271" xfId="4"/>
    <cellStyle name="style1459764761302" xfId="5"/>
    <cellStyle name="style1459764761318" xfId="8"/>
    <cellStyle name="style1459764761349" xfId="6"/>
    <cellStyle name="style1459764761380" xfId="9"/>
    <cellStyle name="style1459764761427" xfId="11"/>
    <cellStyle name="style1459764761458" xfId="12"/>
    <cellStyle name="style1459764761521" xfId="7"/>
    <cellStyle name="style1459764761537" xfId="10"/>
    <cellStyle name="style1459764761568" xfId="13"/>
    <cellStyle name="style1459764761708" xfId="14"/>
    <cellStyle name="style1459764761755" xfId="15"/>
    <cellStyle name="style1459764761771" xfId="16"/>
    <cellStyle name="style1459764761802" xfId="17"/>
    <cellStyle name="style1459764761834" xfId="18"/>
    <cellStyle name="style1459764761849" xfId="19"/>
    <cellStyle name="style1459764761880" xfId="24"/>
    <cellStyle name="style1459764761896" xfId="29"/>
    <cellStyle name="style1459764761912" xfId="20"/>
    <cellStyle name="style1459764761959" xfId="21"/>
    <cellStyle name="style1459764761974" xfId="22"/>
    <cellStyle name="style1459764762005" xfId="23"/>
    <cellStyle name="style1459764762052" xfId="25"/>
    <cellStyle name="style1459764762084" xfId="26"/>
    <cellStyle name="style1459764762115" xfId="27"/>
    <cellStyle name="style1459764762146" xfId="28"/>
    <cellStyle name="style1459764762177" xfId="30"/>
    <cellStyle name="style1459764762193" xfId="31"/>
    <cellStyle name="style1459764762224" xfId="32"/>
    <cellStyle name="style1459764762255" xfId="33"/>
    <cellStyle name="style1459764762292" xfId="34"/>
    <cellStyle name="style1459764762307" xfId="35"/>
    <cellStyle name="style1459764762354" xfId="36"/>
    <cellStyle name="style1459764762385" xfId="37"/>
    <cellStyle name="style1459764762401" xfId="38"/>
    <cellStyle name="style1459971997417" xfId="39"/>
    <cellStyle name="style1459971997464" xfId="40"/>
    <cellStyle name="style1459971997480" xfId="41"/>
    <cellStyle name="style1459971997527" xfId="42"/>
    <cellStyle name="style1459971997558" xfId="45"/>
    <cellStyle name="style1459971997589" xfId="43"/>
    <cellStyle name="style1459971997605" xfId="46"/>
    <cellStyle name="style1459971997636" xfId="48"/>
    <cellStyle name="style1459971997683" xfId="49"/>
    <cellStyle name="style1459971997714" xfId="44"/>
    <cellStyle name="style1459971997745" xfId="47"/>
    <cellStyle name="style1459971997777" xfId="50"/>
    <cellStyle name="style1459971997932" xfId="51"/>
    <cellStyle name="style1459971997948" xfId="52"/>
    <cellStyle name="style1459971997994" xfId="53"/>
    <cellStyle name="style1459971998041" xfId="54"/>
    <cellStyle name="style1459971998057" xfId="55"/>
    <cellStyle name="style1459971998088" xfId="56"/>
    <cellStyle name="style1459971998104" xfId="61"/>
    <cellStyle name="style1459971998135" xfId="66"/>
    <cellStyle name="style1459971998151" xfId="57"/>
    <cellStyle name="style1459971998182" xfId="58"/>
    <cellStyle name="style1459971998198" xfId="59"/>
    <cellStyle name="style1459971998213" xfId="60"/>
    <cellStyle name="style1459971998245" xfId="62"/>
    <cellStyle name="style1459971998291" xfId="63"/>
    <cellStyle name="style1459971998323" xfId="64"/>
    <cellStyle name="style1459971998354" xfId="65"/>
    <cellStyle name="style1459971998401" xfId="67"/>
    <cellStyle name="style1459971998432" xfId="68"/>
    <cellStyle name="style1459971998448" xfId="69"/>
    <cellStyle name="style1459971998495" xfId="70"/>
    <cellStyle name="style1459971998510" xfId="71"/>
    <cellStyle name="style1459971998541" xfId="72"/>
    <cellStyle name="style1459971998557" xfId="73"/>
    <cellStyle name="style1459971998604" xfId="74"/>
    <cellStyle name="style1459971998635" xfId="75"/>
    <cellStyle name="style1459971998651" xfId="76"/>
    <cellStyle name="style1459971998682" xfId="77"/>
    <cellStyle name="style1459971998713" xfId="78"/>
    <cellStyle name="style1459971998745" xfId="79"/>
    <cellStyle name="style1459971998760" xfId="80"/>
    <cellStyle name="style1463391810703" xfId="81"/>
    <cellStyle name="style1463391810737" xfId="82"/>
    <cellStyle name="style1463391810758" xfId="83"/>
    <cellStyle name="style1463391810798" xfId="84"/>
    <cellStyle name="style1463391810841" xfId="87"/>
    <cellStyle name="style1463391810872" xfId="85"/>
    <cellStyle name="style1463391810901" xfId="88"/>
    <cellStyle name="style1463391810930" xfId="90"/>
    <cellStyle name="style1463391810961" xfId="91"/>
    <cellStyle name="style1463391810989" xfId="86"/>
    <cellStyle name="style1463391811015" xfId="89"/>
    <cellStyle name="style1463391811044" xfId="92"/>
    <cellStyle name="style1463391811211" xfId="93"/>
    <cellStyle name="style1463391811224" xfId="94"/>
    <cellStyle name="style1463391811256" xfId="95"/>
    <cellStyle name="style1463391811276" xfId="96"/>
    <cellStyle name="style1463391811316" xfId="97"/>
    <cellStyle name="style1463391811344" xfId="98"/>
    <cellStyle name="style1463391811357" xfId="103"/>
    <cellStyle name="style1463391811386" xfId="108"/>
    <cellStyle name="style1463391811398" xfId="99"/>
    <cellStyle name="style1463391811440" xfId="100"/>
    <cellStyle name="style1463391811473" xfId="101"/>
    <cellStyle name="style1463391811492" xfId="102"/>
    <cellStyle name="style1463391811517" xfId="104"/>
    <cellStyle name="style1463391811549" xfId="105"/>
    <cellStyle name="style1463391811574" xfId="106"/>
    <cellStyle name="style1463391811594" xfId="107"/>
    <cellStyle name="style1463391811665" xfId="109"/>
    <cellStyle name="style1463391811692" xfId="110"/>
    <cellStyle name="style1463391811718" xfId="111"/>
    <cellStyle name="style1463391811759" xfId="112"/>
    <cellStyle name="style1463391811785" xfId="113"/>
    <cellStyle name="style1463391811822" xfId="114"/>
    <cellStyle name="style1463391811852" xfId="115"/>
    <cellStyle name="style1463391811876" xfId="116"/>
    <cellStyle name="style1463391811896" xfId="117"/>
    <cellStyle name="style1463391811917" xfId="118"/>
    <cellStyle name="style1463391811938" xfId="119"/>
    <cellStyle name="style1471264196940" xfId="158"/>
    <cellStyle name="style1471264196996" xfId="159"/>
    <cellStyle name="style1471264197037" xfId="160"/>
    <cellStyle name="style1471264197076" xfId="161"/>
    <cellStyle name="style1471264197116" xfId="164"/>
    <cellStyle name="style1471264197155" xfId="162"/>
    <cellStyle name="style1471264197196" xfId="165"/>
    <cellStyle name="style1471264197238" xfId="167"/>
    <cellStyle name="style1471264197279" xfId="168"/>
    <cellStyle name="style1471264197314" xfId="163"/>
    <cellStyle name="style1471264197346" xfId="166"/>
    <cellStyle name="style1471264197385" xfId="169"/>
    <cellStyle name="style1471264197545" xfId="170"/>
    <cellStyle name="style1471264197578" xfId="171"/>
    <cellStyle name="style1471264197603" xfId="172"/>
    <cellStyle name="style1471264197639" xfId="173"/>
    <cellStyle name="style1471264197675" xfId="174"/>
    <cellStyle name="style1471264197712" xfId="175"/>
    <cellStyle name="style1471264197746" xfId="180"/>
    <cellStyle name="style1471264197834" xfId="185"/>
    <cellStyle name="style1471264197863" xfId="176"/>
    <cellStyle name="style1471264197905" xfId="177"/>
    <cellStyle name="style1471264197947" xfId="178"/>
    <cellStyle name="style1471264197981" xfId="179"/>
    <cellStyle name="style1471264198023" xfId="181"/>
    <cellStyle name="style1471264198065" xfId="182"/>
    <cellStyle name="style1471264198111" xfId="183"/>
    <cellStyle name="style1471264198145" xfId="184"/>
    <cellStyle name="style1471264198200" xfId="186"/>
    <cellStyle name="style1471264198237" xfId="187"/>
    <cellStyle name="style1471264198278" xfId="188"/>
    <cellStyle name="style1471264198332" xfId="189"/>
    <cellStyle name="style1471264198364" xfId="190"/>
    <cellStyle name="style1471264198404" xfId="191"/>
    <cellStyle name="style1471264198436" xfId="192"/>
    <cellStyle name="style1471264198468" xfId="193"/>
    <cellStyle name="style1471264198502" xfId="194"/>
    <cellStyle name="style1471264198540" xfId="195"/>
    <cellStyle name="style1471264198572" xfId="196"/>
    <cellStyle name="style1471264659037" xfId="197"/>
    <cellStyle name="style1471264659092" xfId="198"/>
    <cellStyle name="style1471264659137" xfId="199"/>
    <cellStyle name="style1471264659179" xfId="200"/>
    <cellStyle name="style1471264659216" xfId="203"/>
    <cellStyle name="style1471264659258" xfId="201"/>
    <cellStyle name="style1471264659303" xfId="204"/>
    <cellStyle name="style1471264659352" xfId="206"/>
    <cellStyle name="style1471264659394" xfId="207"/>
    <cellStyle name="style1471264659434" xfId="202"/>
    <cellStyle name="style1471264659473" xfId="205"/>
    <cellStyle name="style1471264659520" xfId="208"/>
    <cellStyle name="style1471264659734" xfId="209"/>
    <cellStyle name="style1471264659776" xfId="210"/>
    <cellStyle name="style1471264659811" xfId="211"/>
    <cellStyle name="style1471264659863" xfId="212"/>
    <cellStyle name="style1471264659901" xfId="213"/>
    <cellStyle name="style1471264659942" xfId="214"/>
    <cellStyle name="style1471264659979" xfId="219"/>
    <cellStyle name="style1471264660051" xfId="224"/>
    <cellStyle name="style1471264660083" xfId="215"/>
    <cellStyle name="style1471264660126" xfId="216"/>
    <cellStyle name="style1471264660168" xfId="217"/>
    <cellStyle name="style1471264660198" xfId="218"/>
    <cellStyle name="style1471264660235" xfId="220"/>
    <cellStyle name="style1471264660279" xfId="221"/>
    <cellStyle name="style1471264660315" xfId="222"/>
    <cellStyle name="style1471264660345" xfId="223"/>
    <cellStyle name="style1471264660396" xfId="225"/>
    <cellStyle name="style1471264660438" xfId="226"/>
    <cellStyle name="style1471264660480" xfId="227"/>
    <cellStyle name="style1471264660535" xfId="228"/>
    <cellStyle name="style1471264660568" xfId="229"/>
    <cellStyle name="style1471264660609" xfId="230"/>
    <cellStyle name="style1471264660642" xfId="231"/>
    <cellStyle name="style1471264660673" xfId="232"/>
    <cellStyle name="style1471264660707" xfId="233"/>
    <cellStyle name="style1471264660744" xfId="234"/>
    <cellStyle name="style1471264660785" xfId="235"/>
    <cellStyle name="style1471334430707" xfId="120"/>
    <cellStyle name="style1471334430740" xfId="121"/>
    <cellStyle name="style1471334430768" xfId="122"/>
    <cellStyle name="style1471334430793" xfId="123"/>
    <cellStyle name="style1471334430817" xfId="126"/>
    <cellStyle name="style1471334430845" xfId="124"/>
    <cellStyle name="style1471334430876" xfId="127"/>
    <cellStyle name="style1471334430901" xfId="129"/>
    <cellStyle name="style1471334430926" xfId="130"/>
    <cellStyle name="style1471334430951" xfId="125"/>
    <cellStyle name="style1471334430974" xfId="128"/>
    <cellStyle name="style1471334430998" xfId="131"/>
    <cellStyle name="style1471334431153" xfId="132"/>
    <cellStyle name="style1471334431177" xfId="133"/>
    <cellStyle name="style1471334431195" xfId="134"/>
    <cellStyle name="style1471334431218" xfId="135"/>
    <cellStyle name="style1471334431241" xfId="136"/>
    <cellStyle name="style1471334431263" xfId="137"/>
    <cellStyle name="style1471334431283" xfId="142"/>
    <cellStyle name="style1471334431303" xfId="147"/>
    <cellStyle name="style1471334431320" xfId="138"/>
    <cellStyle name="style1471334431343" xfId="139"/>
    <cellStyle name="style1471334431365" xfId="140"/>
    <cellStyle name="style1471334431383" xfId="141"/>
    <cellStyle name="style1471334431407" xfId="143"/>
    <cellStyle name="style1471334431431" xfId="144"/>
    <cellStyle name="style1471334431455" xfId="145"/>
    <cellStyle name="style1471334431499" xfId="146"/>
    <cellStyle name="style1471334431539" xfId="148"/>
    <cellStyle name="style1471334431567" xfId="149"/>
    <cellStyle name="style1471334431590" xfId="150"/>
    <cellStyle name="style1471334431623" xfId="151"/>
    <cellStyle name="style1471334431642" xfId="152"/>
    <cellStyle name="style1471334431670" xfId="153"/>
    <cellStyle name="style1471334431688" xfId="154"/>
    <cellStyle name="style1471334431706" xfId="155"/>
    <cellStyle name="style1471334431724" xfId="156"/>
    <cellStyle name="style1471334431746" xfId="157"/>
    <cellStyle name="style1473160485639" xfId="236"/>
    <cellStyle name="style1473160485717" xfId="237"/>
    <cellStyle name="style1473160485733" xfId="238"/>
    <cellStyle name="style1473160485764" xfId="239"/>
    <cellStyle name="style1473160485795" xfId="242"/>
    <cellStyle name="style1473160485826" xfId="240"/>
    <cellStyle name="style1473160485858" xfId="243"/>
    <cellStyle name="style1473160485873" xfId="245"/>
    <cellStyle name="style1473160485916" xfId="246"/>
    <cellStyle name="style1473160485952" xfId="241"/>
    <cellStyle name="style1473160485983" xfId="244"/>
    <cellStyle name="style1473160485998" xfId="247"/>
    <cellStyle name="style1473160486155" xfId="248"/>
    <cellStyle name="style1473160486186" xfId="249"/>
    <cellStyle name="style1473160486202" xfId="250"/>
    <cellStyle name="style1473160486233" xfId="251"/>
    <cellStyle name="style1473160486264" xfId="252"/>
    <cellStyle name="style1473160486295" xfId="253"/>
    <cellStyle name="style1473160486311" xfId="258"/>
    <cellStyle name="style1473160486342" xfId="263"/>
    <cellStyle name="style1473160486358" xfId="254"/>
    <cellStyle name="style1473160486389" xfId="255"/>
    <cellStyle name="style1473160486436" xfId="256"/>
    <cellStyle name="style1473160486467" xfId="257"/>
    <cellStyle name="style1473160486498" xfId="259"/>
    <cellStyle name="style1473160486530" xfId="260"/>
    <cellStyle name="style1473160486561" xfId="261"/>
    <cellStyle name="style1473160486592" xfId="262"/>
    <cellStyle name="style1473160486623" xfId="264"/>
    <cellStyle name="style1473160486655" xfId="265"/>
    <cellStyle name="style1473160486686" xfId="266"/>
    <cellStyle name="style1473160486717" xfId="267"/>
    <cellStyle name="style1473160486733" xfId="268"/>
    <cellStyle name="style1473160486764" xfId="269"/>
    <cellStyle name="style1473160486780" xfId="270"/>
    <cellStyle name="style1473160486842" xfId="271"/>
    <cellStyle name="style1473160486858" xfId="272"/>
    <cellStyle name="style1473160486889" xfId="273"/>
    <cellStyle name="style1473160486914" xfId="274"/>
    <cellStyle name="style1476079958704" xfId="275"/>
    <cellStyle name="style1476079958740" xfId="276"/>
    <cellStyle name="style1476079958768" xfId="277"/>
    <cellStyle name="style1476079958795" xfId="278"/>
    <cellStyle name="style1476079958819" xfId="281"/>
    <cellStyle name="style1476079958844" xfId="279"/>
    <cellStyle name="style1476079958869" xfId="282"/>
    <cellStyle name="style1476079958894" xfId="284"/>
    <cellStyle name="style1476079958918" xfId="285"/>
    <cellStyle name="style1476079958942" xfId="280"/>
    <cellStyle name="style1476079958965" xfId="283"/>
    <cellStyle name="style1476079958989" xfId="286"/>
    <cellStyle name="style1476079959142" xfId="287"/>
    <cellStyle name="style1476079959168" xfId="288"/>
    <cellStyle name="style1476079959186" xfId="289"/>
    <cellStyle name="style1476079959210" xfId="290"/>
    <cellStyle name="style1476079959232" xfId="291"/>
    <cellStyle name="style1476079959255" xfId="292"/>
    <cellStyle name="style1476079959274" xfId="297"/>
    <cellStyle name="style1476079959294" xfId="302"/>
    <cellStyle name="style1476079959314" xfId="293"/>
    <cellStyle name="style1476079959339" xfId="294"/>
    <cellStyle name="style1476079959362" xfId="295"/>
    <cellStyle name="style1476079959381" xfId="296"/>
    <cellStyle name="style1476079959405" xfId="298"/>
    <cellStyle name="style1476079959428" xfId="299"/>
    <cellStyle name="style1476079959450" xfId="300"/>
    <cellStyle name="style1476079959468" xfId="301"/>
    <cellStyle name="style1476079959524" xfId="303"/>
    <cellStyle name="style1476079959552" xfId="304"/>
    <cellStyle name="style1476079959574" xfId="305"/>
    <cellStyle name="style1476079959603" xfId="306"/>
    <cellStyle name="style1476079959620" xfId="307"/>
    <cellStyle name="style1476079959638" xfId="308"/>
    <cellStyle name="style1476079959660" xfId="309"/>
    <cellStyle name="style1476079959676" xfId="310"/>
    <cellStyle name="style1476079959697" xfId="311"/>
    <cellStyle name="style1476079959717" xfId="312"/>
    <cellStyle name="style1476079959735" xfId="313"/>
    <cellStyle name="style1476079959752" xfId="314"/>
    <cellStyle name="style1476079959775" xfId="315"/>
    <cellStyle name="style1476079959792" xfId="316"/>
    <cellStyle name="style1476079959811" xfId="317"/>
    <cellStyle name="style1478690720036" xfId="318"/>
    <cellStyle name="style1478690720068" xfId="319"/>
    <cellStyle name="style1478690720099" xfId="320"/>
    <cellStyle name="style1478690720130" xfId="321"/>
    <cellStyle name="style1478690720161" xfId="324"/>
    <cellStyle name="style1478690720193" xfId="322"/>
    <cellStyle name="style1478690720224" xfId="325"/>
    <cellStyle name="style1478690720255" xfId="327"/>
    <cellStyle name="style1478690720288" xfId="328"/>
    <cellStyle name="style1478690720312" xfId="323"/>
    <cellStyle name="style1478690720343" xfId="326"/>
    <cellStyle name="style1478690720359" xfId="329"/>
    <cellStyle name="style1478690720546" xfId="330"/>
    <cellStyle name="style1478690720577" xfId="331"/>
    <cellStyle name="style1478690720593" xfId="332"/>
    <cellStyle name="style1478690720624" xfId="333"/>
    <cellStyle name="style1478690720640" xfId="334"/>
    <cellStyle name="style1478690720671" xfId="335"/>
    <cellStyle name="style1478690720702" xfId="340"/>
    <cellStyle name="style1478690720718" xfId="345"/>
    <cellStyle name="style1478690720749" xfId="336"/>
    <cellStyle name="style1478690720780" xfId="337"/>
    <cellStyle name="style1478690720812" xfId="338"/>
    <cellStyle name="style1478690720827" xfId="339"/>
    <cellStyle name="style1478690720859" xfId="341"/>
    <cellStyle name="style1478690720890" xfId="342"/>
    <cellStyle name="style1478690720921" xfId="343"/>
    <cellStyle name="style1478690720937" xfId="344"/>
    <cellStyle name="style1478690721015" xfId="346"/>
    <cellStyle name="style1478690721062" xfId="347"/>
    <cellStyle name="style1478690721093" xfId="348"/>
    <cellStyle name="style1478690721140" xfId="349"/>
    <cellStyle name="style1478690721156" xfId="350"/>
    <cellStyle name="style1478690721171" xfId="351"/>
    <cellStyle name="style1478690721202" xfId="352"/>
    <cellStyle name="style1478690721218" xfId="353"/>
    <cellStyle name="style1478690721249" xfId="354"/>
    <cellStyle name="style1478690721287" xfId="355"/>
    <cellStyle name="style1478690721302" xfId="356"/>
    <cellStyle name="style1478690721333" xfId="357"/>
    <cellStyle name="style1478690721349" xfId="358"/>
    <cellStyle name="style1478690721364" xfId="359"/>
    <cellStyle name="style1478690721396" xfId="3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he-IL"/>
              <a:t>מנדטים - פברואר 2017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מנדטים!$A$15:$A$24</c:f>
              <c:strCache>
                <c:ptCount val="10"/>
                <c:pt idx="0">
                  <c:v>יש עתיד</c:v>
                </c:pt>
                <c:pt idx="1">
                  <c:v>הליכוד</c:v>
                </c:pt>
                <c:pt idx="2">
                  <c:v>הבית היהודי</c:v>
                </c:pt>
                <c:pt idx="3">
                  <c:v>הרשימה המשותפת</c:v>
                </c:pt>
                <c:pt idx="4">
                  <c:v>ישראל ביתנו</c:v>
                </c:pt>
                <c:pt idx="5">
                  <c:v>יהדות התורה</c:v>
                </c:pt>
                <c:pt idx="6">
                  <c:v>המחנה הציוני</c:v>
                </c:pt>
                <c:pt idx="7">
                  <c:v>מרצ</c:v>
                </c:pt>
                <c:pt idx="8">
                  <c:v>כולנו</c:v>
                </c:pt>
                <c:pt idx="9">
                  <c:v>שס</c:v>
                </c:pt>
              </c:strCache>
            </c:strRef>
          </c:cat>
          <c:val>
            <c:numRef>
              <c:f>מנדטים!$B$15:$B$24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0D-4813-BB18-2C7471F43DE4}"/>
            </c:ext>
          </c:extLst>
        </c:ser>
        <c:dLbls>
          <c:showVal val="1"/>
        </c:dLbls>
        <c:gapWidth val="41"/>
        <c:axId val="92545408"/>
        <c:axId val="92546944"/>
      </c:barChart>
      <c:catAx>
        <c:axId val="92545408"/>
        <c:scaling>
          <c:orientation val="maxMin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546944"/>
        <c:crosses val="autoZero"/>
        <c:auto val="1"/>
        <c:lblAlgn val="ctr"/>
        <c:lblOffset val="100"/>
      </c:catAx>
      <c:valAx>
        <c:axId val="92546944"/>
        <c:scaling>
          <c:orientation val="minMax"/>
        </c:scaling>
        <c:delete val="1"/>
        <c:axPos val="r"/>
        <c:numFmt formatCode="General" sourceLinked="1"/>
        <c:majorTickMark val="none"/>
        <c:tickLblPos val="nextTo"/>
        <c:crossAx val="9254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משה כחלון - דצמבר 2015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BFB-4E33-B914-005D093B2E90}"/>
              </c:ext>
            </c:extLst>
          </c:dPt>
          <c:dPt>
            <c:idx val="2"/>
            <c:spPr>
              <a:solidFill>
                <a:schemeClr val="tx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BFB-4E33-B914-005D093B2E90}"/>
              </c:ext>
            </c:extLst>
          </c:dPt>
          <c:dPt>
            <c:idx val="3"/>
            <c:spPr>
              <a:solidFill>
                <a:srgbClr val="C0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BFB-4E33-B914-005D093B2E90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('נתונים מעובדים'!$D$80:$E$80,'נתונים מעובדים'!$D$83:$E$83,'נתונים מעובדים'!$D$86:$E$86,'נתונים מעובדים'!$D$89:$E$89)</c:f>
              <c:multiLvlStrCache>
                <c:ptCount val="4"/>
                <c:lvl>
                  <c:pt idx="0">
                    <c:v>מסכימים</c:v>
                  </c:pt>
                  <c:pt idx="1">
                    <c:v>מסכימים</c:v>
                  </c:pt>
                  <c:pt idx="2">
                    <c:v>מסכימים</c:v>
                  </c:pt>
                  <c:pt idx="3">
                    <c:v>מסכימים</c:v>
                  </c:pt>
                </c:lvl>
                <c:lvl>
                  <c:pt idx="0">
                    <c:v>מדיני</c:v>
                  </c:pt>
                  <c:pt idx="1">
                    <c:v>ביטחוני</c:v>
                  </c:pt>
                  <c:pt idx="2">
                    <c:v>כלכלי</c:v>
                  </c:pt>
                  <c:pt idx="3">
                    <c:v>חברתי</c:v>
                  </c:pt>
                </c:lvl>
              </c:multiLvl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'נתונים מעובדים'!$D$80:$E$91</c15:sqref>
                  </c15:fullRef>
                </c:ext>
              </c:extLst>
            </c:multiLvlStrRef>
          </c:cat>
          <c:val>
            <c:numRef>
              <c:f>('נתונים מעובדים'!$F$80,'נתונים מעובדים'!$F$83,'נתונים מעובדים'!$F$86,'נתונים מעובדים'!$F$89)</c:f>
              <c:numCache>
                <c:formatCode>General</c:formatCode>
                <c:ptCount val="4"/>
                <c:pt idx="0">
                  <c:v>0.28968253968253965</c:v>
                </c:pt>
                <c:pt idx="1">
                  <c:v>0.29166666666666663</c:v>
                </c:pt>
                <c:pt idx="2">
                  <c:v>0.43055555555555558</c:v>
                </c:pt>
                <c:pt idx="3">
                  <c:v>0.49007936507936511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'נתונים מעובדים'!$F$80:$F$91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>
                <c15:categoryFilterException>
                  <c15:sqref>'נתונים מעובדים'!$F$81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מעובדים'!$F$82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מעובדים'!$F$84</c15:sqref>
                  <c15:spPr xmlns:c15="http://schemas.microsoft.com/office/drawing/2012/chart">
                    <a:solidFill>
                      <a:srgbClr val="00B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מעובדים'!$F$85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מעובדים'!$F$88</c15:sqref>
                  <c15:spPr xmlns:c15="http://schemas.microsoft.com/office/drawing/2012/chart">
                    <a:solidFill>
                      <a:srgbClr val="00B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מעובדים'!$F$90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8-6BFB-4E33-B914-005D093B2E90}"/>
            </c:ext>
          </c:extLst>
        </c:ser>
        <c:dLbls/>
        <c:gapWidth val="50"/>
        <c:axId val="92860416"/>
        <c:axId val="92861952"/>
      </c:barChart>
      <c:catAx>
        <c:axId val="92860416"/>
        <c:scaling>
          <c:orientation val="maxMin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61952"/>
        <c:crosses val="autoZero"/>
        <c:auto val="1"/>
        <c:lblAlgn val="ctr"/>
        <c:lblOffset val="100"/>
      </c:catAx>
      <c:valAx>
        <c:axId val="92861952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928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he-IL"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cked"/>
        <c:ser>
          <c:idx val="0"/>
          <c:order val="0"/>
          <c:tx>
            <c:strRef>
              <c:f>'הסכמה עם התנהלות בנושאים'!$L$2</c:f>
              <c:strCache>
                <c:ptCount val="1"/>
                <c:pt idx="0">
                  <c:v>מרוצים מהתנהלות נתניהו בתחום הביטחוני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'הסכמה עם התנהלות בנושאים'!$K$3:$K$21</c:f>
              <c:strCache>
                <c:ptCount val="19"/>
                <c:pt idx="0">
                  <c:v>אוג-15</c:v>
                </c:pt>
                <c:pt idx="1">
                  <c:v>ספט-15</c:v>
                </c:pt>
                <c:pt idx="2">
                  <c:v>אוק-15</c:v>
                </c:pt>
                <c:pt idx="3">
                  <c:v>נוב-15</c:v>
                </c:pt>
                <c:pt idx="4">
                  <c:v>דצמ-15</c:v>
                </c:pt>
                <c:pt idx="5">
                  <c:v>ינו-16</c:v>
                </c:pt>
                <c:pt idx="6">
                  <c:v>פבר-16</c:v>
                </c:pt>
                <c:pt idx="7">
                  <c:v>מרץ-16</c:v>
                </c:pt>
                <c:pt idx="8">
                  <c:v>אפר-16</c:v>
                </c:pt>
                <c:pt idx="9">
                  <c:v>מאי-16</c:v>
                </c:pt>
                <c:pt idx="10">
                  <c:v>יונ-16</c:v>
                </c:pt>
                <c:pt idx="11">
                  <c:v>יולי</c:v>
                </c:pt>
                <c:pt idx="12">
                  <c:v>אוג-16</c:v>
                </c:pt>
                <c:pt idx="13">
                  <c:v>ספט-16</c:v>
                </c:pt>
                <c:pt idx="14">
                  <c:v>אוק-16</c:v>
                </c:pt>
                <c:pt idx="15">
                  <c:v>נוב-16</c:v>
                </c:pt>
                <c:pt idx="16">
                  <c:v>דצמ-16</c:v>
                </c:pt>
                <c:pt idx="17">
                  <c:v>ינו-17</c:v>
                </c:pt>
                <c:pt idx="18">
                  <c:v>פבר-17</c:v>
                </c:pt>
              </c:strCache>
            </c:strRef>
          </c:cat>
          <c:val>
            <c:numRef>
              <c:f>'הסכמה עם התנהלות בנושאים'!$L$3:$L$21</c:f>
              <c:numCache>
                <c:formatCode>0%</c:formatCode>
                <c:ptCount val="19"/>
                <c:pt idx="0">
                  <c:v>0.6</c:v>
                </c:pt>
                <c:pt idx="1">
                  <c:v>0.56999999999999995</c:v>
                </c:pt>
                <c:pt idx="2">
                  <c:v>0.48</c:v>
                </c:pt>
                <c:pt idx="3">
                  <c:v>0.54</c:v>
                </c:pt>
                <c:pt idx="4">
                  <c:v>0.54</c:v>
                </c:pt>
                <c:pt idx="5">
                  <c:v>0.52</c:v>
                </c:pt>
                <c:pt idx="6">
                  <c:v>0.48</c:v>
                </c:pt>
                <c:pt idx="7">
                  <c:v>0.52</c:v>
                </c:pt>
                <c:pt idx="8">
                  <c:v>0.45</c:v>
                </c:pt>
                <c:pt idx="9">
                  <c:v>0.48</c:v>
                </c:pt>
                <c:pt idx="10">
                  <c:v>0.48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0.5198650717748684</c:v>
                </c:pt>
                <c:pt idx="15">
                  <c:v>0.54119015279562377</c:v>
                </c:pt>
                <c:pt idx="16">
                  <c:v>0.53876788264491482</c:v>
                </c:pt>
                <c:pt idx="17">
                  <c:v>0.56687676309223822</c:v>
                </c:pt>
                <c:pt idx="18">
                  <c:v>0.54166666666666663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A-4AB7-8ECC-096F093C062A}"/>
            </c:ext>
          </c:extLst>
        </c:ser>
        <c:dLbls>
          <c:showVal val="1"/>
        </c:dLbls>
        <c:marker val="1"/>
        <c:axId val="93009024"/>
        <c:axId val="93010560"/>
      </c:lineChart>
      <c:catAx>
        <c:axId val="93009024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10560"/>
        <c:crosses val="autoZero"/>
        <c:auto val="1"/>
        <c:lblAlgn val="ctr"/>
        <c:lblOffset val="100"/>
        <c:noMultiLvlLbl val="1"/>
      </c:catAx>
      <c:valAx>
        <c:axId val="930105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tickLblPos val="nextTo"/>
        <c:crossAx val="930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אמינות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00206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51B-4184-96D5-D9C8854A4023}"/>
              </c:ext>
            </c:extLst>
          </c:dPt>
          <c:dPt>
            <c:idx val="1"/>
            <c:spPr>
              <a:solidFill>
                <a:srgbClr val="C0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51B-4184-96D5-D9C8854A4023}"/>
              </c:ext>
            </c:extLst>
          </c:dPt>
          <c:dPt>
            <c:idx val="2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51B-4184-96D5-D9C8854A4023}"/>
              </c:ext>
            </c:extLst>
          </c:dPt>
          <c:dPt>
            <c:idx val="4"/>
            <c:spPr>
              <a:solidFill>
                <a:srgbClr val="7030A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51B-4184-96D5-D9C8854A4023}"/>
              </c:ext>
            </c:extLst>
          </c:dPt>
          <c:dPt>
            <c:idx val="5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51B-4184-96D5-D9C8854A4023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'נתונים מעובדים'!$D$92:$D$97</c:f>
              <c:strCache>
                <c:ptCount val="6"/>
                <c:pt idx="0">
                  <c:v>בנימין נתניהו</c:v>
                </c:pt>
                <c:pt idx="1">
                  <c:v>יאיר לפיד</c:v>
                </c:pt>
                <c:pt idx="2">
                  <c:v>יצחק הרצוג</c:v>
                </c:pt>
                <c:pt idx="3">
                  <c:v>נפתלי בנט</c:v>
                </c:pt>
                <c:pt idx="4">
                  <c:v>אביגדור ליברמן</c:v>
                </c:pt>
                <c:pt idx="5">
                  <c:v>משה כחלון</c:v>
                </c:pt>
              </c:strCache>
            </c:strRef>
          </c:cat>
          <c:val>
            <c:numRef>
              <c:f>'נתונים מעובדים'!$F$92:$F$97</c:f>
              <c:numCache>
                <c:formatCode>General</c:formatCode>
                <c:ptCount val="6"/>
                <c:pt idx="0">
                  <c:v>3.9857433808553968</c:v>
                </c:pt>
                <c:pt idx="1">
                  <c:v>4.7530612244897972</c:v>
                </c:pt>
                <c:pt idx="2">
                  <c:v>4.1716101694915242</c:v>
                </c:pt>
                <c:pt idx="3">
                  <c:v>4.8662551440329223</c:v>
                </c:pt>
                <c:pt idx="4">
                  <c:v>4.1232032854209502</c:v>
                </c:pt>
                <c:pt idx="5">
                  <c:v>4.6847599164926912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51B-4184-96D5-D9C8854A4023}"/>
            </c:ext>
          </c:extLst>
        </c:ser>
        <c:dLbls/>
        <c:gapWidth val="50"/>
        <c:overlap val="-27"/>
        <c:axId val="93094656"/>
        <c:axId val="93096192"/>
      </c:barChart>
      <c:catAx>
        <c:axId val="93094656"/>
        <c:scaling>
          <c:orientation val="maxMin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96192"/>
        <c:crosses val="autoZero"/>
        <c:auto val="1"/>
        <c:lblAlgn val="ctr"/>
        <c:lblOffset val="100"/>
      </c:catAx>
      <c:valAx>
        <c:axId val="93096192"/>
        <c:scaling>
          <c:orientation val="minMax"/>
          <c:max val="10"/>
          <c:min val="1"/>
        </c:scaling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9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מנהיגות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00206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884-4BE5-A106-540E136A1EAA}"/>
              </c:ext>
            </c:extLst>
          </c:dPt>
          <c:dPt>
            <c:idx val="1"/>
            <c:spPr>
              <a:solidFill>
                <a:srgbClr val="C0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884-4BE5-A106-540E136A1EAA}"/>
              </c:ext>
            </c:extLst>
          </c:dPt>
          <c:dPt>
            <c:idx val="2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884-4BE5-A106-540E136A1EAA}"/>
              </c:ext>
            </c:extLst>
          </c:dPt>
          <c:dPt>
            <c:idx val="4"/>
            <c:spPr>
              <a:solidFill>
                <a:srgbClr val="7030A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884-4BE5-A106-540E136A1EAA}"/>
              </c:ext>
            </c:extLst>
          </c:dPt>
          <c:dPt>
            <c:idx val="5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884-4BE5-A106-540E136A1EAA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'נתונים מעובדים'!$D$98:$D$103</c:f>
              <c:strCache>
                <c:ptCount val="6"/>
                <c:pt idx="0">
                  <c:v>בנימין נתניהו</c:v>
                </c:pt>
                <c:pt idx="1">
                  <c:v>יאיר לפיד</c:v>
                </c:pt>
                <c:pt idx="2">
                  <c:v>יצחק הרצוג</c:v>
                </c:pt>
                <c:pt idx="3">
                  <c:v>נפתלי בנט</c:v>
                </c:pt>
                <c:pt idx="4">
                  <c:v>אביגדור ליברמן</c:v>
                </c:pt>
                <c:pt idx="5">
                  <c:v>משה כחלון</c:v>
                </c:pt>
              </c:strCache>
            </c:strRef>
          </c:cat>
          <c:val>
            <c:numRef>
              <c:f>'נתונים מעובדים'!$F$98:$F$103</c:f>
              <c:numCache>
                <c:formatCode>General</c:formatCode>
                <c:ptCount val="6"/>
                <c:pt idx="0">
                  <c:v>5.4755102040816315</c:v>
                </c:pt>
                <c:pt idx="1">
                  <c:v>4.9012345679012359</c:v>
                </c:pt>
                <c:pt idx="2">
                  <c:v>3.1425619834710727</c:v>
                </c:pt>
                <c:pt idx="3">
                  <c:v>5.0491803278688554</c:v>
                </c:pt>
                <c:pt idx="4">
                  <c:v>4.5925925925925943</c:v>
                </c:pt>
                <c:pt idx="5">
                  <c:v>4.2588726513569917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884-4BE5-A106-540E136A1EAA}"/>
            </c:ext>
          </c:extLst>
        </c:ser>
        <c:dLbls/>
        <c:gapWidth val="50"/>
        <c:overlap val="-27"/>
        <c:axId val="93143040"/>
        <c:axId val="93144576"/>
      </c:barChart>
      <c:catAx>
        <c:axId val="93143040"/>
        <c:scaling>
          <c:orientation val="maxMin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44576"/>
        <c:crosses val="autoZero"/>
        <c:auto val="1"/>
        <c:lblAlgn val="ctr"/>
        <c:lblOffset val="100"/>
      </c:catAx>
      <c:valAx>
        <c:axId val="93144576"/>
        <c:scaling>
          <c:orientation val="minMax"/>
          <c:max val="10"/>
          <c:min val="1"/>
        </c:scaling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דאגה לאנשים</a:t>
            </a:r>
            <a:r>
              <a:rPr lang="he-IL" baseline="0"/>
              <a:t> כמוך</a:t>
            </a:r>
            <a:endParaRPr lang="he-IL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00206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EDD-405B-9FA9-5B4EACBCDEBF}"/>
              </c:ext>
            </c:extLst>
          </c:dPt>
          <c:dPt>
            <c:idx val="1"/>
            <c:spPr>
              <a:solidFill>
                <a:srgbClr val="C0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EDD-405B-9FA9-5B4EACBCDEBF}"/>
              </c:ext>
            </c:extLst>
          </c:dPt>
          <c:dPt>
            <c:idx val="2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EDD-405B-9FA9-5B4EACBCDEBF}"/>
              </c:ext>
            </c:extLst>
          </c:dPt>
          <c:dPt>
            <c:idx val="4"/>
            <c:spPr>
              <a:solidFill>
                <a:srgbClr val="7030A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EDD-405B-9FA9-5B4EACBCDEBF}"/>
              </c:ext>
            </c:extLst>
          </c:dPt>
          <c:dPt>
            <c:idx val="5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EDD-405B-9FA9-5B4EACBCDEBF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'נתונים מעובדים'!$D$104:$D$109</c:f>
              <c:strCache>
                <c:ptCount val="6"/>
                <c:pt idx="0">
                  <c:v>בנימין נתניהו</c:v>
                </c:pt>
                <c:pt idx="1">
                  <c:v>יאיר לפיד</c:v>
                </c:pt>
                <c:pt idx="2">
                  <c:v>יצחק הרצוג</c:v>
                </c:pt>
                <c:pt idx="3">
                  <c:v>נפתלי בנט</c:v>
                </c:pt>
                <c:pt idx="4">
                  <c:v>אביגדור ליברמן</c:v>
                </c:pt>
                <c:pt idx="5">
                  <c:v>משה כחלון</c:v>
                </c:pt>
              </c:strCache>
            </c:strRef>
          </c:cat>
          <c:val>
            <c:numRef>
              <c:f>'נתונים מעובדים'!$F$104:$F$109</c:f>
              <c:numCache>
                <c:formatCode>General</c:formatCode>
                <c:ptCount val="6"/>
                <c:pt idx="0">
                  <c:v>3.7588357588357599</c:v>
                </c:pt>
                <c:pt idx="1">
                  <c:v>4.5548523206751019</c:v>
                </c:pt>
                <c:pt idx="2">
                  <c:v>3.8920086393088535</c:v>
                </c:pt>
                <c:pt idx="3">
                  <c:v>4.134453781512609</c:v>
                </c:pt>
                <c:pt idx="4">
                  <c:v>3.7451820128479643</c:v>
                </c:pt>
                <c:pt idx="5">
                  <c:v>4.6008492569002133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EDD-405B-9FA9-5B4EACBCDEBF}"/>
            </c:ext>
          </c:extLst>
        </c:ser>
        <c:dLbls/>
        <c:gapWidth val="50"/>
        <c:overlap val="-27"/>
        <c:axId val="93187072"/>
        <c:axId val="93324032"/>
      </c:barChart>
      <c:catAx>
        <c:axId val="93187072"/>
        <c:scaling>
          <c:orientation val="maxMin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324032"/>
        <c:crosses val="autoZero"/>
        <c:auto val="1"/>
        <c:lblAlgn val="ctr"/>
        <c:lblOffset val="100"/>
      </c:catAx>
      <c:valAx>
        <c:axId val="93324032"/>
        <c:scaling>
          <c:orientation val="minMax"/>
          <c:max val="10"/>
          <c:min val="1"/>
        </c:scaling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8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אמינות רוה"מ נתניהו</a:t>
            </a:r>
          </a:p>
          <a:p>
            <a:pPr>
              <a:defRPr lang="he-IL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100"/>
              <a:t>(בסולם של 1-5)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תכונות!$K$2:$K$15</c:f>
              <c:numCache>
                <c:formatCode>mmm\-yy</c:formatCode>
                <c:ptCount val="1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</c:numCache>
            </c:numRef>
          </c:cat>
          <c:val>
            <c:numRef>
              <c:f>תכונות!$L$2:$L$15</c:f>
              <c:numCache>
                <c:formatCode>0.0</c:formatCode>
                <c:ptCount val="14"/>
                <c:pt idx="0">
                  <c:v>4.4000000000000004</c:v>
                </c:pt>
                <c:pt idx="1">
                  <c:v>4.0999999999999996</c:v>
                </c:pt>
                <c:pt idx="2">
                  <c:v>4.9000000000000004</c:v>
                </c:pt>
                <c:pt idx="3">
                  <c:v>4</c:v>
                </c:pt>
                <c:pt idx="4">
                  <c:v>4.2</c:v>
                </c:pt>
                <c:pt idx="5">
                  <c:v>4</c:v>
                </c:pt>
                <c:pt idx="6">
                  <c:v>4.2</c:v>
                </c:pt>
                <c:pt idx="7">
                  <c:v>3.9</c:v>
                </c:pt>
                <c:pt idx="8">
                  <c:v>3.8</c:v>
                </c:pt>
                <c:pt idx="9">
                  <c:v>4.2</c:v>
                </c:pt>
                <c:pt idx="10">
                  <c:v>4.0999999999999996</c:v>
                </c:pt>
                <c:pt idx="11">
                  <c:v>4.3</c:v>
                </c:pt>
                <c:pt idx="12">
                  <c:v>4.1098507275726428</c:v>
                </c:pt>
                <c:pt idx="13">
                  <c:v>3.9857433808553968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54-43CD-BD24-06AF2A64CAEB}"/>
            </c:ext>
          </c:extLst>
        </c:ser>
        <c:dLbls>
          <c:showVal val="1"/>
        </c:dLbls>
        <c:marker val="1"/>
        <c:axId val="93376896"/>
        <c:axId val="93378432"/>
      </c:lineChart>
      <c:dateAx>
        <c:axId val="93376896"/>
        <c:scaling>
          <c:orientation val="minMax"/>
        </c:scaling>
        <c:axPos val="b"/>
        <c:numFmt formatCode="mmm\-yy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378432"/>
        <c:crosses val="autoZero"/>
        <c:auto val="1"/>
        <c:lblOffset val="100"/>
        <c:baseTimeUnit val="months"/>
      </c:dateAx>
      <c:valAx>
        <c:axId val="93378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tickLblPos val="nextTo"/>
        <c:crossAx val="933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lang="he-IL"/>
            </a:pPr>
            <a:r>
              <a:rPr lang="he-IL" sz="1600"/>
              <a:t>מידת ההתאמה לראשות הממשלה</a:t>
            </a:r>
            <a:endParaRPr lang="he-IL" sz="1600" baseline="0"/>
          </a:p>
          <a:p>
            <a:pPr>
              <a:defRPr lang="he-IL"/>
            </a:pPr>
            <a:r>
              <a:rPr lang="he-IL" sz="1200" baseline="0"/>
              <a:t>ינואר 2017</a:t>
            </a:r>
            <a:endParaRPr lang="he-IL" sz="1200"/>
          </a:p>
        </c:rich>
      </c:tx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chemeClr val="tx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10-47CA-80A9-7AAECE5EE947}"/>
              </c:ext>
            </c:extLst>
          </c:dPt>
          <c:dPt>
            <c:idx val="1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10-47CA-80A9-7AAECE5EE947}"/>
              </c:ext>
            </c:extLst>
          </c:dPt>
          <c:dPt>
            <c:idx val="2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910-47CA-80A9-7AAECE5EE947}"/>
              </c:ext>
            </c:extLst>
          </c:dPt>
          <c:dPt>
            <c:idx val="3"/>
            <c:spPr>
              <a:solidFill>
                <a:schemeClr val="accent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910-47CA-80A9-7AAECE5EE94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910-47CA-80A9-7AAECE5EE947}"/>
              </c:ext>
            </c:extLst>
          </c:dPt>
          <c:dPt>
            <c:idx val="5"/>
            <c:spPr>
              <a:solidFill>
                <a:schemeClr val="accent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910-47CA-80A9-7AAECE5EE947}"/>
              </c:ext>
            </c:extLst>
          </c:dPt>
          <c:dPt>
            <c:idx val="6"/>
            <c:spPr>
              <a:solidFill>
                <a:schemeClr val="tx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910-47CA-80A9-7AAECE5EE9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he-IL"/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'מדד רוהמ'!$A$2:$A$8</c:f>
              <c:strCache>
                <c:ptCount val="7"/>
                <c:pt idx="0">
                  <c:v>בנימין נתניהו</c:v>
                </c:pt>
                <c:pt idx="1">
                  <c:v>יאיר לפיד</c:v>
                </c:pt>
                <c:pt idx="2">
                  <c:v>יצחק הרצוג</c:v>
                </c:pt>
                <c:pt idx="3">
                  <c:v>נפתלי בנט</c:v>
                </c:pt>
                <c:pt idx="4">
                  <c:v>אביגדור ליברמן</c:v>
                </c:pt>
                <c:pt idx="5">
                  <c:v>משה כחלון</c:v>
                </c:pt>
                <c:pt idx="6">
                  <c:v>אף אחד מהם</c:v>
                </c:pt>
              </c:strCache>
            </c:strRef>
          </c:cat>
          <c:val>
            <c:numRef>
              <c:f>'מדד רוהמ'!$B$2:$B$8</c:f>
              <c:numCache>
                <c:formatCode>0%</c:formatCode>
                <c:ptCount val="7"/>
                <c:pt idx="0">
                  <c:v>0.32631578947368417</c:v>
                </c:pt>
                <c:pt idx="1">
                  <c:v>0.20842105263157895</c:v>
                </c:pt>
                <c:pt idx="2">
                  <c:v>0.04</c:v>
                </c:pt>
                <c:pt idx="3">
                  <c:v>7.7894736842105267E-2</c:v>
                </c:pt>
                <c:pt idx="4">
                  <c:v>4.2105263157894736E-2</c:v>
                </c:pt>
                <c:pt idx="5">
                  <c:v>2.1052631578947368E-2</c:v>
                </c:pt>
                <c:pt idx="6">
                  <c:v>0.28421052631578947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910-47CA-80A9-7AAECE5EE947}"/>
            </c:ext>
          </c:extLst>
        </c:ser>
        <c:dLbls>
          <c:showVal val="1"/>
        </c:dLbls>
        <c:gapWidth val="49"/>
        <c:overlap val="-25"/>
        <c:axId val="93982720"/>
        <c:axId val="93984256"/>
      </c:barChart>
      <c:catAx>
        <c:axId val="93982720"/>
        <c:scaling>
          <c:orientation val="maxMin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he-IL"/>
            </a:pPr>
            <a:endParaRPr lang="ru-RU"/>
          </a:p>
        </c:txPr>
        <c:crossAx val="93984256"/>
        <c:crosses val="autoZero"/>
        <c:auto val="1"/>
        <c:lblAlgn val="ctr"/>
        <c:lblOffset val="100"/>
      </c:catAx>
      <c:valAx>
        <c:axId val="93984256"/>
        <c:scaling>
          <c:orientation val="minMax"/>
        </c:scaling>
        <c:delete val="1"/>
        <c:axPos val="r"/>
        <c:numFmt formatCode="0%" sourceLinked="1"/>
        <c:tickLblPos val="nextTo"/>
        <c:crossAx val="93982720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/>
              <a:t>מידת ההתאמה לראשות הממשלה - לאורך זמן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'מדד רוהמ'!$A$2</c:f>
              <c:strCache>
                <c:ptCount val="1"/>
                <c:pt idx="0">
                  <c:v>בנימין נתניהו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'מדד רוהמ'!$B$1:$T$1</c:f>
              <c:numCache>
                <c:formatCode>mmm\-yy</c:formatCode>
                <c:ptCount val="19"/>
                <c:pt idx="0">
                  <c:v>42767</c:v>
                </c:pt>
                <c:pt idx="1">
                  <c:v>42736</c:v>
                </c:pt>
                <c:pt idx="2">
                  <c:v>42705</c:v>
                </c:pt>
                <c:pt idx="3">
                  <c:v>42675</c:v>
                </c:pt>
                <c:pt idx="4">
                  <c:v>42644</c:v>
                </c:pt>
                <c:pt idx="5">
                  <c:v>42614</c:v>
                </c:pt>
                <c:pt idx="6">
                  <c:v>42583</c:v>
                </c:pt>
                <c:pt idx="7">
                  <c:v>42552</c:v>
                </c:pt>
                <c:pt idx="8">
                  <c:v>42522</c:v>
                </c:pt>
                <c:pt idx="9">
                  <c:v>42491</c:v>
                </c:pt>
                <c:pt idx="10">
                  <c:v>42461</c:v>
                </c:pt>
                <c:pt idx="11">
                  <c:v>42430</c:v>
                </c:pt>
                <c:pt idx="12">
                  <c:v>42401</c:v>
                </c:pt>
                <c:pt idx="13">
                  <c:v>42370</c:v>
                </c:pt>
                <c:pt idx="14">
                  <c:v>42339</c:v>
                </c:pt>
                <c:pt idx="15">
                  <c:v>42309</c:v>
                </c:pt>
                <c:pt idx="16">
                  <c:v>42278</c:v>
                </c:pt>
                <c:pt idx="17">
                  <c:v>42248</c:v>
                </c:pt>
                <c:pt idx="18">
                  <c:v>42217</c:v>
                </c:pt>
              </c:numCache>
            </c:numRef>
          </c:cat>
          <c:val>
            <c:numRef>
              <c:f>'מדד רוהמ'!$B$2:$T$2</c:f>
              <c:numCache>
                <c:formatCode>0%</c:formatCode>
                <c:ptCount val="19"/>
                <c:pt idx="0">
                  <c:v>0.32631578947368417</c:v>
                </c:pt>
                <c:pt idx="1">
                  <c:v>0.31592586510205678</c:v>
                </c:pt>
                <c:pt idx="2">
                  <c:v>0.35616025307671767</c:v>
                </c:pt>
                <c:pt idx="3">
                  <c:v>0.32486516259896514</c:v>
                </c:pt>
                <c:pt idx="4">
                  <c:v>0.34307605471136604</c:v>
                </c:pt>
                <c:pt idx="5">
                  <c:v>0.28988115579936641</c:v>
                </c:pt>
                <c:pt idx="6">
                  <c:v>0.31092227867866845</c:v>
                </c:pt>
                <c:pt idx="7">
                  <c:v>0.31050533043240153</c:v>
                </c:pt>
                <c:pt idx="8">
                  <c:v>0.29954879660012823</c:v>
                </c:pt>
                <c:pt idx="9">
                  <c:v>0.28037710549166245</c:v>
                </c:pt>
                <c:pt idx="10">
                  <c:v>0.30478596901177035</c:v>
                </c:pt>
                <c:pt idx="11">
                  <c:v>0.31580878442911337</c:v>
                </c:pt>
                <c:pt idx="12">
                  <c:v>0.28319543046481088</c:v>
                </c:pt>
                <c:pt idx="13">
                  <c:v>0.32479840987540853</c:v>
                </c:pt>
                <c:pt idx="14">
                  <c:v>0.34</c:v>
                </c:pt>
                <c:pt idx="15">
                  <c:v>0.28816557924922953</c:v>
                </c:pt>
                <c:pt idx="16">
                  <c:v>0.34329432705244772</c:v>
                </c:pt>
                <c:pt idx="17">
                  <c:v>0.28880741192006959</c:v>
                </c:pt>
                <c:pt idx="18">
                  <c:v>0.26358788384231191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E6-4167-9F2B-60C88E2BB79F}"/>
            </c:ext>
          </c:extLst>
        </c:ser>
        <c:ser>
          <c:idx val="1"/>
          <c:order val="1"/>
          <c:tx>
            <c:strRef>
              <c:f>'מדד רוהמ'!$A$3</c:f>
              <c:strCache>
                <c:ptCount val="1"/>
                <c:pt idx="0">
                  <c:v>יאיר לפיד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'מדד רוהמ'!$B$1:$T$1</c:f>
              <c:numCache>
                <c:formatCode>mmm\-yy</c:formatCode>
                <c:ptCount val="19"/>
                <c:pt idx="0">
                  <c:v>42767</c:v>
                </c:pt>
                <c:pt idx="1">
                  <c:v>42736</c:v>
                </c:pt>
                <c:pt idx="2">
                  <c:v>42705</c:v>
                </c:pt>
                <c:pt idx="3">
                  <c:v>42675</c:v>
                </c:pt>
                <c:pt idx="4">
                  <c:v>42644</c:v>
                </c:pt>
                <c:pt idx="5">
                  <c:v>42614</c:v>
                </c:pt>
                <c:pt idx="6">
                  <c:v>42583</c:v>
                </c:pt>
                <c:pt idx="7">
                  <c:v>42552</c:v>
                </c:pt>
                <c:pt idx="8">
                  <c:v>42522</c:v>
                </c:pt>
                <c:pt idx="9">
                  <c:v>42491</c:v>
                </c:pt>
                <c:pt idx="10">
                  <c:v>42461</c:v>
                </c:pt>
                <c:pt idx="11">
                  <c:v>42430</c:v>
                </c:pt>
                <c:pt idx="12">
                  <c:v>42401</c:v>
                </c:pt>
                <c:pt idx="13">
                  <c:v>42370</c:v>
                </c:pt>
                <c:pt idx="14">
                  <c:v>42339</c:v>
                </c:pt>
                <c:pt idx="15">
                  <c:v>42309</c:v>
                </c:pt>
                <c:pt idx="16">
                  <c:v>42278</c:v>
                </c:pt>
                <c:pt idx="17">
                  <c:v>42248</c:v>
                </c:pt>
                <c:pt idx="18">
                  <c:v>42217</c:v>
                </c:pt>
              </c:numCache>
            </c:numRef>
          </c:cat>
          <c:val>
            <c:numRef>
              <c:f>'מדד רוהמ'!$B$3:$T$3</c:f>
              <c:numCache>
                <c:formatCode>0%</c:formatCode>
                <c:ptCount val="19"/>
                <c:pt idx="0">
                  <c:v>0.20842105263157895</c:v>
                </c:pt>
                <c:pt idx="1">
                  <c:v>0.18416120747612022</c:v>
                </c:pt>
                <c:pt idx="2">
                  <c:v>0.17644972513840287</c:v>
                </c:pt>
                <c:pt idx="3">
                  <c:v>0.17811132324378051</c:v>
                </c:pt>
                <c:pt idx="4">
                  <c:v>0.20153622788469247</c:v>
                </c:pt>
                <c:pt idx="5">
                  <c:v>0.18516602681490643</c:v>
                </c:pt>
                <c:pt idx="6">
                  <c:v>0.13033471853356737</c:v>
                </c:pt>
                <c:pt idx="7">
                  <c:v>0.16246599466792563</c:v>
                </c:pt>
                <c:pt idx="8">
                  <c:v>0.14601024587087474</c:v>
                </c:pt>
                <c:pt idx="9">
                  <c:v>0.14721817280117386</c:v>
                </c:pt>
                <c:pt idx="10">
                  <c:v>0.18883952236121851</c:v>
                </c:pt>
                <c:pt idx="11">
                  <c:v>0.14426099750668578</c:v>
                </c:pt>
                <c:pt idx="12">
                  <c:v>0.14406757501721579</c:v>
                </c:pt>
                <c:pt idx="13">
                  <c:v>0.17709842770211304</c:v>
                </c:pt>
                <c:pt idx="14">
                  <c:v>0.14000000000000001</c:v>
                </c:pt>
                <c:pt idx="15">
                  <c:v>3.891874296403585E-2</c:v>
                </c:pt>
                <c:pt idx="16">
                  <c:v>3.892791163057354E-2</c:v>
                </c:pt>
                <c:pt idx="17">
                  <c:v>4.6614263862861341E-2</c:v>
                </c:pt>
                <c:pt idx="18">
                  <c:v>7.2716091182843889E-2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E6-4167-9F2B-60C88E2BB79F}"/>
            </c:ext>
          </c:extLst>
        </c:ser>
        <c:dLbls>
          <c:showVal val="1"/>
        </c:dLbls>
        <c:marker val="1"/>
        <c:axId val="93994368"/>
        <c:axId val="9424192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'מדד רוהמ'!$A$4</c15:sqref>
                        </c15:formulaRef>
                      </c:ext>
                    </c:extLst>
                    <c:strCache>
                      <c:ptCount val="1"/>
                      <c:pt idx="0">
                        <c:v>יצחק הרצוג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'מדד רוהמ'!$B$1:$T$1</c15:sqref>
                        </c15:formulaRef>
                      </c:ext>
                    </c:extLst>
                    <c:numCache>
                      <c:formatCode>mmm\-yy</c:formatCode>
                      <c:ptCount val="19"/>
                      <c:pt idx="0">
                        <c:v>42767</c:v>
                      </c:pt>
                      <c:pt idx="1">
                        <c:v>42736</c:v>
                      </c:pt>
                      <c:pt idx="2">
                        <c:v>42705</c:v>
                      </c:pt>
                      <c:pt idx="3">
                        <c:v>42675</c:v>
                      </c:pt>
                      <c:pt idx="4">
                        <c:v>42644</c:v>
                      </c:pt>
                      <c:pt idx="5">
                        <c:v>42614</c:v>
                      </c:pt>
                      <c:pt idx="6">
                        <c:v>42583</c:v>
                      </c:pt>
                      <c:pt idx="7">
                        <c:v>42552</c:v>
                      </c:pt>
                      <c:pt idx="8">
                        <c:v>42522</c:v>
                      </c:pt>
                      <c:pt idx="9">
                        <c:v>42491</c:v>
                      </c:pt>
                      <c:pt idx="10">
                        <c:v>42461</c:v>
                      </c:pt>
                      <c:pt idx="11">
                        <c:v>42430</c:v>
                      </c:pt>
                      <c:pt idx="12">
                        <c:v>42401</c:v>
                      </c:pt>
                      <c:pt idx="13">
                        <c:v>42370</c:v>
                      </c:pt>
                      <c:pt idx="14">
                        <c:v>42339</c:v>
                      </c:pt>
                      <c:pt idx="15">
                        <c:v>42309</c:v>
                      </c:pt>
                      <c:pt idx="16">
                        <c:v>42278</c:v>
                      </c:pt>
                      <c:pt idx="17">
                        <c:v>42248</c:v>
                      </c:pt>
                      <c:pt idx="18">
                        <c:v>42217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'מדד רוהמ'!$B$4:$T$4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0.04</c:v>
                      </c:pt>
                      <c:pt idx="1">
                        <c:v>4.0024653396254585E-2</c:v>
                      </c:pt>
                      <c:pt idx="2">
                        <c:v>3.5405891325680457E-2</c:v>
                      </c:pt>
                      <c:pt idx="3">
                        <c:v>5.1416572739299407E-2</c:v>
                      </c:pt>
                      <c:pt idx="4">
                        <c:v>3.3227572908379514E-2</c:v>
                      </c:pt>
                      <c:pt idx="5">
                        <c:v>5.663499041741632E-2</c:v>
                      </c:pt>
                      <c:pt idx="6">
                        <c:v>3.9634319906714385E-2</c:v>
                      </c:pt>
                      <c:pt idx="7">
                        <c:v>3.2256824367555746E-2</c:v>
                      </c:pt>
                      <c:pt idx="8">
                        <c:v>4.5596484210466484E-2</c:v>
                      </c:pt>
                      <c:pt idx="9">
                        <c:v>6.6604241077758808E-2</c:v>
                      </c:pt>
                      <c:pt idx="10">
                        <c:v>7.4186773093610353E-2</c:v>
                      </c:pt>
                      <c:pt idx="11">
                        <c:v>6.5799017180354427E-2</c:v>
                      </c:pt>
                      <c:pt idx="12">
                        <c:v>0.10512867945899113</c:v>
                      </c:pt>
                      <c:pt idx="13">
                        <c:v>7.6171425099660919E-2</c:v>
                      </c:pt>
                      <c:pt idx="14">
                        <c:v>0.08</c:v>
                      </c:pt>
                      <c:pt idx="15">
                        <c:v>0.11068182562292432</c:v>
                      </c:pt>
                      <c:pt idx="16">
                        <c:v>0.12217046763550851</c:v>
                      </c:pt>
                      <c:pt idx="17">
                        <c:v>0.13633847747776964</c:v>
                      </c:pt>
                      <c:pt idx="18">
                        <c:v>0.16567237534920792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BE6-4167-9F2B-60C88E2BB7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רוהמ'!$A$5</c15:sqref>
                        </c15:formulaRef>
                      </c:ext>
                    </c:extLst>
                    <c:strCache>
                      <c:ptCount val="1"/>
                      <c:pt idx="0">
                        <c:v>נפתלי בנט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רוהמ'!$B$1:$T$1</c15:sqref>
                        </c15:formulaRef>
                      </c:ext>
                    </c:extLst>
                    <c:numCache>
                      <c:formatCode>mmm\-yy</c:formatCode>
                      <c:ptCount val="19"/>
                      <c:pt idx="0">
                        <c:v>42767</c:v>
                      </c:pt>
                      <c:pt idx="1">
                        <c:v>42736</c:v>
                      </c:pt>
                      <c:pt idx="2">
                        <c:v>42705</c:v>
                      </c:pt>
                      <c:pt idx="3">
                        <c:v>42675</c:v>
                      </c:pt>
                      <c:pt idx="4">
                        <c:v>42644</c:v>
                      </c:pt>
                      <c:pt idx="5">
                        <c:v>42614</c:v>
                      </c:pt>
                      <c:pt idx="6">
                        <c:v>42583</c:v>
                      </c:pt>
                      <c:pt idx="7">
                        <c:v>42552</c:v>
                      </c:pt>
                      <c:pt idx="8">
                        <c:v>42522</c:v>
                      </c:pt>
                      <c:pt idx="9">
                        <c:v>42491</c:v>
                      </c:pt>
                      <c:pt idx="10">
                        <c:v>42461</c:v>
                      </c:pt>
                      <c:pt idx="11">
                        <c:v>42430</c:v>
                      </c:pt>
                      <c:pt idx="12">
                        <c:v>42401</c:v>
                      </c:pt>
                      <c:pt idx="13">
                        <c:v>42370</c:v>
                      </c:pt>
                      <c:pt idx="14">
                        <c:v>42339</c:v>
                      </c:pt>
                      <c:pt idx="15">
                        <c:v>42309</c:v>
                      </c:pt>
                      <c:pt idx="16">
                        <c:v>42278</c:v>
                      </c:pt>
                      <c:pt idx="17">
                        <c:v>42248</c:v>
                      </c:pt>
                      <c:pt idx="18">
                        <c:v>42217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רוהמ'!$B$5:$T$5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7.7894736842105267E-2</c:v>
                      </c:pt>
                      <c:pt idx="1">
                        <c:v>8.2311228907437362E-2</c:v>
                      </c:pt>
                      <c:pt idx="2">
                        <c:v>8.0561674418033663E-2</c:v>
                      </c:pt>
                      <c:pt idx="3">
                        <c:v>9.0447100234638006E-2</c:v>
                      </c:pt>
                      <c:pt idx="4">
                        <c:v>9.4552161666022927E-2</c:v>
                      </c:pt>
                      <c:pt idx="5">
                        <c:v>0.1066555856667403</c:v>
                      </c:pt>
                      <c:pt idx="6">
                        <c:v>0.11824763888730917</c:v>
                      </c:pt>
                      <c:pt idx="7">
                        <c:v>8.8257012712330093E-2</c:v>
                      </c:pt>
                      <c:pt idx="8">
                        <c:v>9.5839031185825069E-2</c:v>
                      </c:pt>
                      <c:pt idx="9">
                        <c:v>0.10756626585346572</c:v>
                      </c:pt>
                      <c:pt idx="10">
                        <c:v>8.1358594871036208E-2</c:v>
                      </c:pt>
                      <c:pt idx="11">
                        <c:v>9.4571438440926345E-2</c:v>
                      </c:pt>
                      <c:pt idx="12">
                        <c:v>0.10912204159918243</c:v>
                      </c:pt>
                      <c:pt idx="13">
                        <c:v>0.10143066735719668</c:v>
                      </c:pt>
                      <c:pt idx="14">
                        <c:v>0.08</c:v>
                      </c:pt>
                      <c:pt idx="15">
                        <c:v>0.10072750337704253</c:v>
                      </c:pt>
                      <c:pt idx="16">
                        <c:v>8.5698223865618955E-2</c:v>
                      </c:pt>
                      <c:pt idx="17">
                        <c:v>7.3007026520027413E-2</c:v>
                      </c:pt>
                      <c:pt idx="18">
                        <c:v>7.8179936748642945E-2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E6-4167-9F2B-60C88E2BB7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רוהמ'!$A$6</c15:sqref>
                        </c15:formulaRef>
                      </c:ext>
                    </c:extLst>
                    <c:strCache>
                      <c:ptCount val="1"/>
                      <c:pt idx="0">
                        <c:v>אביגדור ליברמן</c:v>
                      </c:pt>
                    </c:strCache>
                  </c:strRef>
                </c:tx>
                <c:spPr>
                  <a:ln w="317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רוהמ'!$B$1:$T$1</c15:sqref>
                        </c15:formulaRef>
                      </c:ext>
                    </c:extLst>
                    <c:numCache>
                      <c:formatCode>mmm\-yy</c:formatCode>
                      <c:ptCount val="19"/>
                      <c:pt idx="0">
                        <c:v>42767</c:v>
                      </c:pt>
                      <c:pt idx="1">
                        <c:v>42736</c:v>
                      </c:pt>
                      <c:pt idx="2">
                        <c:v>42705</c:v>
                      </c:pt>
                      <c:pt idx="3">
                        <c:v>42675</c:v>
                      </c:pt>
                      <c:pt idx="4">
                        <c:v>42644</c:v>
                      </c:pt>
                      <c:pt idx="5">
                        <c:v>42614</c:v>
                      </c:pt>
                      <c:pt idx="6">
                        <c:v>42583</c:v>
                      </c:pt>
                      <c:pt idx="7">
                        <c:v>42552</c:v>
                      </c:pt>
                      <c:pt idx="8">
                        <c:v>42522</c:v>
                      </c:pt>
                      <c:pt idx="9">
                        <c:v>42491</c:v>
                      </c:pt>
                      <c:pt idx="10">
                        <c:v>42461</c:v>
                      </c:pt>
                      <c:pt idx="11">
                        <c:v>42430</c:v>
                      </c:pt>
                      <c:pt idx="12">
                        <c:v>42401</c:v>
                      </c:pt>
                      <c:pt idx="13">
                        <c:v>42370</c:v>
                      </c:pt>
                      <c:pt idx="14">
                        <c:v>42339</c:v>
                      </c:pt>
                      <c:pt idx="15">
                        <c:v>42309</c:v>
                      </c:pt>
                      <c:pt idx="16">
                        <c:v>42278</c:v>
                      </c:pt>
                      <c:pt idx="17">
                        <c:v>42248</c:v>
                      </c:pt>
                      <c:pt idx="18">
                        <c:v>42217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רוהמ'!$B$6:$T$6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4.2105263157894736E-2</c:v>
                      </c:pt>
                      <c:pt idx="1">
                        <c:v>2.7688943867244888E-2</c:v>
                      </c:pt>
                      <c:pt idx="2">
                        <c:v>3.6197097480118068E-2</c:v>
                      </c:pt>
                      <c:pt idx="3">
                        <c:v>4.0310212652038213E-2</c:v>
                      </c:pt>
                      <c:pt idx="4">
                        <c:v>3.7143030853488489E-2</c:v>
                      </c:pt>
                      <c:pt idx="5">
                        <c:v>6.3393190626580539E-2</c:v>
                      </c:pt>
                      <c:pt idx="6">
                        <c:v>3.1068774707493124E-2</c:v>
                      </c:pt>
                      <c:pt idx="7">
                        <c:v>5.0279233829123623E-2</c:v>
                      </c:pt>
                      <c:pt idx="8">
                        <c:v>5.8797326109870561E-2</c:v>
                      </c:pt>
                      <c:pt idx="9">
                        <c:v>7.9291654521173982E-2</c:v>
                      </c:pt>
                      <c:pt idx="10">
                        <c:v>6.8063681247486449E-2</c:v>
                      </c:pt>
                      <c:pt idx="11">
                        <c:v>6.7674494178451533E-2</c:v>
                      </c:pt>
                      <c:pt idx="12">
                        <c:v>6.9125396028613506E-2</c:v>
                      </c:pt>
                      <c:pt idx="13">
                        <c:v>6.406359034175757E-2</c:v>
                      </c:pt>
                      <c:pt idx="14">
                        <c:v>0.06</c:v>
                      </c:pt>
                      <c:pt idx="15">
                        <c:v>3.4796758908473439E-2</c:v>
                      </c:pt>
                      <c:pt idx="16">
                        <c:v>4.4264262610833022E-2</c:v>
                      </c:pt>
                      <c:pt idx="17">
                        <c:v>3.3287052376014439E-2</c:v>
                      </c:pt>
                      <c:pt idx="18">
                        <c:v>6.271806586402888E-2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E6-4167-9F2B-60C88E2BB7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רוהמ'!$A$7</c15:sqref>
                        </c15:formulaRef>
                      </c:ext>
                    </c:extLst>
                    <c:strCache>
                      <c:ptCount val="1"/>
                      <c:pt idx="0">
                        <c:v>משה כחלון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רוהמ'!$B$1:$T$1</c15:sqref>
                        </c15:formulaRef>
                      </c:ext>
                    </c:extLst>
                    <c:numCache>
                      <c:formatCode>mmm\-yy</c:formatCode>
                      <c:ptCount val="19"/>
                      <c:pt idx="0">
                        <c:v>42767</c:v>
                      </c:pt>
                      <c:pt idx="1">
                        <c:v>42736</c:v>
                      </c:pt>
                      <c:pt idx="2">
                        <c:v>42705</c:v>
                      </c:pt>
                      <c:pt idx="3">
                        <c:v>42675</c:v>
                      </c:pt>
                      <c:pt idx="4">
                        <c:v>42644</c:v>
                      </c:pt>
                      <c:pt idx="5">
                        <c:v>42614</c:v>
                      </c:pt>
                      <c:pt idx="6">
                        <c:v>42583</c:v>
                      </c:pt>
                      <c:pt idx="7">
                        <c:v>42552</c:v>
                      </c:pt>
                      <c:pt idx="8">
                        <c:v>42522</c:v>
                      </c:pt>
                      <c:pt idx="9">
                        <c:v>42491</c:v>
                      </c:pt>
                      <c:pt idx="10">
                        <c:v>42461</c:v>
                      </c:pt>
                      <c:pt idx="11">
                        <c:v>42430</c:v>
                      </c:pt>
                      <c:pt idx="12">
                        <c:v>42401</c:v>
                      </c:pt>
                      <c:pt idx="13">
                        <c:v>42370</c:v>
                      </c:pt>
                      <c:pt idx="14">
                        <c:v>42339</c:v>
                      </c:pt>
                      <c:pt idx="15">
                        <c:v>42309</c:v>
                      </c:pt>
                      <c:pt idx="16">
                        <c:v>42278</c:v>
                      </c:pt>
                      <c:pt idx="17">
                        <c:v>42248</c:v>
                      </c:pt>
                      <c:pt idx="18">
                        <c:v>42217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רוהמ'!$B$7:$T$7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2.1052631578947368E-2</c:v>
                      </c:pt>
                      <c:pt idx="1">
                        <c:v>4.000414312144665E-2</c:v>
                      </c:pt>
                      <c:pt idx="2">
                        <c:v>3.818300376335064E-2</c:v>
                      </c:pt>
                      <c:pt idx="3">
                        <c:v>2.6563164286126147E-2</c:v>
                      </c:pt>
                      <c:pt idx="4">
                        <c:v>3.4681589804685498E-2</c:v>
                      </c:pt>
                      <c:pt idx="5">
                        <c:v>2.9808193887987198E-2</c:v>
                      </c:pt>
                      <c:pt idx="6">
                        <c:v>3.5885015581499827E-2</c:v>
                      </c:pt>
                      <c:pt idx="7">
                        <c:v>3.7862526975452622E-2</c:v>
                      </c:pt>
                      <c:pt idx="8">
                        <c:v>2.6826715258995968E-2</c:v>
                      </c:pt>
                      <c:pt idx="9">
                        <c:v>3.8577970248935195E-2</c:v>
                      </c:pt>
                      <c:pt idx="10">
                        <c:v>2.6940840431948533E-2</c:v>
                      </c:pt>
                      <c:pt idx="11">
                        <c:v>2.4863775602671459E-2</c:v>
                      </c:pt>
                      <c:pt idx="12">
                        <c:v>3.2586743986002344E-2</c:v>
                      </c:pt>
                      <c:pt idx="13">
                        <c:v>3.2557297477784138E-2</c:v>
                      </c:pt>
                      <c:pt idx="14">
                        <c:v>2.6999421283668702E-2</c:v>
                      </c:pt>
                      <c:pt idx="15">
                        <c:v>0.11548758847728964</c:v>
                      </c:pt>
                      <c:pt idx="16">
                        <c:v>8.8526225294552022E-2</c:v>
                      </c:pt>
                      <c:pt idx="17">
                        <c:v>7.5576543344973643E-2</c:v>
                      </c:pt>
                      <c:pt idx="18">
                        <c:v>7.89085386671943E-2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E6-4167-9F2B-60C88E2BB7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רוהמ'!$A$8</c15:sqref>
                        </c15:formulaRef>
                      </c:ext>
                    </c:extLst>
                    <c:strCache>
                      <c:ptCount val="1"/>
                      <c:pt idx="0">
                        <c:v>אף אחד מהם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רוהמ'!$B$1:$T$1</c15:sqref>
                        </c15:formulaRef>
                      </c:ext>
                    </c:extLst>
                    <c:numCache>
                      <c:formatCode>mmm\-yy</c:formatCode>
                      <c:ptCount val="19"/>
                      <c:pt idx="0">
                        <c:v>42767</c:v>
                      </c:pt>
                      <c:pt idx="1">
                        <c:v>42736</c:v>
                      </c:pt>
                      <c:pt idx="2">
                        <c:v>42705</c:v>
                      </c:pt>
                      <c:pt idx="3">
                        <c:v>42675</c:v>
                      </c:pt>
                      <c:pt idx="4">
                        <c:v>42644</c:v>
                      </c:pt>
                      <c:pt idx="5">
                        <c:v>42614</c:v>
                      </c:pt>
                      <c:pt idx="6">
                        <c:v>42583</c:v>
                      </c:pt>
                      <c:pt idx="7">
                        <c:v>42552</c:v>
                      </c:pt>
                      <c:pt idx="8">
                        <c:v>42522</c:v>
                      </c:pt>
                      <c:pt idx="9">
                        <c:v>42491</c:v>
                      </c:pt>
                      <c:pt idx="10">
                        <c:v>42461</c:v>
                      </c:pt>
                      <c:pt idx="11">
                        <c:v>42430</c:v>
                      </c:pt>
                      <c:pt idx="12">
                        <c:v>42401</c:v>
                      </c:pt>
                      <c:pt idx="13">
                        <c:v>42370</c:v>
                      </c:pt>
                      <c:pt idx="14">
                        <c:v>42339</c:v>
                      </c:pt>
                      <c:pt idx="15">
                        <c:v>42309</c:v>
                      </c:pt>
                      <c:pt idx="16">
                        <c:v>42278</c:v>
                      </c:pt>
                      <c:pt idx="17">
                        <c:v>42248</c:v>
                      </c:pt>
                      <c:pt idx="18">
                        <c:v>42217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רוהמ'!$B$8:$T$8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0.28421052631578947</c:v>
                      </c:pt>
                      <c:pt idx="1">
                        <c:v>0.30988395812944086</c:v>
                      </c:pt>
                      <c:pt idx="2">
                        <c:v>0.27704235479769701</c:v>
                      </c:pt>
                      <c:pt idx="3">
                        <c:v>0.28828646424515364</c:v>
                      </c:pt>
                      <c:pt idx="4">
                        <c:v>0.25578336217136338</c:v>
                      </c:pt>
                      <c:pt idx="5">
                        <c:v>0.26846085678700116</c:v>
                      </c:pt>
                      <c:pt idx="6">
                        <c:v>0.33390725370474927</c:v>
                      </c:pt>
                      <c:pt idx="7">
                        <c:v>0.31837307701520978</c:v>
                      </c:pt>
                      <c:pt idx="8">
                        <c:v>0.32738140076383992</c:v>
                      </c:pt>
                      <c:pt idx="9">
                        <c:v>0.28036459000583008</c:v>
                      </c:pt>
                      <c:pt idx="10">
                        <c:v>0.25582461898292919</c:v>
                      </c:pt>
                      <c:pt idx="11">
                        <c:v>0.28702149266179833</c:v>
                      </c:pt>
                      <c:pt idx="12">
                        <c:v>0.25677413344518685</c:v>
                      </c:pt>
                      <c:pt idx="13">
                        <c:v>0.22388018214607727</c:v>
                      </c:pt>
                      <c:pt idx="14">
                        <c:v>0.27</c:v>
                      </c:pt>
                      <c:pt idx="15">
                        <c:v>0.2515598194414374</c:v>
                      </c:pt>
                      <c:pt idx="16">
                        <c:v>0.22782331596284625</c:v>
                      </c:pt>
                      <c:pt idx="17">
                        <c:v>0.27564922330520025</c:v>
                      </c:pt>
                      <c:pt idx="18">
                        <c:v>0.19613856985351932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E6-4167-9F2B-60C88E2BB79F}"/>
                  </c:ext>
                </c:extLst>
              </c15:ser>
            </c15:filteredLineSeries>
          </c:ext>
        </c:extLst>
      </c:lineChart>
      <c:dateAx>
        <c:axId val="93994368"/>
        <c:scaling>
          <c:orientation val="minMax"/>
        </c:scaling>
        <c:axPos val="b"/>
        <c:numFmt formatCode="mmm\-yy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41920"/>
        <c:crosses val="autoZero"/>
        <c:auto val="1"/>
        <c:lblOffset val="100"/>
        <c:baseTimeUnit val="months"/>
      </c:dateAx>
      <c:valAx>
        <c:axId val="94241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tickLblPos val="nextTo"/>
        <c:crossAx val="939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he-IL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200"/>
              <a:t>הנושאים החשובים לטיפול הממשלה</a:t>
            </a:r>
            <a:r>
              <a:rPr lang="he-IL" sz="1200" baseline="0"/>
              <a:t> - ינואר 2017</a:t>
            </a:r>
            <a:endParaRPr lang="he-IL" sz="1200"/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'הנושאים החשובים'!$N$1</c:f>
              <c:strCache>
                <c:ptCount val="1"/>
                <c:pt idx="0">
                  <c:v>פבר-16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1"/>
            <c:spPr>
              <a:solidFill>
                <a:srgbClr val="C0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CB8-4160-8DA0-A390C672F596}"/>
              </c:ext>
            </c:extLst>
          </c:dPt>
          <c:dPt>
            <c:idx val="2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CB8-4160-8DA0-A390C672F596}"/>
              </c:ext>
            </c:extLst>
          </c:dPt>
          <c:dPt>
            <c:idx val="3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CB8-4160-8DA0-A390C672F596}"/>
              </c:ext>
            </c:extLst>
          </c:dPt>
          <c:dLbls>
            <c:dLbl>
              <c:idx val="0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B8-4160-8DA0-A390C672F596}"/>
                </c:ext>
              </c:extLst>
            </c:dLbl>
            <c:dLbl>
              <c:idx val="1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B8-4160-8DA0-A390C672F596}"/>
                </c:ext>
              </c:extLst>
            </c:dLbl>
            <c:dLbl>
              <c:idx val="2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B8-4160-8DA0-A390C672F596}"/>
                </c:ext>
              </c:extLst>
            </c:dLbl>
            <c:dLbl>
              <c:idx val="3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B8-4160-8DA0-A390C672F596}"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'הנושאים החשובים'!$A$2:$A$5</c:f>
              <c:strCache>
                <c:ptCount val="4"/>
                <c:pt idx="0">
                  <c:v>התחום המדיני</c:v>
                </c:pt>
                <c:pt idx="1">
                  <c:v>התחום הביטחוני</c:v>
                </c:pt>
                <c:pt idx="2">
                  <c:v>התחום החברתי</c:v>
                </c:pt>
                <c:pt idx="3">
                  <c:v>התחום הכלכלי</c:v>
                </c:pt>
              </c:strCache>
            </c:strRef>
          </c:cat>
          <c:val>
            <c:numRef>
              <c:f>'הנושאים החשובים'!$B$2:$B$5</c:f>
              <c:numCache>
                <c:formatCode>###0%</c:formatCode>
                <c:ptCount val="4"/>
                <c:pt idx="0">
                  <c:v>0.15164835164835164</c:v>
                </c:pt>
                <c:pt idx="1">
                  <c:v>0.35824175824175825</c:v>
                </c:pt>
                <c:pt idx="2">
                  <c:v>0.24175824175824176</c:v>
                </c:pt>
                <c:pt idx="3">
                  <c:v>0.24835164835164836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CB8-4160-8DA0-A390C672F596}"/>
            </c:ext>
          </c:extLst>
        </c:ser>
        <c:dLbls/>
        <c:gapWidth val="50"/>
        <c:overlap val="50"/>
        <c:axId val="94317184"/>
        <c:axId val="94335360"/>
      </c:barChart>
      <c:catAx>
        <c:axId val="94317184"/>
        <c:scaling>
          <c:orientation val="maxMin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35360"/>
        <c:crosses val="autoZero"/>
        <c:auto val="1"/>
        <c:lblAlgn val="ctr"/>
        <c:lblOffset val="100"/>
      </c:catAx>
      <c:valAx>
        <c:axId val="94335360"/>
        <c:scaling>
          <c:orientation val="minMax"/>
        </c:scaling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/>
              <a:t>הנושאים החשובים לטיפול הממשלה - לאורך זמן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'הנושאים החשובים'!$A$2</c:f>
              <c:strCache>
                <c:ptCount val="1"/>
                <c:pt idx="0">
                  <c:v>התחום המדיני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'הנושאים החשובים'!$B$1:$T$1</c:f>
              <c:numCache>
                <c:formatCode>mmm\-yy</c:formatCode>
                <c:ptCount val="19"/>
                <c:pt idx="0">
                  <c:v>42767</c:v>
                </c:pt>
                <c:pt idx="1">
                  <c:v>42736</c:v>
                </c:pt>
                <c:pt idx="2">
                  <c:v>42705</c:v>
                </c:pt>
                <c:pt idx="3">
                  <c:v>42675</c:v>
                </c:pt>
                <c:pt idx="4">
                  <c:v>42644</c:v>
                </c:pt>
                <c:pt idx="5">
                  <c:v>42614</c:v>
                </c:pt>
                <c:pt idx="6">
                  <c:v>42583</c:v>
                </c:pt>
                <c:pt idx="7">
                  <c:v>42552</c:v>
                </c:pt>
                <c:pt idx="8">
                  <c:v>42522</c:v>
                </c:pt>
                <c:pt idx="9">
                  <c:v>42491</c:v>
                </c:pt>
                <c:pt idx="10">
                  <c:v>42461</c:v>
                </c:pt>
                <c:pt idx="11">
                  <c:v>42430</c:v>
                </c:pt>
                <c:pt idx="12">
                  <c:v>42401</c:v>
                </c:pt>
                <c:pt idx="13">
                  <c:v>42370</c:v>
                </c:pt>
                <c:pt idx="14">
                  <c:v>42339</c:v>
                </c:pt>
                <c:pt idx="15">
                  <c:v>42309</c:v>
                </c:pt>
                <c:pt idx="16">
                  <c:v>42278</c:v>
                </c:pt>
                <c:pt idx="17">
                  <c:v>42248</c:v>
                </c:pt>
                <c:pt idx="18">
                  <c:v>42217</c:v>
                </c:pt>
              </c:numCache>
            </c:numRef>
          </c:cat>
          <c:val>
            <c:numRef>
              <c:f>'הנושאים החשובים'!$B$2:$T$2</c:f>
              <c:numCache>
                <c:formatCode>###0%</c:formatCode>
                <c:ptCount val="19"/>
                <c:pt idx="0">
                  <c:v>0.15164835164835164</c:v>
                </c:pt>
                <c:pt idx="1">
                  <c:v>0.15282845404901382</c:v>
                </c:pt>
                <c:pt idx="2">
                  <c:v>0.15407860417164099</c:v>
                </c:pt>
                <c:pt idx="3">
                  <c:v>0.16052302622570461</c:v>
                </c:pt>
                <c:pt idx="4">
                  <c:v>0.13010616305545353</c:v>
                </c:pt>
                <c:pt idx="5">
                  <c:v>0.10961109002671074</c:v>
                </c:pt>
                <c:pt idx="6">
                  <c:v>0.11155201830952707</c:v>
                </c:pt>
                <c:pt idx="7">
                  <c:v>0.10243137495178846</c:v>
                </c:pt>
                <c:pt idx="8">
                  <c:v>0.13290783101484988</c:v>
                </c:pt>
                <c:pt idx="9">
                  <c:v>0.13772310680259264</c:v>
                </c:pt>
                <c:pt idx="10">
                  <c:v>0.13910387704788468</c:v>
                </c:pt>
                <c:pt idx="11">
                  <c:v>0.11516562749534204</c:v>
                </c:pt>
                <c:pt idx="12" formatCode="0%">
                  <c:v>0.13788473380534255</c:v>
                </c:pt>
                <c:pt idx="13">
                  <c:v>0.1</c:v>
                </c:pt>
                <c:pt idx="14">
                  <c:v>0.1244255771790803</c:v>
                </c:pt>
                <c:pt idx="15" formatCode="0%">
                  <c:v>0.17</c:v>
                </c:pt>
                <c:pt idx="16" formatCode="0%">
                  <c:v>0.17</c:v>
                </c:pt>
                <c:pt idx="17" formatCode="0%">
                  <c:v>0.17</c:v>
                </c:pt>
                <c:pt idx="18" formatCode="0%">
                  <c:v>0.12336180550964528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DB-4B0C-AE94-4370848A562A}"/>
            </c:ext>
          </c:extLst>
        </c:ser>
        <c:ser>
          <c:idx val="1"/>
          <c:order val="1"/>
          <c:tx>
            <c:strRef>
              <c:f>'הנושאים החשובים'!$A$3</c:f>
              <c:strCache>
                <c:ptCount val="1"/>
                <c:pt idx="0">
                  <c:v>התחום הביטחוני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'הנושאים החשובים'!$B$1:$T$1</c:f>
              <c:numCache>
                <c:formatCode>mmm\-yy</c:formatCode>
                <c:ptCount val="19"/>
                <c:pt idx="0">
                  <c:v>42767</c:v>
                </c:pt>
                <c:pt idx="1">
                  <c:v>42736</c:v>
                </c:pt>
                <c:pt idx="2">
                  <c:v>42705</c:v>
                </c:pt>
                <c:pt idx="3">
                  <c:v>42675</c:v>
                </c:pt>
                <c:pt idx="4">
                  <c:v>42644</c:v>
                </c:pt>
                <c:pt idx="5">
                  <c:v>42614</c:v>
                </c:pt>
                <c:pt idx="6">
                  <c:v>42583</c:v>
                </c:pt>
                <c:pt idx="7">
                  <c:v>42552</c:v>
                </c:pt>
                <c:pt idx="8">
                  <c:v>42522</c:v>
                </c:pt>
                <c:pt idx="9">
                  <c:v>42491</c:v>
                </c:pt>
                <c:pt idx="10">
                  <c:v>42461</c:v>
                </c:pt>
                <c:pt idx="11">
                  <c:v>42430</c:v>
                </c:pt>
                <c:pt idx="12">
                  <c:v>42401</c:v>
                </c:pt>
                <c:pt idx="13">
                  <c:v>42370</c:v>
                </c:pt>
                <c:pt idx="14">
                  <c:v>42339</c:v>
                </c:pt>
                <c:pt idx="15">
                  <c:v>42309</c:v>
                </c:pt>
                <c:pt idx="16">
                  <c:v>42278</c:v>
                </c:pt>
                <c:pt idx="17">
                  <c:v>42248</c:v>
                </c:pt>
                <c:pt idx="18">
                  <c:v>42217</c:v>
                </c:pt>
              </c:numCache>
            </c:numRef>
          </c:cat>
          <c:val>
            <c:numRef>
              <c:f>'הנושאים החשובים'!$B$3:$T$3</c:f>
              <c:numCache>
                <c:formatCode>###0%</c:formatCode>
                <c:ptCount val="19"/>
                <c:pt idx="0">
                  <c:v>0.35824175824175825</c:v>
                </c:pt>
                <c:pt idx="1">
                  <c:v>0.31500920453562065</c:v>
                </c:pt>
                <c:pt idx="2">
                  <c:v>0.35312023146534799</c:v>
                </c:pt>
                <c:pt idx="3">
                  <c:v>0.32741989996035592</c:v>
                </c:pt>
                <c:pt idx="4">
                  <c:v>0.40168615532299978</c:v>
                </c:pt>
                <c:pt idx="5">
                  <c:v>0.3151293691594465</c:v>
                </c:pt>
                <c:pt idx="6">
                  <c:v>0.41113237642383527</c:v>
                </c:pt>
                <c:pt idx="7">
                  <c:v>0.41409346561748506</c:v>
                </c:pt>
                <c:pt idx="8">
                  <c:v>0.38377135465210194</c:v>
                </c:pt>
                <c:pt idx="9">
                  <c:v>0.40567059941034506</c:v>
                </c:pt>
                <c:pt idx="10">
                  <c:v>0.45105389735452811</c:v>
                </c:pt>
                <c:pt idx="11">
                  <c:v>0.41875765624295669</c:v>
                </c:pt>
                <c:pt idx="12" formatCode="0%">
                  <c:v>0.44196555586894382</c:v>
                </c:pt>
                <c:pt idx="13">
                  <c:v>0.45</c:v>
                </c:pt>
                <c:pt idx="14">
                  <c:v>0.39694367727310031</c:v>
                </c:pt>
                <c:pt idx="15" formatCode="0%">
                  <c:v>0.27</c:v>
                </c:pt>
                <c:pt idx="16" formatCode="0%">
                  <c:v>0.19</c:v>
                </c:pt>
                <c:pt idx="17" formatCode="0%">
                  <c:v>0.19</c:v>
                </c:pt>
                <c:pt idx="18" formatCode="0%">
                  <c:v>0.18112642900580178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DB-4B0C-AE94-4370848A562A}"/>
            </c:ext>
          </c:extLst>
        </c:ser>
        <c:ser>
          <c:idx val="2"/>
          <c:order val="2"/>
          <c:tx>
            <c:strRef>
              <c:f>'הנושאים החשובים'!$A$4</c:f>
              <c:strCache>
                <c:ptCount val="1"/>
                <c:pt idx="0">
                  <c:v>התחום החברתי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'הנושאים החשובים'!$B$1:$T$1</c:f>
              <c:numCache>
                <c:formatCode>mmm\-yy</c:formatCode>
                <c:ptCount val="19"/>
                <c:pt idx="0">
                  <c:v>42767</c:v>
                </c:pt>
                <c:pt idx="1">
                  <c:v>42736</c:v>
                </c:pt>
                <c:pt idx="2">
                  <c:v>42705</c:v>
                </c:pt>
                <c:pt idx="3">
                  <c:v>42675</c:v>
                </c:pt>
                <c:pt idx="4">
                  <c:v>42644</c:v>
                </c:pt>
                <c:pt idx="5">
                  <c:v>42614</c:v>
                </c:pt>
                <c:pt idx="6">
                  <c:v>42583</c:v>
                </c:pt>
                <c:pt idx="7">
                  <c:v>42552</c:v>
                </c:pt>
                <c:pt idx="8">
                  <c:v>42522</c:v>
                </c:pt>
                <c:pt idx="9">
                  <c:v>42491</c:v>
                </c:pt>
                <c:pt idx="10">
                  <c:v>42461</c:v>
                </c:pt>
                <c:pt idx="11">
                  <c:v>42430</c:v>
                </c:pt>
                <c:pt idx="12">
                  <c:v>42401</c:v>
                </c:pt>
                <c:pt idx="13">
                  <c:v>42370</c:v>
                </c:pt>
                <c:pt idx="14">
                  <c:v>42339</c:v>
                </c:pt>
                <c:pt idx="15">
                  <c:v>42309</c:v>
                </c:pt>
                <c:pt idx="16">
                  <c:v>42278</c:v>
                </c:pt>
                <c:pt idx="17">
                  <c:v>42248</c:v>
                </c:pt>
                <c:pt idx="18">
                  <c:v>42217</c:v>
                </c:pt>
              </c:numCache>
            </c:numRef>
          </c:cat>
          <c:val>
            <c:numRef>
              <c:f>'הנושאים החשובים'!$B$4:$T$4</c:f>
              <c:numCache>
                <c:formatCode>###0%</c:formatCode>
                <c:ptCount val="19"/>
                <c:pt idx="0">
                  <c:v>0.24175824175824176</c:v>
                </c:pt>
                <c:pt idx="1">
                  <c:v>0.23318874041586526</c:v>
                </c:pt>
                <c:pt idx="2">
                  <c:v>0.22506435999340246</c:v>
                </c:pt>
                <c:pt idx="3">
                  <c:v>0.24236026662617616</c:v>
                </c:pt>
                <c:pt idx="4">
                  <c:v>0.21798027332485481</c:v>
                </c:pt>
                <c:pt idx="5">
                  <c:v>0.30356000418542173</c:v>
                </c:pt>
                <c:pt idx="6">
                  <c:v>0.20641917762174164</c:v>
                </c:pt>
                <c:pt idx="7">
                  <c:v>0.22898701460667406</c:v>
                </c:pt>
                <c:pt idx="8">
                  <c:v>0.2177424722192173</c:v>
                </c:pt>
                <c:pt idx="9">
                  <c:v>0.22458470963150914</c:v>
                </c:pt>
                <c:pt idx="10">
                  <c:v>0.19024995723111021</c:v>
                </c:pt>
                <c:pt idx="11">
                  <c:v>0.23113756644316283</c:v>
                </c:pt>
                <c:pt idx="12" formatCode="0%">
                  <c:v>0.20863944864502035</c:v>
                </c:pt>
                <c:pt idx="13">
                  <c:v>0.21</c:v>
                </c:pt>
                <c:pt idx="14">
                  <c:v>0.22771992589892945</c:v>
                </c:pt>
                <c:pt idx="15" formatCode="0%">
                  <c:v>0.26</c:v>
                </c:pt>
                <c:pt idx="16" formatCode="0%">
                  <c:v>0.34</c:v>
                </c:pt>
                <c:pt idx="17" formatCode="0%">
                  <c:v>0.34</c:v>
                </c:pt>
                <c:pt idx="18" formatCode="0%">
                  <c:v>0.35827092546633194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DB-4B0C-AE94-4370848A562A}"/>
            </c:ext>
          </c:extLst>
        </c:ser>
        <c:ser>
          <c:idx val="3"/>
          <c:order val="3"/>
          <c:tx>
            <c:strRef>
              <c:f>'הנושאים החשובים'!$A$5</c:f>
              <c:strCache>
                <c:ptCount val="1"/>
                <c:pt idx="0">
                  <c:v>התחום הכלכלי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'הנושאים החשובים'!$B$1:$T$1</c:f>
              <c:numCache>
                <c:formatCode>mmm\-yy</c:formatCode>
                <c:ptCount val="19"/>
                <c:pt idx="0">
                  <c:v>42767</c:v>
                </c:pt>
                <c:pt idx="1">
                  <c:v>42736</c:v>
                </c:pt>
                <c:pt idx="2">
                  <c:v>42705</c:v>
                </c:pt>
                <c:pt idx="3">
                  <c:v>42675</c:v>
                </c:pt>
                <c:pt idx="4">
                  <c:v>42644</c:v>
                </c:pt>
                <c:pt idx="5">
                  <c:v>42614</c:v>
                </c:pt>
                <c:pt idx="6">
                  <c:v>42583</c:v>
                </c:pt>
                <c:pt idx="7">
                  <c:v>42552</c:v>
                </c:pt>
                <c:pt idx="8">
                  <c:v>42522</c:v>
                </c:pt>
                <c:pt idx="9">
                  <c:v>42491</c:v>
                </c:pt>
                <c:pt idx="10">
                  <c:v>42461</c:v>
                </c:pt>
                <c:pt idx="11">
                  <c:v>42430</c:v>
                </c:pt>
                <c:pt idx="12">
                  <c:v>42401</c:v>
                </c:pt>
                <c:pt idx="13">
                  <c:v>42370</c:v>
                </c:pt>
                <c:pt idx="14">
                  <c:v>42339</c:v>
                </c:pt>
                <c:pt idx="15">
                  <c:v>42309</c:v>
                </c:pt>
                <c:pt idx="16">
                  <c:v>42278</c:v>
                </c:pt>
                <c:pt idx="17">
                  <c:v>42248</c:v>
                </c:pt>
                <c:pt idx="18">
                  <c:v>42217</c:v>
                </c:pt>
              </c:numCache>
            </c:numRef>
          </c:cat>
          <c:val>
            <c:numRef>
              <c:f>'הנושאים החשובים'!$B$5:$T$5</c:f>
              <c:numCache>
                <c:formatCode>###0%</c:formatCode>
                <c:ptCount val="19"/>
                <c:pt idx="0">
                  <c:v>0.24835164835164836</c:v>
                </c:pt>
                <c:pt idx="1">
                  <c:v>0.29897360099950143</c:v>
                </c:pt>
                <c:pt idx="2">
                  <c:v>0.26773680436960834</c:v>
                </c:pt>
                <c:pt idx="3">
                  <c:v>0.26969680718776429</c:v>
                </c:pt>
                <c:pt idx="4">
                  <c:v>0.25022740829668999</c:v>
                </c:pt>
                <c:pt idx="5">
                  <c:v>0.27169953662841939</c:v>
                </c:pt>
                <c:pt idx="6">
                  <c:v>0.2708964276448978</c:v>
                </c:pt>
                <c:pt idx="7">
                  <c:v>0.25448814482405113</c:v>
                </c:pt>
                <c:pt idx="8">
                  <c:v>0.26557834211383191</c:v>
                </c:pt>
                <c:pt idx="9">
                  <c:v>0.23202158415555427</c:v>
                </c:pt>
                <c:pt idx="10">
                  <c:v>0.21959226836647697</c:v>
                </c:pt>
                <c:pt idx="11">
                  <c:v>0.23493914981853972</c:v>
                </c:pt>
                <c:pt idx="12" formatCode="0%">
                  <c:v>0.21151026168069617</c:v>
                </c:pt>
                <c:pt idx="13">
                  <c:v>0.24</c:v>
                </c:pt>
                <c:pt idx="14">
                  <c:v>0.25091081964888856</c:v>
                </c:pt>
                <c:pt idx="15" formatCode="0%">
                  <c:v>0.3</c:v>
                </c:pt>
                <c:pt idx="16" formatCode="0%">
                  <c:v>0.3</c:v>
                </c:pt>
                <c:pt idx="17" formatCode="0%">
                  <c:v>0.3</c:v>
                </c:pt>
                <c:pt idx="18" formatCode="0%">
                  <c:v>0.33724084001822069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3DB-4B0C-AE94-4370848A562A}"/>
            </c:ext>
          </c:extLst>
        </c:ser>
        <c:dLbls>
          <c:showVal val="1"/>
        </c:dLbls>
        <c:marker val="1"/>
        <c:axId val="94473600"/>
        <c:axId val="94581888"/>
      </c:lineChart>
      <c:dateAx>
        <c:axId val="94473600"/>
        <c:scaling>
          <c:orientation val="minMax"/>
        </c:scaling>
        <c:axPos val="b"/>
        <c:numFmt formatCode="mmm\-yy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581888"/>
        <c:crosses val="autoZero"/>
        <c:auto val="1"/>
        <c:lblOffset val="100"/>
        <c:baseTimeUnit val="months"/>
      </c:dateAx>
      <c:valAx>
        <c:axId val="94581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##0%" sourceLinked="1"/>
        <c:majorTickMark val="none"/>
        <c:tickLblPos val="nextTo"/>
        <c:crossAx val="944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he-IL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הליכוד מול יש עתיד - מנדטים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מנדטים!$D$26</c:f>
              <c:strCache>
                <c:ptCount val="1"/>
                <c:pt idx="0">
                  <c:v>הליכוד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he-IL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מנדטים!$E$25:$W$25</c:f>
              <c:numCache>
                <c:formatCode>mmm\-yy</c:formatCode>
                <c:ptCount val="19"/>
                <c:pt idx="0">
                  <c:v>42767</c:v>
                </c:pt>
                <c:pt idx="1">
                  <c:v>42736</c:v>
                </c:pt>
                <c:pt idx="2">
                  <c:v>42705</c:v>
                </c:pt>
                <c:pt idx="3">
                  <c:v>42675</c:v>
                </c:pt>
                <c:pt idx="4">
                  <c:v>42644</c:v>
                </c:pt>
                <c:pt idx="5">
                  <c:v>42614</c:v>
                </c:pt>
                <c:pt idx="6">
                  <c:v>42583</c:v>
                </c:pt>
                <c:pt idx="7">
                  <c:v>42552</c:v>
                </c:pt>
                <c:pt idx="8">
                  <c:v>42522</c:v>
                </c:pt>
                <c:pt idx="9">
                  <c:v>42491</c:v>
                </c:pt>
                <c:pt idx="10">
                  <c:v>42461</c:v>
                </c:pt>
                <c:pt idx="11">
                  <c:v>42430</c:v>
                </c:pt>
                <c:pt idx="12">
                  <c:v>42401</c:v>
                </c:pt>
                <c:pt idx="13">
                  <c:v>42370</c:v>
                </c:pt>
                <c:pt idx="14">
                  <c:v>42339</c:v>
                </c:pt>
                <c:pt idx="15">
                  <c:v>42309</c:v>
                </c:pt>
                <c:pt idx="16">
                  <c:v>42278</c:v>
                </c:pt>
                <c:pt idx="17">
                  <c:v>42248</c:v>
                </c:pt>
                <c:pt idx="18">
                  <c:v>42217</c:v>
                </c:pt>
              </c:numCache>
            </c:numRef>
          </c:cat>
          <c:val>
            <c:numRef>
              <c:f>מנדטים!$E$26:$W$26</c:f>
              <c:numCache>
                <c:formatCode>General</c:formatCode>
                <c:ptCount val="19"/>
                <c:pt idx="0">
                  <c:v>25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23</c:v>
                </c:pt>
                <c:pt idx="8">
                  <c:v>25</c:v>
                </c:pt>
                <c:pt idx="9">
                  <c:v>23</c:v>
                </c:pt>
                <c:pt idx="10">
                  <c:v>24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30</c:v>
                </c:pt>
                <c:pt idx="15">
                  <c:v>28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63-446E-9B45-24D2E1EAE8DE}"/>
            </c:ext>
          </c:extLst>
        </c:ser>
        <c:ser>
          <c:idx val="1"/>
          <c:order val="1"/>
          <c:tx>
            <c:strRef>
              <c:f>מנדטים!$D$27</c:f>
              <c:strCache>
                <c:ptCount val="1"/>
                <c:pt idx="0">
                  <c:v>יש עתיד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he-IL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מנדטים!$E$25:$W$25</c:f>
              <c:numCache>
                <c:formatCode>mmm\-yy</c:formatCode>
                <c:ptCount val="19"/>
                <c:pt idx="0">
                  <c:v>42767</c:v>
                </c:pt>
                <c:pt idx="1">
                  <c:v>42736</c:v>
                </c:pt>
                <c:pt idx="2">
                  <c:v>42705</c:v>
                </c:pt>
                <c:pt idx="3">
                  <c:v>42675</c:v>
                </c:pt>
                <c:pt idx="4">
                  <c:v>42644</c:v>
                </c:pt>
                <c:pt idx="5">
                  <c:v>42614</c:v>
                </c:pt>
                <c:pt idx="6">
                  <c:v>42583</c:v>
                </c:pt>
                <c:pt idx="7">
                  <c:v>42552</c:v>
                </c:pt>
                <c:pt idx="8">
                  <c:v>42522</c:v>
                </c:pt>
                <c:pt idx="9">
                  <c:v>42491</c:v>
                </c:pt>
                <c:pt idx="10">
                  <c:v>42461</c:v>
                </c:pt>
                <c:pt idx="11">
                  <c:v>42430</c:v>
                </c:pt>
                <c:pt idx="12">
                  <c:v>42401</c:v>
                </c:pt>
                <c:pt idx="13">
                  <c:v>42370</c:v>
                </c:pt>
                <c:pt idx="14">
                  <c:v>42339</c:v>
                </c:pt>
                <c:pt idx="15">
                  <c:v>42309</c:v>
                </c:pt>
                <c:pt idx="16">
                  <c:v>42278</c:v>
                </c:pt>
                <c:pt idx="17">
                  <c:v>42248</c:v>
                </c:pt>
                <c:pt idx="18">
                  <c:v>42217</c:v>
                </c:pt>
              </c:numCache>
            </c:numRef>
          </c:cat>
          <c:val>
            <c:numRef>
              <c:f>מנדטים!$E$27:$W$27</c:f>
              <c:numCache>
                <c:formatCode>General</c:formatCode>
                <c:ptCount val="19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25</c:v>
                </c:pt>
                <c:pt idx="4">
                  <c:v>27</c:v>
                </c:pt>
                <c:pt idx="5">
                  <c:v>23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22</c:v>
                </c:pt>
                <c:pt idx="10">
                  <c:v>21</c:v>
                </c:pt>
                <c:pt idx="11">
                  <c:v>22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18</c:v>
                </c:pt>
                <c:pt idx="16">
                  <c:v>17</c:v>
                </c:pt>
                <c:pt idx="17">
                  <c:v>14</c:v>
                </c:pt>
                <c:pt idx="18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63-446E-9B45-24D2E1EAE8DE}"/>
            </c:ext>
          </c:extLst>
        </c:ser>
        <c:dLbls>
          <c:showVal val="1"/>
        </c:dLbls>
        <c:marker val="1"/>
        <c:axId val="92568192"/>
        <c:axId val="92569984"/>
      </c:lineChart>
      <c:dateAx>
        <c:axId val="92568192"/>
        <c:scaling>
          <c:orientation val="minMax"/>
        </c:scaling>
        <c:axPos val="b"/>
        <c:numFmt formatCode="mmm\-yy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569984"/>
        <c:crosses val="autoZero"/>
        <c:auto val="1"/>
        <c:lblOffset val="100"/>
        <c:baseTimeUnit val="months"/>
      </c:dateAx>
      <c:valAx>
        <c:axId val="92569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925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he-IL"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00"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600"/>
              <a:t>סיכויי הממשלה לשרוד</a:t>
            </a:r>
            <a:r>
              <a:rPr lang="he-IL" sz="1800"/>
              <a:t> </a:t>
            </a:r>
            <a:r>
              <a:rPr lang="he-IL" sz="1600"/>
              <a:t>את מלוא הקדנציה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'סיכויי הישרדות'!$C$1:$P$1</c:f>
              <c:numCache>
                <c:formatCode>mmm\-yy</c:formatCode>
                <c:ptCount val="14"/>
                <c:pt idx="0">
                  <c:v>42736</c:v>
                </c:pt>
                <c:pt idx="1">
                  <c:v>42705</c:v>
                </c:pt>
                <c:pt idx="2">
                  <c:v>42675</c:v>
                </c:pt>
                <c:pt idx="3">
                  <c:v>42644</c:v>
                </c:pt>
                <c:pt idx="4">
                  <c:v>42614</c:v>
                </c:pt>
                <c:pt idx="5">
                  <c:v>42583</c:v>
                </c:pt>
                <c:pt idx="6">
                  <c:v>42552</c:v>
                </c:pt>
                <c:pt idx="7">
                  <c:v>42522</c:v>
                </c:pt>
                <c:pt idx="8">
                  <c:v>42491</c:v>
                </c:pt>
                <c:pt idx="9">
                  <c:v>42461</c:v>
                </c:pt>
                <c:pt idx="10">
                  <c:v>42430</c:v>
                </c:pt>
                <c:pt idx="11">
                  <c:v>42401</c:v>
                </c:pt>
                <c:pt idx="12">
                  <c:v>42370</c:v>
                </c:pt>
                <c:pt idx="13">
                  <c:v>42339</c:v>
                </c:pt>
              </c:numCache>
            </c:numRef>
          </c:cat>
          <c:val>
            <c:numRef>
              <c:f>'סיכויי הישרדות'!$C$2:$P$2</c:f>
              <c:numCache>
                <c:formatCode>0%</c:formatCode>
                <c:ptCount val="14"/>
                <c:pt idx="0">
                  <c:v>0.61</c:v>
                </c:pt>
                <c:pt idx="1">
                  <c:v>0.65</c:v>
                </c:pt>
                <c:pt idx="2">
                  <c:v>0.63</c:v>
                </c:pt>
                <c:pt idx="3">
                  <c:v>0.64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0.61</c:v>
                </c:pt>
                <c:pt idx="7">
                  <c:v>0.55000000000000004</c:v>
                </c:pt>
                <c:pt idx="8">
                  <c:v>0.56000000000000005</c:v>
                </c:pt>
                <c:pt idx="9">
                  <c:v>0.52</c:v>
                </c:pt>
                <c:pt idx="10">
                  <c:v>0.55000000000000004</c:v>
                </c:pt>
                <c:pt idx="11">
                  <c:v>0.52</c:v>
                </c:pt>
                <c:pt idx="12">
                  <c:v>0.52</c:v>
                </c:pt>
                <c:pt idx="13">
                  <c:v>0.51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91-4299-BECF-1D201EC4F6B6}"/>
            </c:ext>
          </c:extLst>
        </c:ser>
        <c:dLbls>
          <c:showVal val="1"/>
        </c:dLbls>
        <c:marker val="1"/>
        <c:axId val="105620992"/>
        <c:axId val="105622528"/>
      </c:lineChart>
      <c:dateAx>
        <c:axId val="105620992"/>
        <c:scaling>
          <c:orientation val="minMax"/>
        </c:scaling>
        <c:axPos val="b"/>
        <c:numFmt formatCode="mmm\-yy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22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0562252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tickLblPos val="nextTo"/>
        <c:crossAx val="10562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he-IL" sz="1100"/>
              <a:t>שביעות רצון מהתנהלות כללית- אפריל 2016</a:t>
            </a:r>
          </a:p>
        </c:rich>
      </c:tx>
      <c:layout>
        <c:manualLayout>
          <c:xMode val="edge"/>
          <c:yMode val="edge"/>
          <c:x val="0.31015431099600732"/>
          <c:y val="1.3860013860013861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'מדד מנהיגים'!$O$1</c:f>
              <c:strCache>
                <c:ptCount val="1"/>
                <c:pt idx="0">
                  <c:v>ינו-16</c:v>
                </c:pt>
              </c:strCache>
            </c:strRef>
          </c:tx>
          <c:dPt>
            <c:idx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EF-4333-87CB-8A4153E68A50}"/>
              </c:ext>
            </c:extLst>
          </c:dPt>
          <c:dPt>
            <c:idx val="1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EF-4333-87CB-8A4153E68A50}"/>
              </c:ext>
            </c:extLst>
          </c:dPt>
          <c:dPt>
            <c:idx val="2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3EF-4333-87CB-8A4153E68A50}"/>
              </c:ext>
            </c:extLst>
          </c:dPt>
          <c:dPt>
            <c:idx val="3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3EF-4333-87CB-8A4153E68A50}"/>
              </c:ext>
            </c:extLst>
          </c:dPt>
          <c:dPt>
            <c:idx val="4"/>
            <c:spPr>
              <a:solidFill>
                <a:srgbClr val="C0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3EF-4333-87CB-8A4153E68A50}"/>
              </c:ext>
            </c:extLst>
          </c:dPt>
          <c:dPt>
            <c:idx val="5"/>
            <c:spPr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3EF-4333-87CB-8A4153E68A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'מדד מנהיגים'!$A$2:$A$7</c:f>
              <c:strCache>
                <c:ptCount val="6"/>
                <c:pt idx="0">
                  <c:v>בנימין נתניהו</c:v>
                </c:pt>
                <c:pt idx="1">
                  <c:v>יאיר לפיד</c:v>
                </c:pt>
                <c:pt idx="2">
                  <c:v>יצחק הרצוג</c:v>
                </c:pt>
                <c:pt idx="3">
                  <c:v>נפתלי בנט</c:v>
                </c:pt>
                <c:pt idx="4">
                  <c:v>אביגדור ליברמן</c:v>
                </c:pt>
                <c:pt idx="5">
                  <c:v>משה כחלון</c:v>
                </c:pt>
              </c:strCache>
            </c:strRef>
          </c:cat>
          <c:val>
            <c:numRef>
              <c:f>'מדד מנהיגים'!$B$2:$B$7</c:f>
              <c:numCache>
                <c:formatCode>0%</c:formatCode>
                <c:ptCount val="6"/>
                <c:pt idx="0">
                  <c:v>0.33134920634920634</c:v>
                </c:pt>
                <c:pt idx="1">
                  <c:v>0.32341269841269843</c:v>
                </c:pt>
                <c:pt idx="2">
                  <c:v>0.12301587301587302</c:v>
                </c:pt>
                <c:pt idx="3">
                  <c:v>0.31944444444444442</c:v>
                </c:pt>
                <c:pt idx="4">
                  <c:v>0.25595238095238099</c:v>
                </c:pt>
                <c:pt idx="5">
                  <c:v>0.25595238095238093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3EF-4333-87CB-8A4153E68A50}"/>
            </c:ext>
          </c:extLst>
        </c:ser>
        <c:dLbls>
          <c:showVal val="1"/>
        </c:dLbls>
        <c:gapWidth val="41"/>
        <c:axId val="92593152"/>
        <c:axId val="92599040"/>
      </c:barChart>
      <c:catAx>
        <c:axId val="92593152"/>
        <c:scaling>
          <c:orientation val="maxMin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599040"/>
        <c:crosses val="autoZero"/>
        <c:auto val="1"/>
        <c:lblAlgn val="ctr"/>
        <c:lblOffset val="100"/>
      </c:catAx>
      <c:valAx>
        <c:axId val="92599040"/>
        <c:scaling>
          <c:orientation val="minMax"/>
        </c:scaling>
        <c:delete val="1"/>
        <c:axPos val="r"/>
        <c:numFmt formatCode="0%" sourceLinked="1"/>
        <c:majorTickMark val="none"/>
        <c:tickLblPos val="nextTo"/>
        <c:crossAx val="9259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אחוזי המרוצים מהתנהלות נתניהו ולפיד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'מדד מנהיגים'!$A$2</c:f>
              <c:strCache>
                <c:ptCount val="1"/>
                <c:pt idx="0">
                  <c:v>בנימין נתניהו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Val val="1"/>
            <c:extLst xmlns:c16r2="http://schemas.microsoft.com/office/drawing/2015/06/chart"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'מדד מנהיגים'!$B$1:$T$1</c:f>
              <c:numCache>
                <c:formatCode>mmm\-yy</c:formatCode>
                <c:ptCount val="19"/>
                <c:pt idx="0">
                  <c:v>42767</c:v>
                </c:pt>
                <c:pt idx="1">
                  <c:v>42736</c:v>
                </c:pt>
                <c:pt idx="2">
                  <c:v>42705</c:v>
                </c:pt>
                <c:pt idx="3">
                  <c:v>42675</c:v>
                </c:pt>
                <c:pt idx="4">
                  <c:v>42644</c:v>
                </c:pt>
                <c:pt idx="5">
                  <c:v>42614</c:v>
                </c:pt>
                <c:pt idx="6">
                  <c:v>42583</c:v>
                </c:pt>
                <c:pt idx="7">
                  <c:v>42552</c:v>
                </c:pt>
                <c:pt idx="8">
                  <c:v>42522</c:v>
                </c:pt>
                <c:pt idx="9">
                  <c:v>42491</c:v>
                </c:pt>
                <c:pt idx="10">
                  <c:v>42461</c:v>
                </c:pt>
                <c:pt idx="11">
                  <c:v>42430</c:v>
                </c:pt>
                <c:pt idx="12">
                  <c:v>42401</c:v>
                </c:pt>
                <c:pt idx="13">
                  <c:v>42370</c:v>
                </c:pt>
                <c:pt idx="14">
                  <c:v>42339</c:v>
                </c:pt>
                <c:pt idx="15">
                  <c:v>42309</c:v>
                </c:pt>
                <c:pt idx="16">
                  <c:v>42278</c:v>
                </c:pt>
                <c:pt idx="17">
                  <c:v>42248</c:v>
                </c:pt>
                <c:pt idx="18">
                  <c:v>42217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'מדד מנהיגים'!$B$2:$T$2</c:f>
              <c:numCache>
                <c:formatCode>0%</c:formatCode>
                <c:ptCount val="19"/>
                <c:pt idx="0">
                  <c:v>0.33134920634920634</c:v>
                </c:pt>
                <c:pt idx="1">
                  <c:v>0.36170666949075947</c:v>
                </c:pt>
                <c:pt idx="2">
                  <c:v>0.3785088761426178</c:v>
                </c:pt>
                <c:pt idx="3">
                  <c:v>0.33503200879572026</c:v>
                </c:pt>
                <c:pt idx="4">
                  <c:v>0.39404026418009486</c:v>
                </c:pt>
                <c:pt idx="5">
                  <c:v>0.29294639765264013</c:v>
                </c:pt>
                <c:pt idx="6">
                  <c:v>0.3301903099854272</c:v>
                </c:pt>
                <c:pt idx="7">
                  <c:v>0.36147671457703484</c:v>
                </c:pt>
                <c:pt idx="8">
                  <c:v>0.35875093977010414</c:v>
                </c:pt>
                <c:pt idx="9">
                  <c:v>0.33943336810458824</c:v>
                </c:pt>
                <c:pt idx="10">
                  <c:v>0.29287537822398102</c:v>
                </c:pt>
                <c:pt idx="11">
                  <c:v>0.37251336556125175</c:v>
                </c:pt>
                <c:pt idx="12">
                  <c:v>0.32472184750623223</c:v>
                </c:pt>
                <c:pt idx="13">
                  <c:v>0.35746551409512517</c:v>
                </c:pt>
                <c:pt idx="14">
                  <c:v>0.33989452647227103</c:v>
                </c:pt>
                <c:pt idx="15">
                  <c:v>0.36129459825954158</c:v>
                </c:pt>
                <c:pt idx="16">
                  <c:v>0.33166875296798598</c:v>
                </c:pt>
                <c:pt idx="17">
                  <c:v>0.40452919037093199</c:v>
                </c:pt>
                <c:pt idx="18">
                  <c:v>0.32542682259683314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7F65-4682-9C23-9DF24707A32E}"/>
            </c:ext>
          </c:extLst>
        </c:ser>
        <c:ser>
          <c:idx val="1"/>
          <c:order val="1"/>
          <c:tx>
            <c:strRef>
              <c:f>'מדד מנהיגים'!$A$3</c:f>
              <c:strCache>
                <c:ptCount val="1"/>
                <c:pt idx="0">
                  <c:v>יאיר לפיד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Val val="1"/>
            <c:extLst xmlns:c16r2="http://schemas.microsoft.com/office/drawing/2015/06/chart"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'מדד מנהיגים'!$B$1:$T$1</c:f>
              <c:numCache>
                <c:formatCode>mmm\-yy</c:formatCode>
                <c:ptCount val="19"/>
                <c:pt idx="0">
                  <c:v>42767</c:v>
                </c:pt>
                <c:pt idx="1">
                  <c:v>42736</c:v>
                </c:pt>
                <c:pt idx="2">
                  <c:v>42705</c:v>
                </c:pt>
                <c:pt idx="3">
                  <c:v>42675</c:v>
                </c:pt>
                <c:pt idx="4">
                  <c:v>42644</c:v>
                </c:pt>
                <c:pt idx="5">
                  <c:v>42614</c:v>
                </c:pt>
                <c:pt idx="6">
                  <c:v>42583</c:v>
                </c:pt>
                <c:pt idx="7">
                  <c:v>42552</c:v>
                </c:pt>
                <c:pt idx="8">
                  <c:v>42522</c:v>
                </c:pt>
                <c:pt idx="9">
                  <c:v>42491</c:v>
                </c:pt>
                <c:pt idx="10">
                  <c:v>42461</c:v>
                </c:pt>
                <c:pt idx="11">
                  <c:v>42430</c:v>
                </c:pt>
                <c:pt idx="12">
                  <c:v>42401</c:v>
                </c:pt>
                <c:pt idx="13">
                  <c:v>42370</c:v>
                </c:pt>
                <c:pt idx="14">
                  <c:v>42339</c:v>
                </c:pt>
                <c:pt idx="15">
                  <c:v>42309</c:v>
                </c:pt>
                <c:pt idx="16">
                  <c:v>42278</c:v>
                </c:pt>
                <c:pt idx="17">
                  <c:v>42248</c:v>
                </c:pt>
                <c:pt idx="18">
                  <c:v>42217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'מדד מנהיגים'!$B$3:$T$3</c:f>
              <c:numCache>
                <c:formatCode>0%</c:formatCode>
                <c:ptCount val="19"/>
                <c:pt idx="0">
                  <c:v>0.32341269841269843</c:v>
                </c:pt>
                <c:pt idx="1">
                  <c:v>0.29604844226835458</c:v>
                </c:pt>
                <c:pt idx="2">
                  <c:v>0.33115783029234469</c:v>
                </c:pt>
                <c:pt idx="3">
                  <c:v>0.28087608580308288</c:v>
                </c:pt>
                <c:pt idx="4">
                  <c:v>0.30947692983385733</c:v>
                </c:pt>
                <c:pt idx="5">
                  <c:v>0.28609190164581177</c:v>
                </c:pt>
                <c:pt idx="6">
                  <c:v>0.25226930163224009</c:v>
                </c:pt>
                <c:pt idx="7">
                  <c:v>0.29425454838142834</c:v>
                </c:pt>
                <c:pt idx="8">
                  <c:v>0.3151603835829011</c:v>
                </c:pt>
                <c:pt idx="9">
                  <c:v>0.31599392226934409</c:v>
                </c:pt>
                <c:pt idx="10">
                  <c:v>0.32166732166198031</c:v>
                </c:pt>
                <c:pt idx="11">
                  <c:v>0.35836569617539138</c:v>
                </c:pt>
                <c:pt idx="12">
                  <c:v>0.35106429372474512</c:v>
                </c:pt>
                <c:pt idx="13">
                  <c:v>0.3597894858533941</c:v>
                </c:pt>
                <c:pt idx="14">
                  <c:v>0.32335340737535762</c:v>
                </c:pt>
                <c:pt idx="15">
                  <c:v>0.17480333532384557</c:v>
                </c:pt>
                <c:pt idx="16">
                  <c:v>0.21252841212174439</c:v>
                </c:pt>
                <c:pt idx="17">
                  <c:v>0.22984306100579519</c:v>
                </c:pt>
                <c:pt idx="18">
                  <c:v>0.20375968417146009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7F65-4682-9C23-9DF24707A32E}"/>
            </c:ext>
          </c:extLst>
        </c:ser>
        <c:dLbls>
          <c:showVal val="1"/>
        </c:dLbls>
        <c:marker val="1"/>
        <c:axId val="92616192"/>
        <c:axId val="9261772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'מדד מנהיגים'!$A$4</c15:sqref>
                        </c15:formulaRef>
                      </c:ext>
                    </c:extLst>
                    <c:strCache>
                      <c:ptCount val="1"/>
                      <c:pt idx="0">
                        <c:v>יצחק הרצוג</c:v>
                      </c:pt>
                    </c:strCache>
                  </c:strRef>
                </c:tx>
                <c:spPr>
                  <a:ln w="31750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'מדד מנהיגים'!$B$1:$T$1</c15:sqref>
                        </c15:formulaRef>
                      </c:ext>
                    </c:extLst>
                    <c:numCache>
                      <c:formatCode>mmm\-yy</c:formatCode>
                      <c:ptCount val="19"/>
                      <c:pt idx="0">
                        <c:v>42767</c:v>
                      </c:pt>
                      <c:pt idx="1">
                        <c:v>42736</c:v>
                      </c:pt>
                      <c:pt idx="2">
                        <c:v>42705</c:v>
                      </c:pt>
                      <c:pt idx="3">
                        <c:v>42675</c:v>
                      </c:pt>
                      <c:pt idx="4">
                        <c:v>42644</c:v>
                      </c:pt>
                      <c:pt idx="5">
                        <c:v>42614</c:v>
                      </c:pt>
                      <c:pt idx="6">
                        <c:v>42583</c:v>
                      </c:pt>
                      <c:pt idx="7">
                        <c:v>42552</c:v>
                      </c:pt>
                      <c:pt idx="8">
                        <c:v>42522</c:v>
                      </c:pt>
                      <c:pt idx="9">
                        <c:v>42491</c:v>
                      </c:pt>
                      <c:pt idx="10">
                        <c:v>42461</c:v>
                      </c:pt>
                      <c:pt idx="11">
                        <c:v>42430</c:v>
                      </c:pt>
                      <c:pt idx="12">
                        <c:v>42401</c:v>
                      </c:pt>
                      <c:pt idx="13">
                        <c:v>42370</c:v>
                      </c:pt>
                      <c:pt idx="14">
                        <c:v>42339</c:v>
                      </c:pt>
                      <c:pt idx="15">
                        <c:v>42309</c:v>
                      </c:pt>
                      <c:pt idx="16">
                        <c:v>42278</c:v>
                      </c:pt>
                      <c:pt idx="17">
                        <c:v>42248</c:v>
                      </c:pt>
                      <c:pt idx="18">
                        <c:v>42217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'מדד מנהיגים'!$B$4:$T$4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0.12301587301587302</c:v>
                      </c:pt>
                      <c:pt idx="1">
                        <c:v>7.1519414809970039E-2</c:v>
                      </c:pt>
                      <c:pt idx="2">
                        <c:v>0.11453226326093316</c:v>
                      </c:pt>
                      <c:pt idx="3">
                        <c:v>0.11861360717734951</c:v>
                      </c:pt>
                      <c:pt idx="4">
                        <c:v>0.11775591460098044</c:v>
                      </c:pt>
                      <c:pt idx="5">
                        <c:v>0.11626531782038264</c:v>
                      </c:pt>
                      <c:pt idx="6">
                        <c:v>9.0086349979350513E-2</c:v>
                      </c:pt>
                      <c:pt idx="7">
                        <c:v>0.10656320588436424</c:v>
                      </c:pt>
                      <c:pt idx="8">
                        <c:v>0.12140487093167214</c:v>
                      </c:pt>
                      <c:pt idx="9">
                        <c:v>0.13690092743575422</c:v>
                      </c:pt>
                      <c:pt idx="10">
                        <c:v>0.14101697901438309</c:v>
                      </c:pt>
                      <c:pt idx="11">
                        <c:v>0.17677626555655809</c:v>
                      </c:pt>
                      <c:pt idx="12">
                        <c:v>0.17277930120719767</c:v>
                      </c:pt>
                      <c:pt idx="13">
                        <c:v>0.19522725248901238</c:v>
                      </c:pt>
                      <c:pt idx="14">
                        <c:v>0.1620006593554611</c:v>
                      </c:pt>
                      <c:pt idx="15">
                        <c:v>0.38256954708585589</c:v>
                      </c:pt>
                      <c:pt idx="16">
                        <c:v>0.38072661741354052</c:v>
                      </c:pt>
                      <c:pt idx="17">
                        <c:v>0.42380940859388999</c:v>
                      </c:pt>
                      <c:pt idx="18">
                        <c:v>0.33895771771216993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F65-4682-9C23-9DF24707A32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מנהיגים'!$A$5</c15:sqref>
                        </c15:formulaRef>
                      </c:ext>
                    </c:extLst>
                    <c:strCache>
                      <c:ptCount val="1"/>
                      <c:pt idx="0">
                        <c:v>נפתלי בנט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>
                        <a:lumMod val="50000"/>
                      </a:schemeClr>
                    </a:solidFill>
                    <a:ln>
                      <a:solidFill>
                        <a:schemeClr val="accent6">
                          <a:lumMod val="50000"/>
                          <a:alpha val="93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מנהיגים'!$B$1:$T$1</c15:sqref>
                        </c15:formulaRef>
                      </c:ext>
                    </c:extLst>
                    <c:numCache>
                      <c:formatCode>mmm\-yy</c:formatCode>
                      <c:ptCount val="19"/>
                      <c:pt idx="0">
                        <c:v>42767</c:v>
                      </c:pt>
                      <c:pt idx="1">
                        <c:v>42736</c:v>
                      </c:pt>
                      <c:pt idx="2">
                        <c:v>42705</c:v>
                      </c:pt>
                      <c:pt idx="3">
                        <c:v>42675</c:v>
                      </c:pt>
                      <c:pt idx="4">
                        <c:v>42644</c:v>
                      </c:pt>
                      <c:pt idx="5">
                        <c:v>42614</c:v>
                      </c:pt>
                      <c:pt idx="6">
                        <c:v>42583</c:v>
                      </c:pt>
                      <c:pt idx="7">
                        <c:v>42552</c:v>
                      </c:pt>
                      <c:pt idx="8">
                        <c:v>42522</c:v>
                      </c:pt>
                      <c:pt idx="9">
                        <c:v>42491</c:v>
                      </c:pt>
                      <c:pt idx="10">
                        <c:v>42461</c:v>
                      </c:pt>
                      <c:pt idx="11">
                        <c:v>42430</c:v>
                      </c:pt>
                      <c:pt idx="12">
                        <c:v>42401</c:v>
                      </c:pt>
                      <c:pt idx="13">
                        <c:v>42370</c:v>
                      </c:pt>
                      <c:pt idx="14">
                        <c:v>42339</c:v>
                      </c:pt>
                      <c:pt idx="15">
                        <c:v>42309</c:v>
                      </c:pt>
                      <c:pt idx="16">
                        <c:v>42278</c:v>
                      </c:pt>
                      <c:pt idx="17">
                        <c:v>42248</c:v>
                      </c:pt>
                      <c:pt idx="18">
                        <c:v>42217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מנהיגים'!$B$5:$T$5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0.31944444444444442</c:v>
                      </c:pt>
                      <c:pt idx="1">
                        <c:v>0.35535751403495808</c:v>
                      </c:pt>
                      <c:pt idx="2">
                        <c:v>0.35909625834243958</c:v>
                      </c:pt>
                      <c:pt idx="3">
                        <c:v>0.36619261905516931</c:v>
                      </c:pt>
                      <c:pt idx="4">
                        <c:v>0.42318025595912384</c:v>
                      </c:pt>
                      <c:pt idx="5">
                        <c:v>0.42657005437089324</c:v>
                      </c:pt>
                      <c:pt idx="6">
                        <c:v>0.38605684175956645</c:v>
                      </c:pt>
                      <c:pt idx="7">
                        <c:v>0.38026393723944785</c:v>
                      </c:pt>
                      <c:pt idx="8">
                        <c:v>0.37491528698881055</c:v>
                      </c:pt>
                      <c:pt idx="9">
                        <c:v>0.39979477615472364</c:v>
                      </c:pt>
                      <c:pt idx="10">
                        <c:v>0.36047292473386977</c:v>
                      </c:pt>
                      <c:pt idx="11">
                        <c:v>0.40070610756031838</c:v>
                      </c:pt>
                      <c:pt idx="12">
                        <c:v>0.36811266781007002</c:v>
                      </c:pt>
                      <c:pt idx="13">
                        <c:v>0.40996086472854759</c:v>
                      </c:pt>
                      <c:pt idx="14">
                        <c:v>0.36410846602163954</c:v>
                      </c:pt>
                      <c:pt idx="15">
                        <c:v>0.35048465895923625</c:v>
                      </c:pt>
                      <c:pt idx="16">
                        <c:v>0.36114931738910927</c:v>
                      </c:pt>
                      <c:pt idx="17">
                        <c:v>0.38539563048752945</c:v>
                      </c:pt>
                      <c:pt idx="18">
                        <c:v>0.29893924050800724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65-4682-9C23-9DF24707A32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מנהיגים'!$A$6</c15:sqref>
                        </c15:formulaRef>
                      </c:ext>
                    </c:extLst>
                    <c:strCache>
                      <c:ptCount val="1"/>
                      <c:pt idx="0">
                        <c:v>אביגדור ליברמן</c:v>
                      </c:pt>
                    </c:strCache>
                  </c:strRef>
                </c:tx>
                <c:spPr>
                  <a:ln w="317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מנהיגים'!$B$1:$T$1</c15:sqref>
                        </c15:formulaRef>
                      </c:ext>
                    </c:extLst>
                    <c:numCache>
                      <c:formatCode>mmm\-yy</c:formatCode>
                      <c:ptCount val="19"/>
                      <c:pt idx="0">
                        <c:v>42767</c:v>
                      </c:pt>
                      <c:pt idx="1">
                        <c:v>42736</c:v>
                      </c:pt>
                      <c:pt idx="2">
                        <c:v>42705</c:v>
                      </c:pt>
                      <c:pt idx="3">
                        <c:v>42675</c:v>
                      </c:pt>
                      <c:pt idx="4">
                        <c:v>42644</c:v>
                      </c:pt>
                      <c:pt idx="5">
                        <c:v>42614</c:v>
                      </c:pt>
                      <c:pt idx="6">
                        <c:v>42583</c:v>
                      </c:pt>
                      <c:pt idx="7">
                        <c:v>42552</c:v>
                      </c:pt>
                      <c:pt idx="8">
                        <c:v>42522</c:v>
                      </c:pt>
                      <c:pt idx="9">
                        <c:v>42491</c:v>
                      </c:pt>
                      <c:pt idx="10">
                        <c:v>42461</c:v>
                      </c:pt>
                      <c:pt idx="11">
                        <c:v>42430</c:v>
                      </c:pt>
                      <c:pt idx="12">
                        <c:v>42401</c:v>
                      </c:pt>
                      <c:pt idx="13">
                        <c:v>42370</c:v>
                      </c:pt>
                      <c:pt idx="14">
                        <c:v>42339</c:v>
                      </c:pt>
                      <c:pt idx="15">
                        <c:v>42309</c:v>
                      </c:pt>
                      <c:pt idx="16">
                        <c:v>42278</c:v>
                      </c:pt>
                      <c:pt idx="17">
                        <c:v>42248</c:v>
                      </c:pt>
                      <c:pt idx="18">
                        <c:v>42217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מנהיגים'!$B$6:$T$6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0.25595238095238099</c:v>
                      </c:pt>
                      <c:pt idx="1">
                        <c:v>0.29964759129206014</c:v>
                      </c:pt>
                      <c:pt idx="2">
                        <c:v>0.29559006413041827</c:v>
                      </c:pt>
                      <c:pt idx="3">
                        <c:v>0.30760037736503776</c:v>
                      </c:pt>
                      <c:pt idx="4">
                        <c:v>0.31574408117815972</c:v>
                      </c:pt>
                      <c:pt idx="5">
                        <c:v>0.344972474785537</c:v>
                      </c:pt>
                      <c:pt idx="6">
                        <c:v>0.25856785058895876</c:v>
                      </c:pt>
                      <c:pt idx="7">
                        <c:v>0.27459960695018693</c:v>
                      </c:pt>
                      <c:pt idx="8">
                        <c:v>0.28549928127190483</c:v>
                      </c:pt>
                      <c:pt idx="9">
                        <c:v>0.26649307760046653</c:v>
                      </c:pt>
                      <c:pt idx="10">
                        <c:v>0.26643114315782424</c:v>
                      </c:pt>
                      <c:pt idx="11">
                        <c:v>0.25688214370657386</c:v>
                      </c:pt>
                      <c:pt idx="12">
                        <c:v>0.25901222060094103</c:v>
                      </c:pt>
                      <c:pt idx="13">
                        <c:v>0.25011021335841882</c:v>
                      </c:pt>
                      <c:pt idx="14">
                        <c:v>0.26539188857740348</c:v>
                      </c:pt>
                      <c:pt idx="15">
                        <c:v>0.36027138236994283</c:v>
                      </c:pt>
                      <c:pt idx="16">
                        <c:v>0.36238518137800058</c:v>
                      </c:pt>
                      <c:pt idx="17">
                        <c:v>0.37128577972877497</c:v>
                      </c:pt>
                      <c:pt idx="18">
                        <c:v>0.25246831845044104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65-4682-9C23-9DF24707A32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מנהיגים'!$A$7</c15:sqref>
                        </c15:formulaRef>
                      </c:ext>
                    </c:extLst>
                    <c:strCache>
                      <c:ptCount val="1"/>
                      <c:pt idx="0">
                        <c:v>משה כחלון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he-IL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מנהיגים'!$B$1:$T$1</c15:sqref>
                        </c15:formulaRef>
                      </c:ext>
                    </c:extLst>
                    <c:numCache>
                      <c:formatCode>mmm\-yy</c:formatCode>
                      <c:ptCount val="19"/>
                      <c:pt idx="0">
                        <c:v>42767</c:v>
                      </c:pt>
                      <c:pt idx="1">
                        <c:v>42736</c:v>
                      </c:pt>
                      <c:pt idx="2">
                        <c:v>42705</c:v>
                      </c:pt>
                      <c:pt idx="3">
                        <c:v>42675</c:v>
                      </c:pt>
                      <c:pt idx="4">
                        <c:v>42644</c:v>
                      </c:pt>
                      <c:pt idx="5">
                        <c:v>42614</c:v>
                      </c:pt>
                      <c:pt idx="6">
                        <c:v>42583</c:v>
                      </c:pt>
                      <c:pt idx="7">
                        <c:v>42552</c:v>
                      </c:pt>
                      <c:pt idx="8">
                        <c:v>42522</c:v>
                      </c:pt>
                      <c:pt idx="9">
                        <c:v>42491</c:v>
                      </c:pt>
                      <c:pt idx="10">
                        <c:v>42461</c:v>
                      </c:pt>
                      <c:pt idx="11">
                        <c:v>42430</c:v>
                      </c:pt>
                      <c:pt idx="12">
                        <c:v>42401</c:v>
                      </c:pt>
                      <c:pt idx="13">
                        <c:v>42370</c:v>
                      </c:pt>
                      <c:pt idx="14">
                        <c:v>42339</c:v>
                      </c:pt>
                      <c:pt idx="15">
                        <c:v>42309</c:v>
                      </c:pt>
                      <c:pt idx="16">
                        <c:v>42278</c:v>
                      </c:pt>
                      <c:pt idx="17">
                        <c:v>42248</c:v>
                      </c:pt>
                      <c:pt idx="18">
                        <c:v>42217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'מדד מנהיגים'!$B$7:$T$7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0.25595238095238093</c:v>
                      </c:pt>
                      <c:pt idx="1">
                        <c:v>0.28294960278753234</c:v>
                      </c:pt>
                      <c:pt idx="2">
                        <c:v>0.25984801874086055</c:v>
                      </c:pt>
                      <c:pt idx="3">
                        <c:v>0.2968460104344518</c:v>
                      </c:pt>
                      <c:pt idx="4">
                        <c:v>0.2844681169321514</c:v>
                      </c:pt>
                      <c:pt idx="5">
                        <c:v>0.2923577437073771</c:v>
                      </c:pt>
                      <c:pt idx="6">
                        <c:v>0.33011058024848555</c:v>
                      </c:pt>
                      <c:pt idx="7">
                        <c:v>0.32193328705551838</c:v>
                      </c:pt>
                      <c:pt idx="8">
                        <c:v>0.32550462913537126</c:v>
                      </c:pt>
                      <c:pt idx="9">
                        <c:v>0.35600206796988376</c:v>
                      </c:pt>
                      <c:pt idx="10">
                        <c:v>0.35248208471132531</c:v>
                      </c:pt>
                      <c:pt idx="11">
                        <c:v>0.4128091505812419</c:v>
                      </c:pt>
                      <c:pt idx="12">
                        <c:v>0.35426401025000542</c:v>
                      </c:pt>
                      <c:pt idx="13">
                        <c:v>0.36120093560389743</c:v>
                      </c:pt>
                      <c:pt idx="14">
                        <c:v>0.27016024764534702</c:v>
                      </c:pt>
                      <c:pt idx="15">
                        <c:v>0.32683563976768959</c:v>
                      </c:pt>
                      <c:pt idx="16">
                        <c:v>0.36125474717320566</c:v>
                      </c:pt>
                      <c:pt idx="17">
                        <c:v>0.30909788225310941</c:v>
                      </c:pt>
                      <c:pt idx="18">
                        <c:v>0.2617325761114962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65-4682-9C23-9DF24707A32E}"/>
                  </c:ext>
                </c:extLst>
              </c15:ser>
            </c15:filteredLineSeries>
          </c:ext>
        </c:extLst>
      </c:lineChart>
      <c:dateAx>
        <c:axId val="92616192"/>
        <c:scaling>
          <c:orientation val="minMax"/>
        </c:scaling>
        <c:axPos val="b"/>
        <c:numFmt formatCode="mmm\-yy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617728"/>
        <c:crosses val="autoZero"/>
        <c:auto val="1"/>
        <c:lblOffset val="100"/>
        <c:baseTimeUnit val="months"/>
      </c:dateAx>
      <c:valAx>
        <c:axId val="92617728"/>
        <c:scaling>
          <c:orientation val="minMax"/>
          <c:max val="0.5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tickLblPos val="nextTo"/>
        <c:crossAx val="926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he-IL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בנימין נתניהו - ינואר 2017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E7F-4982-AF28-10E146C7F37B}"/>
              </c:ext>
            </c:extLst>
          </c:dPt>
          <c:dPt>
            <c:idx val="2"/>
            <c:spPr>
              <a:solidFill>
                <a:schemeClr val="tx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E7F-4982-AF28-10E146C7F37B}"/>
              </c:ext>
            </c:extLst>
          </c:dPt>
          <c:dPt>
            <c:idx val="3"/>
            <c:spPr>
              <a:solidFill>
                <a:srgbClr val="C0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E7F-4982-AF28-10E146C7F37B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('נתונים מעובדים'!$D$20:$E$20,'נתונים מעובדים'!$D$23:$E$23,'נתונים מעובדים'!$D$26:$E$26,'נתונים מעובדים'!$D$29:$E$29)</c:f>
              <c:multiLvlStrCache>
                <c:ptCount val="4"/>
                <c:lvl>
                  <c:pt idx="0">
                    <c:v>מסכימים</c:v>
                  </c:pt>
                  <c:pt idx="1">
                    <c:v>מסכימים</c:v>
                  </c:pt>
                  <c:pt idx="2">
                    <c:v>מסכימים</c:v>
                  </c:pt>
                  <c:pt idx="3">
                    <c:v>מסכימים</c:v>
                  </c:pt>
                </c:lvl>
                <c:lvl>
                  <c:pt idx="0">
                    <c:v>מדיני</c:v>
                  </c:pt>
                  <c:pt idx="1">
                    <c:v>ביטחוני</c:v>
                  </c:pt>
                  <c:pt idx="2">
                    <c:v>כלכלי</c:v>
                  </c:pt>
                  <c:pt idx="3">
                    <c:v>חברתי</c:v>
                  </c:pt>
                </c:lvl>
              </c:multiLvl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'נתונים מעובדים'!$D$20:$E$31</c15:sqref>
                  </c15:fullRef>
                </c:ext>
              </c:extLst>
            </c:multiLvlStrRef>
          </c:cat>
          <c:val>
            <c:numRef>
              <c:f>('נתונים מעובדים'!$F$20,'נתונים מעובדים'!$F$23,'נתונים מעובדים'!$F$26,'נתונים מעובדים'!$F$29)</c:f>
              <c:numCache>
                <c:formatCode>General</c:formatCode>
                <c:ptCount val="4"/>
                <c:pt idx="0">
                  <c:v>0.45436507936507942</c:v>
                </c:pt>
                <c:pt idx="1">
                  <c:v>0.54166666666666663</c:v>
                </c:pt>
                <c:pt idx="2">
                  <c:v>0.38293650793650791</c:v>
                </c:pt>
                <c:pt idx="3">
                  <c:v>0.30753968253968256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'נתונים מעובדים'!$F$20:$F$31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>
                <c15:categoryFilterException>
                  <c15:sqref>'נתונים מעובדים'!$F$21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מעובדים'!$F$22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מעובדים'!$F$24</c15:sqref>
                  <c15:spPr xmlns:c15="http://schemas.microsoft.com/office/drawing/2012/chart">
                    <a:solidFill>
                      <a:srgbClr val="00B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מעובדים'!$F$25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מעובדים'!$F$28</c15:sqref>
                  <c15:spPr xmlns:c15="http://schemas.microsoft.com/office/drawing/2012/chart">
                    <a:solidFill>
                      <a:srgbClr val="00B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מעובדים'!$F$30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8-FE7F-4982-AF28-10E146C7F37B}"/>
            </c:ext>
          </c:extLst>
        </c:ser>
        <c:dLbls/>
        <c:gapWidth val="50"/>
        <c:axId val="92682112"/>
        <c:axId val="92683648"/>
      </c:barChart>
      <c:catAx>
        <c:axId val="92682112"/>
        <c:scaling>
          <c:orientation val="maxMin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683648"/>
        <c:crosses val="autoZero"/>
        <c:auto val="1"/>
        <c:lblAlgn val="ctr"/>
        <c:lblOffset val="100"/>
      </c:catAx>
      <c:valAx>
        <c:axId val="92683648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926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יאיר</a:t>
            </a:r>
            <a:r>
              <a:rPr lang="he-IL" baseline="0"/>
              <a:t> לפיד</a:t>
            </a:r>
            <a:r>
              <a:rPr lang="he-IL"/>
              <a:t>- ינואר 2017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21C-48F1-A25E-10FE1BBDA428}"/>
              </c:ext>
            </c:extLst>
          </c:dPt>
          <c:dPt>
            <c:idx val="2"/>
            <c:spPr>
              <a:solidFill>
                <a:schemeClr val="tx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21C-48F1-A25E-10FE1BBDA428}"/>
              </c:ext>
            </c:extLst>
          </c:dPt>
          <c:dPt>
            <c:idx val="3"/>
            <c:spPr>
              <a:solidFill>
                <a:srgbClr val="C0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21C-48F1-A25E-10FE1BBDA428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('נתונים מעובדים'!$D$32:$E$32,'נתונים מעובדים'!$D$35:$E$35,'נתונים מעובדים'!$D$38:$E$38,'נתונים מעובדים'!$D$41:$E$41)</c:f>
              <c:multiLvlStrCache>
                <c:ptCount val="4"/>
                <c:lvl>
                  <c:pt idx="0">
                    <c:v>מסכימים</c:v>
                  </c:pt>
                  <c:pt idx="1">
                    <c:v>מסכימים</c:v>
                  </c:pt>
                  <c:pt idx="2">
                    <c:v>מסכימים</c:v>
                  </c:pt>
                  <c:pt idx="3">
                    <c:v>מסכימים</c:v>
                  </c:pt>
                </c:lvl>
                <c:lvl>
                  <c:pt idx="0">
                    <c:v>מדיני</c:v>
                  </c:pt>
                  <c:pt idx="1">
                    <c:v>ביטחוני</c:v>
                  </c:pt>
                  <c:pt idx="2">
                    <c:v>כלכלי</c:v>
                  </c:pt>
                  <c:pt idx="3">
                    <c:v>חברתי</c:v>
                  </c:pt>
                </c:lvl>
              </c:multiLvl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'נתונים מעובדים'!$D$32:$E$43</c15:sqref>
                  </c15:fullRef>
                </c:ext>
              </c:extLst>
            </c:multiLvlStrRef>
          </c:cat>
          <c:val>
            <c:numRef>
              <c:f>('נתונים מעובדים'!$F$32,'נתונים מעובדים'!$F$35,'נתונים מעובדים'!$F$38,'נתונים מעובדים'!$F$41)</c:f>
              <c:numCache>
                <c:formatCode>General</c:formatCode>
                <c:ptCount val="4"/>
                <c:pt idx="0">
                  <c:v>0.40079365079365081</c:v>
                </c:pt>
                <c:pt idx="1">
                  <c:v>0.38293650793650796</c:v>
                </c:pt>
                <c:pt idx="2">
                  <c:v>0.41468253968253971</c:v>
                </c:pt>
                <c:pt idx="3">
                  <c:v>0.47222222222222221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'נתונים מעובדים'!$F$32:$F$43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>
                <c15:categoryFilterException>
                  <c15:sqref>'נתונים מעובדים'!$F$33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מעובדים'!$F$34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מעובדים'!$F$36</c15:sqref>
                  <c15:spPr xmlns:c15="http://schemas.microsoft.com/office/drawing/2012/chart">
                    <a:solidFill>
                      <a:srgbClr val="00B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מעובדים'!$F$37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מעובדים'!$F$40</c15:sqref>
                  <c15:spPr xmlns:c15="http://schemas.microsoft.com/office/drawing/2012/chart">
                    <a:solidFill>
                      <a:srgbClr val="00B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מעובדים'!$F$42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8-321C-48F1-A25E-10FE1BBDA428}"/>
            </c:ext>
          </c:extLst>
        </c:ser>
        <c:dLbls/>
        <c:gapWidth val="50"/>
        <c:axId val="92722688"/>
        <c:axId val="92724224"/>
      </c:barChart>
      <c:catAx>
        <c:axId val="92722688"/>
        <c:scaling>
          <c:orientation val="maxMin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24224"/>
        <c:crosses val="autoZero"/>
        <c:auto val="1"/>
        <c:lblAlgn val="ctr"/>
        <c:lblOffset val="100"/>
      </c:catAx>
      <c:valAx>
        <c:axId val="92724224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927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יצחק הרצוג - דצמבר 2015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9D8-415C-AC0C-DD7CF929C1B2}"/>
              </c:ext>
            </c:extLst>
          </c:dPt>
          <c:dPt>
            <c:idx val="2"/>
            <c:spPr>
              <a:solidFill>
                <a:schemeClr val="tx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9D8-415C-AC0C-DD7CF929C1B2}"/>
              </c:ext>
            </c:extLst>
          </c:dPt>
          <c:dPt>
            <c:idx val="3"/>
            <c:spPr>
              <a:solidFill>
                <a:srgbClr val="C0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9D8-415C-AC0C-DD7CF929C1B2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('נתונים מעובדים'!$D$44:$E$44,'נתונים מעובדים'!$D$47:$E$47,'נתונים מעובדים'!$D$50:$E$50,'נתונים מעובדים'!$D$53:$E$53)</c:f>
              <c:multiLvlStrCache>
                <c:ptCount val="4"/>
                <c:lvl>
                  <c:pt idx="0">
                    <c:v>מסכימים</c:v>
                  </c:pt>
                  <c:pt idx="1">
                    <c:v>מסכימים</c:v>
                  </c:pt>
                  <c:pt idx="2">
                    <c:v>מסכימים</c:v>
                  </c:pt>
                  <c:pt idx="3">
                    <c:v>מסכימים</c:v>
                  </c:pt>
                </c:lvl>
                <c:lvl>
                  <c:pt idx="0">
                    <c:v>מדיני</c:v>
                  </c:pt>
                  <c:pt idx="1">
                    <c:v>ביטחוני</c:v>
                  </c:pt>
                  <c:pt idx="2">
                    <c:v>כלכלי</c:v>
                  </c:pt>
                  <c:pt idx="3">
                    <c:v>חברתי</c:v>
                  </c:pt>
                </c:lvl>
              </c:multiLvl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'נתונים מעובדים'!$D$44:$E$55</c15:sqref>
                  </c15:fullRef>
                </c:ext>
              </c:extLst>
            </c:multiLvlStrRef>
          </c:cat>
          <c:val>
            <c:numRef>
              <c:f>('נתונים מעובדים'!$F$44,'נתונים מעובדים'!$F$47,'נתונים מעובדים'!$F$50,'נתונים מעובדים'!$F$53)</c:f>
              <c:numCache>
                <c:formatCode>General</c:formatCode>
                <c:ptCount val="4"/>
                <c:pt idx="0">
                  <c:v>0.2638888888888889</c:v>
                </c:pt>
                <c:pt idx="1">
                  <c:v>0.23412698412698413</c:v>
                </c:pt>
                <c:pt idx="2">
                  <c:v>0.28769841269841268</c:v>
                </c:pt>
                <c:pt idx="3">
                  <c:v>0.38690476190476192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'נתונים מעובדים'!$F$44:$F$55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>
                <c15:categoryFilterException>
                  <c15:sqref>'נתונים מעובדים'!$F$45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מעובדים'!$F$46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מעובדים'!$F$48</c15:sqref>
                  <c15:spPr xmlns:c15="http://schemas.microsoft.com/office/drawing/2012/chart">
                    <a:solidFill>
                      <a:srgbClr val="00B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מעובדים'!$F$49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מעובדים'!$F$52</c15:sqref>
                  <c15:spPr xmlns:c15="http://schemas.microsoft.com/office/drawing/2012/chart">
                    <a:solidFill>
                      <a:srgbClr val="00B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מעובדים'!$F$54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8-19D8-415C-AC0C-DD7CF929C1B2}"/>
            </c:ext>
          </c:extLst>
        </c:ser>
        <c:dLbls/>
        <c:gapWidth val="50"/>
        <c:axId val="92746880"/>
        <c:axId val="92748416"/>
      </c:barChart>
      <c:catAx>
        <c:axId val="92746880"/>
        <c:scaling>
          <c:orientation val="maxMin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48416"/>
        <c:crosses val="autoZero"/>
        <c:auto val="1"/>
        <c:lblAlgn val="ctr"/>
        <c:lblOffset val="100"/>
      </c:catAx>
      <c:valAx>
        <c:axId val="92748416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92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נפתלי בנט - דצמבר 2015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83E-4401-A7D6-767547F1D9E0}"/>
              </c:ext>
            </c:extLst>
          </c:dPt>
          <c:dPt>
            <c:idx val="2"/>
            <c:spPr>
              <a:solidFill>
                <a:schemeClr val="tx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83E-4401-A7D6-767547F1D9E0}"/>
              </c:ext>
            </c:extLst>
          </c:dPt>
          <c:dPt>
            <c:idx val="3"/>
            <c:spPr>
              <a:solidFill>
                <a:srgbClr val="C0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83E-4401-A7D6-767547F1D9E0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('נתונים מעובדים'!$D$56:$E$56,'נתונים מעובדים'!$D$59:$E$59,'נתונים מעובדים'!$D$62:$E$62,'נתונים מעובדים'!$D$65:$E$65)</c:f>
              <c:multiLvlStrCache>
                <c:ptCount val="4"/>
                <c:lvl>
                  <c:pt idx="0">
                    <c:v>מסכימים</c:v>
                  </c:pt>
                  <c:pt idx="1">
                    <c:v>מסכימים</c:v>
                  </c:pt>
                  <c:pt idx="2">
                    <c:v>מסכימים</c:v>
                  </c:pt>
                  <c:pt idx="3">
                    <c:v>מסכימים</c:v>
                  </c:pt>
                </c:lvl>
                <c:lvl>
                  <c:pt idx="0">
                    <c:v>מדיני</c:v>
                  </c:pt>
                  <c:pt idx="1">
                    <c:v>ביטחוני</c:v>
                  </c:pt>
                  <c:pt idx="2">
                    <c:v>כלכלי</c:v>
                  </c:pt>
                  <c:pt idx="3">
                    <c:v>חברתי</c:v>
                  </c:pt>
                </c:lvl>
              </c:multiLvl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'נתונים מעובדים'!$D$56:$E$67</c15:sqref>
                  </c15:fullRef>
                </c:ext>
              </c:extLst>
            </c:multiLvlStrRef>
          </c:cat>
          <c:val>
            <c:numRef>
              <c:f>('נתונים מעובדים'!$F$56,'נתונים מעובדים'!$F$59,'נתונים מעובדים'!$F$62,'נתונים מעובדים'!$F$65)</c:f>
              <c:numCache>
                <c:formatCode>General</c:formatCode>
                <c:ptCount val="4"/>
                <c:pt idx="0">
                  <c:v>0.40873015873015872</c:v>
                </c:pt>
                <c:pt idx="1">
                  <c:v>0.46031746031746029</c:v>
                </c:pt>
                <c:pt idx="2">
                  <c:v>0.37103174603174605</c:v>
                </c:pt>
                <c:pt idx="3">
                  <c:v>0.37301587301587302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'נתונים מעובדים'!$F$56:$F$67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>
                <c15:categoryFilterException>
                  <c15:sqref>'נתונים מעובדים'!$F$57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מעובדים'!$F$58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מעובדים'!$F$60</c15:sqref>
                  <c15:spPr xmlns:c15="http://schemas.microsoft.com/office/drawing/2012/chart">
                    <a:solidFill>
                      <a:srgbClr val="00B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מעובדים'!$F$64</c15:sqref>
                  <c15:spPr xmlns:c15="http://schemas.microsoft.com/office/drawing/2012/chart">
                    <a:solidFill>
                      <a:srgbClr val="00B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מעובדים'!$F$66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8-E83E-4401-A7D6-767547F1D9E0}"/>
            </c:ext>
          </c:extLst>
        </c:ser>
        <c:dLbls/>
        <c:gapWidth val="50"/>
        <c:axId val="92779264"/>
        <c:axId val="92780800"/>
      </c:barChart>
      <c:catAx>
        <c:axId val="92779264"/>
        <c:scaling>
          <c:orientation val="maxMin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80800"/>
        <c:crosses val="autoZero"/>
        <c:auto val="1"/>
        <c:lblAlgn val="ctr"/>
        <c:lblOffset val="100"/>
      </c:catAx>
      <c:valAx>
        <c:axId val="92780800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9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he-IL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אביגדור ליברמן - דצמבר 2015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F40-4D8B-BE86-11A6950D54FE}"/>
              </c:ext>
            </c:extLst>
          </c:dPt>
          <c:dPt>
            <c:idx val="2"/>
            <c:spPr>
              <a:solidFill>
                <a:schemeClr val="tx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F40-4D8B-BE86-11A6950D54FE}"/>
              </c:ext>
            </c:extLst>
          </c:dPt>
          <c:dPt>
            <c:idx val="3"/>
            <c:spPr>
              <a:solidFill>
                <a:srgbClr val="C0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F40-4D8B-BE86-11A6950D54FE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he-IL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('נתונים מעובדים'!$D$68:$E$68,'נתונים מעובדים'!$D$71:$E$71,'נתונים מעובדים'!$D$74:$E$74,'נתונים מעובדים'!$D$77:$E$77)</c:f>
              <c:multiLvlStrCache>
                <c:ptCount val="4"/>
                <c:lvl>
                  <c:pt idx="0">
                    <c:v>מסכימים</c:v>
                  </c:pt>
                  <c:pt idx="1">
                    <c:v>מסכימים</c:v>
                  </c:pt>
                  <c:pt idx="2">
                    <c:v>מסכימים</c:v>
                  </c:pt>
                  <c:pt idx="3">
                    <c:v>מסכימים</c:v>
                  </c:pt>
                </c:lvl>
                <c:lvl>
                  <c:pt idx="0">
                    <c:v>מדיני</c:v>
                  </c:pt>
                  <c:pt idx="1">
                    <c:v>ביטחוני</c:v>
                  </c:pt>
                  <c:pt idx="2">
                    <c:v>כלכלי</c:v>
                  </c:pt>
                  <c:pt idx="3">
                    <c:v>חברתי</c:v>
                  </c:pt>
                </c:lvl>
              </c:multiLvl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'נתונים מעובדים'!$D$68:$E$79</c15:sqref>
                  </c15:fullRef>
                </c:ext>
              </c:extLst>
            </c:multiLvlStrRef>
          </c:cat>
          <c:val>
            <c:numRef>
              <c:f>('נתונים מעובדים'!$F$68,'נתונים מעובדים'!$F$71,'נתונים מעובדים'!$F$74,'נתונים מעובדים'!$F$77)</c:f>
              <c:numCache>
                <c:formatCode>General</c:formatCode>
                <c:ptCount val="4"/>
                <c:pt idx="0">
                  <c:v>0.3611111111111111</c:v>
                </c:pt>
                <c:pt idx="1">
                  <c:v>0.50396825396825395</c:v>
                </c:pt>
                <c:pt idx="2">
                  <c:v>0.24801587301587305</c:v>
                </c:pt>
                <c:pt idx="3">
                  <c:v>0.27976190476190471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'נתונים מעובדים'!$F$68:$F$79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>
                <c15:categoryFilterException>
                  <c15:sqref>'נתונים מעובדים'!$F$69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מעובדים'!$F$70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מעובדים'!$F$72</c15:sqref>
                  <c15:spPr xmlns:c15="http://schemas.microsoft.com/office/drawing/2012/chart">
                    <a:solidFill>
                      <a:srgbClr val="00B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מעובדים'!$F$73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מעובדים'!$F$76</c15:sqref>
                  <c15:spPr xmlns:c15="http://schemas.microsoft.com/office/drawing/2012/chart">
                    <a:solidFill>
                      <a:srgbClr val="00B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'נתונים מעובדים'!$F$78</c15:sqref>
                  <c15:spPr xmlns:c15="http://schemas.microsoft.com/office/drawing/2012/chart">
                    <a:solidFill>
                      <a:schemeClr val="tx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8-2F40-4D8B-BE86-11A6950D54FE}"/>
            </c:ext>
          </c:extLst>
        </c:ser>
        <c:dLbls/>
        <c:gapWidth val="50"/>
        <c:axId val="92799360"/>
        <c:axId val="92800896"/>
      </c:barChart>
      <c:catAx>
        <c:axId val="92799360"/>
        <c:scaling>
          <c:orientation val="maxMin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he-I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00896"/>
        <c:crosses val="autoZero"/>
        <c:auto val="1"/>
        <c:lblAlgn val="ctr"/>
        <c:lblOffset val="100"/>
      </c:catAx>
      <c:valAx>
        <c:axId val="92800896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927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242888</xdr:colOff>
      <xdr:row>5</xdr:row>
      <xdr:rowOff>85725</xdr:rowOff>
    </xdr:from>
    <xdr:to>
      <xdr:col>13</xdr:col>
      <xdr:colOff>0</xdr:colOff>
      <xdr:row>22</xdr:row>
      <xdr:rowOff>76200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211455</xdr:colOff>
      <xdr:row>27</xdr:row>
      <xdr:rowOff>89535</xdr:rowOff>
    </xdr:from>
    <xdr:to>
      <xdr:col>21</xdr:col>
      <xdr:colOff>542925</xdr:colOff>
      <xdr:row>49</xdr:row>
      <xdr:rowOff>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226695</xdr:colOff>
      <xdr:row>24</xdr:row>
      <xdr:rowOff>158115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22</xdr:col>
      <xdr:colOff>137160</xdr:colOff>
      <xdr:row>29</xdr:row>
      <xdr:rowOff>162878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60960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34</xdr:row>
      <xdr:rowOff>60960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304800</xdr:colOff>
      <xdr:row>52</xdr:row>
      <xdr:rowOff>60960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7</xdr:col>
      <xdr:colOff>304800</xdr:colOff>
      <xdr:row>70</xdr:row>
      <xdr:rowOff>60960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7</xdr:col>
      <xdr:colOff>304800</xdr:colOff>
      <xdr:row>88</xdr:row>
      <xdr:rowOff>60960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7</xdr:col>
      <xdr:colOff>304800</xdr:colOff>
      <xdr:row>107</xdr:row>
      <xdr:rowOff>60960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196215</xdr:colOff>
      <xdr:row>3</xdr:row>
      <xdr:rowOff>1905</xdr:rowOff>
    </xdr:from>
    <xdr:to>
      <xdr:col>20</xdr:col>
      <xdr:colOff>590550</xdr:colOff>
      <xdr:row>23</xdr:row>
      <xdr:rowOff>9525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60960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34</xdr:row>
      <xdr:rowOff>60960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304800</xdr:colOff>
      <xdr:row>52</xdr:row>
      <xdr:rowOff>60960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600075</xdr:colOff>
      <xdr:row>1</xdr:row>
      <xdr:rowOff>9525</xdr:rowOff>
    </xdr:from>
    <xdr:to>
      <xdr:col>20</xdr:col>
      <xdr:colOff>295275</xdr:colOff>
      <xdr:row>18</xdr:row>
      <xdr:rowOff>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209550</xdr:colOff>
      <xdr:row>27</xdr:row>
      <xdr:rowOff>47625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9</xdr:row>
      <xdr:rowOff>163830</xdr:rowOff>
    </xdr:from>
    <xdr:to>
      <xdr:col>19</xdr:col>
      <xdr:colOff>571500</xdr:colOff>
      <xdr:row>29</xdr:row>
      <xdr:rowOff>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6</xdr:row>
      <xdr:rowOff>163830</xdr:rowOff>
    </xdr:from>
    <xdr:to>
      <xdr:col>5</xdr:col>
      <xdr:colOff>106680</xdr:colOff>
      <xdr:row>23</xdr:row>
      <xdr:rowOff>57150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7</xdr:row>
      <xdr:rowOff>3809</xdr:rowOff>
    </xdr:from>
    <xdr:to>
      <xdr:col>18</xdr:col>
      <xdr:colOff>600075</xdr:colOff>
      <xdr:row>31</xdr:row>
      <xdr:rowOff>66674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4</xdr:row>
      <xdr:rowOff>3810</xdr:rowOff>
    </xdr:from>
    <xdr:to>
      <xdr:col>6</xdr:col>
      <xdr:colOff>293370</xdr:colOff>
      <xdr:row>20</xdr:row>
      <xdr:rowOff>64770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0"/>
  <sheetViews>
    <sheetView rightToLeft="1" topLeftCell="A299" workbookViewId="0">
      <selection activeCell="A310" sqref="A310:XFD344"/>
    </sheetView>
  </sheetViews>
  <sheetFormatPr defaultRowHeight="12.75"/>
  <cols>
    <col min="1" max="1" width="22.7109375" customWidth="1"/>
    <col min="2" max="2" width="19" customWidth="1"/>
    <col min="3" max="3" width="10.5703125" customWidth="1"/>
    <col min="4" max="4" width="10" customWidth="1"/>
    <col min="5" max="5" width="12.7109375" customWidth="1"/>
    <col min="6" max="6" width="13.5703125" customWidth="1"/>
    <col min="257" max="257" width="22.7109375" customWidth="1"/>
    <col min="258" max="258" width="19" customWidth="1"/>
    <col min="259" max="259" width="10.5703125" customWidth="1"/>
    <col min="260" max="260" width="10" customWidth="1"/>
    <col min="261" max="261" width="12.7109375" customWidth="1"/>
    <col min="262" max="262" width="13.5703125" customWidth="1"/>
    <col min="513" max="513" width="22.7109375" customWidth="1"/>
    <col min="514" max="514" width="19" customWidth="1"/>
    <col min="515" max="515" width="10.5703125" customWidth="1"/>
    <col min="516" max="516" width="10" customWidth="1"/>
    <col min="517" max="517" width="12.7109375" customWidth="1"/>
    <col min="518" max="518" width="13.5703125" customWidth="1"/>
    <col min="769" max="769" width="22.7109375" customWidth="1"/>
    <col min="770" max="770" width="19" customWidth="1"/>
    <col min="771" max="771" width="10.5703125" customWidth="1"/>
    <col min="772" max="772" width="10" customWidth="1"/>
    <col min="773" max="773" width="12.7109375" customWidth="1"/>
    <col min="774" max="774" width="13.5703125" customWidth="1"/>
    <col min="1025" max="1025" width="22.7109375" customWidth="1"/>
    <col min="1026" max="1026" width="19" customWidth="1"/>
    <col min="1027" max="1027" width="10.5703125" customWidth="1"/>
    <col min="1028" max="1028" width="10" customWidth="1"/>
    <col min="1029" max="1029" width="12.7109375" customWidth="1"/>
    <col min="1030" max="1030" width="13.5703125" customWidth="1"/>
    <col min="1281" max="1281" width="22.7109375" customWidth="1"/>
    <col min="1282" max="1282" width="19" customWidth="1"/>
    <col min="1283" max="1283" width="10.5703125" customWidth="1"/>
    <col min="1284" max="1284" width="10" customWidth="1"/>
    <col min="1285" max="1285" width="12.7109375" customWidth="1"/>
    <col min="1286" max="1286" width="13.5703125" customWidth="1"/>
    <col min="1537" max="1537" width="22.7109375" customWidth="1"/>
    <col min="1538" max="1538" width="19" customWidth="1"/>
    <col min="1539" max="1539" width="10.5703125" customWidth="1"/>
    <col min="1540" max="1540" width="10" customWidth="1"/>
    <col min="1541" max="1541" width="12.7109375" customWidth="1"/>
    <col min="1542" max="1542" width="13.5703125" customWidth="1"/>
    <col min="1793" max="1793" width="22.7109375" customWidth="1"/>
    <col min="1794" max="1794" width="19" customWidth="1"/>
    <col min="1795" max="1795" width="10.5703125" customWidth="1"/>
    <col min="1796" max="1796" width="10" customWidth="1"/>
    <col min="1797" max="1797" width="12.7109375" customWidth="1"/>
    <col min="1798" max="1798" width="13.5703125" customWidth="1"/>
    <col min="2049" max="2049" width="22.7109375" customWidth="1"/>
    <col min="2050" max="2050" width="19" customWidth="1"/>
    <col min="2051" max="2051" width="10.5703125" customWidth="1"/>
    <col min="2052" max="2052" width="10" customWidth="1"/>
    <col min="2053" max="2053" width="12.7109375" customWidth="1"/>
    <col min="2054" max="2054" width="13.5703125" customWidth="1"/>
    <col min="2305" max="2305" width="22.7109375" customWidth="1"/>
    <col min="2306" max="2306" width="19" customWidth="1"/>
    <col min="2307" max="2307" width="10.5703125" customWidth="1"/>
    <col min="2308" max="2308" width="10" customWidth="1"/>
    <col min="2309" max="2309" width="12.7109375" customWidth="1"/>
    <col min="2310" max="2310" width="13.5703125" customWidth="1"/>
    <col min="2561" max="2561" width="22.7109375" customWidth="1"/>
    <col min="2562" max="2562" width="19" customWidth="1"/>
    <col min="2563" max="2563" width="10.5703125" customWidth="1"/>
    <col min="2564" max="2564" width="10" customWidth="1"/>
    <col min="2565" max="2565" width="12.7109375" customWidth="1"/>
    <col min="2566" max="2566" width="13.5703125" customWidth="1"/>
    <col min="2817" max="2817" width="22.7109375" customWidth="1"/>
    <col min="2818" max="2818" width="19" customWidth="1"/>
    <col min="2819" max="2819" width="10.5703125" customWidth="1"/>
    <col min="2820" max="2820" width="10" customWidth="1"/>
    <col min="2821" max="2821" width="12.7109375" customWidth="1"/>
    <col min="2822" max="2822" width="13.5703125" customWidth="1"/>
    <col min="3073" max="3073" width="22.7109375" customWidth="1"/>
    <col min="3074" max="3074" width="19" customWidth="1"/>
    <col min="3075" max="3075" width="10.5703125" customWidth="1"/>
    <col min="3076" max="3076" width="10" customWidth="1"/>
    <col min="3077" max="3077" width="12.7109375" customWidth="1"/>
    <col min="3078" max="3078" width="13.5703125" customWidth="1"/>
    <col min="3329" max="3329" width="22.7109375" customWidth="1"/>
    <col min="3330" max="3330" width="19" customWidth="1"/>
    <col min="3331" max="3331" width="10.5703125" customWidth="1"/>
    <col min="3332" max="3332" width="10" customWidth="1"/>
    <col min="3333" max="3333" width="12.7109375" customWidth="1"/>
    <col min="3334" max="3334" width="13.5703125" customWidth="1"/>
    <col min="3585" max="3585" width="22.7109375" customWidth="1"/>
    <col min="3586" max="3586" width="19" customWidth="1"/>
    <col min="3587" max="3587" width="10.5703125" customWidth="1"/>
    <col min="3588" max="3588" width="10" customWidth="1"/>
    <col min="3589" max="3589" width="12.7109375" customWidth="1"/>
    <col min="3590" max="3590" width="13.5703125" customWidth="1"/>
    <col min="3841" max="3841" width="22.7109375" customWidth="1"/>
    <col min="3842" max="3842" width="19" customWidth="1"/>
    <col min="3843" max="3843" width="10.5703125" customWidth="1"/>
    <col min="3844" max="3844" width="10" customWidth="1"/>
    <col min="3845" max="3845" width="12.7109375" customWidth="1"/>
    <col min="3846" max="3846" width="13.5703125" customWidth="1"/>
    <col min="4097" max="4097" width="22.7109375" customWidth="1"/>
    <col min="4098" max="4098" width="19" customWidth="1"/>
    <col min="4099" max="4099" width="10.5703125" customWidth="1"/>
    <col min="4100" max="4100" width="10" customWidth="1"/>
    <col min="4101" max="4101" width="12.7109375" customWidth="1"/>
    <col min="4102" max="4102" width="13.5703125" customWidth="1"/>
    <col min="4353" max="4353" width="22.7109375" customWidth="1"/>
    <col min="4354" max="4354" width="19" customWidth="1"/>
    <col min="4355" max="4355" width="10.5703125" customWidth="1"/>
    <col min="4356" max="4356" width="10" customWidth="1"/>
    <col min="4357" max="4357" width="12.7109375" customWidth="1"/>
    <col min="4358" max="4358" width="13.5703125" customWidth="1"/>
    <col min="4609" max="4609" width="22.7109375" customWidth="1"/>
    <col min="4610" max="4610" width="19" customWidth="1"/>
    <col min="4611" max="4611" width="10.5703125" customWidth="1"/>
    <col min="4612" max="4612" width="10" customWidth="1"/>
    <col min="4613" max="4613" width="12.7109375" customWidth="1"/>
    <col min="4614" max="4614" width="13.5703125" customWidth="1"/>
    <col min="4865" max="4865" width="22.7109375" customWidth="1"/>
    <col min="4866" max="4866" width="19" customWidth="1"/>
    <col min="4867" max="4867" width="10.5703125" customWidth="1"/>
    <col min="4868" max="4868" width="10" customWidth="1"/>
    <col min="4869" max="4869" width="12.7109375" customWidth="1"/>
    <col min="4870" max="4870" width="13.5703125" customWidth="1"/>
    <col min="5121" max="5121" width="22.7109375" customWidth="1"/>
    <col min="5122" max="5122" width="19" customWidth="1"/>
    <col min="5123" max="5123" width="10.5703125" customWidth="1"/>
    <col min="5124" max="5124" width="10" customWidth="1"/>
    <col min="5125" max="5125" width="12.7109375" customWidth="1"/>
    <col min="5126" max="5126" width="13.5703125" customWidth="1"/>
    <col min="5377" max="5377" width="22.7109375" customWidth="1"/>
    <col min="5378" max="5378" width="19" customWidth="1"/>
    <col min="5379" max="5379" width="10.5703125" customWidth="1"/>
    <col min="5380" max="5380" width="10" customWidth="1"/>
    <col min="5381" max="5381" width="12.7109375" customWidth="1"/>
    <col min="5382" max="5382" width="13.5703125" customWidth="1"/>
    <col min="5633" max="5633" width="22.7109375" customWidth="1"/>
    <col min="5634" max="5634" width="19" customWidth="1"/>
    <col min="5635" max="5635" width="10.5703125" customWidth="1"/>
    <col min="5636" max="5636" width="10" customWidth="1"/>
    <col min="5637" max="5637" width="12.7109375" customWidth="1"/>
    <col min="5638" max="5638" width="13.5703125" customWidth="1"/>
    <col min="5889" max="5889" width="22.7109375" customWidth="1"/>
    <col min="5890" max="5890" width="19" customWidth="1"/>
    <col min="5891" max="5891" width="10.5703125" customWidth="1"/>
    <col min="5892" max="5892" width="10" customWidth="1"/>
    <col min="5893" max="5893" width="12.7109375" customWidth="1"/>
    <col min="5894" max="5894" width="13.5703125" customWidth="1"/>
    <col min="6145" max="6145" width="22.7109375" customWidth="1"/>
    <col min="6146" max="6146" width="19" customWidth="1"/>
    <col min="6147" max="6147" width="10.5703125" customWidth="1"/>
    <col min="6148" max="6148" width="10" customWidth="1"/>
    <col min="6149" max="6149" width="12.7109375" customWidth="1"/>
    <col min="6150" max="6150" width="13.5703125" customWidth="1"/>
    <col min="6401" max="6401" width="22.7109375" customWidth="1"/>
    <col min="6402" max="6402" width="19" customWidth="1"/>
    <col min="6403" max="6403" width="10.5703125" customWidth="1"/>
    <col min="6404" max="6404" width="10" customWidth="1"/>
    <col min="6405" max="6405" width="12.7109375" customWidth="1"/>
    <col min="6406" max="6406" width="13.5703125" customWidth="1"/>
    <col min="6657" max="6657" width="22.7109375" customWidth="1"/>
    <col min="6658" max="6658" width="19" customWidth="1"/>
    <col min="6659" max="6659" width="10.5703125" customWidth="1"/>
    <col min="6660" max="6660" width="10" customWidth="1"/>
    <col min="6661" max="6661" width="12.7109375" customWidth="1"/>
    <col min="6662" max="6662" width="13.5703125" customWidth="1"/>
    <col min="6913" max="6913" width="22.7109375" customWidth="1"/>
    <col min="6914" max="6914" width="19" customWidth="1"/>
    <col min="6915" max="6915" width="10.5703125" customWidth="1"/>
    <col min="6916" max="6916" width="10" customWidth="1"/>
    <col min="6917" max="6917" width="12.7109375" customWidth="1"/>
    <col min="6918" max="6918" width="13.5703125" customWidth="1"/>
    <col min="7169" max="7169" width="22.7109375" customWidth="1"/>
    <col min="7170" max="7170" width="19" customWidth="1"/>
    <col min="7171" max="7171" width="10.5703125" customWidth="1"/>
    <col min="7172" max="7172" width="10" customWidth="1"/>
    <col min="7173" max="7173" width="12.7109375" customWidth="1"/>
    <col min="7174" max="7174" width="13.5703125" customWidth="1"/>
    <col min="7425" max="7425" width="22.7109375" customWidth="1"/>
    <col min="7426" max="7426" width="19" customWidth="1"/>
    <col min="7427" max="7427" width="10.5703125" customWidth="1"/>
    <col min="7428" max="7428" width="10" customWidth="1"/>
    <col min="7429" max="7429" width="12.7109375" customWidth="1"/>
    <col min="7430" max="7430" width="13.5703125" customWidth="1"/>
    <col min="7681" max="7681" width="22.7109375" customWidth="1"/>
    <col min="7682" max="7682" width="19" customWidth="1"/>
    <col min="7683" max="7683" width="10.5703125" customWidth="1"/>
    <col min="7684" max="7684" width="10" customWidth="1"/>
    <col min="7685" max="7685" width="12.7109375" customWidth="1"/>
    <col min="7686" max="7686" width="13.5703125" customWidth="1"/>
    <col min="7937" max="7937" width="22.7109375" customWidth="1"/>
    <col min="7938" max="7938" width="19" customWidth="1"/>
    <col min="7939" max="7939" width="10.5703125" customWidth="1"/>
    <col min="7940" max="7940" width="10" customWidth="1"/>
    <col min="7941" max="7941" width="12.7109375" customWidth="1"/>
    <col min="7942" max="7942" width="13.5703125" customWidth="1"/>
    <col min="8193" max="8193" width="22.7109375" customWidth="1"/>
    <col min="8194" max="8194" width="19" customWidth="1"/>
    <col min="8195" max="8195" width="10.5703125" customWidth="1"/>
    <col min="8196" max="8196" width="10" customWidth="1"/>
    <col min="8197" max="8197" width="12.7109375" customWidth="1"/>
    <col min="8198" max="8198" width="13.5703125" customWidth="1"/>
    <col min="8449" max="8449" width="22.7109375" customWidth="1"/>
    <col min="8450" max="8450" width="19" customWidth="1"/>
    <col min="8451" max="8451" width="10.5703125" customWidth="1"/>
    <col min="8452" max="8452" width="10" customWidth="1"/>
    <col min="8453" max="8453" width="12.7109375" customWidth="1"/>
    <col min="8454" max="8454" width="13.5703125" customWidth="1"/>
    <col min="8705" max="8705" width="22.7109375" customWidth="1"/>
    <col min="8706" max="8706" width="19" customWidth="1"/>
    <col min="8707" max="8707" width="10.5703125" customWidth="1"/>
    <col min="8708" max="8708" width="10" customWidth="1"/>
    <col min="8709" max="8709" width="12.7109375" customWidth="1"/>
    <col min="8710" max="8710" width="13.5703125" customWidth="1"/>
    <col min="8961" max="8961" width="22.7109375" customWidth="1"/>
    <col min="8962" max="8962" width="19" customWidth="1"/>
    <col min="8963" max="8963" width="10.5703125" customWidth="1"/>
    <col min="8964" max="8964" width="10" customWidth="1"/>
    <col min="8965" max="8965" width="12.7109375" customWidth="1"/>
    <col min="8966" max="8966" width="13.5703125" customWidth="1"/>
    <col min="9217" max="9217" width="22.7109375" customWidth="1"/>
    <col min="9218" max="9218" width="19" customWidth="1"/>
    <col min="9219" max="9219" width="10.5703125" customWidth="1"/>
    <col min="9220" max="9220" width="10" customWidth="1"/>
    <col min="9221" max="9221" width="12.7109375" customWidth="1"/>
    <col min="9222" max="9222" width="13.5703125" customWidth="1"/>
    <col min="9473" max="9473" width="22.7109375" customWidth="1"/>
    <col min="9474" max="9474" width="19" customWidth="1"/>
    <col min="9475" max="9475" width="10.5703125" customWidth="1"/>
    <col min="9476" max="9476" width="10" customWidth="1"/>
    <col min="9477" max="9477" width="12.7109375" customWidth="1"/>
    <col min="9478" max="9478" width="13.5703125" customWidth="1"/>
    <col min="9729" max="9729" width="22.7109375" customWidth="1"/>
    <col min="9730" max="9730" width="19" customWidth="1"/>
    <col min="9731" max="9731" width="10.5703125" customWidth="1"/>
    <col min="9732" max="9732" width="10" customWidth="1"/>
    <col min="9733" max="9733" width="12.7109375" customWidth="1"/>
    <col min="9734" max="9734" width="13.5703125" customWidth="1"/>
    <col min="9985" max="9985" width="22.7109375" customWidth="1"/>
    <col min="9986" max="9986" width="19" customWidth="1"/>
    <col min="9987" max="9987" width="10.5703125" customWidth="1"/>
    <col min="9988" max="9988" width="10" customWidth="1"/>
    <col min="9989" max="9989" width="12.7109375" customWidth="1"/>
    <col min="9990" max="9990" width="13.5703125" customWidth="1"/>
    <col min="10241" max="10241" width="22.7109375" customWidth="1"/>
    <col min="10242" max="10242" width="19" customWidth="1"/>
    <col min="10243" max="10243" width="10.5703125" customWidth="1"/>
    <col min="10244" max="10244" width="10" customWidth="1"/>
    <col min="10245" max="10245" width="12.7109375" customWidth="1"/>
    <col min="10246" max="10246" width="13.5703125" customWidth="1"/>
    <col min="10497" max="10497" width="22.7109375" customWidth="1"/>
    <col min="10498" max="10498" width="19" customWidth="1"/>
    <col min="10499" max="10499" width="10.5703125" customWidth="1"/>
    <col min="10500" max="10500" width="10" customWidth="1"/>
    <col min="10501" max="10501" width="12.7109375" customWidth="1"/>
    <col min="10502" max="10502" width="13.5703125" customWidth="1"/>
    <col min="10753" max="10753" width="22.7109375" customWidth="1"/>
    <col min="10754" max="10754" width="19" customWidth="1"/>
    <col min="10755" max="10755" width="10.5703125" customWidth="1"/>
    <col min="10756" max="10756" width="10" customWidth="1"/>
    <col min="10757" max="10757" width="12.7109375" customWidth="1"/>
    <col min="10758" max="10758" width="13.5703125" customWidth="1"/>
    <col min="11009" max="11009" width="22.7109375" customWidth="1"/>
    <col min="11010" max="11010" width="19" customWidth="1"/>
    <col min="11011" max="11011" width="10.5703125" customWidth="1"/>
    <col min="11012" max="11012" width="10" customWidth="1"/>
    <col min="11013" max="11013" width="12.7109375" customWidth="1"/>
    <col min="11014" max="11014" width="13.5703125" customWidth="1"/>
    <col min="11265" max="11265" width="22.7109375" customWidth="1"/>
    <col min="11266" max="11266" width="19" customWidth="1"/>
    <col min="11267" max="11267" width="10.5703125" customWidth="1"/>
    <col min="11268" max="11268" width="10" customWidth="1"/>
    <col min="11269" max="11269" width="12.7109375" customWidth="1"/>
    <col min="11270" max="11270" width="13.5703125" customWidth="1"/>
    <col min="11521" max="11521" width="22.7109375" customWidth="1"/>
    <col min="11522" max="11522" width="19" customWidth="1"/>
    <col min="11523" max="11523" width="10.5703125" customWidth="1"/>
    <col min="11524" max="11524" width="10" customWidth="1"/>
    <col min="11525" max="11525" width="12.7109375" customWidth="1"/>
    <col min="11526" max="11526" width="13.5703125" customWidth="1"/>
    <col min="11777" max="11777" width="22.7109375" customWidth="1"/>
    <col min="11778" max="11778" width="19" customWidth="1"/>
    <col min="11779" max="11779" width="10.5703125" customWidth="1"/>
    <col min="11780" max="11780" width="10" customWidth="1"/>
    <col min="11781" max="11781" width="12.7109375" customWidth="1"/>
    <col min="11782" max="11782" width="13.5703125" customWidth="1"/>
    <col min="12033" max="12033" width="22.7109375" customWidth="1"/>
    <col min="12034" max="12034" width="19" customWidth="1"/>
    <col min="12035" max="12035" width="10.5703125" customWidth="1"/>
    <col min="12036" max="12036" width="10" customWidth="1"/>
    <col min="12037" max="12037" width="12.7109375" customWidth="1"/>
    <col min="12038" max="12038" width="13.5703125" customWidth="1"/>
    <col min="12289" max="12289" width="22.7109375" customWidth="1"/>
    <col min="12290" max="12290" width="19" customWidth="1"/>
    <col min="12291" max="12291" width="10.5703125" customWidth="1"/>
    <col min="12292" max="12292" width="10" customWidth="1"/>
    <col min="12293" max="12293" width="12.7109375" customWidth="1"/>
    <col min="12294" max="12294" width="13.5703125" customWidth="1"/>
    <col min="12545" max="12545" width="22.7109375" customWidth="1"/>
    <col min="12546" max="12546" width="19" customWidth="1"/>
    <col min="12547" max="12547" width="10.5703125" customWidth="1"/>
    <col min="12548" max="12548" width="10" customWidth="1"/>
    <col min="12549" max="12549" width="12.7109375" customWidth="1"/>
    <col min="12550" max="12550" width="13.5703125" customWidth="1"/>
    <col min="12801" max="12801" width="22.7109375" customWidth="1"/>
    <col min="12802" max="12802" width="19" customWidth="1"/>
    <col min="12803" max="12803" width="10.5703125" customWidth="1"/>
    <col min="12804" max="12804" width="10" customWidth="1"/>
    <col min="12805" max="12805" width="12.7109375" customWidth="1"/>
    <col min="12806" max="12806" width="13.5703125" customWidth="1"/>
    <col min="13057" max="13057" width="22.7109375" customWidth="1"/>
    <col min="13058" max="13058" width="19" customWidth="1"/>
    <col min="13059" max="13059" width="10.5703125" customWidth="1"/>
    <col min="13060" max="13060" width="10" customWidth="1"/>
    <col min="13061" max="13061" width="12.7109375" customWidth="1"/>
    <col min="13062" max="13062" width="13.5703125" customWidth="1"/>
    <col min="13313" max="13313" width="22.7109375" customWidth="1"/>
    <col min="13314" max="13314" width="19" customWidth="1"/>
    <col min="13315" max="13315" width="10.5703125" customWidth="1"/>
    <col min="13316" max="13316" width="10" customWidth="1"/>
    <col min="13317" max="13317" width="12.7109375" customWidth="1"/>
    <col min="13318" max="13318" width="13.5703125" customWidth="1"/>
    <col min="13569" max="13569" width="22.7109375" customWidth="1"/>
    <col min="13570" max="13570" width="19" customWidth="1"/>
    <col min="13571" max="13571" width="10.5703125" customWidth="1"/>
    <col min="13572" max="13572" width="10" customWidth="1"/>
    <col min="13573" max="13573" width="12.7109375" customWidth="1"/>
    <col min="13574" max="13574" width="13.5703125" customWidth="1"/>
    <col min="13825" max="13825" width="22.7109375" customWidth="1"/>
    <col min="13826" max="13826" width="19" customWidth="1"/>
    <col min="13827" max="13827" width="10.5703125" customWidth="1"/>
    <col min="13828" max="13828" width="10" customWidth="1"/>
    <col min="13829" max="13829" width="12.7109375" customWidth="1"/>
    <col min="13830" max="13830" width="13.5703125" customWidth="1"/>
    <col min="14081" max="14081" width="22.7109375" customWidth="1"/>
    <col min="14082" max="14082" width="19" customWidth="1"/>
    <col min="14083" max="14083" width="10.5703125" customWidth="1"/>
    <col min="14084" max="14084" width="10" customWidth="1"/>
    <col min="14085" max="14085" width="12.7109375" customWidth="1"/>
    <col min="14086" max="14086" width="13.5703125" customWidth="1"/>
    <col min="14337" max="14337" width="22.7109375" customWidth="1"/>
    <col min="14338" max="14338" width="19" customWidth="1"/>
    <col min="14339" max="14339" width="10.5703125" customWidth="1"/>
    <col min="14340" max="14340" width="10" customWidth="1"/>
    <col min="14341" max="14341" width="12.7109375" customWidth="1"/>
    <col min="14342" max="14342" width="13.5703125" customWidth="1"/>
    <col min="14593" max="14593" width="22.7109375" customWidth="1"/>
    <col min="14594" max="14594" width="19" customWidth="1"/>
    <col min="14595" max="14595" width="10.5703125" customWidth="1"/>
    <col min="14596" max="14596" width="10" customWidth="1"/>
    <col min="14597" max="14597" width="12.7109375" customWidth="1"/>
    <col min="14598" max="14598" width="13.5703125" customWidth="1"/>
    <col min="14849" max="14849" width="22.7109375" customWidth="1"/>
    <col min="14850" max="14850" width="19" customWidth="1"/>
    <col min="14851" max="14851" width="10.5703125" customWidth="1"/>
    <col min="14852" max="14852" width="10" customWidth="1"/>
    <col min="14853" max="14853" width="12.7109375" customWidth="1"/>
    <col min="14854" max="14854" width="13.5703125" customWidth="1"/>
    <col min="15105" max="15105" width="22.7109375" customWidth="1"/>
    <col min="15106" max="15106" width="19" customWidth="1"/>
    <col min="15107" max="15107" width="10.5703125" customWidth="1"/>
    <col min="15108" max="15108" width="10" customWidth="1"/>
    <col min="15109" max="15109" width="12.7109375" customWidth="1"/>
    <col min="15110" max="15110" width="13.5703125" customWidth="1"/>
    <col min="15361" max="15361" width="22.7109375" customWidth="1"/>
    <col min="15362" max="15362" width="19" customWidth="1"/>
    <col min="15363" max="15363" width="10.5703125" customWidth="1"/>
    <col min="15364" max="15364" width="10" customWidth="1"/>
    <col min="15365" max="15365" width="12.7109375" customWidth="1"/>
    <col min="15366" max="15366" width="13.5703125" customWidth="1"/>
    <col min="15617" max="15617" width="22.7109375" customWidth="1"/>
    <col min="15618" max="15618" width="19" customWidth="1"/>
    <col min="15619" max="15619" width="10.5703125" customWidth="1"/>
    <col min="15620" max="15620" width="10" customWidth="1"/>
    <col min="15621" max="15621" width="12.7109375" customWidth="1"/>
    <col min="15622" max="15622" width="13.5703125" customWidth="1"/>
    <col min="15873" max="15873" width="22.7109375" customWidth="1"/>
    <col min="15874" max="15874" width="19" customWidth="1"/>
    <col min="15875" max="15875" width="10.5703125" customWidth="1"/>
    <col min="15876" max="15876" width="10" customWidth="1"/>
    <col min="15877" max="15877" width="12.7109375" customWidth="1"/>
    <col min="15878" max="15878" width="13.5703125" customWidth="1"/>
    <col min="16129" max="16129" width="22.7109375" customWidth="1"/>
    <col min="16130" max="16130" width="19" customWidth="1"/>
    <col min="16131" max="16131" width="10.5703125" customWidth="1"/>
    <col min="16132" max="16132" width="10" customWidth="1"/>
    <col min="16133" max="16133" width="12.7109375" customWidth="1"/>
    <col min="16134" max="16134" width="13.5703125" customWidth="1"/>
  </cols>
  <sheetData>
    <row r="1" spans="1:3" ht="15" customHeight="1" thickTop="1" thickBot="1">
      <c r="A1" s="86" t="s">
        <v>134</v>
      </c>
      <c r="B1" s="87"/>
      <c r="C1" s="14" t="s">
        <v>0</v>
      </c>
    </row>
    <row r="2" spans="1:3" ht="15" customHeight="1" thickTop="1">
      <c r="A2" s="83" t="s">
        <v>1</v>
      </c>
      <c r="B2" s="15" t="s">
        <v>2</v>
      </c>
      <c r="C2" s="16">
        <v>0.11706349206349205</v>
      </c>
    </row>
    <row r="3" spans="1:3" ht="15" customHeight="1">
      <c r="A3" s="88"/>
      <c r="B3" s="17" t="s">
        <v>3</v>
      </c>
      <c r="C3" s="18">
        <v>0.21428571428571427</v>
      </c>
    </row>
    <row r="4" spans="1:3" ht="15" customHeight="1">
      <c r="A4" s="88"/>
      <c r="B4" s="17" t="s">
        <v>4</v>
      </c>
      <c r="C4" s="18">
        <v>0.19444444444444442</v>
      </c>
    </row>
    <row r="5" spans="1:3" ht="15" customHeight="1">
      <c r="A5" s="88"/>
      <c r="B5" s="17" t="s">
        <v>5</v>
      </c>
      <c r="C5" s="18">
        <v>0.44047619047619052</v>
      </c>
    </row>
    <row r="6" spans="1:3" ht="15" customHeight="1">
      <c r="A6" s="88"/>
      <c r="B6" s="17" t="s">
        <v>6</v>
      </c>
      <c r="C6" s="18">
        <v>3.3730158730158728E-2</v>
      </c>
    </row>
    <row r="7" spans="1:3" ht="15" customHeight="1" thickBot="1">
      <c r="A7" s="84" t="s">
        <v>7</v>
      </c>
      <c r="B7" s="89"/>
      <c r="C7" s="19">
        <v>1</v>
      </c>
    </row>
    <row r="8" spans="1:3" ht="14.25" thickTop="1" thickBot="1"/>
    <row r="9" spans="1:3" ht="15" customHeight="1" thickTop="1" thickBot="1">
      <c r="A9" s="86" t="s">
        <v>134</v>
      </c>
      <c r="B9" s="87"/>
      <c r="C9" s="14" t="s">
        <v>0</v>
      </c>
    </row>
    <row r="10" spans="1:3" ht="15" customHeight="1" thickTop="1">
      <c r="A10" s="83" t="s">
        <v>8</v>
      </c>
      <c r="B10" s="15" t="s">
        <v>2</v>
      </c>
      <c r="C10" s="16">
        <v>6.5476190476190479E-2</v>
      </c>
    </row>
    <row r="11" spans="1:3" ht="15" customHeight="1">
      <c r="A11" s="88"/>
      <c r="B11" s="17" t="s">
        <v>3</v>
      </c>
      <c r="C11" s="18">
        <v>0.25793650793650796</v>
      </c>
    </row>
    <row r="12" spans="1:3" ht="15" customHeight="1">
      <c r="A12" s="88"/>
      <c r="B12" s="17" t="s">
        <v>4</v>
      </c>
      <c r="C12" s="18">
        <v>0.25992063492063489</v>
      </c>
    </row>
    <row r="13" spans="1:3" ht="15" customHeight="1">
      <c r="A13" s="88"/>
      <c r="B13" s="17" t="s">
        <v>5</v>
      </c>
      <c r="C13" s="18">
        <v>0.32936507936507936</v>
      </c>
    </row>
    <row r="14" spans="1:3" ht="15" customHeight="1">
      <c r="A14" s="88"/>
      <c r="B14" s="17" t="s">
        <v>6</v>
      </c>
      <c r="C14" s="18">
        <v>8.7301587301587297E-2</v>
      </c>
    </row>
    <row r="15" spans="1:3" ht="15" customHeight="1" thickBot="1">
      <c r="A15" s="84" t="s">
        <v>7</v>
      </c>
      <c r="B15" s="89"/>
      <c r="C15" s="19">
        <v>1</v>
      </c>
    </row>
    <row r="16" spans="1:3" ht="14.25" thickTop="1" thickBot="1"/>
    <row r="17" spans="1:3" ht="15" customHeight="1" thickTop="1" thickBot="1">
      <c r="A17" s="86" t="s">
        <v>134</v>
      </c>
      <c r="B17" s="87"/>
      <c r="C17" s="14" t="s">
        <v>0</v>
      </c>
    </row>
    <row r="18" spans="1:3" ht="15" customHeight="1" thickTop="1">
      <c r="A18" s="83" t="s">
        <v>9</v>
      </c>
      <c r="B18" s="15" t="s">
        <v>2</v>
      </c>
      <c r="C18" s="16">
        <v>1.785714285714286E-2</v>
      </c>
    </row>
    <row r="19" spans="1:3" ht="15" customHeight="1">
      <c r="A19" s="88"/>
      <c r="B19" s="17" t="s">
        <v>3</v>
      </c>
      <c r="C19" s="18">
        <v>0.10515873015873016</v>
      </c>
    </row>
    <row r="20" spans="1:3" ht="15" customHeight="1">
      <c r="A20" s="88"/>
      <c r="B20" s="17" t="s">
        <v>4</v>
      </c>
      <c r="C20" s="18">
        <v>0.27182539682539686</v>
      </c>
    </row>
    <row r="21" spans="1:3" ht="15" customHeight="1">
      <c r="A21" s="88"/>
      <c r="B21" s="17" t="s">
        <v>5</v>
      </c>
      <c r="C21" s="18">
        <v>0.48611111111111116</v>
      </c>
    </row>
    <row r="22" spans="1:3" ht="15" customHeight="1">
      <c r="A22" s="88"/>
      <c r="B22" s="17" t="s">
        <v>6</v>
      </c>
      <c r="C22" s="18">
        <v>0.11904761904761905</v>
      </c>
    </row>
    <row r="23" spans="1:3" ht="15" customHeight="1" thickBot="1">
      <c r="A23" s="84" t="s">
        <v>7</v>
      </c>
      <c r="B23" s="89"/>
      <c r="C23" s="19">
        <v>1</v>
      </c>
    </row>
    <row r="24" spans="1:3" ht="14.25" thickTop="1" thickBot="1"/>
    <row r="25" spans="1:3" ht="15" customHeight="1" thickTop="1" thickBot="1">
      <c r="A25" s="86" t="s">
        <v>134</v>
      </c>
      <c r="B25" s="87"/>
      <c r="C25" s="14" t="s">
        <v>0</v>
      </c>
    </row>
    <row r="26" spans="1:3" ht="15" customHeight="1" thickTop="1">
      <c r="A26" s="83" t="s">
        <v>10</v>
      </c>
      <c r="B26" s="15" t="s">
        <v>2</v>
      </c>
      <c r="C26" s="16">
        <v>6.7460317460317457E-2</v>
      </c>
    </row>
    <row r="27" spans="1:3" ht="15" customHeight="1">
      <c r="A27" s="88"/>
      <c r="B27" s="17" t="s">
        <v>3</v>
      </c>
      <c r="C27" s="18">
        <v>0.25198412698412698</v>
      </c>
    </row>
    <row r="28" spans="1:3" ht="15" customHeight="1">
      <c r="A28" s="88"/>
      <c r="B28" s="17" t="s">
        <v>4</v>
      </c>
      <c r="C28" s="18">
        <v>0.25198412698412698</v>
      </c>
    </row>
    <row r="29" spans="1:3" ht="15" customHeight="1">
      <c r="A29" s="88"/>
      <c r="B29" s="17" t="s">
        <v>5</v>
      </c>
      <c r="C29" s="18">
        <v>0.38095238095238093</v>
      </c>
    </row>
    <row r="30" spans="1:3" ht="15" customHeight="1">
      <c r="A30" s="88"/>
      <c r="B30" s="17" t="s">
        <v>6</v>
      </c>
      <c r="C30" s="18">
        <v>4.7619047619047616E-2</v>
      </c>
    </row>
    <row r="31" spans="1:3" ht="15" customHeight="1" thickBot="1">
      <c r="A31" s="84" t="s">
        <v>7</v>
      </c>
      <c r="B31" s="89"/>
      <c r="C31" s="19">
        <v>1</v>
      </c>
    </row>
    <row r="32" spans="1:3" ht="14.25" thickTop="1" thickBot="1"/>
    <row r="33" spans="1:3" ht="15" customHeight="1" thickTop="1" thickBot="1">
      <c r="A33" s="86" t="s">
        <v>134</v>
      </c>
      <c r="B33" s="87"/>
      <c r="C33" s="14" t="s">
        <v>0</v>
      </c>
    </row>
    <row r="34" spans="1:3" ht="15" customHeight="1" thickTop="1">
      <c r="A34" s="83" t="s">
        <v>11</v>
      </c>
      <c r="B34" s="15" t="s">
        <v>2</v>
      </c>
      <c r="C34" s="16">
        <v>4.3650793650793648E-2</v>
      </c>
    </row>
    <row r="35" spans="1:3" ht="15" customHeight="1">
      <c r="A35" s="88"/>
      <c r="B35" s="17" t="s">
        <v>3</v>
      </c>
      <c r="C35" s="18">
        <v>0.21230158730158732</v>
      </c>
    </row>
    <row r="36" spans="1:3" ht="15" customHeight="1">
      <c r="A36" s="88"/>
      <c r="B36" s="17" t="s">
        <v>4</v>
      </c>
      <c r="C36" s="18">
        <v>0.32539682539682535</v>
      </c>
    </row>
    <row r="37" spans="1:3" ht="15" customHeight="1">
      <c r="A37" s="88"/>
      <c r="B37" s="17" t="s">
        <v>5</v>
      </c>
      <c r="C37" s="18">
        <v>0.35714285714285715</v>
      </c>
    </row>
    <row r="38" spans="1:3" ht="15" customHeight="1">
      <c r="A38" s="88"/>
      <c r="B38" s="17" t="s">
        <v>6</v>
      </c>
      <c r="C38" s="18">
        <v>6.1507936507936511E-2</v>
      </c>
    </row>
    <row r="39" spans="1:3" ht="15" customHeight="1" thickBot="1">
      <c r="A39" s="84" t="s">
        <v>7</v>
      </c>
      <c r="B39" s="89"/>
      <c r="C39" s="19">
        <v>1</v>
      </c>
    </row>
    <row r="40" spans="1:3" ht="14.25" thickTop="1" thickBot="1"/>
    <row r="41" spans="1:3" ht="15" customHeight="1" thickTop="1" thickBot="1">
      <c r="A41" s="86" t="s">
        <v>134</v>
      </c>
      <c r="B41" s="87"/>
      <c r="C41" s="14" t="s">
        <v>0</v>
      </c>
    </row>
    <row r="42" spans="1:3" ht="15" customHeight="1" thickTop="1">
      <c r="A42" s="83" t="s">
        <v>12</v>
      </c>
      <c r="B42" s="15" t="s">
        <v>2</v>
      </c>
      <c r="C42" s="16">
        <v>3.1746031746031744E-2</v>
      </c>
    </row>
    <row r="43" spans="1:3" ht="15" customHeight="1">
      <c r="A43" s="88"/>
      <c r="B43" s="17" t="s">
        <v>3</v>
      </c>
      <c r="C43" s="18">
        <v>0.22420634920634921</v>
      </c>
    </row>
    <row r="44" spans="1:3" ht="15" customHeight="1">
      <c r="A44" s="88"/>
      <c r="B44" s="17" t="s">
        <v>4</v>
      </c>
      <c r="C44" s="18">
        <v>0.3432539682539682</v>
      </c>
    </row>
    <row r="45" spans="1:3" ht="15" customHeight="1">
      <c r="A45" s="88"/>
      <c r="B45" s="17" t="s">
        <v>5</v>
      </c>
      <c r="C45" s="18">
        <v>0.33134920634920634</v>
      </c>
    </row>
    <row r="46" spans="1:3" ht="15" customHeight="1">
      <c r="A46" s="88"/>
      <c r="B46" s="17" t="s">
        <v>6</v>
      </c>
      <c r="C46" s="18">
        <v>6.9444444444444448E-2</v>
      </c>
    </row>
    <row r="47" spans="1:3" ht="15" customHeight="1" thickBot="1">
      <c r="A47" s="84" t="s">
        <v>7</v>
      </c>
      <c r="B47" s="89"/>
      <c r="C47" s="19">
        <v>1</v>
      </c>
    </row>
    <row r="48" spans="1:3" ht="14.25" thickTop="1" thickBot="1"/>
    <row r="49" spans="1:3" ht="15" customHeight="1" thickTop="1" thickBot="1">
      <c r="A49" s="86" t="s">
        <v>134</v>
      </c>
      <c r="B49" s="87"/>
      <c r="C49" s="14" t="s">
        <v>0</v>
      </c>
    </row>
    <row r="50" spans="1:3" ht="15" customHeight="1" thickTop="1">
      <c r="A50" s="83" t="s">
        <v>101</v>
      </c>
      <c r="B50" s="15" t="s">
        <v>13</v>
      </c>
      <c r="C50" s="16">
        <v>0.18253968253968253</v>
      </c>
    </row>
    <row r="51" spans="1:3" ht="15" customHeight="1">
      <c r="A51" s="88"/>
      <c r="B51" s="17" t="s">
        <v>14</v>
      </c>
      <c r="C51" s="18">
        <v>0.27182539682539686</v>
      </c>
    </row>
    <row r="52" spans="1:3" ht="15" customHeight="1">
      <c r="A52" s="88"/>
      <c r="B52" s="17" t="s">
        <v>15</v>
      </c>
      <c r="C52" s="18">
        <v>0.18452380952380953</v>
      </c>
    </row>
    <row r="53" spans="1:3" ht="15" customHeight="1">
      <c r="A53" s="88"/>
      <c r="B53" s="17" t="s">
        <v>16</v>
      </c>
      <c r="C53" s="18">
        <v>0.31547619047619047</v>
      </c>
    </row>
    <row r="54" spans="1:3" ht="15" customHeight="1">
      <c r="A54" s="88"/>
      <c r="B54" s="17" t="s">
        <v>17</v>
      </c>
      <c r="C54" s="18">
        <v>4.5634920634920632E-2</v>
      </c>
    </row>
    <row r="55" spans="1:3" ht="15" customHeight="1" thickBot="1">
      <c r="A55" s="84" t="s">
        <v>7</v>
      </c>
      <c r="B55" s="89"/>
      <c r="C55" s="19">
        <v>1</v>
      </c>
    </row>
    <row r="56" spans="1:3" ht="14.25" thickTop="1" thickBot="1"/>
    <row r="57" spans="1:3" ht="15" customHeight="1" thickTop="1" thickBot="1">
      <c r="A57" s="86" t="s">
        <v>134</v>
      </c>
      <c r="B57" s="87"/>
      <c r="C57" s="14" t="s">
        <v>0</v>
      </c>
    </row>
    <row r="58" spans="1:3" ht="15" customHeight="1" thickTop="1">
      <c r="A58" s="83" t="s">
        <v>102</v>
      </c>
      <c r="B58" s="15" t="s">
        <v>13</v>
      </c>
      <c r="C58" s="16">
        <v>0.18253968253968253</v>
      </c>
    </row>
    <row r="59" spans="1:3" ht="15" customHeight="1">
      <c r="A59" s="88"/>
      <c r="B59" s="17" t="s">
        <v>14</v>
      </c>
      <c r="C59" s="18">
        <v>0.35912698412698413</v>
      </c>
    </row>
    <row r="60" spans="1:3" ht="15" customHeight="1">
      <c r="A60" s="88"/>
      <c r="B60" s="17" t="s">
        <v>15</v>
      </c>
      <c r="C60" s="18">
        <v>0.15873015873015872</v>
      </c>
    </row>
    <row r="61" spans="1:3" ht="15" customHeight="1">
      <c r="A61" s="88"/>
      <c r="B61" s="17" t="s">
        <v>16</v>
      </c>
      <c r="C61" s="18">
        <v>0.26190476190476192</v>
      </c>
    </row>
    <row r="62" spans="1:3" ht="15" customHeight="1">
      <c r="A62" s="88"/>
      <c r="B62" s="17" t="s">
        <v>17</v>
      </c>
      <c r="C62" s="18">
        <v>3.7698412698412696E-2</v>
      </c>
    </row>
    <row r="63" spans="1:3" ht="15" customHeight="1" thickBot="1">
      <c r="A63" s="84" t="s">
        <v>7</v>
      </c>
      <c r="B63" s="89"/>
      <c r="C63" s="19">
        <v>1</v>
      </c>
    </row>
    <row r="64" spans="1:3" ht="14.25" thickTop="1" thickBot="1"/>
    <row r="65" spans="1:3" ht="15" customHeight="1" thickTop="1" thickBot="1">
      <c r="A65" s="86" t="s">
        <v>134</v>
      </c>
      <c r="B65" s="87"/>
      <c r="C65" s="14" t="s">
        <v>0</v>
      </c>
    </row>
    <row r="66" spans="1:3" ht="15" customHeight="1" thickTop="1">
      <c r="A66" s="83" t="s">
        <v>103</v>
      </c>
      <c r="B66" s="15" t="s">
        <v>13</v>
      </c>
      <c r="C66" s="16">
        <v>0.13095238095238096</v>
      </c>
    </row>
    <row r="67" spans="1:3" ht="15" customHeight="1">
      <c r="A67" s="88"/>
      <c r="B67" s="17" t="s">
        <v>14</v>
      </c>
      <c r="C67" s="18">
        <v>0.25198412698412698</v>
      </c>
    </row>
    <row r="68" spans="1:3" ht="15" customHeight="1">
      <c r="A68" s="88"/>
      <c r="B68" s="17" t="s">
        <v>15</v>
      </c>
      <c r="C68" s="18">
        <v>0.18849206349206349</v>
      </c>
    </row>
    <row r="69" spans="1:3" ht="15" customHeight="1">
      <c r="A69" s="88"/>
      <c r="B69" s="17" t="s">
        <v>16</v>
      </c>
      <c r="C69" s="18">
        <v>0.37301587301587302</v>
      </c>
    </row>
    <row r="70" spans="1:3" ht="15" customHeight="1">
      <c r="A70" s="88"/>
      <c r="B70" s="17" t="s">
        <v>17</v>
      </c>
      <c r="C70" s="18">
        <v>5.5555555555555552E-2</v>
      </c>
    </row>
    <row r="71" spans="1:3" ht="15" customHeight="1" thickBot="1">
      <c r="A71" s="84" t="s">
        <v>7</v>
      </c>
      <c r="B71" s="89"/>
      <c r="C71" s="19">
        <v>1</v>
      </c>
    </row>
    <row r="72" spans="1:3" ht="14.25" thickTop="1" thickBot="1"/>
    <row r="73" spans="1:3" ht="15" customHeight="1" thickTop="1" thickBot="1">
      <c r="A73" s="86" t="s">
        <v>134</v>
      </c>
      <c r="B73" s="87"/>
      <c r="C73" s="14" t="s">
        <v>0</v>
      </c>
    </row>
    <row r="74" spans="1:3" ht="15" customHeight="1" thickTop="1">
      <c r="A74" s="83" t="s">
        <v>104</v>
      </c>
      <c r="B74" s="15" t="s">
        <v>13</v>
      </c>
      <c r="C74" s="16">
        <v>0.10317460317460318</v>
      </c>
    </row>
    <row r="75" spans="1:3" ht="15" customHeight="1">
      <c r="A75" s="88"/>
      <c r="B75" s="17" t="s">
        <v>14</v>
      </c>
      <c r="C75" s="18">
        <v>0.20436507936507936</v>
      </c>
    </row>
    <row r="76" spans="1:3" ht="15" customHeight="1">
      <c r="A76" s="88"/>
      <c r="B76" s="17" t="s">
        <v>15</v>
      </c>
      <c r="C76" s="18">
        <v>0.22619047619047619</v>
      </c>
    </row>
    <row r="77" spans="1:3" ht="15" customHeight="1">
      <c r="A77" s="88"/>
      <c r="B77" s="17" t="s">
        <v>16</v>
      </c>
      <c r="C77" s="18">
        <v>0.39285714285714285</v>
      </c>
    </row>
    <row r="78" spans="1:3" ht="15" customHeight="1">
      <c r="A78" s="88"/>
      <c r="B78" s="17" t="s">
        <v>17</v>
      </c>
      <c r="C78" s="18">
        <v>7.3412698412698416E-2</v>
      </c>
    </row>
    <row r="79" spans="1:3" ht="15" customHeight="1" thickBot="1">
      <c r="A79" s="84" t="s">
        <v>7</v>
      </c>
      <c r="B79" s="89"/>
      <c r="C79" s="19">
        <v>1</v>
      </c>
    </row>
    <row r="80" spans="1:3" ht="14.25" thickTop="1" thickBot="1"/>
    <row r="81" spans="1:3" ht="15" customHeight="1" thickTop="1" thickBot="1">
      <c r="A81" s="86" t="s">
        <v>134</v>
      </c>
      <c r="B81" s="87"/>
      <c r="C81" s="14" t="s">
        <v>0</v>
      </c>
    </row>
    <row r="82" spans="1:3" ht="15" customHeight="1" thickTop="1">
      <c r="A82" s="83" t="s">
        <v>105</v>
      </c>
      <c r="B82" s="15" t="s">
        <v>13</v>
      </c>
      <c r="C82" s="16">
        <v>0.10515873015873016</v>
      </c>
    </row>
    <row r="83" spans="1:3" ht="15" customHeight="1">
      <c r="A83" s="88"/>
      <c r="B83" s="17" t="s">
        <v>14</v>
      </c>
      <c r="C83" s="18">
        <v>0.29563492063492064</v>
      </c>
    </row>
    <row r="84" spans="1:3" ht="15" customHeight="1">
      <c r="A84" s="88"/>
      <c r="B84" s="17" t="s">
        <v>15</v>
      </c>
      <c r="C84" s="18">
        <v>0.20634920634920637</v>
      </c>
    </row>
    <row r="85" spans="1:3" ht="15" customHeight="1">
      <c r="A85" s="88"/>
      <c r="B85" s="17" t="s">
        <v>16</v>
      </c>
      <c r="C85" s="18">
        <v>0.2341269841269841</v>
      </c>
    </row>
    <row r="86" spans="1:3" ht="15" customHeight="1">
      <c r="A86" s="88"/>
      <c r="B86" s="17" t="s">
        <v>17</v>
      </c>
      <c r="C86" s="18">
        <v>0.15873015873015872</v>
      </c>
    </row>
    <row r="87" spans="1:3" ht="15" customHeight="1" thickBot="1">
      <c r="A87" s="84" t="s">
        <v>7</v>
      </c>
      <c r="B87" s="89"/>
      <c r="C87" s="19">
        <v>1</v>
      </c>
    </row>
    <row r="88" spans="1:3" ht="14.25" thickTop="1" thickBot="1"/>
    <row r="89" spans="1:3" ht="15" customHeight="1" thickTop="1" thickBot="1">
      <c r="A89" s="86" t="s">
        <v>134</v>
      </c>
      <c r="B89" s="87"/>
      <c r="C89" s="14" t="s">
        <v>0</v>
      </c>
    </row>
    <row r="90" spans="1:3" ht="15" customHeight="1" thickTop="1">
      <c r="A90" s="83" t="s">
        <v>106</v>
      </c>
      <c r="B90" s="15" t="s">
        <v>13</v>
      </c>
      <c r="C90" s="16">
        <v>7.7380952380952384E-2</v>
      </c>
    </row>
    <row r="91" spans="1:3" ht="15" customHeight="1">
      <c r="A91" s="88"/>
      <c r="B91" s="17" t="s">
        <v>14</v>
      </c>
      <c r="C91" s="18">
        <v>0.30555555555555558</v>
      </c>
    </row>
    <row r="92" spans="1:3" ht="15" customHeight="1">
      <c r="A92" s="88"/>
      <c r="B92" s="17" t="s">
        <v>15</v>
      </c>
      <c r="C92" s="18">
        <v>0.21825396825396826</v>
      </c>
    </row>
    <row r="93" spans="1:3" ht="15" customHeight="1">
      <c r="A93" s="88"/>
      <c r="B93" s="17" t="s">
        <v>16</v>
      </c>
      <c r="C93" s="18">
        <v>0.21031746031746032</v>
      </c>
    </row>
    <row r="94" spans="1:3" ht="15" customHeight="1">
      <c r="A94" s="88"/>
      <c r="B94" s="17" t="s">
        <v>17</v>
      </c>
      <c r="C94" s="18">
        <v>0.18849206349206349</v>
      </c>
    </row>
    <row r="95" spans="1:3" ht="15" customHeight="1" thickBot="1">
      <c r="A95" s="84" t="s">
        <v>7</v>
      </c>
      <c r="B95" s="89"/>
      <c r="C95" s="19">
        <v>1</v>
      </c>
    </row>
    <row r="96" spans="1:3" ht="14.25" thickTop="1" thickBot="1"/>
    <row r="97" spans="1:3" ht="15" customHeight="1" thickTop="1" thickBot="1">
      <c r="A97" s="86" t="s">
        <v>134</v>
      </c>
      <c r="B97" s="87"/>
      <c r="C97" s="14" t="s">
        <v>0</v>
      </c>
    </row>
    <row r="98" spans="1:3" ht="15" customHeight="1" thickTop="1">
      <c r="A98" s="83" t="s">
        <v>107</v>
      </c>
      <c r="B98" s="15" t="s">
        <v>13</v>
      </c>
      <c r="C98" s="16">
        <v>0.10317460317460318</v>
      </c>
    </row>
    <row r="99" spans="1:3" ht="15" customHeight="1">
      <c r="A99" s="88"/>
      <c r="B99" s="17" t="s">
        <v>14</v>
      </c>
      <c r="C99" s="18">
        <v>0.31150793650793651</v>
      </c>
    </row>
    <row r="100" spans="1:3" ht="15" customHeight="1">
      <c r="A100" s="88"/>
      <c r="B100" s="17" t="s">
        <v>15</v>
      </c>
      <c r="C100" s="18">
        <v>0.21031746031746032</v>
      </c>
    </row>
    <row r="101" spans="1:3" ht="15" customHeight="1">
      <c r="A101" s="88"/>
      <c r="B101" s="17" t="s">
        <v>16</v>
      </c>
      <c r="C101" s="18">
        <v>0.22023809523809526</v>
      </c>
    </row>
    <row r="102" spans="1:3" ht="15" customHeight="1">
      <c r="A102" s="88"/>
      <c r="B102" s="17" t="s">
        <v>17</v>
      </c>
      <c r="C102" s="18">
        <v>0.15476190476190477</v>
      </c>
    </row>
    <row r="103" spans="1:3" ht="15" customHeight="1" thickBot="1">
      <c r="A103" s="84" t="s">
        <v>7</v>
      </c>
      <c r="B103" s="89"/>
      <c r="C103" s="19">
        <v>1</v>
      </c>
    </row>
    <row r="104" spans="1:3" ht="14.25" thickTop="1" thickBot="1"/>
    <row r="105" spans="1:3" ht="15" customHeight="1" thickTop="1" thickBot="1">
      <c r="A105" s="86" t="s">
        <v>134</v>
      </c>
      <c r="B105" s="87"/>
      <c r="C105" s="14" t="s">
        <v>0</v>
      </c>
    </row>
    <row r="106" spans="1:3" ht="15" customHeight="1" thickTop="1">
      <c r="A106" s="83" t="s">
        <v>108</v>
      </c>
      <c r="B106" s="15" t="s">
        <v>13</v>
      </c>
      <c r="C106" s="16">
        <v>0.13293650793650794</v>
      </c>
    </row>
    <row r="107" spans="1:3" ht="15" customHeight="1">
      <c r="A107" s="88"/>
      <c r="B107" s="17" t="s">
        <v>14</v>
      </c>
      <c r="C107" s="18">
        <v>0.3392857142857143</v>
      </c>
    </row>
    <row r="108" spans="1:3" ht="15" customHeight="1">
      <c r="A108" s="88"/>
      <c r="B108" s="17" t="s">
        <v>15</v>
      </c>
      <c r="C108" s="18">
        <v>0.17857142857142858</v>
      </c>
    </row>
    <row r="109" spans="1:3" ht="15" customHeight="1">
      <c r="A109" s="88"/>
      <c r="B109" s="17" t="s">
        <v>16</v>
      </c>
      <c r="C109" s="18">
        <v>0.21626984126984128</v>
      </c>
    </row>
    <row r="110" spans="1:3" ht="15" customHeight="1">
      <c r="A110" s="88"/>
      <c r="B110" s="17" t="s">
        <v>17</v>
      </c>
      <c r="C110" s="18">
        <v>0.13293650793650794</v>
      </c>
    </row>
    <row r="111" spans="1:3" ht="15" customHeight="1" thickBot="1">
      <c r="A111" s="84" t="s">
        <v>7</v>
      </c>
      <c r="B111" s="89"/>
      <c r="C111" s="19">
        <v>1</v>
      </c>
    </row>
    <row r="112" spans="1:3" ht="14.25" thickTop="1" thickBot="1"/>
    <row r="113" spans="1:3" ht="15" customHeight="1" thickTop="1" thickBot="1">
      <c r="A113" s="86" t="s">
        <v>134</v>
      </c>
      <c r="B113" s="87"/>
      <c r="C113" s="14" t="s">
        <v>0</v>
      </c>
    </row>
    <row r="114" spans="1:3" ht="15" customHeight="1" thickTop="1">
      <c r="A114" s="83" t="s">
        <v>109</v>
      </c>
      <c r="B114" s="15" t="s">
        <v>13</v>
      </c>
      <c r="C114" s="16">
        <v>5.1587301587301591E-2</v>
      </c>
    </row>
    <row r="115" spans="1:3" ht="15" customHeight="1">
      <c r="A115" s="88"/>
      <c r="B115" s="17" t="s">
        <v>14</v>
      </c>
      <c r="C115" s="18">
        <v>0.21230158730158732</v>
      </c>
    </row>
    <row r="116" spans="1:3" ht="15" customHeight="1">
      <c r="A116" s="88"/>
      <c r="B116" s="17" t="s">
        <v>15</v>
      </c>
      <c r="C116" s="18">
        <v>0.22222222222222221</v>
      </c>
    </row>
    <row r="117" spans="1:3" ht="15" customHeight="1">
      <c r="A117" s="88"/>
      <c r="B117" s="17" t="s">
        <v>16</v>
      </c>
      <c r="C117" s="18">
        <v>0.37103174603174599</v>
      </c>
    </row>
    <row r="118" spans="1:3" ht="15" customHeight="1">
      <c r="A118" s="88"/>
      <c r="B118" s="17" t="s">
        <v>17</v>
      </c>
      <c r="C118" s="18">
        <v>0.14285714285714288</v>
      </c>
    </row>
    <row r="119" spans="1:3" ht="15" customHeight="1" thickBot="1">
      <c r="A119" s="84" t="s">
        <v>7</v>
      </c>
      <c r="B119" s="89"/>
      <c r="C119" s="19">
        <v>1</v>
      </c>
    </row>
    <row r="120" spans="1:3" ht="14.25" thickTop="1" thickBot="1"/>
    <row r="121" spans="1:3" ht="15" customHeight="1" thickTop="1" thickBot="1">
      <c r="A121" s="86" t="s">
        <v>134</v>
      </c>
      <c r="B121" s="87"/>
      <c r="C121" s="14" t="s">
        <v>0</v>
      </c>
    </row>
    <row r="122" spans="1:3" ht="15" customHeight="1" thickTop="1">
      <c r="A122" s="83" t="s">
        <v>110</v>
      </c>
      <c r="B122" s="15" t="s">
        <v>13</v>
      </c>
      <c r="C122" s="16">
        <v>3.3730158730158728E-2</v>
      </c>
    </row>
    <row r="123" spans="1:3" ht="15" customHeight="1">
      <c r="A123" s="88"/>
      <c r="B123" s="17" t="s">
        <v>14</v>
      </c>
      <c r="C123" s="18">
        <v>0.20039682539682541</v>
      </c>
    </row>
    <row r="124" spans="1:3" ht="15" customHeight="1">
      <c r="A124" s="88"/>
      <c r="B124" s="17" t="s">
        <v>15</v>
      </c>
      <c r="C124" s="18">
        <v>0.23214285714285715</v>
      </c>
    </row>
    <row r="125" spans="1:3" ht="15" customHeight="1">
      <c r="A125" s="88"/>
      <c r="B125" s="17" t="s">
        <v>16</v>
      </c>
      <c r="C125" s="18">
        <v>0.37301587301587302</v>
      </c>
    </row>
    <row r="126" spans="1:3" ht="15" customHeight="1">
      <c r="A126" s="88"/>
      <c r="B126" s="17" t="s">
        <v>17</v>
      </c>
      <c r="C126" s="18">
        <v>0.16071428571428573</v>
      </c>
    </row>
    <row r="127" spans="1:3" ht="15" customHeight="1" thickBot="1">
      <c r="A127" s="84" t="s">
        <v>7</v>
      </c>
      <c r="B127" s="89"/>
      <c r="C127" s="19">
        <v>1</v>
      </c>
    </row>
    <row r="128" spans="1:3" ht="14.25" thickTop="1" thickBot="1"/>
    <row r="129" spans="1:3" ht="15" customHeight="1" thickTop="1" thickBot="1">
      <c r="A129" s="86" t="s">
        <v>134</v>
      </c>
      <c r="B129" s="87"/>
      <c r="C129" s="14" t="s">
        <v>0</v>
      </c>
    </row>
    <row r="130" spans="1:3" ht="15" customHeight="1" thickTop="1">
      <c r="A130" s="83" t="s">
        <v>111</v>
      </c>
      <c r="B130" s="15" t="s">
        <v>13</v>
      </c>
      <c r="C130" s="16">
        <v>5.3571428571428568E-2</v>
      </c>
    </row>
    <row r="131" spans="1:3" ht="15" customHeight="1">
      <c r="A131" s="88"/>
      <c r="B131" s="17" t="s">
        <v>14</v>
      </c>
      <c r="C131" s="18">
        <v>0.2341269841269841</v>
      </c>
    </row>
    <row r="132" spans="1:3" ht="15" customHeight="1">
      <c r="A132" s="88"/>
      <c r="B132" s="17" t="s">
        <v>15</v>
      </c>
      <c r="C132" s="18">
        <v>0.22222222222222221</v>
      </c>
    </row>
    <row r="133" spans="1:3" ht="15" customHeight="1">
      <c r="A133" s="88"/>
      <c r="B133" s="17" t="s">
        <v>16</v>
      </c>
      <c r="C133" s="18">
        <v>0.28571428571428575</v>
      </c>
    </row>
    <row r="134" spans="1:3" ht="15" customHeight="1">
      <c r="A134" s="88"/>
      <c r="B134" s="17" t="s">
        <v>17</v>
      </c>
      <c r="C134" s="18">
        <v>0.20436507936507936</v>
      </c>
    </row>
    <row r="135" spans="1:3" ht="15" customHeight="1" thickBot="1">
      <c r="A135" s="84" t="s">
        <v>7</v>
      </c>
      <c r="B135" s="89"/>
      <c r="C135" s="19">
        <v>1</v>
      </c>
    </row>
    <row r="136" spans="1:3" ht="14.25" thickTop="1" thickBot="1"/>
    <row r="137" spans="1:3" ht="15" customHeight="1" thickTop="1" thickBot="1">
      <c r="A137" s="86" t="s">
        <v>134</v>
      </c>
      <c r="B137" s="87"/>
      <c r="C137" s="14" t="s">
        <v>0</v>
      </c>
    </row>
    <row r="138" spans="1:3" ht="15" customHeight="1" thickTop="1">
      <c r="A138" s="83" t="s">
        <v>112</v>
      </c>
      <c r="B138" s="15" t="s">
        <v>13</v>
      </c>
      <c r="C138" s="16">
        <v>9.1269841269841265E-2</v>
      </c>
    </row>
    <row r="139" spans="1:3" ht="15" customHeight="1">
      <c r="A139" s="88"/>
      <c r="B139" s="17" t="s">
        <v>14</v>
      </c>
      <c r="C139" s="18">
        <v>0.29563492063492064</v>
      </c>
    </row>
    <row r="140" spans="1:3" ht="15" customHeight="1">
      <c r="A140" s="88"/>
      <c r="B140" s="17" t="s">
        <v>15</v>
      </c>
      <c r="C140" s="18">
        <v>0.18650793650793651</v>
      </c>
    </row>
    <row r="141" spans="1:3" ht="15" customHeight="1">
      <c r="A141" s="88"/>
      <c r="B141" s="17" t="s">
        <v>16</v>
      </c>
      <c r="C141" s="18">
        <v>0.26785714285714285</v>
      </c>
    </row>
    <row r="142" spans="1:3" ht="15" customHeight="1">
      <c r="A142" s="88"/>
      <c r="B142" s="17" t="s">
        <v>17</v>
      </c>
      <c r="C142" s="18">
        <v>0.15873015873015872</v>
      </c>
    </row>
    <row r="143" spans="1:3" ht="15" customHeight="1" thickBot="1">
      <c r="A143" s="84" t="s">
        <v>7</v>
      </c>
      <c r="B143" s="89"/>
      <c r="C143" s="19">
        <v>1</v>
      </c>
    </row>
    <row r="144" spans="1:3" ht="14.25" thickTop="1" thickBot="1"/>
    <row r="145" spans="1:3" ht="15" customHeight="1" thickTop="1" thickBot="1">
      <c r="A145" s="86" t="s">
        <v>134</v>
      </c>
      <c r="B145" s="87"/>
      <c r="C145" s="14" t="s">
        <v>0</v>
      </c>
    </row>
    <row r="146" spans="1:3" ht="15" customHeight="1" thickTop="1">
      <c r="A146" s="83" t="s">
        <v>113</v>
      </c>
      <c r="B146" s="15" t="s">
        <v>13</v>
      </c>
      <c r="C146" s="16">
        <v>0.14682539682539683</v>
      </c>
    </row>
    <row r="147" spans="1:3" ht="15" customHeight="1">
      <c r="A147" s="88"/>
      <c r="B147" s="17" t="s">
        <v>14</v>
      </c>
      <c r="C147" s="18">
        <v>0.26190476190476192</v>
      </c>
    </row>
    <row r="148" spans="1:3" ht="15" customHeight="1">
      <c r="A148" s="88"/>
      <c r="B148" s="17" t="s">
        <v>15</v>
      </c>
      <c r="C148" s="18">
        <v>0.18650793650793651</v>
      </c>
    </row>
    <row r="149" spans="1:3" ht="15" customHeight="1">
      <c r="A149" s="88"/>
      <c r="B149" s="17" t="s">
        <v>16</v>
      </c>
      <c r="C149" s="18">
        <v>0.31349206349206349</v>
      </c>
    </row>
    <row r="150" spans="1:3" ht="15" customHeight="1">
      <c r="A150" s="88"/>
      <c r="B150" s="17" t="s">
        <v>17</v>
      </c>
      <c r="C150" s="18">
        <v>9.1269841269841265E-2</v>
      </c>
    </row>
    <row r="151" spans="1:3" ht="15" customHeight="1" thickBot="1">
      <c r="A151" s="84" t="s">
        <v>7</v>
      </c>
      <c r="B151" s="89"/>
      <c r="C151" s="19">
        <v>1</v>
      </c>
    </row>
    <row r="152" spans="1:3" ht="14.25" thickTop="1" thickBot="1"/>
    <row r="153" spans="1:3" ht="15" customHeight="1" thickTop="1" thickBot="1">
      <c r="A153" s="86" t="s">
        <v>134</v>
      </c>
      <c r="B153" s="87"/>
      <c r="C153" s="14" t="s">
        <v>0</v>
      </c>
    </row>
    <row r="154" spans="1:3" ht="15" customHeight="1" thickTop="1">
      <c r="A154" s="83" t="s">
        <v>114</v>
      </c>
      <c r="B154" s="15" t="s">
        <v>13</v>
      </c>
      <c r="C154" s="16">
        <v>0.18650793650793651</v>
      </c>
    </row>
    <row r="155" spans="1:3" ht="15" customHeight="1">
      <c r="A155" s="88"/>
      <c r="B155" s="17" t="s">
        <v>14</v>
      </c>
      <c r="C155" s="18">
        <v>0.27380952380952378</v>
      </c>
    </row>
    <row r="156" spans="1:3" ht="15" customHeight="1">
      <c r="A156" s="88"/>
      <c r="B156" s="17" t="s">
        <v>15</v>
      </c>
      <c r="C156" s="18">
        <v>0.17857142857142858</v>
      </c>
    </row>
    <row r="157" spans="1:3" ht="15" customHeight="1">
      <c r="A157" s="88"/>
      <c r="B157" s="17" t="s">
        <v>16</v>
      </c>
      <c r="C157" s="18">
        <v>0.28373015873015872</v>
      </c>
    </row>
    <row r="158" spans="1:3" ht="15" customHeight="1">
      <c r="A158" s="88"/>
      <c r="B158" s="17" t="s">
        <v>17</v>
      </c>
      <c r="C158" s="18">
        <v>7.7380952380952384E-2</v>
      </c>
    </row>
    <row r="159" spans="1:3" ht="15" customHeight="1" thickBot="1">
      <c r="A159" s="84" t="s">
        <v>7</v>
      </c>
      <c r="B159" s="89"/>
      <c r="C159" s="19">
        <v>1</v>
      </c>
    </row>
    <row r="160" spans="1:3" ht="14.25" thickTop="1" thickBot="1"/>
    <row r="161" spans="1:3" ht="15" customHeight="1" thickTop="1" thickBot="1">
      <c r="A161" s="86" t="s">
        <v>134</v>
      </c>
      <c r="B161" s="87"/>
      <c r="C161" s="14" t="s">
        <v>0</v>
      </c>
    </row>
    <row r="162" spans="1:3" ht="15" customHeight="1" thickTop="1">
      <c r="A162" s="83" t="s">
        <v>115</v>
      </c>
      <c r="B162" s="15" t="s">
        <v>13</v>
      </c>
      <c r="C162" s="16">
        <v>9.9206349206349215E-2</v>
      </c>
    </row>
    <row r="163" spans="1:3" ht="15" customHeight="1">
      <c r="A163" s="88"/>
      <c r="B163" s="17" t="s">
        <v>14</v>
      </c>
      <c r="C163" s="18">
        <v>0.27182539682539686</v>
      </c>
    </row>
    <row r="164" spans="1:3" ht="15" customHeight="1">
      <c r="A164" s="88"/>
      <c r="B164" s="17" t="s">
        <v>15</v>
      </c>
      <c r="C164" s="18">
        <v>0.22420634920634921</v>
      </c>
    </row>
    <row r="165" spans="1:3" ht="15" customHeight="1">
      <c r="A165" s="88"/>
      <c r="B165" s="17" t="s">
        <v>16</v>
      </c>
      <c r="C165" s="18">
        <v>0.24603174603174605</v>
      </c>
    </row>
    <row r="166" spans="1:3" ht="15" customHeight="1">
      <c r="A166" s="88"/>
      <c r="B166" s="17" t="s">
        <v>17</v>
      </c>
      <c r="C166" s="18">
        <v>0.15873015873015872</v>
      </c>
    </row>
    <row r="167" spans="1:3" ht="15" customHeight="1" thickBot="1">
      <c r="A167" s="84" t="s">
        <v>7</v>
      </c>
      <c r="B167" s="89"/>
      <c r="C167" s="19">
        <v>1</v>
      </c>
    </row>
    <row r="168" spans="1:3" ht="14.25" thickTop="1" thickBot="1"/>
    <row r="169" spans="1:3" ht="15" customHeight="1" thickTop="1" thickBot="1">
      <c r="A169" s="86" t="s">
        <v>134</v>
      </c>
      <c r="B169" s="87"/>
      <c r="C169" s="14" t="s">
        <v>0</v>
      </c>
    </row>
    <row r="170" spans="1:3" ht="15" customHeight="1" thickTop="1">
      <c r="A170" s="83" t="s">
        <v>116</v>
      </c>
      <c r="B170" s="15" t="s">
        <v>13</v>
      </c>
      <c r="C170" s="16">
        <v>0.10912698412698413</v>
      </c>
    </row>
    <row r="171" spans="1:3" ht="15" customHeight="1">
      <c r="A171" s="88"/>
      <c r="B171" s="17" t="s">
        <v>14</v>
      </c>
      <c r="C171" s="18">
        <v>0.2638888888888889</v>
      </c>
    </row>
    <row r="172" spans="1:3" ht="15" customHeight="1">
      <c r="A172" s="88"/>
      <c r="B172" s="17" t="s">
        <v>15</v>
      </c>
      <c r="C172" s="18">
        <v>0.22023809523809526</v>
      </c>
    </row>
    <row r="173" spans="1:3" ht="15" customHeight="1">
      <c r="A173" s="88"/>
      <c r="B173" s="17" t="s">
        <v>16</v>
      </c>
      <c r="C173" s="18">
        <v>0.28373015873015872</v>
      </c>
    </row>
    <row r="174" spans="1:3" ht="15" customHeight="1">
      <c r="A174" s="88"/>
      <c r="B174" s="17" t="s">
        <v>17</v>
      </c>
      <c r="C174" s="18">
        <v>0.12301587301587302</v>
      </c>
    </row>
    <row r="175" spans="1:3" ht="15" customHeight="1" thickBot="1">
      <c r="A175" s="84" t="s">
        <v>7</v>
      </c>
      <c r="B175" s="89"/>
      <c r="C175" s="19">
        <v>1</v>
      </c>
    </row>
    <row r="176" spans="1:3" ht="14.25" thickTop="1" thickBot="1"/>
    <row r="177" spans="1:3" ht="15" customHeight="1" thickTop="1" thickBot="1">
      <c r="A177" s="86" t="s">
        <v>134</v>
      </c>
      <c r="B177" s="87"/>
      <c r="C177" s="14" t="s">
        <v>0</v>
      </c>
    </row>
    <row r="178" spans="1:3" ht="15" customHeight="1" thickTop="1">
      <c r="A178" s="83" t="s">
        <v>127</v>
      </c>
      <c r="B178" s="15" t="s">
        <v>13</v>
      </c>
      <c r="C178" s="16">
        <v>7.7380952380952384E-2</v>
      </c>
    </row>
    <row r="179" spans="1:3" ht="15" customHeight="1">
      <c r="A179" s="88"/>
      <c r="B179" s="17" t="s">
        <v>14</v>
      </c>
      <c r="C179" s="18">
        <v>0.28373015873015872</v>
      </c>
    </row>
    <row r="180" spans="1:3" ht="15" customHeight="1">
      <c r="A180" s="88"/>
      <c r="B180" s="17" t="s">
        <v>15</v>
      </c>
      <c r="C180" s="18">
        <v>0.2638888888888889</v>
      </c>
    </row>
    <row r="181" spans="1:3" ht="15" customHeight="1">
      <c r="A181" s="88"/>
      <c r="B181" s="17" t="s">
        <v>16</v>
      </c>
      <c r="C181" s="18">
        <v>0.25396825396825395</v>
      </c>
    </row>
    <row r="182" spans="1:3" ht="15" customHeight="1">
      <c r="A182" s="88"/>
      <c r="B182" s="17" t="s">
        <v>17</v>
      </c>
      <c r="C182" s="18">
        <v>0.12103174603174603</v>
      </c>
    </row>
    <row r="183" spans="1:3" ht="15" customHeight="1" thickBot="1">
      <c r="A183" s="84" t="s">
        <v>7</v>
      </c>
      <c r="B183" s="89"/>
      <c r="C183" s="19">
        <v>1</v>
      </c>
    </row>
    <row r="184" spans="1:3" ht="14.25" thickTop="1" thickBot="1"/>
    <row r="185" spans="1:3" ht="15" customHeight="1" thickTop="1" thickBot="1">
      <c r="A185" s="86" t="s">
        <v>134</v>
      </c>
      <c r="B185" s="87"/>
      <c r="C185" s="14" t="s">
        <v>0</v>
      </c>
    </row>
    <row r="186" spans="1:3" ht="15" customHeight="1" thickTop="1">
      <c r="A186" s="83" t="s">
        <v>128</v>
      </c>
      <c r="B186" s="15" t="s">
        <v>13</v>
      </c>
      <c r="C186" s="16">
        <v>0.1130952380952381</v>
      </c>
    </row>
    <row r="187" spans="1:3" ht="15" customHeight="1">
      <c r="A187" s="88"/>
      <c r="B187" s="17" t="s">
        <v>14</v>
      </c>
      <c r="C187" s="18">
        <v>0.39087301587301587</v>
      </c>
    </row>
    <row r="188" spans="1:3" ht="15" customHeight="1">
      <c r="A188" s="88"/>
      <c r="B188" s="17" t="s">
        <v>15</v>
      </c>
      <c r="C188" s="18">
        <v>0.19246031746031747</v>
      </c>
    </row>
    <row r="189" spans="1:3" ht="15" customHeight="1">
      <c r="A189" s="88"/>
      <c r="B189" s="17" t="s">
        <v>16</v>
      </c>
      <c r="C189" s="18">
        <v>0.21428571428571427</v>
      </c>
    </row>
    <row r="190" spans="1:3" ht="15" customHeight="1">
      <c r="A190" s="88"/>
      <c r="B190" s="17" t="s">
        <v>17</v>
      </c>
      <c r="C190" s="18">
        <v>8.9285714285714288E-2</v>
      </c>
    </row>
    <row r="191" spans="1:3" ht="15" customHeight="1" thickBot="1">
      <c r="A191" s="84" t="s">
        <v>7</v>
      </c>
      <c r="B191" s="89"/>
      <c r="C191" s="19">
        <v>1</v>
      </c>
    </row>
    <row r="192" spans="1:3" ht="14.25" thickTop="1" thickBot="1"/>
    <row r="193" spans="1:3" ht="15" customHeight="1" thickTop="1" thickBot="1">
      <c r="A193" s="86" t="s">
        <v>134</v>
      </c>
      <c r="B193" s="87"/>
      <c r="C193" s="14" t="s">
        <v>0</v>
      </c>
    </row>
    <row r="194" spans="1:3" ht="15" customHeight="1" thickTop="1">
      <c r="A194" s="83" t="s">
        <v>129</v>
      </c>
      <c r="B194" s="15" t="s">
        <v>13</v>
      </c>
      <c r="C194" s="16">
        <v>3.5714285714285719E-2</v>
      </c>
    </row>
    <row r="195" spans="1:3" ht="15" customHeight="1">
      <c r="A195" s="88"/>
      <c r="B195" s="17" t="s">
        <v>14</v>
      </c>
      <c r="C195" s="18">
        <v>0.21230158730158732</v>
      </c>
    </row>
    <row r="196" spans="1:3" ht="15" customHeight="1">
      <c r="A196" s="88"/>
      <c r="B196" s="17" t="s">
        <v>15</v>
      </c>
      <c r="C196" s="18">
        <v>0.29365079365079366</v>
      </c>
    </row>
    <row r="197" spans="1:3" ht="15" customHeight="1">
      <c r="A197" s="88"/>
      <c r="B197" s="17" t="s">
        <v>16</v>
      </c>
      <c r="C197" s="18">
        <v>0.21031746031746032</v>
      </c>
    </row>
    <row r="198" spans="1:3" ht="15" customHeight="1">
      <c r="A198" s="88"/>
      <c r="B198" s="17" t="s">
        <v>17</v>
      </c>
      <c r="C198" s="18">
        <v>0.248015873015873</v>
      </c>
    </row>
    <row r="199" spans="1:3" ht="15" customHeight="1" thickBot="1">
      <c r="A199" s="84" t="s">
        <v>7</v>
      </c>
      <c r="B199" s="89"/>
      <c r="C199" s="19">
        <v>1</v>
      </c>
    </row>
    <row r="200" spans="1:3" ht="14.25" thickTop="1" thickBot="1"/>
    <row r="201" spans="1:3" ht="15" customHeight="1" thickTop="1" thickBot="1">
      <c r="A201" s="86" t="s">
        <v>134</v>
      </c>
      <c r="B201" s="87"/>
      <c r="C201" s="14" t="s">
        <v>0</v>
      </c>
    </row>
    <row r="202" spans="1:3" ht="15" customHeight="1" thickTop="1">
      <c r="A202" s="83" t="s">
        <v>130</v>
      </c>
      <c r="B202" s="15" t="s">
        <v>13</v>
      </c>
      <c r="C202" s="16">
        <v>4.5634920634920632E-2</v>
      </c>
    </row>
    <row r="203" spans="1:3" ht="15" customHeight="1">
      <c r="A203" s="88"/>
      <c r="B203" s="17" t="s">
        <v>14</v>
      </c>
      <c r="C203" s="18">
        <v>0.2341269841269841</v>
      </c>
    </row>
    <row r="204" spans="1:3" ht="15" customHeight="1">
      <c r="A204" s="88"/>
      <c r="B204" s="17" t="s">
        <v>15</v>
      </c>
      <c r="C204" s="18">
        <v>0.26785714285714285</v>
      </c>
    </row>
    <row r="205" spans="1:3" ht="15" customHeight="1">
      <c r="A205" s="88"/>
      <c r="B205" s="17" t="s">
        <v>16</v>
      </c>
      <c r="C205" s="18">
        <v>0.2361111111111111</v>
      </c>
    </row>
    <row r="206" spans="1:3" ht="15" customHeight="1">
      <c r="A206" s="88"/>
      <c r="B206" s="17" t="s">
        <v>17</v>
      </c>
      <c r="C206" s="18">
        <v>0.21626984126984128</v>
      </c>
    </row>
    <row r="207" spans="1:3" ht="15" customHeight="1" thickBot="1">
      <c r="A207" s="84" t="s">
        <v>7</v>
      </c>
      <c r="B207" s="89"/>
      <c r="C207" s="19">
        <v>1</v>
      </c>
    </row>
    <row r="208" spans="1:3" ht="14.25" thickTop="1" thickBot="1"/>
    <row r="209" spans="1:3" ht="15" customHeight="1" thickTop="1" thickBot="1">
      <c r="A209" s="86" t="s">
        <v>134</v>
      </c>
      <c r="B209" s="87"/>
      <c r="C209" s="14" t="s">
        <v>0</v>
      </c>
    </row>
    <row r="210" spans="1:3" ht="15" customHeight="1" thickTop="1">
      <c r="A210" s="83" t="s">
        <v>117</v>
      </c>
      <c r="B210" s="15" t="s">
        <v>13</v>
      </c>
      <c r="C210" s="16">
        <v>4.1666666666666671E-2</v>
      </c>
    </row>
    <row r="211" spans="1:3" ht="15" customHeight="1">
      <c r="A211" s="88"/>
      <c r="B211" s="17" t="s">
        <v>14</v>
      </c>
      <c r="C211" s="18">
        <v>0.248015873015873</v>
      </c>
    </row>
    <row r="212" spans="1:3" ht="15" customHeight="1">
      <c r="A212" s="88"/>
      <c r="B212" s="17" t="s">
        <v>15</v>
      </c>
      <c r="C212" s="18">
        <v>0.27182539682539686</v>
      </c>
    </row>
    <row r="213" spans="1:3" ht="15" customHeight="1">
      <c r="A213" s="88"/>
      <c r="B213" s="17" t="s">
        <v>16</v>
      </c>
      <c r="C213" s="18">
        <v>0.20039682539682541</v>
      </c>
    </row>
    <row r="214" spans="1:3" ht="15" customHeight="1">
      <c r="A214" s="88"/>
      <c r="B214" s="17" t="s">
        <v>17</v>
      </c>
      <c r="C214" s="18">
        <v>0.23809523809523811</v>
      </c>
    </row>
    <row r="215" spans="1:3" ht="15" customHeight="1" thickBot="1">
      <c r="A215" s="84" t="s">
        <v>7</v>
      </c>
      <c r="B215" s="89"/>
      <c r="C215" s="19">
        <v>1</v>
      </c>
    </row>
    <row r="216" spans="1:3" ht="14.25" thickTop="1" thickBot="1"/>
    <row r="217" spans="1:3" ht="15" customHeight="1" thickTop="1" thickBot="1">
      <c r="A217" s="86" t="s">
        <v>134</v>
      </c>
      <c r="B217" s="87"/>
      <c r="C217" s="14" t="s">
        <v>0</v>
      </c>
    </row>
    <row r="218" spans="1:3" ht="15" customHeight="1" thickTop="1">
      <c r="A218" s="83" t="s">
        <v>118</v>
      </c>
      <c r="B218" s="15" t="s">
        <v>13</v>
      </c>
      <c r="C218" s="16">
        <v>3.968253968253968E-2</v>
      </c>
    </row>
    <row r="219" spans="1:3" ht="15" customHeight="1">
      <c r="A219" s="88"/>
      <c r="B219" s="17" t="s">
        <v>14</v>
      </c>
      <c r="C219" s="18">
        <v>0.25198412698412698</v>
      </c>
    </row>
    <row r="220" spans="1:3" ht="15" customHeight="1">
      <c r="A220" s="88"/>
      <c r="B220" s="17" t="s">
        <v>15</v>
      </c>
      <c r="C220" s="18">
        <v>0.25198412698412698</v>
      </c>
    </row>
    <row r="221" spans="1:3" ht="15" customHeight="1">
      <c r="A221" s="88"/>
      <c r="B221" s="17" t="s">
        <v>16</v>
      </c>
      <c r="C221" s="18">
        <v>0.17261904761904762</v>
      </c>
    </row>
    <row r="222" spans="1:3" ht="15" customHeight="1">
      <c r="A222" s="88"/>
      <c r="B222" s="17" t="s">
        <v>17</v>
      </c>
      <c r="C222" s="18">
        <v>0.28373015873015872</v>
      </c>
    </row>
    <row r="223" spans="1:3" ht="15" customHeight="1" thickBot="1">
      <c r="A223" s="84" t="s">
        <v>7</v>
      </c>
      <c r="B223" s="89"/>
      <c r="C223" s="19">
        <v>1</v>
      </c>
    </row>
    <row r="224" spans="1:3" ht="14.25" thickTop="1" thickBot="1"/>
    <row r="225" spans="1:3" ht="15" customHeight="1" thickTop="1" thickBot="1">
      <c r="A225" s="86" t="s">
        <v>134</v>
      </c>
      <c r="B225" s="87"/>
      <c r="C225" s="14" t="s">
        <v>0</v>
      </c>
    </row>
    <row r="226" spans="1:3" ht="15" customHeight="1" thickTop="1">
      <c r="A226" s="83" t="s">
        <v>119</v>
      </c>
      <c r="B226" s="15" t="s">
        <v>13</v>
      </c>
      <c r="C226" s="16">
        <v>7.5396825396825393E-2</v>
      </c>
    </row>
    <row r="227" spans="1:3" ht="15" customHeight="1">
      <c r="A227" s="88"/>
      <c r="B227" s="17" t="s">
        <v>14</v>
      </c>
      <c r="C227" s="18">
        <v>0.35515873015873017</v>
      </c>
    </row>
    <row r="228" spans="1:3" ht="15" customHeight="1">
      <c r="A228" s="88"/>
      <c r="B228" s="17" t="s">
        <v>15</v>
      </c>
      <c r="C228" s="18">
        <v>0.28174603174603174</v>
      </c>
    </row>
    <row r="229" spans="1:3" ht="15" customHeight="1">
      <c r="A229" s="88"/>
      <c r="B229" s="17" t="s">
        <v>16</v>
      </c>
      <c r="C229" s="18">
        <v>0.20238095238095238</v>
      </c>
    </row>
    <row r="230" spans="1:3" ht="15" customHeight="1">
      <c r="A230" s="88"/>
      <c r="B230" s="17" t="s">
        <v>17</v>
      </c>
      <c r="C230" s="18">
        <v>8.531746031746032E-2</v>
      </c>
    </row>
    <row r="231" spans="1:3" ht="15" customHeight="1" thickBot="1">
      <c r="A231" s="84" t="s">
        <v>7</v>
      </c>
      <c r="B231" s="89"/>
      <c r="C231" s="19">
        <v>1</v>
      </c>
    </row>
    <row r="232" spans="1:3" ht="14.25" thickTop="1" thickBot="1"/>
    <row r="233" spans="1:3" ht="15" customHeight="1" thickTop="1" thickBot="1">
      <c r="A233" s="86" t="s">
        <v>134</v>
      </c>
      <c r="B233" s="87"/>
      <c r="C233" s="14" t="s">
        <v>0</v>
      </c>
    </row>
    <row r="234" spans="1:3" ht="15" customHeight="1" thickTop="1">
      <c r="A234" s="83" t="s">
        <v>120</v>
      </c>
      <c r="B234" s="15" t="s">
        <v>13</v>
      </c>
      <c r="C234" s="16">
        <v>8.3333333333333343E-2</v>
      </c>
    </row>
    <row r="235" spans="1:3" ht="15" customHeight="1">
      <c r="A235" s="88"/>
      <c r="B235" s="17" t="s">
        <v>14</v>
      </c>
      <c r="C235" s="18">
        <v>0.4067460317460318</v>
      </c>
    </row>
    <row r="236" spans="1:3" ht="15" customHeight="1">
      <c r="A236" s="88"/>
      <c r="B236" s="17" t="s">
        <v>15</v>
      </c>
      <c r="C236" s="18">
        <v>0.21230158730158732</v>
      </c>
    </row>
    <row r="237" spans="1:3" ht="15" customHeight="1">
      <c r="A237" s="88"/>
      <c r="B237" s="17" t="s">
        <v>16</v>
      </c>
      <c r="C237" s="18">
        <v>0.19047619047619047</v>
      </c>
    </row>
    <row r="238" spans="1:3" ht="15" customHeight="1">
      <c r="A238" s="88"/>
      <c r="B238" s="17" t="s">
        <v>17</v>
      </c>
      <c r="C238" s="18">
        <v>0.10714285714285714</v>
      </c>
    </row>
    <row r="239" spans="1:3" ht="15" customHeight="1" thickBot="1">
      <c r="A239" s="84" t="s">
        <v>7</v>
      </c>
      <c r="B239" s="89"/>
      <c r="C239" s="19">
        <v>1</v>
      </c>
    </row>
    <row r="240" spans="1:3" ht="13.5" thickTop="1"/>
    <row r="241" spans="1:6" ht="18" customHeight="1" thickBot="1">
      <c r="A241" s="85" t="s">
        <v>18</v>
      </c>
      <c r="B241" s="85"/>
      <c r="C241" s="85"/>
      <c r="D241" s="85"/>
      <c r="E241" s="85"/>
      <c r="F241" s="85"/>
    </row>
    <row r="242" spans="1:6" ht="15" customHeight="1" thickTop="1" thickBot="1">
      <c r="A242" s="20" t="s">
        <v>134</v>
      </c>
      <c r="B242" s="21" t="s">
        <v>19</v>
      </c>
      <c r="C242" s="22" t="s">
        <v>20</v>
      </c>
      <c r="D242" s="22" t="s">
        <v>21</v>
      </c>
      <c r="E242" s="22" t="s">
        <v>22</v>
      </c>
      <c r="F242" s="23" t="s">
        <v>23</v>
      </c>
    </row>
    <row r="243" spans="1:6" ht="57" customHeight="1" thickTop="1">
      <c r="A243" s="24" t="s">
        <v>24</v>
      </c>
      <c r="B243" s="25">
        <v>491</v>
      </c>
      <c r="C243" s="26">
        <v>1</v>
      </c>
      <c r="D243" s="26">
        <v>10</v>
      </c>
      <c r="E243" s="27">
        <v>3.9857433808553968</v>
      </c>
      <c r="F243" s="28">
        <v>3.087466501071181</v>
      </c>
    </row>
    <row r="244" spans="1:6" ht="57" customHeight="1">
      <c r="A244" s="29" t="s">
        <v>25</v>
      </c>
      <c r="B244" s="30">
        <v>490</v>
      </c>
      <c r="C244" s="31">
        <v>1</v>
      </c>
      <c r="D244" s="31">
        <v>10</v>
      </c>
      <c r="E244" s="32">
        <v>4.7530612244897972</v>
      </c>
      <c r="F244" s="33">
        <v>2.9359628974670655</v>
      </c>
    </row>
    <row r="245" spans="1:6" ht="57" customHeight="1">
      <c r="A245" s="29" t="s">
        <v>26</v>
      </c>
      <c r="B245" s="30">
        <v>472</v>
      </c>
      <c r="C245" s="31">
        <v>1</v>
      </c>
      <c r="D245" s="31">
        <v>10</v>
      </c>
      <c r="E245" s="32">
        <v>4.1716101694915242</v>
      </c>
      <c r="F245" s="33">
        <v>2.6935085826208542</v>
      </c>
    </row>
    <row r="246" spans="1:6" ht="57" customHeight="1">
      <c r="A246" s="29" t="s">
        <v>27</v>
      </c>
      <c r="B246" s="30">
        <v>486</v>
      </c>
      <c r="C246" s="31">
        <v>1</v>
      </c>
      <c r="D246" s="31">
        <v>10</v>
      </c>
      <c r="E246" s="32">
        <v>4.8662551440329223</v>
      </c>
      <c r="F246" s="33">
        <v>2.8568263641624223</v>
      </c>
    </row>
    <row r="247" spans="1:6" ht="57" customHeight="1">
      <c r="A247" s="29" t="s">
        <v>28</v>
      </c>
      <c r="B247" s="30">
        <v>487</v>
      </c>
      <c r="C247" s="31">
        <v>1</v>
      </c>
      <c r="D247" s="31">
        <v>10</v>
      </c>
      <c r="E247" s="32">
        <v>4.1232032854209502</v>
      </c>
      <c r="F247" s="33">
        <v>2.7444698615087617</v>
      </c>
    </row>
    <row r="248" spans="1:6" ht="57" customHeight="1">
      <c r="A248" s="29" t="s">
        <v>29</v>
      </c>
      <c r="B248" s="30">
        <v>479</v>
      </c>
      <c r="C248" s="31">
        <v>1</v>
      </c>
      <c r="D248" s="31">
        <v>10</v>
      </c>
      <c r="E248" s="32">
        <v>4.6847599164926912</v>
      </c>
      <c r="F248" s="33">
        <v>2.6730480100433369</v>
      </c>
    </row>
    <row r="249" spans="1:6" ht="57" customHeight="1">
      <c r="A249" s="29" t="s">
        <v>30</v>
      </c>
      <c r="B249" s="30">
        <v>490</v>
      </c>
      <c r="C249" s="31">
        <v>1</v>
      </c>
      <c r="D249" s="31">
        <v>10</v>
      </c>
      <c r="E249" s="32">
        <v>5.4755102040816315</v>
      </c>
      <c r="F249" s="33">
        <v>3.356221863834715</v>
      </c>
    </row>
    <row r="250" spans="1:6" ht="57" customHeight="1">
      <c r="A250" s="29" t="s">
        <v>31</v>
      </c>
      <c r="B250" s="30">
        <v>486</v>
      </c>
      <c r="C250" s="31">
        <v>1</v>
      </c>
      <c r="D250" s="31">
        <v>10</v>
      </c>
      <c r="E250" s="32">
        <v>4.9012345679012359</v>
      </c>
      <c r="F250" s="33">
        <v>2.7788817966422781</v>
      </c>
    </row>
    <row r="251" spans="1:6" ht="57" customHeight="1">
      <c r="A251" s="29" t="s">
        <v>32</v>
      </c>
      <c r="B251" s="30">
        <v>484</v>
      </c>
      <c r="C251" s="31">
        <v>1</v>
      </c>
      <c r="D251" s="31">
        <v>10</v>
      </c>
      <c r="E251" s="32">
        <v>3.1425619834710727</v>
      </c>
      <c r="F251" s="33">
        <v>2.2156806240115179</v>
      </c>
    </row>
    <row r="252" spans="1:6" ht="57" customHeight="1">
      <c r="A252" s="29" t="s">
        <v>33</v>
      </c>
      <c r="B252" s="30">
        <v>488</v>
      </c>
      <c r="C252" s="31">
        <v>1</v>
      </c>
      <c r="D252" s="31">
        <v>10</v>
      </c>
      <c r="E252" s="32">
        <v>5.0491803278688554</v>
      </c>
      <c r="F252" s="33">
        <v>2.8554568502567008</v>
      </c>
    </row>
    <row r="253" spans="1:6" ht="69.95" customHeight="1">
      <c r="A253" s="29" t="s">
        <v>34</v>
      </c>
      <c r="B253" s="30">
        <v>486</v>
      </c>
      <c r="C253" s="31">
        <v>1</v>
      </c>
      <c r="D253" s="31">
        <v>10</v>
      </c>
      <c r="E253" s="32">
        <v>4.5925925925925943</v>
      </c>
      <c r="F253" s="33">
        <v>2.6404206683484972</v>
      </c>
    </row>
    <row r="254" spans="1:6" ht="57" customHeight="1">
      <c r="A254" s="29" t="s">
        <v>35</v>
      </c>
      <c r="B254" s="30">
        <v>479</v>
      </c>
      <c r="C254" s="31">
        <v>1</v>
      </c>
      <c r="D254" s="31">
        <v>10</v>
      </c>
      <c r="E254" s="32">
        <v>4.2588726513569917</v>
      </c>
      <c r="F254" s="33">
        <v>2.49346417258855</v>
      </c>
    </row>
    <row r="255" spans="1:6" ht="69.95" customHeight="1">
      <c r="A255" s="29" t="s">
        <v>121</v>
      </c>
      <c r="B255" s="30">
        <v>481</v>
      </c>
      <c r="C255" s="31">
        <v>1</v>
      </c>
      <c r="D255" s="31">
        <v>10</v>
      </c>
      <c r="E255" s="32">
        <v>3.7588357588357599</v>
      </c>
      <c r="F255" s="33">
        <v>2.9481720848211435</v>
      </c>
    </row>
    <row r="256" spans="1:6" ht="57" customHeight="1">
      <c r="A256" s="29" t="s">
        <v>36</v>
      </c>
      <c r="B256" s="30">
        <v>474</v>
      </c>
      <c r="C256" s="31">
        <v>1</v>
      </c>
      <c r="D256" s="31">
        <v>10</v>
      </c>
      <c r="E256" s="32">
        <v>4.5548523206751019</v>
      </c>
      <c r="F256" s="33">
        <v>2.9993212197784374</v>
      </c>
    </row>
    <row r="257" spans="1:6" ht="69.95" customHeight="1">
      <c r="A257" s="29" t="s">
        <v>37</v>
      </c>
      <c r="B257" s="30">
        <v>463</v>
      </c>
      <c r="C257" s="31">
        <v>1</v>
      </c>
      <c r="D257" s="31">
        <v>10</v>
      </c>
      <c r="E257" s="32">
        <v>3.8920086393088535</v>
      </c>
      <c r="F257" s="33">
        <v>2.6345196100395176</v>
      </c>
    </row>
    <row r="258" spans="1:6" ht="57" customHeight="1">
      <c r="A258" s="29" t="s">
        <v>38</v>
      </c>
      <c r="B258" s="30">
        <v>476</v>
      </c>
      <c r="C258" s="31">
        <v>1</v>
      </c>
      <c r="D258" s="31">
        <v>10</v>
      </c>
      <c r="E258" s="32">
        <v>4.134453781512609</v>
      </c>
      <c r="F258" s="33">
        <v>2.9103788713329841</v>
      </c>
    </row>
    <row r="259" spans="1:6" ht="69.95" customHeight="1">
      <c r="A259" s="29" t="s">
        <v>122</v>
      </c>
      <c r="B259" s="30">
        <v>467</v>
      </c>
      <c r="C259" s="31">
        <v>1</v>
      </c>
      <c r="D259" s="31">
        <v>10</v>
      </c>
      <c r="E259" s="32">
        <v>3.7451820128479643</v>
      </c>
      <c r="F259" s="33">
        <v>2.6158466651952494</v>
      </c>
    </row>
    <row r="260" spans="1:6" ht="69.95" customHeight="1">
      <c r="A260" s="29" t="s">
        <v>39</v>
      </c>
      <c r="B260" s="30">
        <v>471</v>
      </c>
      <c r="C260" s="31">
        <v>1</v>
      </c>
      <c r="D260" s="31">
        <v>10</v>
      </c>
      <c r="E260" s="32">
        <v>4.6008492569002133</v>
      </c>
      <c r="F260" s="33">
        <v>2.7909274216598416</v>
      </c>
    </row>
    <row r="261" spans="1:6" ht="15" customHeight="1" thickBot="1">
      <c r="A261" s="34" t="s">
        <v>40</v>
      </c>
      <c r="B261" s="35">
        <v>426</v>
      </c>
      <c r="C261" s="36"/>
      <c r="D261" s="36"/>
      <c r="E261" s="36"/>
      <c r="F261" s="37"/>
    </row>
    <row r="262" spans="1:6" ht="14.25" thickTop="1" thickBot="1"/>
    <row r="263" spans="1:6" ht="15" customHeight="1" thickTop="1" thickBot="1">
      <c r="A263" s="86" t="s">
        <v>134</v>
      </c>
      <c r="B263" s="87"/>
      <c r="C263" s="14" t="s">
        <v>0</v>
      </c>
    </row>
    <row r="264" spans="1:6" ht="15" customHeight="1" thickTop="1">
      <c r="A264" s="83" t="s">
        <v>41</v>
      </c>
      <c r="B264" s="15" t="s">
        <v>42</v>
      </c>
      <c r="C264" s="16">
        <v>0.32631578947368417</v>
      </c>
    </row>
    <row r="265" spans="1:6" ht="15" customHeight="1">
      <c r="A265" s="88"/>
      <c r="B265" s="17" t="s">
        <v>43</v>
      </c>
      <c r="C265" s="18">
        <v>0.20842105263157895</v>
      </c>
    </row>
    <row r="266" spans="1:6" ht="15" customHeight="1">
      <c r="A266" s="88"/>
      <c r="B266" s="17" t="s">
        <v>44</v>
      </c>
      <c r="C266" s="18">
        <v>0.04</v>
      </c>
    </row>
    <row r="267" spans="1:6" ht="15" customHeight="1">
      <c r="A267" s="88"/>
      <c r="B267" s="17" t="s">
        <v>45</v>
      </c>
      <c r="C267" s="18">
        <v>7.7894736842105267E-2</v>
      </c>
    </row>
    <row r="268" spans="1:6" ht="15" customHeight="1">
      <c r="A268" s="88"/>
      <c r="B268" s="17" t="s">
        <v>46</v>
      </c>
      <c r="C268" s="18">
        <v>4.2105263157894736E-2</v>
      </c>
    </row>
    <row r="269" spans="1:6" ht="15" customHeight="1">
      <c r="A269" s="88"/>
      <c r="B269" s="17" t="s">
        <v>47</v>
      </c>
      <c r="C269" s="18">
        <v>2.1052631578947368E-2</v>
      </c>
    </row>
    <row r="270" spans="1:6" ht="15" customHeight="1">
      <c r="A270" s="88"/>
      <c r="B270" s="17" t="s">
        <v>48</v>
      </c>
      <c r="C270" s="18">
        <v>0.28421052631578947</v>
      </c>
    </row>
    <row r="271" spans="1:6" ht="15" customHeight="1" thickBot="1">
      <c r="A271" s="84" t="s">
        <v>7</v>
      </c>
      <c r="B271" s="89"/>
      <c r="C271" s="19">
        <v>1</v>
      </c>
    </row>
    <row r="272" spans="1:6" ht="14.25" thickTop="1" thickBot="1"/>
    <row r="273" spans="1:6" ht="15" customHeight="1" thickTop="1" thickBot="1">
      <c r="A273" s="86" t="s">
        <v>134</v>
      </c>
      <c r="B273" s="87"/>
      <c r="C273" s="14" t="s">
        <v>0</v>
      </c>
    </row>
    <row r="274" spans="1:6" ht="15" customHeight="1" thickTop="1">
      <c r="A274" s="83" t="s">
        <v>125</v>
      </c>
      <c r="B274" s="15" t="s">
        <v>49</v>
      </c>
      <c r="C274" s="16">
        <v>0.15164835164835164</v>
      </c>
    </row>
    <row r="275" spans="1:6" ht="15" customHeight="1">
      <c r="A275" s="88"/>
      <c r="B275" s="17" t="s">
        <v>50</v>
      </c>
      <c r="C275" s="18">
        <v>0.35824175824175825</v>
      </c>
    </row>
    <row r="276" spans="1:6" ht="15" customHeight="1">
      <c r="A276" s="88"/>
      <c r="B276" s="17" t="s">
        <v>51</v>
      </c>
      <c r="C276" s="18">
        <v>0.24175824175824176</v>
      </c>
    </row>
    <row r="277" spans="1:6" ht="15" customHeight="1">
      <c r="A277" s="88"/>
      <c r="B277" s="17" t="s">
        <v>52</v>
      </c>
      <c r="C277" s="18">
        <v>0.24835164835164836</v>
      </c>
    </row>
    <row r="278" spans="1:6" ht="15" customHeight="1" thickBot="1">
      <c r="A278" s="84" t="s">
        <v>7</v>
      </c>
      <c r="B278" s="89"/>
      <c r="C278" s="19">
        <v>1</v>
      </c>
    </row>
    <row r="279" spans="1:6" ht="13.5" thickTop="1"/>
    <row r="280" spans="1:6" ht="18" customHeight="1" thickBot="1">
      <c r="A280" s="85" t="s">
        <v>18</v>
      </c>
      <c r="B280" s="85"/>
      <c r="C280" s="85"/>
      <c r="D280" s="85"/>
      <c r="E280" s="85"/>
      <c r="F280" s="85"/>
    </row>
    <row r="281" spans="1:6" ht="15" customHeight="1" thickTop="1" thickBot="1">
      <c r="A281" s="20" t="s">
        <v>134</v>
      </c>
      <c r="B281" s="21" t="s">
        <v>19</v>
      </c>
      <c r="C281" s="22" t="s">
        <v>20</v>
      </c>
      <c r="D281" s="22" t="s">
        <v>21</v>
      </c>
      <c r="E281" s="22" t="s">
        <v>22</v>
      </c>
      <c r="F281" s="23" t="s">
        <v>23</v>
      </c>
    </row>
    <row r="282" spans="1:6" ht="15" customHeight="1" thickTop="1">
      <c r="A282" s="24" t="s">
        <v>131</v>
      </c>
      <c r="B282" s="25">
        <v>493</v>
      </c>
      <c r="C282" s="27">
        <v>0</v>
      </c>
      <c r="D282" s="27">
        <v>100</v>
      </c>
      <c r="E282" s="38">
        <v>58.012170385395557</v>
      </c>
      <c r="F282" s="39">
        <v>30.18075380703991</v>
      </c>
    </row>
    <row r="283" spans="1:6" ht="15" customHeight="1" thickBot="1">
      <c r="A283" s="34" t="s">
        <v>40</v>
      </c>
      <c r="B283" s="35">
        <v>493</v>
      </c>
      <c r="C283" s="36"/>
      <c r="D283" s="36"/>
      <c r="E283" s="36"/>
      <c r="F283" s="37"/>
    </row>
    <row r="284" spans="1:6" ht="13.5" thickTop="1"/>
    <row r="285" spans="1:6" ht="18" customHeight="1">
      <c r="A285" s="85" t="s">
        <v>167</v>
      </c>
      <c r="B285" s="85"/>
      <c r="C285" s="85"/>
    </row>
    <row r="286" spans="1:6" ht="45" customHeight="1" thickBot="1">
      <c r="A286" s="46" t="s">
        <v>126</v>
      </c>
    </row>
    <row r="287" spans="1:6" ht="15" customHeight="1" thickTop="1">
      <c r="A287" s="83" t="s">
        <v>19</v>
      </c>
      <c r="B287" s="15" t="s">
        <v>55</v>
      </c>
      <c r="C287" s="80">
        <v>504</v>
      </c>
    </row>
    <row r="288" spans="1:6" ht="15" customHeight="1" thickBot="1">
      <c r="A288" s="84"/>
      <c r="B288" s="70" t="s">
        <v>168</v>
      </c>
      <c r="C288" s="81">
        <v>0</v>
      </c>
    </row>
    <row r="289" spans="1:6" ht="13.5" thickTop="1"/>
    <row r="290" spans="1:6" ht="18" customHeight="1" thickBot="1">
      <c r="A290" s="85" t="s">
        <v>126</v>
      </c>
      <c r="B290" s="85"/>
      <c r="C290" s="85"/>
      <c r="D290" s="85"/>
      <c r="E290" s="85"/>
      <c r="F290" s="85"/>
    </row>
    <row r="291" spans="1:6" ht="27.95" customHeight="1" thickTop="1" thickBot="1">
      <c r="A291" s="86" t="s">
        <v>134</v>
      </c>
      <c r="B291" s="87"/>
      <c r="C291" s="21" t="s">
        <v>54</v>
      </c>
      <c r="D291" s="22" t="s">
        <v>93</v>
      </c>
      <c r="E291" s="22" t="s">
        <v>94</v>
      </c>
      <c r="F291" s="23" t="s">
        <v>95</v>
      </c>
    </row>
    <row r="292" spans="1:6" ht="15" customHeight="1" thickTop="1">
      <c r="A292" s="83" t="s">
        <v>55</v>
      </c>
      <c r="B292" s="15" t="s">
        <v>56</v>
      </c>
      <c r="C292" s="25">
        <v>84</v>
      </c>
      <c r="D292" s="40">
        <v>16.666666666666668</v>
      </c>
      <c r="E292" s="40">
        <v>16.666666666666668</v>
      </c>
      <c r="F292" s="41">
        <v>16.666666666666668</v>
      </c>
    </row>
    <row r="293" spans="1:6" ht="15" customHeight="1">
      <c r="A293" s="88"/>
      <c r="B293" s="17" t="s">
        <v>57</v>
      </c>
      <c r="C293" s="30">
        <v>102</v>
      </c>
      <c r="D293" s="42">
        <v>20.238095238095237</v>
      </c>
      <c r="E293" s="42">
        <v>20.238095238095237</v>
      </c>
      <c r="F293" s="43">
        <v>36.904761904761905</v>
      </c>
    </row>
    <row r="294" spans="1:6" ht="15" customHeight="1">
      <c r="A294" s="88"/>
      <c r="B294" s="17" t="s">
        <v>58</v>
      </c>
      <c r="C294" s="30">
        <v>23</v>
      </c>
      <c r="D294" s="42">
        <v>4.5634920634920633</v>
      </c>
      <c r="E294" s="42">
        <v>4.5634920634920633</v>
      </c>
      <c r="F294" s="43">
        <v>41.468253968253968</v>
      </c>
    </row>
    <row r="295" spans="1:6" ht="15" customHeight="1">
      <c r="A295" s="88"/>
      <c r="B295" s="17" t="s">
        <v>59</v>
      </c>
      <c r="C295" s="30">
        <v>60</v>
      </c>
      <c r="D295" s="42">
        <v>11.904761904761905</v>
      </c>
      <c r="E295" s="42">
        <v>11.904761904761905</v>
      </c>
      <c r="F295" s="43">
        <v>53.373015873015873</v>
      </c>
    </row>
    <row r="296" spans="1:6" ht="15" customHeight="1">
      <c r="A296" s="88"/>
      <c r="B296" s="17" t="s">
        <v>60</v>
      </c>
      <c r="C296" s="30">
        <v>7</v>
      </c>
      <c r="D296" s="42">
        <v>1.3888888888888888</v>
      </c>
      <c r="E296" s="42">
        <v>1.3888888888888888</v>
      </c>
      <c r="F296" s="43">
        <v>54.761904761904759</v>
      </c>
    </row>
    <row r="297" spans="1:6" ht="15" customHeight="1">
      <c r="A297" s="88"/>
      <c r="B297" s="17" t="s">
        <v>61</v>
      </c>
      <c r="C297" s="30">
        <v>16</v>
      </c>
      <c r="D297" s="42">
        <v>3.1746031746031744</v>
      </c>
      <c r="E297" s="42">
        <v>3.1746031746031744</v>
      </c>
      <c r="F297" s="43">
        <v>57.936507936507937</v>
      </c>
    </row>
    <row r="298" spans="1:6" ht="15" customHeight="1">
      <c r="A298" s="88"/>
      <c r="B298" s="17" t="s">
        <v>62</v>
      </c>
      <c r="C298" s="30">
        <v>27</v>
      </c>
      <c r="D298" s="42">
        <v>5.3571428571428568</v>
      </c>
      <c r="E298" s="42">
        <v>5.3571428571428568</v>
      </c>
      <c r="F298" s="43">
        <v>63.293650793650791</v>
      </c>
    </row>
    <row r="299" spans="1:6" ht="15" customHeight="1">
      <c r="A299" s="88"/>
      <c r="B299" s="17" t="s">
        <v>63</v>
      </c>
      <c r="C299" s="30">
        <v>29</v>
      </c>
      <c r="D299" s="42">
        <v>5.753968253968254</v>
      </c>
      <c r="E299" s="42">
        <v>5.753968253968254</v>
      </c>
      <c r="F299" s="43">
        <v>69.047619047619051</v>
      </c>
    </row>
    <row r="300" spans="1:6" ht="15" customHeight="1">
      <c r="A300" s="88"/>
      <c r="B300" s="17" t="s">
        <v>64</v>
      </c>
      <c r="C300" s="30">
        <v>13</v>
      </c>
      <c r="D300" s="42">
        <v>2.5793650793650795</v>
      </c>
      <c r="E300" s="42">
        <v>2.5793650793650795</v>
      </c>
      <c r="F300" s="43">
        <v>71.626984126984127</v>
      </c>
    </row>
    <row r="301" spans="1:6" ht="15" customHeight="1">
      <c r="A301" s="88"/>
      <c r="B301" s="17" t="s">
        <v>65</v>
      </c>
      <c r="C301" s="30">
        <v>3</v>
      </c>
      <c r="D301" s="44">
        <v>0.59523809523809523</v>
      </c>
      <c r="E301" s="44">
        <v>0.59523809523809523</v>
      </c>
      <c r="F301" s="43">
        <v>72.222222222222229</v>
      </c>
    </row>
    <row r="302" spans="1:6" ht="15" customHeight="1">
      <c r="A302" s="88"/>
      <c r="B302" s="17" t="s">
        <v>96</v>
      </c>
      <c r="C302" s="30">
        <v>19</v>
      </c>
      <c r="D302" s="42">
        <v>3.7698412698412698</v>
      </c>
      <c r="E302" s="42">
        <v>3.7698412698412698</v>
      </c>
      <c r="F302" s="43">
        <v>75.992063492063494</v>
      </c>
    </row>
    <row r="303" spans="1:6" ht="15" customHeight="1">
      <c r="A303" s="88"/>
      <c r="B303" s="17" t="s">
        <v>17</v>
      </c>
      <c r="C303" s="30">
        <v>87</v>
      </c>
      <c r="D303" s="42">
        <v>17.261904761904763</v>
      </c>
      <c r="E303" s="42">
        <v>17.261904761904763</v>
      </c>
      <c r="F303" s="43">
        <v>93.253968253968253</v>
      </c>
    </row>
    <row r="304" spans="1:6" ht="15" customHeight="1">
      <c r="A304" s="88"/>
      <c r="B304" s="17" t="s">
        <v>97</v>
      </c>
      <c r="C304" s="30">
        <v>22</v>
      </c>
      <c r="D304" s="42">
        <v>4.3650793650793647</v>
      </c>
      <c r="E304" s="42">
        <v>4.3650793650793647</v>
      </c>
      <c r="F304" s="43">
        <v>97.61904761904762</v>
      </c>
    </row>
    <row r="305" spans="1:7" ht="15" customHeight="1">
      <c r="A305" s="88"/>
      <c r="B305" s="17" t="s">
        <v>98</v>
      </c>
      <c r="C305" s="30">
        <v>12</v>
      </c>
      <c r="D305" s="42">
        <v>2.3809523809523809</v>
      </c>
      <c r="E305" s="42">
        <v>2.3809523809523809</v>
      </c>
      <c r="F305" s="43">
        <v>100</v>
      </c>
    </row>
    <row r="306" spans="1:7" ht="15" customHeight="1" thickBot="1">
      <c r="A306" s="84"/>
      <c r="B306" s="70" t="s">
        <v>99</v>
      </c>
      <c r="C306" s="35">
        <v>504</v>
      </c>
      <c r="D306" s="45">
        <v>100</v>
      </c>
      <c r="E306" s="45">
        <v>100</v>
      </c>
      <c r="F306" s="37"/>
    </row>
    <row r="307" spans="1:7" ht="13.5" thickTop="1"/>
    <row r="310" spans="1:7" ht="13.5" thickBot="1"/>
    <row r="311" spans="1:7" ht="13.5" thickTop="1">
      <c r="A311" s="15" t="s">
        <v>56</v>
      </c>
      <c r="B311" s="25">
        <v>84</v>
      </c>
      <c r="C311">
        <f t="shared" ref="C311:C319" si="0">B311/$B$320</f>
        <v>0.23268698060941828</v>
      </c>
      <c r="D311">
        <f t="shared" ref="D311:D319" si="1">C311*1.06*100</f>
        <v>24.664819944598339</v>
      </c>
      <c r="E311" s="10">
        <v>1</v>
      </c>
      <c r="F311">
        <f t="shared" ref="F311:F319" si="2">E311*D311</f>
        <v>24.664819944598339</v>
      </c>
      <c r="G311">
        <v>25</v>
      </c>
    </row>
    <row r="312" spans="1:7">
      <c r="A312" s="17" t="s">
        <v>57</v>
      </c>
      <c r="B312" s="30">
        <v>102</v>
      </c>
      <c r="C312">
        <f t="shared" si="0"/>
        <v>0.28254847645429365</v>
      </c>
      <c r="D312">
        <f t="shared" si="1"/>
        <v>29.950138504155127</v>
      </c>
      <c r="E312" s="10">
        <v>0.9</v>
      </c>
      <c r="F312">
        <f t="shared" si="2"/>
        <v>26.955124653739617</v>
      </c>
      <c r="G312">
        <v>27</v>
      </c>
    </row>
    <row r="313" spans="1:7">
      <c r="A313" s="17" t="s">
        <v>58</v>
      </c>
      <c r="B313" s="30">
        <v>23</v>
      </c>
      <c r="C313">
        <f t="shared" si="0"/>
        <v>6.3711911357340723E-2</v>
      </c>
      <c r="D313">
        <f t="shared" si="1"/>
        <v>6.7534626038781171</v>
      </c>
      <c r="E313" s="10">
        <v>1</v>
      </c>
      <c r="F313">
        <f t="shared" si="2"/>
        <v>6.7534626038781171</v>
      </c>
      <c r="G313">
        <v>7</v>
      </c>
    </row>
    <row r="314" spans="1:7">
      <c r="A314" s="17" t="s">
        <v>59</v>
      </c>
      <c r="B314" s="30">
        <v>60</v>
      </c>
      <c r="C314">
        <f t="shared" si="0"/>
        <v>0.16620498614958448</v>
      </c>
      <c r="D314">
        <f t="shared" si="1"/>
        <v>17.617728531855956</v>
      </c>
      <c r="E314" s="10">
        <v>0.8</v>
      </c>
      <c r="F314">
        <f t="shared" si="2"/>
        <v>14.094182825484765</v>
      </c>
      <c r="G314">
        <v>13</v>
      </c>
    </row>
    <row r="315" spans="1:7">
      <c r="A315" s="17" t="s">
        <v>60</v>
      </c>
      <c r="B315" s="30">
        <v>7</v>
      </c>
      <c r="C315">
        <f t="shared" si="0"/>
        <v>1.9390581717451522E-2</v>
      </c>
      <c r="D315">
        <f t="shared" si="1"/>
        <v>2.0554016620498614</v>
      </c>
      <c r="E315" s="10">
        <v>2</v>
      </c>
      <c r="F315">
        <f t="shared" si="2"/>
        <v>4.1108033240997228</v>
      </c>
      <c r="G315">
        <v>6</v>
      </c>
    </row>
    <row r="316" spans="1:7">
      <c r="A316" s="17" t="s">
        <v>61</v>
      </c>
      <c r="B316" s="30">
        <v>16</v>
      </c>
      <c r="C316">
        <f t="shared" si="0"/>
        <v>4.4321329639889197E-2</v>
      </c>
      <c r="D316">
        <f t="shared" si="1"/>
        <v>4.6980609418282553</v>
      </c>
      <c r="E316" s="10">
        <v>2</v>
      </c>
      <c r="F316">
        <f t="shared" si="2"/>
        <v>9.3961218836565106</v>
      </c>
      <c r="G316">
        <v>9</v>
      </c>
    </row>
    <row r="317" spans="1:7">
      <c r="A317" s="17" t="s">
        <v>62</v>
      </c>
      <c r="B317" s="30">
        <v>27</v>
      </c>
      <c r="C317">
        <f t="shared" si="0"/>
        <v>7.4792243767313013E-2</v>
      </c>
      <c r="D317">
        <f t="shared" si="1"/>
        <v>7.9279778393351803</v>
      </c>
      <c r="E317" s="10">
        <v>1</v>
      </c>
      <c r="F317">
        <f t="shared" si="2"/>
        <v>7.9279778393351803</v>
      </c>
      <c r="G317">
        <v>8</v>
      </c>
    </row>
    <row r="318" spans="1:7">
      <c r="A318" s="17" t="s">
        <v>63</v>
      </c>
      <c r="B318" s="30">
        <v>29</v>
      </c>
      <c r="C318">
        <f t="shared" si="0"/>
        <v>8.0332409972299165E-2</v>
      </c>
      <c r="D318">
        <f t="shared" si="1"/>
        <v>8.5152354570637119</v>
      </c>
      <c r="E318" s="10">
        <v>0.8</v>
      </c>
      <c r="F318">
        <f t="shared" si="2"/>
        <v>6.8121883656509699</v>
      </c>
      <c r="G318">
        <v>7</v>
      </c>
    </row>
    <row r="319" spans="1:7">
      <c r="A319" s="17" t="s">
        <v>64</v>
      </c>
      <c r="B319" s="30">
        <v>13</v>
      </c>
      <c r="C319">
        <f t="shared" si="0"/>
        <v>3.6011080332409975E-2</v>
      </c>
      <c r="D319">
        <f t="shared" si="1"/>
        <v>3.8171745152354575</v>
      </c>
      <c r="E319" s="10">
        <v>1</v>
      </c>
      <c r="F319">
        <f t="shared" si="2"/>
        <v>3.8171745152354575</v>
      </c>
      <c r="G319">
        <v>6</v>
      </c>
    </row>
    <row r="320" spans="1:7">
      <c r="B320" s="82">
        <f>SUM(B311:B319)</f>
        <v>361</v>
      </c>
      <c r="F320">
        <f>SUM(F311:F319)</f>
        <v>104.53185595567868</v>
      </c>
      <c r="G320">
        <f>SUM(G311:G319)</f>
        <v>108</v>
      </c>
    </row>
  </sheetData>
  <mergeCells count="103">
    <mergeCell ref="A87:B87"/>
    <mergeCell ref="A89:B89"/>
    <mergeCell ref="A90:A94"/>
    <mergeCell ref="A95:B95"/>
    <mergeCell ref="A97:B97"/>
    <mergeCell ref="A98:A102"/>
    <mergeCell ref="A103:B103"/>
    <mergeCell ref="A58:A62"/>
    <mergeCell ref="A63:B63"/>
    <mergeCell ref="A65:B65"/>
    <mergeCell ref="A66:A70"/>
    <mergeCell ref="A71:B71"/>
    <mergeCell ref="A73:B73"/>
    <mergeCell ref="A74:A78"/>
    <mergeCell ref="A81:B81"/>
    <mergeCell ref="A82:A86"/>
    <mergeCell ref="A105:B105"/>
    <mergeCell ref="A15:B15"/>
    <mergeCell ref="A1:B1"/>
    <mergeCell ref="A2:A6"/>
    <mergeCell ref="A7:B7"/>
    <mergeCell ref="A9:B9"/>
    <mergeCell ref="A10:A14"/>
    <mergeCell ref="A39:B39"/>
    <mergeCell ref="A41:B41"/>
    <mergeCell ref="A42:A46"/>
    <mergeCell ref="A31:B31"/>
    <mergeCell ref="A33:B33"/>
    <mergeCell ref="A34:A38"/>
    <mergeCell ref="A17:B17"/>
    <mergeCell ref="A18:A22"/>
    <mergeCell ref="A23:B23"/>
    <mergeCell ref="A25:B25"/>
    <mergeCell ref="A26:A30"/>
    <mergeCell ref="A47:B47"/>
    <mergeCell ref="A79:B79"/>
    <mergeCell ref="A49:B49"/>
    <mergeCell ref="A50:A54"/>
    <mergeCell ref="A55:B55"/>
    <mergeCell ref="A57:B57"/>
    <mergeCell ref="A106:A110"/>
    <mergeCell ref="A143:B143"/>
    <mergeCell ref="A113:B113"/>
    <mergeCell ref="A114:A118"/>
    <mergeCell ref="A119:B119"/>
    <mergeCell ref="A121:B121"/>
    <mergeCell ref="A122:A126"/>
    <mergeCell ref="A127:B127"/>
    <mergeCell ref="A129:B129"/>
    <mergeCell ref="A130:A134"/>
    <mergeCell ref="A135:B135"/>
    <mergeCell ref="A137:B137"/>
    <mergeCell ref="A138:A142"/>
    <mergeCell ref="A111:B111"/>
    <mergeCell ref="A175:B175"/>
    <mergeCell ref="A145:B145"/>
    <mergeCell ref="A146:A150"/>
    <mergeCell ref="A151:B151"/>
    <mergeCell ref="A153:B153"/>
    <mergeCell ref="A154:A158"/>
    <mergeCell ref="A159:B159"/>
    <mergeCell ref="A161:B161"/>
    <mergeCell ref="A162:A166"/>
    <mergeCell ref="A167:B167"/>
    <mergeCell ref="A169:B169"/>
    <mergeCell ref="A170:A174"/>
    <mergeCell ref="A207:B207"/>
    <mergeCell ref="A177:B177"/>
    <mergeCell ref="A178:A182"/>
    <mergeCell ref="A183:B183"/>
    <mergeCell ref="A185:B185"/>
    <mergeCell ref="A186:A190"/>
    <mergeCell ref="A191:B191"/>
    <mergeCell ref="A193:B193"/>
    <mergeCell ref="A194:A198"/>
    <mergeCell ref="A199:B199"/>
    <mergeCell ref="A201:B201"/>
    <mergeCell ref="A202:A206"/>
    <mergeCell ref="A209:B209"/>
    <mergeCell ref="A210:A214"/>
    <mergeCell ref="A215:B215"/>
    <mergeCell ref="A217:B217"/>
    <mergeCell ref="A218:A222"/>
    <mergeCell ref="A239:B239"/>
    <mergeCell ref="A223:B223"/>
    <mergeCell ref="A241:F241"/>
    <mergeCell ref="A263:B263"/>
    <mergeCell ref="A225:B225"/>
    <mergeCell ref="A226:A230"/>
    <mergeCell ref="A231:B231"/>
    <mergeCell ref="A233:B233"/>
    <mergeCell ref="A234:A238"/>
    <mergeCell ref="A287:A288"/>
    <mergeCell ref="A290:F290"/>
    <mergeCell ref="A291:B291"/>
    <mergeCell ref="A292:A306"/>
    <mergeCell ref="A278:B278"/>
    <mergeCell ref="A280:F280"/>
    <mergeCell ref="A264:A270"/>
    <mergeCell ref="A271:B271"/>
    <mergeCell ref="A273:B273"/>
    <mergeCell ref="A274:A277"/>
    <mergeCell ref="A285:C285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7"/>
  <sheetViews>
    <sheetView rightToLeft="1" zoomScale="90" zoomScaleNormal="90" workbookViewId="0">
      <selection activeCell="L24" sqref="L24"/>
    </sheetView>
  </sheetViews>
  <sheetFormatPr defaultRowHeight="12.75"/>
  <cols>
    <col min="1" max="1" width="11.7109375" bestFit="1" customWidth="1"/>
  </cols>
  <sheetData>
    <row r="1" spans="1:20">
      <c r="A1" t="s">
        <v>80</v>
      </c>
      <c r="B1" s="1">
        <v>42767</v>
      </c>
      <c r="C1" s="1">
        <v>42736</v>
      </c>
      <c r="D1" s="1">
        <v>42705</v>
      </c>
      <c r="E1" s="1">
        <v>42675</v>
      </c>
      <c r="F1" s="1">
        <v>42644</v>
      </c>
      <c r="G1" s="1">
        <v>42614</v>
      </c>
      <c r="H1" s="1">
        <v>42583</v>
      </c>
      <c r="I1" s="1">
        <v>42552</v>
      </c>
      <c r="J1" s="1">
        <v>42522</v>
      </c>
      <c r="K1" s="1">
        <v>42491</v>
      </c>
      <c r="L1" s="1">
        <v>42461</v>
      </c>
      <c r="M1" s="1">
        <v>42430</v>
      </c>
      <c r="N1" s="1">
        <v>42401</v>
      </c>
      <c r="O1" s="1">
        <v>42370</v>
      </c>
      <c r="P1" s="1">
        <v>42339</v>
      </c>
      <c r="Q1" s="7">
        <v>42309</v>
      </c>
      <c r="R1" s="1">
        <v>42278</v>
      </c>
      <c r="S1" s="7">
        <v>42248</v>
      </c>
      <c r="T1" s="1">
        <v>42217</v>
      </c>
    </row>
    <row r="2" spans="1:20">
      <c r="A2" t="s">
        <v>42</v>
      </c>
      <c r="B2" s="6">
        <f>'נתונים מעובדים'!F2</f>
        <v>0.33134920634920634</v>
      </c>
      <c r="C2" s="6">
        <v>0.36170666949075947</v>
      </c>
      <c r="D2" s="6">
        <v>0.3785088761426178</v>
      </c>
      <c r="E2" s="6">
        <v>0.33503200879572026</v>
      </c>
      <c r="F2" s="6">
        <v>0.39404026418009486</v>
      </c>
      <c r="G2" s="6">
        <v>0.29294639765264013</v>
      </c>
      <c r="H2" s="6">
        <v>0.3301903099854272</v>
      </c>
      <c r="I2" s="6">
        <v>0.36147671457703484</v>
      </c>
      <c r="J2" s="6">
        <v>0.35875093977010414</v>
      </c>
      <c r="K2" s="6">
        <v>0.33943336810458824</v>
      </c>
      <c r="L2" s="6">
        <v>0.29287537822398102</v>
      </c>
      <c r="M2" s="6">
        <v>0.37251336556125175</v>
      </c>
      <c r="N2" s="2">
        <v>0.32472184750623223</v>
      </c>
      <c r="O2" s="2">
        <v>0.35746551409512517</v>
      </c>
      <c r="P2" s="6">
        <v>0.33989452647227103</v>
      </c>
      <c r="Q2" s="2">
        <v>0.36129459825954158</v>
      </c>
      <c r="R2" s="2">
        <v>0.33166875296798598</v>
      </c>
      <c r="S2" s="2">
        <v>0.40452919037093199</v>
      </c>
      <c r="T2" s="2">
        <v>0.32542682259683314</v>
      </c>
    </row>
    <row r="3" spans="1:20">
      <c r="A3" t="s">
        <v>43</v>
      </c>
      <c r="B3" s="6">
        <f>'נתונים מעובדים'!F5</f>
        <v>0.32341269841269843</v>
      </c>
      <c r="C3" s="6">
        <v>0.29604844226835458</v>
      </c>
      <c r="D3" s="6">
        <v>0.33115783029234469</v>
      </c>
      <c r="E3" s="6">
        <v>0.28087608580308288</v>
      </c>
      <c r="F3" s="6">
        <v>0.30947692983385733</v>
      </c>
      <c r="G3" s="6">
        <v>0.28609190164581177</v>
      </c>
      <c r="H3" s="6">
        <v>0.25226930163224009</v>
      </c>
      <c r="I3" s="6">
        <v>0.29425454838142834</v>
      </c>
      <c r="J3" s="6">
        <v>0.3151603835829011</v>
      </c>
      <c r="K3" s="6">
        <v>0.31599392226934409</v>
      </c>
      <c r="L3" s="6">
        <v>0.32166732166198031</v>
      </c>
      <c r="M3" s="6">
        <v>0.35836569617539138</v>
      </c>
      <c r="N3" s="2">
        <v>0.35106429372474512</v>
      </c>
      <c r="O3" s="2">
        <v>0.3597894858533941</v>
      </c>
      <c r="P3" s="6">
        <v>0.32335340737535762</v>
      </c>
      <c r="Q3" s="2">
        <v>0.17480333532384557</v>
      </c>
      <c r="R3" s="2">
        <v>0.21252841212174439</v>
      </c>
      <c r="S3" s="2">
        <v>0.22984306100579519</v>
      </c>
      <c r="T3" s="2">
        <v>0.20375968417146009</v>
      </c>
    </row>
    <row r="4" spans="1:20">
      <c r="A4" t="s">
        <v>44</v>
      </c>
      <c r="B4" s="6">
        <f>'נתונים מעובדים'!F8</f>
        <v>0.12301587301587302</v>
      </c>
      <c r="C4" s="6">
        <v>7.1519414809970039E-2</v>
      </c>
      <c r="D4" s="6">
        <v>0.11453226326093316</v>
      </c>
      <c r="E4" s="6">
        <v>0.11861360717734951</v>
      </c>
      <c r="F4" s="6">
        <v>0.11775591460098044</v>
      </c>
      <c r="G4" s="6">
        <v>0.11626531782038264</v>
      </c>
      <c r="H4" s="6">
        <v>9.0086349979350513E-2</v>
      </c>
      <c r="I4" s="6">
        <v>0.10656320588436424</v>
      </c>
      <c r="J4" s="6">
        <v>0.12140487093167214</v>
      </c>
      <c r="K4" s="6">
        <v>0.13690092743575422</v>
      </c>
      <c r="L4" s="6">
        <v>0.14101697901438309</v>
      </c>
      <c r="M4" s="6">
        <v>0.17677626555655809</v>
      </c>
      <c r="N4" s="2">
        <v>0.17277930120719767</v>
      </c>
      <c r="O4" s="2">
        <v>0.19522725248901238</v>
      </c>
      <c r="P4" s="6">
        <v>0.1620006593554611</v>
      </c>
      <c r="Q4" s="2">
        <v>0.38256954708585589</v>
      </c>
      <c r="R4" s="2">
        <v>0.38072661741354052</v>
      </c>
      <c r="S4" s="2">
        <v>0.42380940859388999</v>
      </c>
      <c r="T4" s="2">
        <v>0.33895771771216993</v>
      </c>
    </row>
    <row r="5" spans="1:20">
      <c r="A5" t="s">
        <v>45</v>
      </c>
      <c r="B5" s="6">
        <f>'נתונים מעובדים'!F11</f>
        <v>0.31944444444444442</v>
      </c>
      <c r="C5" s="6">
        <v>0.35535751403495808</v>
      </c>
      <c r="D5" s="6">
        <v>0.35909625834243958</v>
      </c>
      <c r="E5" s="6">
        <v>0.36619261905516931</v>
      </c>
      <c r="F5" s="6">
        <v>0.42318025595912384</v>
      </c>
      <c r="G5" s="6">
        <v>0.42657005437089324</v>
      </c>
      <c r="H5" s="6">
        <v>0.38605684175956645</v>
      </c>
      <c r="I5" s="6">
        <v>0.38026393723944785</v>
      </c>
      <c r="J5" s="6">
        <v>0.37491528698881055</v>
      </c>
      <c r="K5" s="6">
        <v>0.39979477615472364</v>
      </c>
      <c r="L5" s="6">
        <v>0.36047292473386977</v>
      </c>
      <c r="M5" s="6">
        <v>0.40070610756031838</v>
      </c>
      <c r="N5" s="2">
        <v>0.36811266781007002</v>
      </c>
      <c r="O5" s="2">
        <v>0.40996086472854759</v>
      </c>
      <c r="P5" s="6">
        <v>0.36410846602163954</v>
      </c>
      <c r="Q5" s="2">
        <v>0.35048465895923625</v>
      </c>
      <c r="R5" s="2">
        <v>0.36114931738910927</v>
      </c>
      <c r="S5" s="2">
        <v>0.38539563048752945</v>
      </c>
      <c r="T5" s="2">
        <v>0.29893924050800724</v>
      </c>
    </row>
    <row r="6" spans="1:20">
      <c r="A6" t="s">
        <v>46</v>
      </c>
      <c r="B6" s="6">
        <f>'נתונים מעובדים'!F14</f>
        <v>0.25595238095238099</v>
      </c>
      <c r="C6" s="6">
        <v>0.29964759129206014</v>
      </c>
      <c r="D6" s="6">
        <v>0.29559006413041827</v>
      </c>
      <c r="E6" s="6">
        <v>0.30760037736503776</v>
      </c>
      <c r="F6" s="6">
        <v>0.31574408117815972</v>
      </c>
      <c r="G6" s="6">
        <v>0.344972474785537</v>
      </c>
      <c r="H6" s="6">
        <v>0.25856785058895876</v>
      </c>
      <c r="I6" s="6">
        <v>0.27459960695018693</v>
      </c>
      <c r="J6" s="6">
        <v>0.28549928127190483</v>
      </c>
      <c r="K6" s="6">
        <v>0.26649307760046653</v>
      </c>
      <c r="L6" s="6">
        <v>0.26643114315782424</v>
      </c>
      <c r="M6" s="6">
        <v>0.25688214370657386</v>
      </c>
      <c r="N6" s="2">
        <v>0.25901222060094103</v>
      </c>
      <c r="O6" s="2">
        <v>0.25011021335841882</v>
      </c>
      <c r="P6" s="6">
        <v>0.26539188857740348</v>
      </c>
      <c r="Q6" s="2">
        <v>0.36027138236994283</v>
      </c>
      <c r="R6" s="2">
        <v>0.36238518137800058</v>
      </c>
      <c r="S6" s="2">
        <v>0.37128577972877497</v>
      </c>
      <c r="T6" s="2">
        <v>0.25246831845044104</v>
      </c>
    </row>
    <row r="7" spans="1:20">
      <c r="A7" t="s">
        <v>47</v>
      </c>
      <c r="B7" s="6">
        <f>'נתונים מעובדים'!F17</f>
        <v>0.25595238095238093</v>
      </c>
      <c r="C7" s="6">
        <v>0.28294960278753234</v>
      </c>
      <c r="D7" s="6">
        <v>0.25984801874086055</v>
      </c>
      <c r="E7" s="6">
        <v>0.2968460104344518</v>
      </c>
      <c r="F7" s="6">
        <v>0.2844681169321514</v>
      </c>
      <c r="G7" s="6">
        <v>0.2923577437073771</v>
      </c>
      <c r="H7" s="6">
        <v>0.33011058024848555</v>
      </c>
      <c r="I7" s="6">
        <v>0.32193328705551838</v>
      </c>
      <c r="J7" s="6">
        <v>0.32550462913537126</v>
      </c>
      <c r="K7" s="6">
        <v>0.35600206796988376</v>
      </c>
      <c r="L7" s="6">
        <v>0.35248208471132531</v>
      </c>
      <c r="M7" s="6">
        <v>0.4128091505812419</v>
      </c>
      <c r="N7" s="2">
        <v>0.35426401025000542</v>
      </c>
      <c r="O7" s="2">
        <v>0.36120093560389743</v>
      </c>
      <c r="P7" s="6">
        <v>0.27016024764534702</v>
      </c>
      <c r="Q7" s="2">
        <v>0.32683563976768959</v>
      </c>
      <c r="R7" s="2">
        <v>0.36125474717320566</v>
      </c>
      <c r="S7" s="2">
        <v>0.30909788225310941</v>
      </c>
      <c r="T7" s="2">
        <v>0.2617325761114962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K2:L22"/>
  <sheetViews>
    <sheetView rightToLeft="1" workbookViewId="0">
      <selection activeCell="K22" sqref="K22"/>
    </sheetView>
  </sheetViews>
  <sheetFormatPr defaultRowHeight="12.75"/>
  <sheetData>
    <row r="2" spans="11:12">
      <c r="L2" t="s">
        <v>100</v>
      </c>
    </row>
    <row r="3" spans="11:12">
      <c r="K3" s="1">
        <v>42217</v>
      </c>
      <c r="L3" s="6">
        <v>0.6</v>
      </c>
    </row>
    <row r="4" spans="11:12">
      <c r="K4" s="1">
        <v>42248</v>
      </c>
      <c r="L4" s="6">
        <v>0.56999999999999995</v>
      </c>
    </row>
    <row r="5" spans="11:12">
      <c r="K5" s="1">
        <v>42278</v>
      </c>
      <c r="L5" s="6">
        <v>0.48</v>
      </c>
    </row>
    <row r="6" spans="11:12">
      <c r="K6" s="1">
        <v>42309</v>
      </c>
      <c r="L6" s="6">
        <v>0.54</v>
      </c>
    </row>
    <row r="7" spans="11:12">
      <c r="K7" s="1">
        <v>42339</v>
      </c>
      <c r="L7" s="6">
        <v>0.54</v>
      </c>
    </row>
    <row r="8" spans="11:12">
      <c r="K8" s="1">
        <v>42370</v>
      </c>
      <c r="L8" s="6">
        <v>0.52</v>
      </c>
    </row>
    <row r="9" spans="11:12">
      <c r="K9" s="1">
        <v>42401</v>
      </c>
      <c r="L9" s="6">
        <v>0.48</v>
      </c>
    </row>
    <row r="10" spans="11:12">
      <c r="K10" s="1">
        <v>42430</v>
      </c>
      <c r="L10" s="6">
        <v>0.52</v>
      </c>
    </row>
    <row r="11" spans="11:12">
      <c r="K11" s="1">
        <v>42461</v>
      </c>
      <c r="L11" s="6">
        <v>0.45</v>
      </c>
    </row>
    <row r="12" spans="11:12">
      <c r="K12" s="1">
        <v>42491</v>
      </c>
      <c r="L12" s="6">
        <v>0.48</v>
      </c>
    </row>
    <row r="13" spans="11:12">
      <c r="K13" s="1">
        <v>42522</v>
      </c>
      <c r="L13" s="6">
        <v>0.48</v>
      </c>
    </row>
    <row r="14" spans="11:12">
      <c r="K14" s="1" t="s">
        <v>132</v>
      </c>
      <c r="L14" s="6">
        <v>0.46</v>
      </c>
    </row>
    <row r="15" spans="11:12">
      <c r="K15" s="1">
        <v>42583</v>
      </c>
      <c r="L15" s="6">
        <v>0.46</v>
      </c>
    </row>
    <row r="16" spans="11:12">
      <c r="K16" s="1">
        <v>42614</v>
      </c>
      <c r="L16" s="6">
        <v>0.46</v>
      </c>
    </row>
    <row r="17" spans="11:12">
      <c r="K17" s="1">
        <v>42644</v>
      </c>
      <c r="L17" s="6">
        <v>0.5198650717748684</v>
      </c>
    </row>
    <row r="18" spans="11:12">
      <c r="K18" s="1">
        <v>42675</v>
      </c>
      <c r="L18" s="6">
        <v>0.54119015279562377</v>
      </c>
    </row>
    <row r="19" spans="11:12">
      <c r="K19" s="1">
        <v>42705</v>
      </c>
      <c r="L19" s="6">
        <v>0.53876788264491482</v>
      </c>
    </row>
    <row r="20" spans="11:12">
      <c r="K20" s="1">
        <v>42736</v>
      </c>
      <c r="L20" s="6">
        <v>0.56687676309223822</v>
      </c>
    </row>
    <row r="21" spans="11:12">
      <c r="K21" s="1">
        <v>42767</v>
      </c>
      <c r="L21" s="2">
        <f>'נתונים מעובדים'!F23</f>
        <v>0.54166666666666663</v>
      </c>
    </row>
    <row r="22" spans="11:12">
      <c r="K22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K1:L15"/>
  <sheetViews>
    <sheetView rightToLeft="1" workbookViewId="0">
      <selection activeCell="K16" sqref="K16"/>
    </sheetView>
  </sheetViews>
  <sheetFormatPr defaultRowHeight="12.75"/>
  <sheetData>
    <row r="1" spans="11:12">
      <c r="L1" t="s">
        <v>133</v>
      </c>
    </row>
    <row r="2" spans="11:12">
      <c r="K2" s="1">
        <v>42370</v>
      </c>
      <c r="L2" s="13">
        <v>4.4000000000000004</v>
      </c>
    </row>
    <row r="3" spans="11:12">
      <c r="K3" s="1">
        <v>42401</v>
      </c>
      <c r="L3" s="13">
        <v>4.0999999999999996</v>
      </c>
    </row>
    <row r="4" spans="11:12">
      <c r="K4" s="1">
        <v>42430</v>
      </c>
      <c r="L4" s="13">
        <v>4.9000000000000004</v>
      </c>
    </row>
    <row r="5" spans="11:12">
      <c r="K5" s="1">
        <v>42461</v>
      </c>
      <c r="L5" s="13">
        <v>4</v>
      </c>
    </row>
    <row r="6" spans="11:12">
      <c r="K6" s="1">
        <v>42491</v>
      </c>
      <c r="L6" s="13">
        <v>4.2</v>
      </c>
    </row>
    <row r="7" spans="11:12">
      <c r="K7" s="1">
        <v>42522</v>
      </c>
      <c r="L7" s="13">
        <v>4</v>
      </c>
    </row>
    <row r="8" spans="11:12">
      <c r="K8" s="1">
        <v>42552</v>
      </c>
      <c r="L8" s="13">
        <v>4.2</v>
      </c>
    </row>
    <row r="9" spans="11:12">
      <c r="K9" s="1">
        <v>42583</v>
      </c>
      <c r="L9" s="13">
        <v>3.9</v>
      </c>
    </row>
    <row r="10" spans="11:12">
      <c r="K10" s="1">
        <v>42614</v>
      </c>
      <c r="L10" s="13">
        <v>3.8</v>
      </c>
    </row>
    <row r="11" spans="11:12">
      <c r="K11" s="1">
        <v>42644</v>
      </c>
      <c r="L11" s="13">
        <v>4.2</v>
      </c>
    </row>
    <row r="12" spans="11:12">
      <c r="K12" s="1">
        <v>42675</v>
      </c>
      <c r="L12" s="13">
        <v>4.0999999999999996</v>
      </c>
    </row>
    <row r="13" spans="11:12">
      <c r="K13" s="1">
        <v>42705</v>
      </c>
      <c r="L13" s="13">
        <v>4.3</v>
      </c>
    </row>
    <row r="14" spans="11:12">
      <c r="K14" s="1">
        <v>42736</v>
      </c>
      <c r="L14" s="13">
        <v>4.1098507275726428</v>
      </c>
    </row>
    <row r="15" spans="11:12">
      <c r="K15" s="1">
        <v>42767</v>
      </c>
      <c r="L15" s="13">
        <f>'נתונים מעובדים'!F92</f>
        <v>3.9857433808553968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8"/>
  <sheetViews>
    <sheetView rightToLeft="1" workbookViewId="0">
      <selection activeCell="B2" sqref="B2"/>
    </sheetView>
  </sheetViews>
  <sheetFormatPr defaultRowHeight="12.75"/>
  <cols>
    <col min="1" max="1" width="19.42578125" bestFit="1" customWidth="1"/>
  </cols>
  <sheetData>
    <row r="1" spans="1:20">
      <c r="A1" t="s">
        <v>78</v>
      </c>
      <c r="B1" s="1">
        <v>42767</v>
      </c>
      <c r="C1" s="1">
        <v>42736</v>
      </c>
      <c r="D1" s="1">
        <v>42705</v>
      </c>
      <c r="E1" s="1">
        <v>42675</v>
      </c>
      <c r="F1" s="1">
        <v>42644</v>
      </c>
      <c r="G1" s="1">
        <v>42614</v>
      </c>
      <c r="H1" s="1">
        <v>42583</v>
      </c>
      <c r="I1" s="1">
        <v>42552</v>
      </c>
      <c r="J1" s="1">
        <v>42522</v>
      </c>
      <c r="K1" s="1">
        <v>42491</v>
      </c>
      <c r="L1" s="1">
        <v>42461</v>
      </c>
      <c r="M1" s="1">
        <v>42430</v>
      </c>
      <c r="N1" s="1">
        <v>42401</v>
      </c>
      <c r="O1" s="1">
        <v>42370</v>
      </c>
      <c r="P1" s="1">
        <v>42339</v>
      </c>
      <c r="Q1" s="1">
        <v>42309</v>
      </c>
      <c r="R1" s="1">
        <v>42278</v>
      </c>
      <c r="S1" s="1">
        <v>42248</v>
      </c>
      <c r="T1" s="1">
        <v>42217</v>
      </c>
    </row>
    <row r="2" spans="1:20">
      <c r="A2" t="s">
        <v>42</v>
      </c>
      <c r="B2" s="2">
        <f>'נתונים מעובדים'!F110</f>
        <v>0.32631578947368417</v>
      </c>
      <c r="C2" s="2">
        <v>0.31592586510205678</v>
      </c>
      <c r="D2" s="2">
        <v>0.35616025307671767</v>
      </c>
      <c r="E2" s="2">
        <v>0.32486516259896514</v>
      </c>
      <c r="F2" s="2">
        <v>0.34307605471136604</v>
      </c>
      <c r="G2" s="2">
        <v>0.28988115579936641</v>
      </c>
      <c r="H2" s="2">
        <v>0.31092227867866845</v>
      </c>
      <c r="I2" s="2">
        <v>0.31050533043240153</v>
      </c>
      <c r="J2" s="2">
        <v>0.29954879660012823</v>
      </c>
      <c r="K2" s="2">
        <v>0.28037710549166245</v>
      </c>
      <c r="L2" s="2">
        <v>0.30478596901177035</v>
      </c>
      <c r="M2" s="2">
        <v>0.31580878442911337</v>
      </c>
      <c r="N2" s="2">
        <v>0.28319543046481088</v>
      </c>
      <c r="O2" s="2">
        <v>0.32479840987540853</v>
      </c>
      <c r="P2" s="2">
        <v>0.34</v>
      </c>
      <c r="Q2" s="2">
        <v>0.28816557924922953</v>
      </c>
      <c r="R2" s="2">
        <v>0.34329432705244772</v>
      </c>
      <c r="S2" s="2">
        <v>0.28880741192006959</v>
      </c>
      <c r="T2" s="2">
        <v>0.26358788384231191</v>
      </c>
    </row>
    <row r="3" spans="1:20">
      <c r="A3" t="s">
        <v>43</v>
      </c>
      <c r="B3" s="2">
        <f>'נתונים מעובדים'!F111</f>
        <v>0.20842105263157895</v>
      </c>
      <c r="C3" s="2">
        <v>0.18416120747612022</v>
      </c>
      <c r="D3" s="2">
        <v>0.17644972513840287</v>
      </c>
      <c r="E3" s="2">
        <v>0.17811132324378051</v>
      </c>
      <c r="F3" s="2">
        <v>0.20153622788469247</v>
      </c>
      <c r="G3" s="2">
        <v>0.18516602681490643</v>
      </c>
      <c r="H3" s="2">
        <v>0.13033471853356737</v>
      </c>
      <c r="I3" s="2">
        <v>0.16246599466792563</v>
      </c>
      <c r="J3" s="2">
        <v>0.14601024587087474</v>
      </c>
      <c r="K3" s="2">
        <v>0.14721817280117386</v>
      </c>
      <c r="L3" s="2">
        <v>0.18883952236121851</v>
      </c>
      <c r="M3" s="2">
        <v>0.14426099750668578</v>
      </c>
      <c r="N3" s="2">
        <v>0.14406757501721579</v>
      </c>
      <c r="O3" s="2">
        <v>0.17709842770211304</v>
      </c>
      <c r="P3" s="2">
        <v>0.14000000000000001</v>
      </c>
      <c r="Q3" s="2">
        <v>3.891874296403585E-2</v>
      </c>
      <c r="R3" s="2">
        <v>3.892791163057354E-2</v>
      </c>
      <c r="S3" s="2">
        <v>4.6614263862861341E-2</v>
      </c>
      <c r="T3" s="2">
        <v>7.2716091182843889E-2</v>
      </c>
    </row>
    <row r="4" spans="1:20">
      <c r="A4" t="s">
        <v>44</v>
      </c>
      <c r="B4" s="2">
        <f>'נתונים מעובדים'!F112</f>
        <v>0.04</v>
      </c>
      <c r="C4" s="2">
        <v>4.0024653396254585E-2</v>
      </c>
      <c r="D4" s="2">
        <v>3.5405891325680457E-2</v>
      </c>
      <c r="E4" s="2">
        <v>5.1416572739299407E-2</v>
      </c>
      <c r="F4" s="2">
        <v>3.3227572908379514E-2</v>
      </c>
      <c r="G4" s="2">
        <v>5.663499041741632E-2</v>
      </c>
      <c r="H4" s="2">
        <v>3.9634319906714385E-2</v>
      </c>
      <c r="I4" s="2">
        <v>3.2256824367555746E-2</v>
      </c>
      <c r="J4" s="2">
        <v>4.5596484210466484E-2</v>
      </c>
      <c r="K4" s="2">
        <v>6.6604241077758808E-2</v>
      </c>
      <c r="L4" s="2">
        <v>7.4186773093610353E-2</v>
      </c>
      <c r="M4" s="2">
        <v>6.5799017180354427E-2</v>
      </c>
      <c r="N4" s="2">
        <v>0.10512867945899113</v>
      </c>
      <c r="O4" s="2">
        <v>7.6171425099660919E-2</v>
      </c>
      <c r="P4" s="2">
        <v>0.08</v>
      </c>
      <c r="Q4" s="2">
        <v>0.11068182562292432</v>
      </c>
      <c r="R4" s="2">
        <v>0.12217046763550851</v>
      </c>
      <c r="S4" s="2">
        <v>0.13633847747776964</v>
      </c>
      <c r="T4" s="2">
        <v>0.16567237534920792</v>
      </c>
    </row>
    <row r="5" spans="1:20">
      <c r="A5" t="s">
        <v>45</v>
      </c>
      <c r="B5" s="2">
        <f>'נתונים מעובדים'!F113</f>
        <v>7.7894736842105267E-2</v>
      </c>
      <c r="C5" s="2">
        <v>8.2311228907437362E-2</v>
      </c>
      <c r="D5" s="2">
        <v>8.0561674418033663E-2</v>
      </c>
      <c r="E5" s="2">
        <v>9.0447100234638006E-2</v>
      </c>
      <c r="F5" s="2">
        <v>9.4552161666022927E-2</v>
      </c>
      <c r="G5" s="2">
        <v>0.1066555856667403</v>
      </c>
      <c r="H5" s="2">
        <v>0.11824763888730917</v>
      </c>
      <c r="I5" s="2">
        <v>8.8257012712330093E-2</v>
      </c>
      <c r="J5" s="2">
        <v>9.5839031185825069E-2</v>
      </c>
      <c r="K5" s="2">
        <v>0.10756626585346572</v>
      </c>
      <c r="L5" s="2">
        <v>8.1358594871036208E-2</v>
      </c>
      <c r="M5" s="2">
        <v>9.4571438440926345E-2</v>
      </c>
      <c r="N5" s="2">
        <v>0.10912204159918243</v>
      </c>
      <c r="O5" s="2">
        <v>0.10143066735719668</v>
      </c>
      <c r="P5" s="2">
        <v>0.08</v>
      </c>
      <c r="Q5" s="2">
        <v>0.10072750337704253</v>
      </c>
      <c r="R5" s="2">
        <v>8.5698223865618955E-2</v>
      </c>
      <c r="S5" s="2">
        <v>7.3007026520027413E-2</v>
      </c>
      <c r="T5" s="2">
        <v>7.8179936748642945E-2</v>
      </c>
    </row>
    <row r="6" spans="1:20">
      <c r="A6" t="s">
        <v>46</v>
      </c>
      <c r="B6" s="2">
        <f>'נתונים מעובדים'!F114</f>
        <v>4.2105263157894736E-2</v>
      </c>
      <c r="C6" s="2">
        <v>2.7688943867244888E-2</v>
      </c>
      <c r="D6" s="2">
        <v>3.6197097480118068E-2</v>
      </c>
      <c r="E6" s="2">
        <v>4.0310212652038213E-2</v>
      </c>
      <c r="F6" s="2">
        <v>3.7143030853488489E-2</v>
      </c>
      <c r="G6" s="2">
        <v>6.3393190626580539E-2</v>
      </c>
      <c r="H6" s="2">
        <v>3.1068774707493124E-2</v>
      </c>
      <c r="I6" s="2">
        <v>5.0279233829123623E-2</v>
      </c>
      <c r="J6" s="2">
        <v>5.8797326109870561E-2</v>
      </c>
      <c r="K6" s="2">
        <v>7.9291654521173982E-2</v>
      </c>
      <c r="L6" s="2">
        <v>6.8063681247486449E-2</v>
      </c>
      <c r="M6" s="2">
        <v>6.7674494178451533E-2</v>
      </c>
      <c r="N6" s="2">
        <v>6.9125396028613506E-2</v>
      </c>
      <c r="O6" s="2">
        <v>6.406359034175757E-2</v>
      </c>
      <c r="P6" s="2">
        <v>0.06</v>
      </c>
      <c r="Q6" s="2">
        <v>3.4796758908473439E-2</v>
      </c>
      <c r="R6" s="2">
        <v>4.4264262610833022E-2</v>
      </c>
      <c r="S6" s="2">
        <v>3.3287052376014439E-2</v>
      </c>
      <c r="T6" s="2">
        <v>6.271806586402888E-2</v>
      </c>
    </row>
    <row r="7" spans="1:20">
      <c r="A7" t="s">
        <v>47</v>
      </c>
      <c r="B7" s="2">
        <f>'נתונים מעובדים'!F115</f>
        <v>2.1052631578947368E-2</v>
      </c>
      <c r="C7" s="2">
        <v>4.000414312144665E-2</v>
      </c>
      <c r="D7" s="2">
        <v>3.818300376335064E-2</v>
      </c>
      <c r="E7" s="2">
        <v>2.6563164286126147E-2</v>
      </c>
      <c r="F7" s="2">
        <v>3.4681589804685498E-2</v>
      </c>
      <c r="G7" s="2">
        <v>2.9808193887987198E-2</v>
      </c>
      <c r="H7" s="2">
        <v>3.5885015581499827E-2</v>
      </c>
      <c r="I7" s="2">
        <v>3.7862526975452622E-2</v>
      </c>
      <c r="J7" s="2">
        <v>2.6826715258995968E-2</v>
      </c>
      <c r="K7" s="2">
        <v>3.8577970248935195E-2</v>
      </c>
      <c r="L7" s="2">
        <v>2.6940840431948533E-2</v>
      </c>
      <c r="M7" s="2">
        <v>2.4863775602671459E-2</v>
      </c>
      <c r="N7" s="2">
        <v>3.2586743986002344E-2</v>
      </c>
      <c r="O7" s="2">
        <v>3.2557297477784138E-2</v>
      </c>
      <c r="P7" s="2">
        <v>2.6999421283668702E-2</v>
      </c>
      <c r="Q7" s="2">
        <v>0.11548758847728964</v>
      </c>
      <c r="R7" s="2">
        <v>8.8526225294552022E-2</v>
      </c>
      <c r="S7" s="2">
        <v>7.5576543344973643E-2</v>
      </c>
      <c r="T7" s="2">
        <v>7.89085386671943E-2</v>
      </c>
    </row>
    <row r="8" spans="1:20">
      <c r="A8" t="s">
        <v>48</v>
      </c>
      <c r="B8" s="2">
        <f>'נתונים מעובדים'!F116</f>
        <v>0.28421052631578947</v>
      </c>
      <c r="C8" s="2">
        <v>0.30988395812944086</v>
      </c>
      <c r="D8" s="2">
        <v>0.27704235479769701</v>
      </c>
      <c r="E8" s="2">
        <v>0.28828646424515364</v>
      </c>
      <c r="F8" s="2">
        <v>0.25578336217136338</v>
      </c>
      <c r="G8" s="2">
        <v>0.26846085678700116</v>
      </c>
      <c r="H8" s="2">
        <v>0.33390725370474927</v>
      </c>
      <c r="I8" s="2">
        <v>0.31837307701520978</v>
      </c>
      <c r="J8" s="2">
        <v>0.32738140076383992</v>
      </c>
      <c r="K8" s="2">
        <v>0.28036459000583008</v>
      </c>
      <c r="L8" s="2">
        <v>0.25582461898292919</v>
      </c>
      <c r="M8" s="2">
        <v>0.28702149266179833</v>
      </c>
      <c r="N8" s="2">
        <v>0.25677413344518685</v>
      </c>
      <c r="O8" s="2">
        <v>0.22388018214607727</v>
      </c>
      <c r="P8" s="2">
        <v>0.27</v>
      </c>
      <c r="Q8" s="2">
        <v>0.2515598194414374</v>
      </c>
      <c r="R8" s="2">
        <v>0.22782331596284625</v>
      </c>
      <c r="S8" s="2">
        <v>0.27564922330520025</v>
      </c>
      <c r="T8" s="2">
        <v>0.19613856985351932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5"/>
  <sheetViews>
    <sheetView rightToLeft="1" workbookViewId="0">
      <selection activeCell="B2" sqref="B2"/>
    </sheetView>
  </sheetViews>
  <sheetFormatPr defaultRowHeight="12.75"/>
  <cols>
    <col min="1" max="1" width="29.85546875" customWidth="1"/>
  </cols>
  <sheetData>
    <row r="1" spans="1:20">
      <c r="A1" t="s">
        <v>81</v>
      </c>
      <c r="B1" s="1">
        <v>42767</v>
      </c>
      <c r="C1" s="1">
        <v>42736</v>
      </c>
      <c r="D1" s="1">
        <v>42705</v>
      </c>
      <c r="E1" s="1">
        <v>42675</v>
      </c>
      <c r="F1" s="1">
        <v>42644</v>
      </c>
      <c r="G1" s="1">
        <v>42614</v>
      </c>
      <c r="H1" s="1">
        <v>42583</v>
      </c>
      <c r="I1" s="1">
        <v>42552</v>
      </c>
      <c r="J1" s="1">
        <v>42522</v>
      </c>
      <c r="K1" s="1">
        <v>42491</v>
      </c>
      <c r="L1" s="1">
        <v>42461</v>
      </c>
      <c r="M1" s="1">
        <v>42430</v>
      </c>
      <c r="N1" s="1">
        <v>42401</v>
      </c>
      <c r="O1" s="1">
        <v>42370</v>
      </c>
      <c r="P1" s="1">
        <v>42339</v>
      </c>
      <c r="Q1" s="1">
        <v>42309</v>
      </c>
      <c r="R1" s="1">
        <v>42278</v>
      </c>
      <c r="S1" s="1">
        <v>42248</v>
      </c>
      <c r="T1" s="1">
        <v>42217</v>
      </c>
    </row>
    <row r="2" spans="1:20">
      <c r="A2" s="4" t="s">
        <v>49</v>
      </c>
      <c r="B2" s="5">
        <f>'נתונים מעובדים'!F117</f>
        <v>0.15164835164835164</v>
      </c>
      <c r="C2" s="5">
        <v>0.15282845404901382</v>
      </c>
      <c r="D2" s="5">
        <v>0.15407860417164099</v>
      </c>
      <c r="E2" s="5">
        <v>0.16052302622570461</v>
      </c>
      <c r="F2" s="5">
        <v>0.13010616305545353</v>
      </c>
      <c r="G2" s="5">
        <v>0.10961109002671074</v>
      </c>
      <c r="H2" s="5">
        <v>0.11155201830952707</v>
      </c>
      <c r="I2" s="5">
        <v>0.10243137495178846</v>
      </c>
      <c r="J2" s="5">
        <v>0.13290783101484988</v>
      </c>
      <c r="K2" s="5">
        <v>0.13772310680259264</v>
      </c>
      <c r="L2" s="5">
        <v>0.13910387704788468</v>
      </c>
      <c r="M2" s="5">
        <v>0.11516562749534204</v>
      </c>
      <c r="N2" s="2">
        <v>0.13788473380534255</v>
      </c>
      <c r="O2" s="5">
        <v>0.1</v>
      </c>
      <c r="P2" s="5">
        <v>0.1244255771790803</v>
      </c>
      <c r="Q2" s="2">
        <v>0.17</v>
      </c>
      <c r="R2" s="2">
        <v>0.17</v>
      </c>
      <c r="S2" s="2">
        <v>0.17</v>
      </c>
      <c r="T2" s="2">
        <v>0.12336180550964528</v>
      </c>
    </row>
    <row r="3" spans="1:20">
      <c r="A3" s="4" t="s">
        <v>50</v>
      </c>
      <c r="B3" s="5">
        <f>'נתונים מעובדים'!F118</f>
        <v>0.35824175824175825</v>
      </c>
      <c r="C3" s="5">
        <v>0.31500920453562065</v>
      </c>
      <c r="D3" s="5">
        <v>0.35312023146534799</v>
      </c>
      <c r="E3" s="5">
        <v>0.32741989996035592</v>
      </c>
      <c r="F3" s="5">
        <v>0.40168615532299978</v>
      </c>
      <c r="G3" s="5">
        <v>0.3151293691594465</v>
      </c>
      <c r="H3" s="5">
        <v>0.41113237642383527</v>
      </c>
      <c r="I3" s="5">
        <v>0.41409346561748506</v>
      </c>
      <c r="J3" s="5">
        <v>0.38377135465210194</v>
      </c>
      <c r="K3" s="5">
        <v>0.40567059941034506</v>
      </c>
      <c r="L3" s="5">
        <v>0.45105389735452811</v>
      </c>
      <c r="M3" s="5">
        <v>0.41875765624295669</v>
      </c>
      <c r="N3" s="2">
        <v>0.44196555586894382</v>
      </c>
      <c r="O3" s="5">
        <v>0.45</v>
      </c>
      <c r="P3" s="5">
        <v>0.39694367727310031</v>
      </c>
      <c r="Q3" s="2">
        <v>0.27</v>
      </c>
      <c r="R3" s="2">
        <v>0.19</v>
      </c>
      <c r="S3" s="2">
        <v>0.19</v>
      </c>
      <c r="T3" s="2">
        <v>0.18112642900580178</v>
      </c>
    </row>
    <row r="4" spans="1:20">
      <c r="A4" s="4" t="s">
        <v>51</v>
      </c>
      <c r="B4" s="5">
        <f>'נתונים מעובדים'!F119</f>
        <v>0.24175824175824176</v>
      </c>
      <c r="C4" s="5">
        <v>0.23318874041586526</v>
      </c>
      <c r="D4" s="5">
        <v>0.22506435999340246</v>
      </c>
      <c r="E4" s="5">
        <v>0.24236026662617616</v>
      </c>
      <c r="F4" s="5">
        <v>0.21798027332485481</v>
      </c>
      <c r="G4" s="5">
        <v>0.30356000418542173</v>
      </c>
      <c r="H4" s="5">
        <v>0.20641917762174164</v>
      </c>
      <c r="I4" s="5">
        <v>0.22898701460667406</v>
      </c>
      <c r="J4" s="5">
        <v>0.2177424722192173</v>
      </c>
      <c r="K4" s="5">
        <v>0.22458470963150914</v>
      </c>
      <c r="L4" s="5">
        <v>0.19024995723111021</v>
      </c>
      <c r="M4" s="5">
        <v>0.23113756644316283</v>
      </c>
      <c r="N4" s="2">
        <v>0.20863944864502035</v>
      </c>
      <c r="O4" s="5">
        <v>0.21</v>
      </c>
      <c r="P4" s="5">
        <v>0.22771992589892945</v>
      </c>
      <c r="Q4" s="2">
        <v>0.26</v>
      </c>
      <c r="R4" s="2">
        <v>0.34</v>
      </c>
      <c r="S4" s="2">
        <v>0.34</v>
      </c>
      <c r="T4" s="2">
        <v>0.35827092546633194</v>
      </c>
    </row>
    <row r="5" spans="1:20">
      <c r="A5" s="4" t="s">
        <v>52</v>
      </c>
      <c r="B5" s="5">
        <f>'נתונים מעובדים'!F120</f>
        <v>0.24835164835164836</v>
      </c>
      <c r="C5" s="5">
        <v>0.29897360099950143</v>
      </c>
      <c r="D5" s="5">
        <v>0.26773680436960834</v>
      </c>
      <c r="E5" s="5">
        <v>0.26969680718776429</v>
      </c>
      <c r="F5" s="5">
        <v>0.25022740829668999</v>
      </c>
      <c r="G5" s="5">
        <v>0.27169953662841939</v>
      </c>
      <c r="H5" s="5">
        <v>0.2708964276448978</v>
      </c>
      <c r="I5" s="5">
        <v>0.25448814482405113</v>
      </c>
      <c r="J5" s="5">
        <v>0.26557834211383191</v>
      </c>
      <c r="K5" s="5">
        <v>0.23202158415555427</v>
      </c>
      <c r="L5" s="5">
        <v>0.21959226836647697</v>
      </c>
      <c r="M5" s="5">
        <v>0.23493914981853972</v>
      </c>
      <c r="N5" s="2">
        <v>0.21151026168069617</v>
      </c>
      <c r="O5" s="5">
        <v>0.24</v>
      </c>
      <c r="P5" s="5">
        <v>0.25091081964888856</v>
      </c>
      <c r="Q5" s="2">
        <v>0.3</v>
      </c>
      <c r="R5" s="2">
        <v>0.3</v>
      </c>
      <c r="S5" s="2">
        <v>0.3</v>
      </c>
      <c r="T5" s="2">
        <v>0.33724084001822069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2"/>
  <sheetViews>
    <sheetView rightToLeft="1" workbookViewId="0">
      <selection activeCell="H13" sqref="H13"/>
    </sheetView>
  </sheetViews>
  <sheetFormatPr defaultRowHeight="12.75"/>
  <cols>
    <col min="1" max="1" width="27.7109375" bestFit="1" customWidth="1"/>
    <col min="2" max="2" width="7.28515625" customWidth="1"/>
  </cols>
  <sheetData>
    <row r="1" spans="1:16">
      <c r="B1" s="1">
        <v>42767</v>
      </c>
      <c r="C1" s="1">
        <v>42736</v>
      </c>
      <c r="D1" s="1">
        <v>42705</v>
      </c>
      <c r="E1" s="1">
        <v>42675</v>
      </c>
      <c r="F1" s="1">
        <v>42644</v>
      </c>
      <c r="G1" s="1">
        <v>42614</v>
      </c>
      <c r="H1" s="1">
        <v>42583</v>
      </c>
      <c r="I1" s="1">
        <v>42552</v>
      </c>
      <c r="J1" s="1">
        <v>42522</v>
      </c>
      <c r="K1" s="1">
        <v>42491</v>
      </c>
      <c r="L1" s="1">
        <v>42461</v>
      </c>
      <c r="M1" s="1">
        <v>42430</v>
      </c>
      <c r="N1" s="1">
        <v>42401</v>
      </c>
      <c r="O1" s="1">
        <v>42370</v>
      </c>
      <c r="P1" s="1">
        <v>42339</v>
      </c>
    </row>
    <row r="2" spans="1:16">
      <c r="A2" t="s">
        <v>53</v>
      </c>
      <c r="C2" s="6">
        <v>0.61</v>
      </c>
      <c r="D2" s="6">
        <v>0.65</v>
      </c>
      <c r="E2" s="6">
        <v>0.63</v>
      </c>
      <c r="F2" s="6">
        <v>0.64</v>
      </c>
      <c r="G2" s="6">
        <v>0.57999999999999996</v>
      </c>
      <c r="H2" s="6">
        <v>0.59</v>
      </c>
      <c r="I2" s="6">
        <v>0.61</v>
      </c>
      <c r="J2" s="6">
        <v>0.55000000000000004</v>
      </c>
      <c r="K2" s="6">
        <v>0.56000000000000005</v>
      </c>
      <c r="L2" s="6">
        <v>0.52</v>
      </c>
      <c r="M2" s="6">
        <v>0.55000000000000004</v>
      </c>
      <c r="N2" s="6">
        <v>0.52</v>
      </c>
      <c r="O2" s="6">
        <v>0.52</v>
      </c>
      <c r="P2" s="3">
        <v>0.51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5"/>
  <sheetViews>
    <sheetView rightToLeft="1" workbookViewId="0">
      <selection activeCell="J8" sqref="J8"/>
    </sheetView>
  </sheetViews>
  <sheetFormatPr defaultRowHeight="12.75"/>
  <cols>
    <col min="1" max="1" width="22.7109375" customWidth="1"/>
    <col min="2" max="2" width="13.5703125" customWidth="1"/>
    <col min="3" max="4" width="12.140625" customWidth="1"/>
    <col min="257" max="257" width="22.7109375" customWidth="1"/>
    <col min="258" max="258" width="13.5703125" customWidth="1"/>
    <col min="259" max="260" width="12.140625" customWidth="1"/>
    <col min="513" max="513" width="22.7109375" customWidth="1"/>
    <col min="514" max="514" width="13.5703125" customWidth="1"/>
    <col min="515" max="516" width="12.140625" customWidth="1"/>
    <col min="769" max="769" width="22.7109375" customWidth="1"/>
    <col min="770" max="770" width="13.5703125" customWidth="1"/>
    <col min="771" max="772" width="12.140625" customWidth="1"/>
    <col min="1025" max="1025" width="22.7109375" customWidth="1"/>
    <col min="1026" max="1026" width="13.5703125" customWidth="1"/>
    <col min="1027" max="1028" width="12.140625" customWidth="1"/>
    <col min="1281" max="1281" width="22.7109375" customWidth="1"/>
    <col min="1282" max="1282" width="13.5703125" customWidth="1"/>
    <col min="1283" max="1284" width="12.140625" customWidth="1"/>
    <col min="1537" max="1537" width="22.7109375" customWidth="1"/>
    <col min="1538" max="1538" width="13.5703125" customWidth="1"/>
    <col min="1539" max="1540" width="12.140625" customWidth="1"/>
    <col min="1793" max="1793" width="22.7109375" customWidth="1"/>
    <col min="1794" max="1794" width="13.5703125" customWidth="1"/>
    <col min="1795" max="1796" width="12.140625" customWidth="1"/>
    <col min="2049" max="2049" width="22.7109375" customWidth="1"/>
    <col min="2050" max="2050" width="13.5703125" customWidth="1"/>
    <col min="2051" max="2052" width="12.140625" customWidth="1"/>
    <col min="2305" max="2305" width="22.7109375" customWidth="1"/>
    <col min="2306" max="2306" width="13.5703125" customWidth="1"/>
    <col min="2307" max="2308" width="12.140625" customWidth="1"/>
    <col min="2561" max="2561" width="22.7109375" customWidth="1"/>
    <col min="2562" max="2562" width="13.5703125" customWidth="1"/>
    <col min="2563" max="2564" width="12.140625" customWidth="1"/>
    <col min="2817" max="2817" width="22.7109375" customWidth="1"/>
    <col min="2818" max="2818" width="13.5703125" customWidth="1"/>
    <col min="2819" max="2820" width="12.140625" customWidth="1"/>
    <col min="3073" max="3073" width="22.7109375" customWidth="1"/>
    <col min="3074" max="3074" width="13.5703125" customWidth="1"/>
    <col min="3075" max="3076" width="12.140625" customWidth="1"/>
    <col min="3329" max="3329" width="22.7109375" customWidth="1"/>
    <col min="3330" max="3330" width="13.5703125" customWidth="1"/>
    <col min="3331" max="3332" width="12.140625" customWidth="1"/>
    <col min="3585" max="3585" width="22.7109375" customWidth="1"/>
    <col min="3586" max="3586" width="13.5703125" customWidth="1"/>
    <col min="3587" max="3588" width="12.140625" customWidth="1"/>
    <col min="3841" max="3841" width="22.7109375" customWidth="1"/>
    <col min="3842" max="3842" width="13.5703125" customWidth="1"/>
    <col min="3843" max="3844" width="12.140625" customWidth="1"/>
    <col min="4097" max="4097" width="22.7109375" customWidth="1"/>
    <col min="4098" max="4098" width="13.5703125" customWidth="1"/>
    <col min="4099" max="4100" width="12.140625" customWidth="1"/>
    <col min="4353" max="4353" width="22.7109375" customWidth="1"/>
    <col min="4354" max="4354" width="13.5703125" customWidth="1"/>
    <col min="4355" max="4356" width="12.140625" customWidth="1"/>
    <col min="4609" max="4609" width="22.7109375" customWidth="1"/>
    <col min="4610" max="4610" width="13.5703125" customWidth="1"/>
    <col min="4611" max="4612" width="12.140625" customWidth="1"/>
    <col min="4865" max="4865" width="22.7109375" customWidth="1"/>
    <col min="4866" max="4866" width="13.5703125" customWidth="1"/>
    <col min="4867" max="4868" width="12.140625" customWidth="1"/>
    <col min="5121" max="5121" width="22.7109375" customWidth="1"/>
    <col min="5122" max="5122" width="13.5703125" customWidth="1"/>
    <col min="5123" max="5124" width="12.140625" customWidth="1"/>
    <col min="5377" max="5377" width="22.7109375" customWidth="1"/>
    <col min="5378" max="5378" width="13.5703125" customWidth="1"/>
    <col min="5379" max="5380" width="12.140625" customWidth="1"/>
    <col min="5633" max="5633" width="22.7109375" customWidth="1"/>
    <col min="5634" max="5634" width="13.5703125" customWidth="1"/>
    <col min="5635" max="5636" width="12.140625" customWidth="1"/>
    <col min="5889" max="5889" width="22.7109375" customWidth="1"/>
    <col min="5890" max="5890" width="13.5703125" customWidth="1"/>
    <col min="5891" max="5892" width="12.140625" customWidth="1"/>
    <col min="6145" max="6145" width="22.7109375" customWidth="1"/>
    <col min="6146" max="6146" width="13.5703125" customWidth="1"/>
    <col min="6147" max="6148" width="12.140625" customWidth="1"/>
    <col min="6401" max="6401" width="22.7109375" customWidth="1"/>
    <col min="6402" max="6402" width="13.5703125" customWidth="1"/>
    <col min="6403" max="6404" width="12.140625" customWidth="1"/>
    <col min="6657" max="6657" width="22.7109375" customWidth="1"/>
    <col min="6658" max="6658" width="13.5703125" customWidth="1"/>
    <col min="6659" max="6660" width="12.140625" customWidth="1"/>
    <col min="6913" max="6913" width="22.7109375" customWidth="1"/>
    <col min="6914" max="6914" width="13.5703125" customWidth="1"/>
    <col min="6915" max="6916" width="12.140625" customWidth="1"/>
    <col min="7169" max="7169" width="22.7109375" customWidth="1"/>
    <col min="7170" max="7170" width="13.5703125" customWidth="1"/>
    <col min="7171" max="7172" width="12.140625" customWidth="1"/>
    <col min="7425" max="7425" width="22.7109375" customWidth="1"/>
    <col min="7426" max="7426" width="13.5703125" customWidth="1"/>
    <col min="7427" max="7428" width="12.140625" customWidth="1"/>
    <col min="7681" max="7681" width="22.7109375" customWidth="1"/>
    <col min="7682" max="7682" width="13.5703125" customWidth="1"/>
    <col min="7683" max="7684" width="12.140625" customWidth="1"/>
    <col min="7937" max="7937" width="22.7109375" customWidth="1"/>
    <col min="7938" max="7938" width="13.5703125" customWidth="1"/>
    <col min="7939" max="7940" width="12.140625" customWidth="1"/>
    <col min="8193" max="8193" width="22.7109375" customWidth="1"/>
    <col min="8194" max="8194" width="13.5703125" customWidth="1"/>
    <col min="8195" max="8196" width="12.140625" customWidth="1"/>
    <col min="8449" max="8449" width="22.7109375" customWidth="1"/>
    <col min="8450" max="8450" width="13.5703125" customWidth="1"/>
    <col min="8451" max="8452" width="12.140625" customWidth="1"/>
    <col min="8705" max="8705" width="22.7109375" customWidth="1"/>
    <col min="8706" max="8706" width="13.5703125" customWidth="1"/>
    <col min="8707" max="8708" width="12.140625" customWidth="1"/>
    <col min="8961" max="8961" width="22.7109375" customWidth="1"/>
    <col min="8962" max="8962" width="13.5703125" customWidth="1"/>
    <col min="8963" max="8964" width="12.140625" customWidth="1"/>
    <col min="9217" max="9217" width="22.7109375" customWidth="1"/>
    <col min="9218" max="9218" width="13.5703125" customWidth="1"/>
    <col min="9219" max="9220" width="12.140625" customWidth="1"/>
    <col min="9473" max="9473" width="22.7109375" customWidth="1"/>
    <col min="9474" max="9474" width="13.5703125" customWidth="1"/>
    <col min="9475" max="9476" width="12.140625" customWidth="1"/>
    <col min="9729" max="9729" width="22.7109375" customWidth="1"/>
    <col min="9730" max="9730" width="13.5703125" customWidth="1"/>
    <col min="9731" max="9732" width="12.140625" customWidth="1"/>
    <col min="9985" max="9985" width="22.7109375" customWidth="1"/>
    <col min="9986" max="9986" width="13.5703125" customWidth="1"/>
    <col min="9987" max="9988" width="12.140625" customWidth="1"/>
    <col min="10241" max="10241" width="22.7109375" customWidth="1"/>
    <col min="10242" max="10242" width="13.5703125" customWidth="1"/>
    <col min="10243" max="10244" width="12.140625" customWidth="1"/>
    <col min="10497" max="10497" width="22.7109375" customWidth="1"/>
    <col min="10498" max="10498" width="13.5703125" customWidth="1"/>
    <col min="10499" max="10500" width="12.140625" customWidth="1"/>
    <col min="10753" max="10753" width="22.7109375" customWidth="1"/>
    <col min="10754" max="10754" width="13.5703125" customWidth="1"/>
    <col min="10755" max="10756" width="12.140625" customWidth="1"/>
    <col min="11009" max="11009" width="22.7109375" customWidth="1"/>
    <col min="11010" max="11010" width="13.5703125" customWidth="1"/>
    <col min="11011" max="11012" width="12.140625" customWidth="1"/>
    <col min="11265" max="11265" width="22.7109375" customWidth="1"/>
    <col min="11266" max="11266" width="13.5703125" customWidth="1"/>
    <col min="11267" max="11268" width="12.140625" customWidth="1"/>
    <col min="11521" max="11521" width="22.7109375" customWidth="1"/>
    <col min="11522" max="11522" width="13.5703125" customWidth="1"/>
    <col min="11523" max="11524" width="12.140625" customWidth="1"/>
    <col min="11777" max="11777" width="22.7109375" customWidth="1"/>
    <col min="11778" max="11778" width="13.5703125" customWidth="1"/>
    <col min="11779" max="11780" width="12.140625" customWidth="1"/>
    <col min="12033" max="12033" width="22.7109375" customWidth="1"/>
    <col min="12034" max="12034" width="13.5703125" customWidth="1"/>
    <col min="12035" max="12036" width="12.140625" customWidth="1"/>
    <col min="12289" max="12289" width="22.7109375" customWidth="1"/>
    <col min="12290" max="12290" width="13.5703125" customWidth="1"/>
    <col min="12291" max="12292" width="12.140625" customWidth="1"/>
    <col min="12545" max="12545" width="22.7109375" customWidth="1"/>
    <col min="12546" max="12546" width="13.5703125" customWidth="1"/>
    <col min="12547" max="12548" width="12.140625" customWidth="1"/>
    <col min="12801" max="12801" width="22.7109375" customWidth="1"/>
    <col min="12802" max="12802" width="13.5703125" customWidth="1"/>
    <col min="12803" max="12804" width="12.140625" customWidth="1"/>
    <col min="13057" max="13057" width="22.7109375" customWidth="1"/>
    <col min="13058" max="13058" width="13.5703125" customWidth="1"/>
    <col min="13059" max="13060" width="12.140625" customWidth="1"/>
    <col min="13313" max="13313" width="22.7109375" customWidth="1"/>
    <col min="13314" max="13314" width="13.5703125" customWidth="1"/>
    <col min="13315" max="13316" width="12.140625" customWidth="1"/>
    <col min="13569" max="13569" width="22.7109375" customWidth="1"/>
    <col min="13570" max="13570" width="13.5703125" customWidth="1"/>
    <col min="13571" max="13572" width="12.140625" customWidth="1"/>
    <col min="13825" max="13825" width="22.7109375" customWidth="1"/>
    <col min="13826" max="13826" width="13.5703125" customWidth="1"/>
    <col min="13827" max="13828" width="12.140625" customWidth="1"/>
    <col min="14081" max="14081" width="22.7109375" customWidth="1"/>
    <col min="14082" max="14082" width="13.5703125" customWidth="1"/>
    <col min="14083" max="14084" width="12.140625" customWidth="1"/>
    <col min="14337" max="14337" width="22.7109375" customWidth="1"/>
    <col min="14338" max="14338" width="13.5703125" customWidth="1"/>
    <col min="14339" max="14340" width="12.140625" customWidth="1"/>
    <col min="14593" max="14593" width="22.7109375" customWidth="1"/>
    <col min="14594" max="14594" width="13.5703125" customWidth="1"/>
    <col min="14595" max="14596" width="12.140625" customWidth="1"/>
    <col min="14849" max="14849" width="22.7109375" customWidth="1"/>
    <col min="14850" max="14850" width="13.5703125" customWidth="1"/>
    <col min="14851" max="14852" width="12.140625" customWidth="1"/>
    <col min="15105" max="15105" width="22.7109375" customWidth="1"/>
    <col min="15106" max="15106" width="13.5703125" customWidth="1"/>
    <col min="15107" max="15108" width="12.140625" customWidth="1"/>
    <col min="15361" max="15361" width="22.7109375" customWidth="1"/>
    <col min="15362" max="15362" width="13.5703125" customWidth="1"/>
    <col min="15363" max="15364" width="12.140625" customWidth="1"/>
    <col min="15617" max="15617" width="22.7109375" customWidth="1"/>
    <col min="15618" max="15618" width="13.5703125" customWidth="1"/>
    <col min="15619" max="15620" width="12.140625" customWidth="1"/>
    <col min="15873" max="15873" width="22.7109375" customWidth="1"/>
    <col min="15874" max="15874" width="13.5703125" customWidth="1"/>
    <col min="15875" max="15876" width="12.140625" customWidth="1"/>
    <col min="16129" max="16129" width="22.7109375" customWidth="1"/>
    <col min="16130" max="16130" width="13.5703125" customWidth="1"/>
    <col min="16131" max="16132" width="12.140625" customWidth="1"/>
  </cols>
  <sheetData>
    <row r="1" spans="1:4" ht="15" customHeight="1" thickTop="1">
      <c r="A1" s="90" t="s">
        <v>134</v>
      </c>
      <c r="B1" s="91"/>
      <c r="C1" s="96" t="s">
        <v>136</v>
      </c>
      <c r="D1" s="97"/>
    </row>
    <row r="2" spans="1:4" ht="15" customHeight="1">
      <c r="A2" s="92"/>
      <c r="B2" s="93"/>
      <c r="C2" s="47" t="s">
        <v>137</v>
      </c>
      <c r="D2" s="48" t="s">
        <v>138</v>
      </c>
    </row>
    <row r="3" spans="1:4" ht="15" customHeight="1" thickBot="1">
      <c r="A3" s="94"/>
      <c r="B3" s="95"/>
      <c r="C3" s="49" t="s">
        <v>139</v>
      </c>
      <c r="D3" s="50" t="s">
        <v>139</v>
      </c>
    </row>
    <row r="4" spans="1:4" ht="15" customHeight="1" thickTop="1">
      <c r="A4" s="83" t="s">
        <v>1</v>
      </c>
      <c r="B4" s="15" t="s">
        <v>2</v>
      </c>
      <c r="C4" s="51">
        <v>0.11904761904761905</v>
      </c>
      <c r="D4" s="52">
        <v>0.11507936507936507</v>
      </c>
    </row>
    <row r="5" spans="1:4" ht="15" customHeight="1">
      <c r="A5" s="88"/>
      <c r="B5" s="17" t="s">
        <v>3</v>
      </c>
      <c r="C5" s="53">
        <v>0.24603174603174605</v>
      </c>
      <c r="D5" s="54">
        <v>0.18253968253968253</v>
      </c>
    </row>
    <row r="6" spans="1:4" ht="15" customHeight="1">
      <c r="A6" s="88"/>
      <c r="B6" s="17" t="s">
        <v>4</v>
      </c>
      <c r="C6" s="53">
        <v>0.18650793650793651</v>
      </c>
      <c r="D6" s="54">
        <v>0.20238095238095238</v>
      </c>
    </row>
    <row r="7" spans="1:4" ht="15" customHeight="1">
      <c r="A7" s="88"/>
      <c r="B7" s="17" t="s">
        <v>5</v>
      </c>
      <c r="C7" s="53">
        <v>0.42857142857142855</v>
      </c>
      <c r="D7" s="54">
        <v>0.45238095238095238</v>
      </c>
    </row>
    <row r="8" spans="1:4" ht="15" customHeight="1">
      <c r="A8" s="88"/>
      <c r="B8" s="17" t="s">
        <v>6</v>
      </c>
      <c r="C8" s="53">
        <v>1.984126984126984E-2</v>
      </c>
      <c r="D8" s="54">
        <v>4.7619047619047616E-2</v>
      </c>
    </row>
    <row r="9" spans="1:4" ht="15" customHeight="1">
      <c r="A9" s="88" t="s">
        <v>8</v>
      </c>
      <c r="B9" s="17" t="s">
        <v>2</v>
      </c>
      <c r="C9" s="53">
        <v>6.3492063492063489E-2</v>
      </c>
      <c r="D9" s="54">
        <v>6.7460317460317457E-2</v>
      </c>
    </row>
    <row r="10" spans="1:4" ht="15" customHeight="1">
      <c r="A10" s="88"/>
      <c r="B10" s="17" t="s">
        <v>3</v>
      </c>
      <c r="C10" s="53">
        <v>0.27777777777777779</v>
      </c>
      <c r="D10" s="54">
        <v>0.23809523809523811</v>
      </c>
    </row>
    <row r="11" spans="1:4" ht="15" customHeight="1">
      <c r="A11" s="88"/>
      <c r="B11" s="17" t="s">
        <v>4</v>
      </c>
      <c r="C11" s="53">
        <v>0.23809523809523811</v>
      </c>
      <c r="D11" s="54">
        <v>0.28174603174603174</v>
      </c>
    </row>
    <row r="12" spans="1:4" ht="15" customHeight="1">
      <c r="A12" s="88"/>
      <c r="B12" s="17" t="s">
        <v>5</v>
      </c>
      <c r="C12" s="53">
        <v>0.34523809523809523</v>
      </c>
      <c r="D12" s="54">
        <v>0.31349206349206349</v>
      </c>
    </row>
    <row r="13" spans="1:4" ht="15" customHeight="1">
      <c r="A13" s="88"/>
      <c r="B13" s="17" t="s">
        <v>6</v>
      </c>
      <c r="C13" s="53">
        <v>7.5396825396825393E-2</v>
      </c>
      <c r="D13" s="54">
        <v>9.9206349206349215E-2</v>
      </c>
    </row>
    <row r="14" spans="1:4" ht="15" customHeight="1">
      <c r="A14" s="88" t="s">
        <v>9</v>
      </c>
      <c r="B14" s="17" t="s">
        <v>2</v>
      </c>
      <c r="C14" s="53">
        <v>1.5873015873015872E-2</v>
      </c>
      <c r="D14" s="54">
        <v>1.984126984126984E-2</v>
      </c>
    </row>
    <row r="15" spans="1:4" ht="15" customHeight="1">
      <c r="A15" s="88"/>
      <c r="B15" s="17" t="s">
        <v>3</v>
      </c>
      <c r="C15" s="53">
        <v>9.9206349206349215E-2</v>
      </c>
      <c r="D15" s="54">
        <v>0.1111111111111111</v>
      </c>
    </row>
    <row r="16" spans="1:4" ht="15" customHeight="1">
      <c r="A16" s="88"/>
      <c r="B16" s="17" t="s">
        <v>4</v>
      </c>
      <c r="C16" s="53">
        <v>0.25</v>
      </c>
      <c r="D16" s="54">
        <v>0.29365079365079366</v>
      </c>
    </row>
    <row r="17" spans="1:4" ht="15" customHeight="1">
      <c r="A17" s="88"/>
      <c r="B17" s="17" t="s">
        <v>5</v>
      </c>
      <c r="C17" s="53">
        <v>0.54365079365079372</v>
      </c>
      <c r="D17" s="54">
        <v>0.42857142857142855</v>
      </c>
    </row>
    <row r="18" spans="1:4" ht="15" customHeight="1">
      <c r="A18" s="88"/>
      <c r="B18" s="17" t="s">
        <v>6</v>
      </c>
      <c r="C18" s="53">
        <v>9.1269841269841265E-2</v>
      </c>
      <c r="D18" s="54">
        <v>0.14682539682539683</v>
      </c>
    </row>
    <row r="19" spans="1:4" ht="15" customHeight="1">
      <c r="A19" s="88" t="s">
        <v>10</v>
      </c>
      <c r="B19" s="17" t="s">
        <v>2</v>
      </c>
      <c r="C19" s="53">
        <v>7.9365079365079361E-2</v>
      </c>
      <c r="D19" s="54">
        <v>5.5555555555555552E-2</v>
      </c>
    </row>
    <row r="20" spans="1:4" ht="15" customHeight="1">
      <c r="A20" s="88"/>
      <c r="B20" s="17" t="s">
        <v>3</v>
      </c>
      <c r="C20" s="53">
        <v>0.27380952380952378</v>
      </c>
      <c r="D20" s="54">
        <v>0.23015873015873015</v>
      </c>
    </row>
    <row r="21" spans="1:4" ht="15" customHeight="1">
      <c r="A21" s="88"/>
      <c r="B21" s="17" t="s">
        <v>4</v>
      </c>
      <c r="C21" s="53">
        <v>0.2341269841269841</v>
      </c>
      <c r="D21" s="54">
        <v>0.26984126984126983</v>
      </c>
    </row>
    <row r="22" spans="1:4" ht="15" customHeight="1">
      <c r="A22" s="88"/>
      <c r="B22" s="17" t="s">
        <v>5</v>
      </c>
      <c r="C22" s="53">
        <v>0.37698412698412698</v>
      </c>
      <c r="D22" s="54">
        <v>0.38492063492063494</v>
      </c>
    </row>
    <row r="23" spans="1:4" ht="15" customHeight="1">
      <c r="A23" s="88"/>
      <c r="B23" s="17" t="s">
        <v>6</v>
      </c>
      <c r="C23" s="53">
        <v>3.5714285714285719E-2</v>
      </c>
      <c r="D23" s="54">
        <v>5.9523809523809527E-2</v>
      </c>
    </row>
    <row r="24" spans="1:4" ht="15" customHeight="1">
      <c r="A24" s="88" t="s">
        <v>11</v>
      </c>
      <c r="B24" s="17" t="s">
        <v>2</v>
      </c>
      <c r="C24" s="53">
        <v>4.3650793650793648E-2</v>
      </c>
      <c r="D24" s="54">
        <v>4.3650793650793648E-2</v>
      </c>
    </row>
    <row r="25" spans="1:4" ht="15" customHeight="1">
      <c r="A25" s="88"/>
      <c r="B25" s="17" t="s">
        <v>3</v>
      </c>
      <c r="C25" s="53">
        <v>0.23809523809523811</v>
      </c>
      <c r="D25" s="54">
        <v>0.18650793650793651</v>
      </c>
    </row>
    <row r="26" spans="1:4" ht="15" customHeight="1">
      <c r="A26" s="88"/>
      <c r="B26" s="17" t="s">
        <v>4</v>
      </c>
      <c r="C26" s="53">
        <v>0.34126984126984128</v>
      </c>
      <c r="D26" s="54">
        <v>0.30952380952380953</v>
      </c>
    </row>
    <row r="27" spans="1:4" ht="15" customHeight="1">
      <c r="A27" s="88"/>
      <c r="B27" s="17" t="s">
        <v>5</v>
      </c>
      <c r="C27" s="53">
        <v>0.34920634920634919</v>
      </c>
      <c r="D27" s="54">
        <v>0.36507936507936506</v>
      </c>
    </row>
    <row r="28" spans="1:4" ht="15" customHeight="1">
      <c r="A28" s="88"/>
      <c r="B28" s="17" t="s">
        <v>6</v>
      </c>
      <c r="C28" s="53">
        <v>2.7777777777777776E-2</v>
      </c>
      <c r="D28" s="54">
        <v>9.5238095238095233E-2</v>
      </c>
    </row>
    <row r="29" spans="1:4" ht="15" customHeight="1">
      <c r="A29" s="88" t="s">
        <v>12</v>
      </c>
      <c r="B29" s="17" t="s">
        <v>2</v>
      </c>
      <c r="C29" s="53">
        <v>4.3650793650793648E-2</v>
      </c>
      <c r="D29" s="54">
        <v>1.984126984126984E-2</v>
      </c>
    </row>
    <row r="30" spans="1:4" ht="15" customHeight="1">
      <c r="A30" s="88"/>
      <c r="B30" s="17" t="s">
        <v>3</v>
      </c>
      <c r="C30" s="53">
        <v>0.23809523809523811</v>
      </c>
      <c r="D30" s="54">
        <v>0.21031746031746032</v>
      </c>
    </row>
    <row r="31" spans="1:4" ht="15" customHeight="1">
      <c r="A31" s="88"/>
      <c r="B31" s="17" t="s">
        <v>4</v>
      </c>
      <c r="C31" s="53">
        <v>0.34523809523809523</v>
      </c>
      <c r="D31" s="54">
        <v>0.34126984126984128</v>
      </c>
    </row>
    <row r="32" spans="1:4" ht="15" customHeight="1">
      <c r="A32" s="88"/>
      <c r="B32" s="17" t="s">
        <v>5</v>
      </c>
      <c r="C32" s="53">
        <v>0.32539682539682535</v>
      </c>
      <c r="D32" s="54">
        <v>0.33730158730158727</v>
      </c>
    </row>
    <row r="33" spans="1:4" ht="15" customHeight="1">
      <c r="A33" s="88"/>
      <c r="B33" s="17" t="s">
        <v>6</v>
      </c>
      <c r="C33" s="53">
        <v>4.7619047619047616E-2</v>
      </c>
      <c r="D33" s="54">
        <v>9.1269841269841265E-2</v>
      </c>
    </row>
    <row r="34" spans="1:4" ht="15" customHeight="1">
      <c r="A34" s="88" t="s">
        <v>101</v>
      </c>
      <c r="B34" s="17" t="s">
        <v>13</v>
      </c>
      <c r="C34" s="53">
        <v>0.20634920634920637</v>
      </c>
      <c r="D34" s="54">
        <v>0.15873015873015872</v>
      </c>
    </row>
    <row r="35" spans="1:4" ht="15" customHeight="1">
      <c r="A35" s="88"/>
      <c r="B35" s="17" t="s">
        <v>14</v>
      </c>
      <c r="C35" s="53">
        <v>0.29365079365079366</v>
      </c>
      <c r="D35" s="54">
        <v>0.25</v>
      </c>
    </row>
    <row r="36" spans="1:4" ht="15" customHeight="1">
      <c r="A36" s="88"/>
      <c r="B36" s="17" t="s">
        <v>15</v>
      </c>
      <c r="C36" s="53">
        <v>0.17857142857142858</v>
      </c>
      <c r="D36" s="54">
        <v>0.19047619047619047</v>
      </c>
    </row>
    <row r="37" spans="1:4" ht="15" customHeight="1">
      <c r="A37" s="88"/>
      <c r="B37" s="17" t="s">
        <v>16</v>
      </c>
      <c r="C37" s="53">
        <v>0.28968253968253971</v>
      </c>
      <c r="D37" s="54">
        <v>0.34126984126984128</v>
      </c>
    </row>
    <row r="38" spans="1:4" ht="15" customHeight="1">
      <c r="A38" s="88"/>
      <c r="B38" s="17" t="s">
        <v>17</v>
      </c>
      <c r="C38" s="53">
        <v>3.1746031746031744E-2</v>
      </c>
      <c r="D38" s="54">
        <v>5.9523809523809527E-2</v>
      </c>
    </row>
    <row r="39" spans="1:4" ht="15" customHeight="1">
      <c r="A39" s="88" t="s">
        <v>102</v>
      </c>
      <c r="B39" s="17" t="s">
        <v>13</v>
      </c>
      <c r="C39" s="53">
        <v>0.18650793650793651</v>
      </c>
      <c r="D39" s="54">
        <v>0.17857142857142858</v>
      </c>
    </row>
    <row r="40" spans="1:4" ht="15" customHeight="1">
      <c r="A40" s="88"/>
      <c r="B40" s="17" t="s">
        <v>14</v>
      </c>
      <c r="C40" s="53">
        <v>0.40476190476190477</v>
      </c>
      <c r="D40" s="54">
        <v>0.31349206349206349</v>
      </c>
    </row>
    <row r="41" spans="1:4" ht="15" customHeight="1">
      <c r="A41" s="88"/>
      <c r="B41" s="17" t="s">
        <v>15</v>
      </c>
      <c r="C41" s="53">
        <v>0.17460317460317459</v>
      </c>
      <c r="D41" s="54">
        <v>0.14285714285714288</v>
      </c>
    </row>
    <row r="42" spans="1:4" ht="15" customHeight="1">
      <c r="A42" s="88"/>
      <c r="B42" s="17" t="s">
        <v>16</v>
      </c>
      <c r="C42" s="53">
        <v>0.21031746031746032</v>
      </c>
      <c r="D42" s="54">
        <v>0.31349206349206349</v>
      </c>
    </row>
    <row r="43" spans="1:4" ht="15" customHeight="1">
      <c r="A43" s="88"/>
      <c r="B43" s="17" t="s">
        <v>17</v>
      </c>
      <c r="C43" s="53">
        <v>2.3809523809523808E-2</v>
      </c>
      <c r="D43" s="54">
        <v>5.1587301587301591E-2</v>
      </c>
    </row>
    <row r="44" spans="1:4" ht="15" customHeight="1">
      <c r="A44" s="88" t="s">
        <v>103</v>
      </c>
      <c r="B44" s="17" t="s">
        <v>13</v>
      </c>
      <c r="C44" s="53">
        <v>0.15079365079365079</v>
      </c>
      <c r="D44" s="54">
        <v>0.1111111111111111</v>
      </c>
    </row>
    <row r="45" spans="1:4" ht="15" customHeight="1">
      <c r="A45" s="88"/>
      <c r="B45" s="17" t="s">
        <v>14</v>
      </c>
      <c r="C45" s="53">
        <v>0.28968253968253971</v>
      </c>
      <c r="D45" s="54">
        <v>0.21428571428571427</v>
      </c>
    </row>
    <row r="46" spans="1:4" ht="15" customHeight="1">
      <c r="A46" s="88"/>
      <c r="B46" s="17" t="s">
        <v>15</v>
      </c>
      <c r="C46" s="53">
        <v>0.18253968253968253</v>
      </c>
      <c r="D46" s="54">
        <v>0.19444444444444442</v>
      </c>
    </row>
    <row r="47" spans="1:4" ht="15" customHeight="1">
      <c r="A47" s="88"/>
      <c r="B47" s="17" t="s">
        <v>16</v>
      </c>
      <c r="C47" s="53">
        <v>0.32936507936507936</v>
      </c>
      <c r="D47" s="54">
        <v>0.41666666666666663</v>
      </c>
    </row>
    <row r="48" spans="1:4" ht="15" customHeight="1">
      <c r="A48" s="88"/>
      <c r="B48" s="17" t="s">
        <v>17</v>
      </c>
      <c r="C48" s="53">
        <v>4.7619047619047616E-2</v>
      </c>
      <c r="D48" s="54">
        <v>6.3492063492063489E-2</v>
      </c>
    </row>
    <row r="49" spans="1:4" ht="15" customHeight="1">
      <c r="A49" s="88" t="s">
        <v>104</v>
      </c>
      <c r="B49" s="17" t="s">
        <v>13</v>
      </c>
      <c r="C49" s="53">
        <v>0.11507936507936507</v>
      </c>
      <c r="D49" s="54">
        <v>9.1269841269841265E-2</v>
      </c>
    </row>
    <row r="50" spans="1:4" ht="15" customHeight="1">
      <c r="A50" s="88"/>
      <c r="B50" s="17" t="s">
        <v>14</v>
      </c>
      <c r="C50" s="53">
        <v>0.19444444444444442</v>
      </c>
      <c r="D50" s="54">
        <v>0.21428571428571427</v>
      </c>
    </row>
    <row r="51" spans="1:4" ht="15" customHeight="1">
      <c r="A51" s="88"/>
      <c r="B51" s="17" t="s">
        <v>15</v>
      </c>
      <c r="C51" s="53">
        <v>0.23015873015873015</v>
      </c>
      <c r="D51" s="54">
        <v>0.22222222222222221</v>
      </c>
    </row>
    <row r="52" spans="1:4" ht="15" customHeight="1">
      <c r="A52" s="88"/>
      <c r="B52" s="17" t="s">
        <v>16</v>
      </c>
      <c r="C52" s="53">
        <v>0.40476190476190477</v>
      </c>
      <c r="D52" s="54">
        <v>0.38095238095238093</v>
      </c>
    </row>
    <row r="53" spans="1:4" ht="15" customHeight="1">
      <c r="A53" s="88"/>
      <c r="B53" s="17" t="s">
        <v>17</v>
      </c>
      <c r="C53" s="53">
        <v>5.5555555555555552E-2</v>
      </c>
      <c r="D53" s="54">
        <v>9.1269841269841265E-2</v>
      </c>
    </row>
    <row r="54" spans="1:4" ht="15" customHeight="1">
      <c r="A54" s="88" t="s">
        <v>105</v>
      </c>
      <c r="B54" s="17" t="s">
        <v>13</v>
      </c>
      <c r="C54" s="53">
        <v>0.10317460317460318</v>
      </c>
      <c r="D54" s="54">
        <v>0.10714285714285714</v>
      </c>
    </row>
    <row r="55" spans="1:4" ht="15" customHeight="1">
      <c r="A55" s="88"/>
      <c r="B55" s="17" t="s">
        <v>14</v>
      </c>
      <c r="C55" s="53">
        <v>0.28571428571428575</v>
      </c>
      <c r="D55" s="54">
        <v>0.30555555555555558</v>
      </c>
    </row>
    <row r="56" spans="1:4" ht="15" customHeight="1">
      <c r="A56" s="88"/>
      <c r="B56" s="17" t="s">
        <v>15</v>
      </c>
      <c r="C56" s="53">
        <v>0.23015873015873015</v>
      </c>
      <c r="D56" s="54">
        <v>0.18253968253968253</v>
      </c>
    </row>
    <row r="57" spans="1:4" ht="15" customHeight="1">
      <c r="A57" s="88"/>
      <c r="B57" s="17" t="s">
        <v>16</v>
      </c>
      <c r="C57" s="53">
        <v>0.25396825396825395</v>
      </c>
      <c r="D57" s="54">
        <v>0.21428571428571427</v>
      </c>
    </row>
    <row r="58" spans="1:4" ht="15" customHeight="1">
      <c r="A58" s="88"/>
      <c r="B58" s="17" t="s">
        <v>17</v>
      </c>
      <c r="C58" s="53">
        <v>0.12698412698412698</v>
      </c>
      <c r="D58" s="54">
        <v>0.19047619047619047</v>
      </c>
    </row>
    <row r="59" spans="1:4" ht="15" customHeight="1">
      <c r="A59" s="88" t="s">
        <v>106</v>
      </c>
      <c r="B59" s="17" t="s">
        <v>13</v>
      </c>
      <c r="C59" s="53">
        <v>7.5396825396825393E-2</v>
      </c>
      <c r="D59" s="54">
        <v>7.9365079365079361E-2</v>
      </c>
    </row>
    <row r="60" spans="1:4" ht="15" customHeight="1">
      <c r="A60" s="88"/>
      <c r="B60" s="17" t="s">
        <v>14</v>
      </c>
      <c r="C60" s="53">
        <v>0.32539682539682535</v>
      </c>
      <c r="D60" s="54">
        <v>0.28571428571428575</v>
      </c>
    </row>
    <row r="61" spans="1:4" ht="15" customHeight="1">
      <c r="A61" s="88"/>
      <c r="B61" s="17" t="s">
        <v>15</v>
      </c>
      <c r="C61" s="53">
        <v>0.23015873015873015</v>
      </c>
      <c r="D61" s="54">
        <v>0.20634920634920637</v>
      </c>
    </row>
    <row r="62" spans="1:4" ht="15" customHeight="1">
      <c r="A62" s="88"/>
      <c r="B62" s="17" t="s">
        <v>16</v>
      </c>
      <c r="C62" s="53">
        <v>0.22222222222222221</v>
      </c>
      <c r="D62" s="54">
        <v>0.19841269841269843</v>
      </c>
    </row>
    <row r="63" spans="1:4" ht="15" customHeight="1">
      <c r="A63" s="88"/>
      <c r="B63" s="17" t="s">
        <v>17</v>
      </c>
      <c r="C63" s="53">
        <v>0.14682539682539683</v>
      </c>
      <c r="D63" s="54">
        <v>0.23015873015873015</v>
      </c>
    </row>
    <row r="64" spans="1:4" ht="15" customHeight="1">
      <c r="A64" s="88" t="s">
        <v>107</v>
      </c>
      <c r="B64" s="17" t="s">
        <v>13</v>
      </c>
      <c r="C64" s="53">
        <v>0.10714285714285714</v>
      </c>
      <c r="D64" s="54">
        <v>9.9206349206349215E-2</v>
      </c>
    </row>
    <row r="65" spans="1:4" ht="15" customHeight="1">
      <c r="A65" s="88"/>
      <c r="B65" s="17" t="s">
        <v>14</v>
      </c>
      <c r="C65" s="53">
        <v>0.28968253968253971</v>
      </c>
      <c r="D65" s="54">
        <v>0.33333333333333337</v>
      </c>
    </row>
    <row r="66" spans="1:4" ht="15" customHeight="1">
      <c r="A66" s="88"/>
      <c r="B66" s="17" t="s">
        <v>15</v>
      </c>
      <c r="C66" s="53">
        <v>0.2341269841269841</v>
      </c>
      <c r="D66" s="54">
        <v>0.18650793650793651</v>
      </c>
    </row>
    <row r="67" spans="1:4" ht="15" customHeight="1">
      <c r="A67" s="88"/>
      <c r="B67" s="17" t="s">
        <v>16</v>
      </c>
      <c r="C67" s="53">
        <v>0.23809523809523811</v>
      </c>
      <c r="D67" s="54">
        <v>0.20238095238095238</v>
      </c>
    </row>
    <row r="68" spans="1:4" ht="15" customHeight="1">
      <c r="A68" s="88"/>
      <c r="B68" s="17" t="s">
        <v>17</v>
      </c>
      <c r="C68" s="53">
        <v>0.13095238095238096</v>
      </c>
      <c r="D68" s="54">
        <v>0.17857142857142858</v>
      </c>
    </row>
    <row r="69" spans="1:4" ht="15" customHeight="1">
      <c r="A69" s="88" t="s">
        <v>108</v>
      </c>
      <c r="B69" s="17" t="s">
        <v>13</v>
      </c>
      <c r="C69" s="53">
        <v>0.13492063492063491</v>
      </c>
      <c r="D69" s="54">
        <v>0.13095238095238096</v>
      </c>
    </row>
    <row r="70" spans="1:4" ht="15" customHeight="1">
      <c r="A70" s="88"/>
      <c r="B70" s="17" t="s">
        <v>14</v>
      </c>
      <c r="C70" s="53">
        <v>0.31746031746031744</v>
      </c>
      <c r="D70" s="54">
        <v>0.36111111111111116</v>
      </c>
    </row>
    <row r="71" spans="1:4" ht="15" customHeight="1">
      <c r="A71" s="88"/>
      <c r="B71" s="17" t="s">
        <v>15</v>
      </c>
      <c r="C71" s="53">
        <v>0.18253968253968253</v>
      </c>
      <c r="D71" s="54">
        <v>0.17460317460317459</v>
      </c>
    </row>
    <row r="72" spans="1:4" ht="15" customHeight="1">
      <c r="A72" s="88"/>
      <c r="B72" s="17" t="s">
        <v>16</v>
      </c>
      <c r="C72" s="53">
        <v>0.25396825396825395</v>
      </c>
      <c r="D72" s="54">
        <v>0.17857142857142858</v>
      </c>
    </row>
    <row r="73" spans="1:4" ht="15" customHeight="1">
      <c r="A73" s="88"/>
      <c r="B73" s="17" t="s">
        <v>17</v>
      </c>
      <c r="C73" s="53">
        <v>0.1111111111111111</v>
      </c>
      <c r="D73" s="54">
        <v>0.15476190476190477</v>
      </c>
    </row>
    <row r="74" spans="1:4" ht="15" customHeight="1">
      <c r="A74" s="88" t="s">
        <v>109</v>
      </c>
      <c r="B74" s="17" t="s">
        <v>13</v>
      </c>
      <c r="C74" s="53">
        <v>5.5555555555555552E-2</v>
      </c>
      <c r="D74" s="54">
        <v>4.7619047619047616E-2</v>
      </c>
    </row>
    <row r="75" spans="1:4" ht="15" customHeight="1">
      <c r="A75" s="88"/>
      <c r="B75" s="17" t="s">
        <v>14</v>
      </c>
      <c r="C75" s="53">
        <v>0.19047619047619047</v>
      </c>
      <c r="D75" s="54">
        <v>0.2341269841269841</v>
      </c>
    </row>
    <row r="76" spans="1:4" ht="15" customHeight="1">
      <c r="A76" s="88"/>
      <c r="B76" s="17" t="s">
        <v>15</v>
      </c>
      <c r="C76" s="53">
        <v>0.21031746031746032</v>
      </c>
      <c r="D76" s="54">
        <v>0.2341269841269841</v>
      </c>
    </row>
    <row r="77" spans="1:4" ht="15" customHeight="1">
      <c r="A77" s="88"/>
      <c r="B77" s="17" t="s">
        <v>16</v>
      </c>
      <c r="C77" s="53">
        <v>0.44444444444444442</v>
      </c>
      <c r="D77" s="54">
        <v>0.29761904761904762</v>
      </c>
    </row>
    <row r="78" spans="1:4" ht="15" customHeight="1">
      <c r="A78" s="88"/>
      <c r="B78" s="17" t="s">
        <v>17</v>
      </c>
      <c r="C78" s="53">
        <v>9.9206349206349215E-2</v>
      </c>
      <c r="D78" s="54">
        <v>0.18650793650793651</v>
      </c>
    </row>
    <row r="79" spans="1:4" ht="15" customHeight="1">
      <c r="A79" s="88" t="s">
        <v>110</v>
      </c>
      <c r="B79" s="17" t="s">
        <v>13</v>
      </c>
      <c r="C79" s="53">
        <v>2.3809523809523808E-2</v>
      </c>
      <c r="D79" s="54">
        <v>4.3650793650793648E-2</v>
      </c>
    </row>
    <row r="80" spans="1:4" ht="15" customHeight="1">
      <c r="A80" s="88"/>
      <c r="B80" s="17" t="s">
        <v>14</v>
      </c>
      <c r="C80" s="53">
        <v>0.19444444444444442</v>
      </c>
      <c r="D80" s="54">
        <v>0.20634920634920637</v>
      </c>
    </row>
    <row r="81" spans="1:4" ht="15" customHeight="1">
      <c r="A81" s="88"/>
      <c r="B81" s="17" t="s">
        <v>15</v>
      </c>
      <c r="C81" s="53">
        <v>0.21825396825396826</v>
      </c>
      <c r="D81" s="54">
        <v>0.24603174603174605</v>
      </c>
    </row>
    <row r="82" spans="1:4" ht="15" customHeight="1">
      <c r="A82" s="88"/>
      <c r="B82" s="17" t="s">
        <v>16</v>
      </c>
      <c r="C82" s="53">
        <v>0.43650793650793651</v>
      </c>
      <c r="D82" s="54">
        <v>0.30952380952380953</v>
      </c>
    </row>
    <row r="83" spans="1:4" ht="15" customHeight="1">
      <c r="A83" s="88"/>
      <c r="B83" s="17" t="s">
        <v>17</v>
      </c>
      <c r="C83" s="53">
        <v>0.12698412698412698</v>
      </c>
      <c r="D83" s="54">
        <v>0.19444444444444442</v>
      </c>
    </row>
    <row r="84" spans="1:4" ht="15" customHeight="1">
      <c r="A84" s="88" t="s">
        <v>111</v>
      </c>
      <c r="B84" s="17" t="s">
        <v>13</v>
      </c>
      <c r="C84" s="53">
        <v>4.7619047619047616E-2</v>
      </c>
      <c r="D84" s="54">
        <v>5.9523809523809527E-2</v>
      </c>
    </row>
    <row r="85" spans="1:4" ht="15" customHeight="1">
      <c r="A85" s="88"/>
      <c r="B85" s="17" t="s">
        <v>14</v>
      </c>
      <c r="C85" s="53">
        <v>0.22619047619047619</v>
      </c>
      <c r="D85" s="54">
        <v>0.24206349206349206</v>
      </c>
    </row>
    <row r="86" spans="1:4" ht="15" customHeight="1">
      <c r="A86" s="88"/>
      <c r="B86" s="17" t="s">
        <v>15</v>
      </c>
      <c r="C86" s="53">
        <v>0.22222222222222221</v>
      </c>
      <c r="D86" s="54">
        <v>0.22222222222222221</v>
      </c>
    </row>
    <row r="87" spans="1:4" ht="15" customHeight="1">
      <c r="A87" s="88"/>
      <c r="B87" s="17" t="s">
        <v>16</v>
      </c>
      <c r="C87" s="53">
        <v>0.34920634920634919</v>
      </c>
      <c r="D87" s="54">
        <v>0.22222222222222221</v>
      </c>
    </row>
    <row r="88" spans="1:4" ht="15" customHeight="1">
      <c r="A88" s="88"/>
      <c r="B88" s="17" t="s">
        <v>17</v>
      </c>
      <c r="C88" s="53">
        <v>0.15476190476190477</v>
      </c>
      <c r="D88" s="54">
        <v>0.25396825396825395</v>
      </c>
    </row>
    <row r="89" spans="1:4" ht="15" customHeight="1">
      <c r="A89" s="88" t="s">
        <v>112</v>
      </c>
      <c r="B89" s="17" t="s">
        <v>13</v>
      </c>
      <c r="C89" s="53">
        <v>7.9365079365079361E-2</v>
      </c>
      <c r="D89" s="54">
        <v>0.10317460317460318</v>
      </c>
    </row>
    <row r="90" spans="1:4" ht="15" customHeight="1">
      <c r="A90" s="88"/>
      <c r="B90" s="17" t="s">
        <v>14</v>
      </c>
      <c r="C90" s="53">
        <v>0.28174603174603174</v>
      </c>
      <c r="D90" s="54">
        <v>0.30952380952380953</v>
      </c>
    </row>
    <row r="91" spans="1:4" ht="15" customHeight="1">
      <c r="A91" s="88"/>
      <c r="B91" s="17" t="s">
        <v>15</v>
      </c>
      <c r="C91" s="53">
        <v>0.19047619047619047</v>
      </c>
      <c r="D91" s="54">
        <v>0.18253968253968253</v>
      </c>
    </row>
    <row r="92" spans="1:4" ht="15" customHeight="1">
      <c r="A92" s="88"/>
      <c r="B92" s="17" t="s">
        <v>16</v>
      </c>
      <c r="C92" s="53">
        <v>0.33333333333333337</v>
      </c>
      <c r="D92" s="54">
        <v>0.20238095238095238</v>
      </c>
    </row>
    <row r="93" spans="1:4" ht="15" customHeight="1">
      <c r="A93" s="88"/>
      <c r="B93" s="17" t="s">
        <v>17</v>
      </c>
      <c r="C93" s="53">
        <v>0.11507936507936507</v>
      </c>
      <c r="D93" s="54">
        <v>0.20238095238095238</v>
      </c>
    </row>
    <row r="94" spans="1:4" ht="15" customHeight="1">
      <c r="A94" s="88" t="s">
        <v>113</v>
      </c>
      <c r="B94" s="17" t="s">
        <v>13</v>
      </c>
      <c r="C94" s="53">
        <v>0.17063492063492064</v>
      </c>
      <c r="D94" s="54">
        <v>0.12301587301587302</v>
      </c>
    </row>
    <row r="95" spans="1:4" ht="15" customHeight="1">
      <c r="A95" s="88"/>
      <c r="B95" s="17" t="s">
        <v>14</v>
      </c>
      <c r="C95" s="53">
        <v>0.26587301587301587</v>
      </c>
      <c r="D95" s="54">
        <v>0.25793650793650796</v>
      </c>
    </row>
    <row r="96" spans="1:4" ht="15" customHeight="1">
      <c r="A96" s="88"/>
      <c r="B96" s="17" t="s">
        <v>15</v>
      </c>
      <c r="C96" s="53">
        <v>0.18253968253968253</v>
      </c>
      <c r="D96" s="54">
        <v>0.19047619047619047</v>
      </c>
    </row>
    <row r="97" spans="1:4" ht="15" customHeight="1">
      <c r="A97" s="88"/>
      <c r="B97" s="17" t="s">
        <v>16</v>
      </c>
      <c r="C97" s="53">
        <v>0.31746031746031744</v>
      </c>
      <c r="D97" s="54">
        <v>0.30952380952380953</v>
      </c>
    </row>
    <row r="98" spans="1:4" ht="15" customHeight="1">
      <c r="A98" s="88"/>
      <c r="B98" s="17" t="s">
        <v>17</v>
      </c>
      <c r="C98" s="53">
        <v>6.3492063492063489E-2</v>
      </c>
      <c r="D98" s="54">
        <v>0.11904761904761905</v>
      </c>
    </row>
    <row r="99" spans="1:4" ht="15" customHeight="1">
      <c r="A99" s="88" t="s">
        <v>114</v>
      </c>
      <c r="B99" s="17" t="s">
        <v>13</v>
      </c>
      <c r="C99" s="53">
        <v>0.20634920634920637</v>
      </c>
      <c r="D99" s="54">
        <v>0.16666666666666669</v>
      </c>
    </row>
    <row r="100" spans="1:4" ht="15" customHeight="1">
      <c r="A100" s="88"/>
      <c r="B100" s="17" t="s">
        <v>14</v>
      </c>
      <c r="C100" s="53">
        <v>0.30952380952380953</v>
      </c>
      <c r="D100" s="54">
        <v>0.23809523809523811</v>
      </c>
    </row>
    <row r="101" spans="1:4" ht="15" customHeight="1">
      <c r="A101" s="88"/>
      <c r="B101" s="17" t="s">
        <v>15</v>
      </c>
      <c r="C101" s="53">
        <v>0.16666666666666669</v>
      </c>
      <c r="D101" s="54">
        <v>0.19047619047619047</v>
      </c>
    </row>
    <row r="102" spans="1:4" ht="15" customHeight="1">
      <c r="A102" s="88"/>
      <c r="B102" s="17" t="s">
        <v>16</v>
      </c>
      <c r="C102" s="53">
        <v>0.26190476190476192</v>
      </c>
      <c r="D102" s="54">
        <v>0.30555555555555558</v>
      </c>
    </row>
    <row r="103" spans="1:4" ht="15" customHeight="1">
      <c r="A103" s="88"/>
      <c r="B103" s="17" t="s">
        <v>17</v>
      </c>
      <c r="C103" s="53">
        <v>5.5555555555555552E-2</v>
      </c>
      <c r="D103" s="54">
        <v>9.9206349206349215E-2</v>
      </c>
    </row>
    <row r="104" spans="1:4" ht="15" customHeight="1">
      <c r="A104" s="88" t="s">
        <v>115</v>
      </c>
      <c r="B104" s="17" t="s">
        <v>13</v>
      </c>
      <c r="C104" s="53">
        <v>0.11507936507936507</v>
      </c>
      <c r="D104" s="54">
        <v>8.3333333333333343E-2</v>
      </c>
    </row>
    <row r="105" spans="1:4" ht="15" customHeight="1">
      <c r="A105" s="88"/>
      <c r="B105" s="17" t="s">
        <v>14</v>
      </c>
      <c r="C105" s="53">
        <v>0.26587301587301587</v>
      </c>
      <c r="D105" s="54">
        <v>0.27777777777777779</v>
      </c>
    </row>
    <row r="106" spans="1:4" ht="15" customHeight="1">
      <c r="A106" s="88"/>
      <c r="B106" s="17" t="s">
        <v>15</v>
      </c>
      <c r="C106" s="53">
        <v>0.26984126984126983</v>
      </c>
      <c r="D106" s="54">
        <v>0.17857142857142858</v>
      </c>
    </row>
    <row r="107" spans="1:4" ht="15" customHeight="1">
      <c r="A107" s="88"/>
      <c r="B107" s="17" t="s">
        <v>16</v>
      </c>
      <c r="C107" s="53">
        <v>0.21031746031746032</v>
      </c>
      <c r="D107" s="54">
        <v>0.28174603174603174</v>
      </c>
    </row>
    <row r="108" spans="1:4" ht="15" customHeight="1">
      <c r="A108" s="88"/>
      <c r="B108" s="17" t="s">
        <v>17</v>
      </c>
      <c r="C108" s="53">
        <v>0.1388888888888889</v>
      </c>
      <c r="D108" s="54">
        <v>0.17857142857142858</v>
      </c>
    </row>
    <row r="109" spans="1:4" ht="15" customHeight="1">
      <c r="A109" s="88" t="s">
        <v>116</v>
      </c>
      <c r="B109" s="17" t="s">
        <v>13</v>
      </c>
      <c r="C109" s="53">
        <v>0.10317460317460318</v>
      </c>
      <c r="D109" s="54">
        <v>0.11507936507936507</v>
      </c>
    </row>
    <row r="110" spans="1:4" ht="15" customHeight="1">
      <c r="A110" s="88"/>
      <c r="B110" s="17" t="s">
        <v>14</v>
      </c>
      <c r="C110" s="53">
        <v>0.27380952380952378</v>
      </c>
      <c r="D110" s="54">
        <v>0.25396825396825395</v>
      </c>
    </row>
    <row r="111" spans="1:4" ht="15" customHeight="1">
      <c r="A111" s="88"/>
      <c r="B111" s="17" t="s">
        <v>15</v>
      </c>
      <c r="C111" s="53">
        <v>0.25</v>
      </c>
      <c r="D111" s="54">
        <v>0.19047619047619047</v>
      </c>
    </row>
    <row r="112" spans="1:4" ht="15" customHeight="1">
      <c r="A112" s="88"/>
      <c r="B112" s="17" t="s">
        <v>16</v>
      </c>
      <c r="C112" s="53">
        <v>0.26190476190476192</v>
      </c>
      <c r="D112" s="54">
        <v>0.30555555555555558</v>
      </c>
    </row>
    <row r="113" spans="1:4" ht="15" customHeight="1">
      <c r="A113" s="88"/>
      <c r="B113" s="17" t="s">
        <v>17</v>
      </c>
      <c r="C113" s="53">
        <v>0.1111111111111111</v>
      </c>
      <c r="D113" s="54">
        <v>0.13492063492063491</v>
      </c>
    </row>
    <row r="114" spans="1:4" ht="15" customHeight="1">
      <c r="A114" s="88" t="s">
        <v>127</v>
      </c>
      <c r="B114" s="17" t="s">
        <v>13</v>
      </c>
      <c r="C114" s="53">
        <v>9.1269841269841265E-2</v>
      </c>
      <c r="D114" s="54">
        <v>6.3492063492063489E-2</v>
      </c>
    </row>
    <row r="115" spans="1:4" ht="15" customHeight="1">
      <c r="A115" s="88"/>
      <c r="B115" s="17" t="s">
        <v>14</v>
      </c>
      <c r="C115" s="53">
        <v>0.26984126984126983</v>
      </c>
      <c r="D115" s="54">
        <v>0.29761904761904762</v>
      </c>
    </row>
    <row r="116" spans="1:4" ht="15" customHeight="1">
      <c r="A116" s="88"/>
      <c r="B116" s="17" t="s">
        <v>15</v>
      </c>
      <c r="C116" s="53">
        <v>0.26984126984126983</v>
      </c>
      <c r="D116" s="54">
        <v>0.25793650793650796</v>
      </c>
    </row>
    <row r="117" spans="1:4" ht="15" customHeight="1">
      <c r="A117" s="88"/>
      <c r="B117" s="17" t="s">
        <v>16</v>
      </c>
      <c r="C117" s="53">
        <v>0.28571428571428575</v>
      </c>
      <c r="D117" s="54">
        <v>0.22222222222222221</v>
      </c>
    </row>
    <row r="118" spans="1:4" ht="15" customHeight="1">
      <c r="A118" s="88"/>
      <c r="B118" s="17" t="s">
        <v>17</v>
      </c>
      <c r="C118" s="53">
        <v>8.3333333333333343E-2</v>
      </c>
      <c r="D118" s="54">
        <v>0.15873015873015872</v>
      </c>
    </row>
    <row r="119" spans="1:4" ht="15" customHeight="1">
      <c r="A119" s="88" t="s">
        <v>128</v>
      </c>
      <c r="B119" s="17" t="s">
        <v>13</v>
      </c>
      <c r="C119" s="53">
        <v>0.11904761904761905</v>
      </c>
      <c r="D119" s="54">
        <v>0.10714285714285714</v>
      </c>
    </row>
    <row r="120" spans="1:4" ht="15" customHeight="1">
      <c r="A120" s="88"/>
      <c r="B120" s="17" t="s">
        <v>14</v>
      </c>
      <c r="C120" s="53">
        <v>0.42063492063492064</v>
      </c>
      <c r="D120" s="54">
        <v>0.36111111111111116</v>
      </c>
    </row>
    <row r="121" spans="1:4" ht="15" customHeight="1">
      <c r="A121" s="88"/>
      <c r="B121" s="17" t="s">
        <v>15</v>
      </c>
      <c r="C121" s="53">
        <v>0.19047619047619047</v>
      </c>
      <c r="D121" s="54">
        <v>0.19444444444444442</v>
      </c>
    </row>
    <row r="122" spans="1:4" ht="15" customHeight="1">
      <c r="A122" s="88"/>
      <c r="B122" s="17" t="s">
        <v>16</v>
      </c>
      <c r="C122" s="53">
        <v>0.22619047619047619</v>
      </c>
      <c r="D122" s="54">
        <v>0.20238095238095238</v>
      </c>
    </row>
    <row r="123" spans="1:4" ht="15" customHeight="1">
      <c r="A123" s="88"/>
      <c r="B123" s="17" t="s">
        <v>17</v>
      </c>
      <c r="C123" s="53">
        <v>4.3650793650793648E-2</v>
      </c>
      <c r="D123" s="54">
        <v>0.13492063492063491</v>
      </c>
    </row>
    <row r="124" spans="1:4" ht="15" customHeight="1">
      <c r="A124" s="88" t="s">
        <v>129</v>
      </c>
      <c r="B124" s="17" t="s">
        <v>13</v>
      </c>
      <c r="C124" s="53">
        <v>5.1587301587301591E-2</v>
      </c>
      <c r="D124" s="54">
        <v>1.984126984126984E-2</v>
      </c>
    </row>
    <row r="125" spans="1:4" ht="15" customHeight="1">
      <c r="A125" s="88"/>
      <c r="B125" s="17" t="s">
        <v>14</v>
      </c>
      <c r="C125" s="53">
        <v>0.21031746031746032</v>
      </c>
      <c r="D125" s="54">
        <v>0.21428571428571427</v>
      </c>
    </row>
    <row r="126" spans="1:4" ht="15" customHeight="1">
      <c r="A126" s="88"/>
      <c r="B126" s="17" t="s">
        <v>15</v>
      </c>
      <c r="C126" s="53">
        <v>0.28571428571428575</v>
      </c>
      <c r="D126" s="54">
        <v>0.30158730158730157</v>
      </c>
    </row>
    <row r="127" spans="1:4" ht="15" customHeight="1">
      <c r="A127" s="88"/>
      <c r="B127" s="17" t="s">
        <v>16</v>
      </c>
      <c r="C127" s="53">
        <v>0.22222222222222221</v>
      </c>
      <c r="D127" s="54">
        <v>0.19841269841269843</v>
      </c>
    </row>
    <row r="128" spans="1:4" ht="15" customHeight="1">
      <c r="A128" s="88"/>
      <c r="B128" s="17" t="s">
        <v>17</v>
      </c>
      <c r="C128" s="53">
        <v>0.23015873015873015</v>
      </c>
      <c r="D128" s="54">
        <v>0.26587301587301587</v>
      </c>
    </row>
    <row r="129" spans="1:4" ht="15" customHeight="1">
      <c r="A129" s="88" t="s">
        <v>130</v>
      </c>
      <c r="B129" s="17" t="s">
        <v>13</v>
      </c>
      <c r="C129" s="53">
        <v>5.9523809523809527E-2</v>
      </c>
      <c r="D129" s="54">
        <v>3.1746031746031744E-2</v>
      </c>
    </row>
    <row r="130" spans="1:4" ht="15" customHeight="1">
      <c r="A130" s="88"/>
      <c r="B130" s="17" t="s">
        <v>14</v>
      </c>
      <c r="C130" s="53">
        <v>0.22222222222222221</v>
      </c>
      <c r="D130" s="54">
        <v>0.24603174603174605</v>
      </c>
    </row>
    <row r="131" spans="1:4" ht="15" customHeight="1">
      <c r="A131" s="88"/>
      <c r="B131" s="17" t="s">
        <v>15</v>
      </c>
      <c r="C131" s="53">
        <v>0.28968253968253971</v>
      </c>
      <c r="D131" s="54">
        <v>0.24603174603174605</v>
      </c>
    </row>
    <row r="132" spans="1:4" ht="15" customHeight="1">
      <c r="A132" s="88"/>
      <c r="B132" s="17" t="s">
        <v>16</v>
      </c>
      <c r="C132" s="53">
        <v>0.25793650793650796</v>
      </c>
      <c r="D132" s="54">
        <v>0.21428571428571427</v>
      </c>
    </row>
    <row r="133" spans="1:4" ht="15" customHeight="1">
      <c r="A133" s="88"/>
      <c r="B133" s="17" t="s">
        <v>17</v>
      </c>
      <c r="C133" s="53">
        <v>0.17063492063492064</v>
      </c>
      <c r="D133" s="54">
        <v>0.26190476190476192</v>
      </c>
    </row>
    <row r="134" spans="1:4" ht="15" customHeight="1">
      <c r="A134" s="88" t="s">
        <v>117</v>
      </c>
      <c r="B134" s="17" t="s">
        <v>13</v>
      </c>
      <c r="C134" s="53">
        <v>5.5555555555555552E-2</v>
      </c>
      <c r="D134" s="54">
        <v>2.7777777777777776E-2</v>
      </c>
    </row>
    <row r="135" spans="1:4" ht="15" customHeight="1">
      <c r="A135" s="88"/>
      <c r="B135" s="17" t="s">
        <v>14</v>
      </c>
      <c r="C135" s="53">
        <v>0.26984126984126983</v>
      </c>
      <c r="D135" s="54">
        <v>0.22619047619047619</v>
      </c>
    </row>
    <row r="136" spans="1:4" ht="15" customHeight="1">
      <c r="A136" s="88"/>
      <c r="B136" s="17" t="s">
        <v>15</v>
      </c>
      <c r="C136" s="53">
        <v>0.28571428571428575</v>
      </c>
      <c r="D136" s="54">
        <v>0.25793650793650796</v>
      </c>
    </row>
    <row r="137" spans="1:4" ht="15" customHeight="1">
      <c r="A137" s="88"/>
      <c r="B137" s="17" t="s">
        <v>16</v>
      </c>
      <c r="C137" s="53">
        <v>0.20634920634920637</v>
      </c>
      <c r="D137" s="54">
        <v>0.19444444444444442</v>
      </c>
    </row>
    <row r="138" spans="1:4" ht="15" customHeight="1">
      <c r="A138" s="88"/>
      <c r="B138" s="17" t="s">
        <v>17</v>
      </c>
      <c r="C138" s="53">
        <v>0.18253968253968253</v>
      </c>
      <c r="D138" s="54">
        <v>0.29365079365079366</v>
      </c>
    </row>
    <row r="139" spans="1:4" ht="15" customHeight="1">
      <c r="A139" s="88" t="s">
        <v>118</v>
      </c>
      <c r="B139" s="17" t="s">
        <v>13</v>
      </c>
      <c r="C139" s="53">
        <v>4.7619047619047616E-2</v>
      </c>
      <c r="D139" s="54">
        <v>3.1746031746031744E-2</v>
      </c>
    </row>
    <row r="140" spans="1:4" ht="15" customHeight="1">
      <c r="A140" s="88"/>
      <c r="B140" s="17" t="s">
        <v>14</v>
      </c>
      <c r="C140" s="53">
        <v>0.27777777777777779</v>
      </c>
      <c r="D140" s="54">
        <v>0.22619047619047619</v>
      </c>
    </row>
    <row r="141" spans="1:4" ht="15" customHeight="1">
      <c r="A141" s="88"/>
      <c r="B141" s="17" t="s">
        <v>15</v>
      </c>
      <c r="C141" s="53">
        <v>0.25</v>
      </c>
      <c r="D141" s="54">
        <v>0.25396825396825395</v>
      </c>
    </row>
    <row r="142" spans="1:4" ht="15" customHeight="1">
      <c r="A142" s="88"/>
      <c r="B142" s="17" t="s">
        <v>16</v>
      </c>
      <c r="C142" s="53">
        <v>0.17857142857142858</v>
      </c>
      <c r="D142" s="54">
        <v>0.16666666666666669</v>
      </c>
    </row>
    <row r="143" spans="1:4" ht="15" customHeight="1">
      <c r="A143" s="88"/>
      <c r="B143" s="17" t="s">
        <v>17</v>
      </c>
      <c r="C143" s="53">
        <v>0.24603174603174605</v>
      </c>
      <c r="D143" s="54">
        <v>0.32142857142857145</v>
      </c>
    </row>
    <row r="144" spans="1:4" ht="15" customHeight="1">
      <c r="A144" s="88" t="s">
        <v>119</v>
      </c>
      <c r="B144" s="17" t="s">
        <v>13</v>
      </c>
      <c r="C144" s="53">
        <v>8.7301587301587297E-2</v>
      </c>
      <c r="D144" s="54">
        <v>6.3492063492063489E-2</v>
      </c>
    </row>
    <row r="145" spans="1:4" ht="15" customHeight="1">
      <c r="A145" s="88"/>
      <c r="B145" s="17" t="s">
        <v>14</v>
      </c>
      <c r="C145" s="53">
        <v>0.38888888888888884</v>
      </c>
      <c r="D145" s="54">
        <v>0.32142857142857145</v>
      </c>
    </row>
    <row r="146" spans="1:4" ht="15" customHeight="1">
      <c r="A146" s="88"/>
      <c r="B146" s="17" t="s">
        <v>15</v>
      </c>
      <c r="C146" s="53">
        <v>0.26587301587301587</v>
      </c>
      <c r="D146" s="54">
        <v>0.29761904761904762</v>
      </c>
    </row>
    <row r="147" spans="1:4" ht="15" customHeight="1">
      <c r="A147" s="88"/>
      <c r="B147" s="17" t="s">
        <v>16</v>
      </c>
      <c r="C147" s="53">
        <v>0.22619047619047619</v>
      </c>
      <c r="D147" s="54">
        <v>0.17857142857142858</v>
      </c>
    </row>
    <row r="148" spans="1:4" ht="15" customHeight="1">
      <c r="A148" s="88"/>
      <c r="B148" s="17" t="s">
        <v>17</v>
      </c>
      <c r="C148" s="53">
        <v>3.1746031746031744E-2</v>
      </c>
      <c r="D148" s="54">
        <v>0.1388888888888889</v>
      </c>
    </row>
    <row r="149" spans="1:4" ht="15" customHeight="1">
      <c r="A149" s="88" t="s">
        <v>120</v>
      </c>
      <c r="B149" s="17" t="s">
        <v>13</v>
      </c>
      <c r="C149" s="53">
        <v>9.5238095238095233E-2</v>
      </c>
      <c r="D149" s="54">
        <v>7.1428571428571438E-2</v>
      </c>
    </row>
    <row r="150" spans="1:4" ht="15" customHeight="1">
      <c r="A150" s="88"/>
      <c r="B150" s="17" t="s">
        <v>14</v>
      </c>
      <c r="C150" s="53">
        <v>0.44047619047619052</v>
      </c>
      <c r="D150" s="54">
        <v>0.37301587301587302</v>
      </c>
    </row>
    <row r="151" spans="1:4" ht="15" customHeight="1">
      <c r="A151" s="88"/>
      <c r="B151" s="17" t="s">
        <v>15</v>
      </c>
      <c r="C151" s="53">
        <v>0.20238095238095238</v>
      </c>
      <c r="D151" s="54">
        <v>0.22222222222222221</v>
      </c>
    </row>
    <row r="152" spans="1:4" ht="15" customHeight="1">
      <c r="A152" s="88"/>
      <c r="B152" s="17" t="s">
        <v>16</v>
      </c>
      <c r="C152" s="53">
        <v>0.19841269841269843</v>
      </c>
      <c r="D152" s="54">
        <v>0.18253968253968253</v>
      </c>
    </row>
    <row r="153" spans="1:4" ht="15" customHeight="1" thickBot="1">
      <c r="A153" s="84"/>
      <c r="B153" s="70" t="s">
        <v>17</v>
      </c>
      <c r="C153" s="55">
        <v>6.3492063492063489E-2</v>
      </c>
      <c r="D153" s="56">
        <v>0.15079365079365079</v>
      </c>
    </row>
    <row r="154" spans="1:4" ht="14.25" thickTop="1" thickBot="1"/>
    <row r="155" spans="1:4" ht="15" customHeight="1" thickTop="1">
      <c r="A155" s="98" t="s">
        <v>134</v>
      </c>
      <c r="B155" s="96" t="s">
        <v>136</v>
      </c>
      <c r="C155" s="97"/>
    </row>
    <row r="156" spans="1:4" ht="15" customHeight="1">
      <c r="A156" s="99"/>
      <c r="B156" s="47" t="s">
        <v>137</v>
      </c>
      <c r="C156" s="48" t="s">
        <v>138</v>
      </c>
    </row>
    <row r="157" spans="1:4" ht="15" customHeight="1" thickBot="1">
      <c r="A157" s="100"/>
      <c r="B157" s="49" t="s">
        <v>22</v>
      </c>
      <c r="C157" s="50" t="s">
        <v>22</v>
      </c>
    </row>
    <row r="158" spans="1:4" ht="57" customHeight="1" thickTop="1">
      <c r="A158" s="24" t="s">
        <v>24</v>
      </c>
      <c r="B158" s="57">
        <v>4.0439999999999987</v>
      </c>
      <c r="C158" s="41">
        <v>3.925311203319501</v>
      </c>
    </row>
    <row r="159" spans="1:4" ht="57" customHeight="1">
      <c r="A159" s="29" t="s">
        <v>25</v>
      </c>
      <c r="B159" s="58">
        <v>4.676000000000001</v>
      </c>
      <c r="C159" s="43">
        <v>4.8333333333333313</v>
      </c>
    </row>
    <row r="160" spans="1:4" ht="57" customHeight="1">
      <c r="A160" s="29" t="s">
        <v>26</v>
      </c>
      <c r="B160" s="58">
        <v>4.0493827160493776</v>
      </c>
      <c r="C160" s="43">
        <v>4.3013100436681251</v>
      </c>
    </row>
    <row r="161" spans="1:3" ht="57" customHeight="1">
      <c r="A161" s="29" t="s">
        <v>27</v>
      </c>
      <c r="B161" s="58">
        <v>5.1088709677419342</v>
      </c>
      <c r="C161" s="43">
        <v>4.6134453781512557</v>
      </c>
    </row>
    <row r="162" spans="1:3" ht="57" customHeight="1">
      <c r="A162" s="29" t="s">
        <v>28</v>
      </c>
      <c r="B162" s="58">
        <v>4.0763052208835395</v>
      </c>
      <c r="C162" s="43">
        <v>4.1722689075630273</v>
      </c>
    </row>
    <row r="163" spans="1:3" ht="57" customHeight="1">
      <c r="A163" s="29" t="s">
        <v>29</v>
      </c>
      <c r="B163" s="58">
        <v>4.829959514170036</v>
      </c>
      <c r="C163" s="43">
        <v>4.5301724137931032</v>
      </c>
    </row>
    <row r="164" spans="1:3" ht="57" customHeight="1">
      <c r="A164" s="29" t="s">
        <v>30</v>
      </c>
      <c r="B164" s="58">
        <v>5.8159999999999972</v>
      </c>
      <c r="C164" s="43">
        <v>5.1208333333333389</v>
      </c>
    </row>
    <row r="165" spans="1:3" ht="57" customHeight="1">
      <c r="A165" s="29" t="s">
        <v>31</v>
      </c>
      <c r="B165" s="58">
        <v>4.9028340080971651</v>
      </c>
      <c r="C165" s="43">
        <v>4.8995815899581592</v>
      </c>
    </row>
    <row r="166" spans="1:3" ht="57" customHeight="1">
      <c r="A166" s="29" t="s">
        <v>32</v>
      </c>
      <c r="B166" s="58">
        <v>3.0813008130081299</v>
      </c>
      <c r="C166" s="43">
        <v>3.2058823529411775</v>
      </c>
    </row>
    <row r="167" spans="1:3" ht="57" customHeight="1">
      <c r="A167" s="29" t="s">
        <v>33</v>
      </c>
      <c r="B167" s="58">
        <v>5.3266129032258078</v>
      </c>
      <c r="C167" s="43">
        <v>4.7625000000000028</v>
      </c>
    </row>
    <row r="168" spans="1:3" ht="69.95" customHeight="1">
      <c r="A168" s="29" t="s">
        <v>34</v>
      </c>
      <c r="B168" s="58">
        <v>4.5967741935483843</v>
      </c>
      <c r="C168" s="43">
        <v>4.5882352941176459</v>
      </c>
    </row>
    <row r="169" spans="1:3" ht="57" customHeight="1">
      <c r="A169" s="29" t="s">
        <v>35</v>
      </c>
      <c r="B169" s="58">
        <v>4.3237704918032831</v>
      </c>
      <c r="C169" s="43">
        <v>4.1914893617021294</v>
      </c>
    </row>
    <row r="170" spans="1:3" ht="69.95" customHeight="1">
      <c r="A170" s="29" t="s">
        <v>121</v>
      </c>
      <c r="B170" s="58">
        <v>3.9349593495934942</v>
      </c>
      <c r="C170" s="43">
        <v>3.5744680851063828</v>
      </c>
    </row>
    <row r="171" spans="1:3" ht="57" customHeight="1">
      <c r="A171" s="29" t="s">
        <v>36</v>
      </c>
      <c r="B171" s="58">
        <v>4.5650406504065035</v>
      </c>
      <c r="C171" s="43">
        <v>4.5438596491228038</v>
      </c>
    </row>
    <row r="172" spans="1:3" ht="69.95" customHeight="1">
      <c r="A172" s="29" t="s">
        <v>37</v>
      </c>
      <c r="B172" s="58">
        <v>3.8264462809917381</v>
      </c>
      <c r="C172" s="43">
        <v>3.9638009049773708</v>
      </c>
    </row>
    <row r="173" spans="1:3" ht="57" customHeight="1">
      <c r="A173" s="29" t="s">
        <v>38</v>
      </c>
      <c r="B173" s="58">
        <v>4.1869918699187005</v>
      </c>
      <c r="C173" s="43">
        <v>4.0782608695652156</v>
      </c>
    </row>
    <row r="174" spans="1:3" ht="69.95" customHeight="1">
      <c r="A174" s="29" t="s">
        <v>122</v>
      </c>
      <c r="B174" s="58">
        <v>3.7755102040816317</v>
      </c>
      <c r="C174" s="43">
        <v>3.7117117117117133</v>
      </c>
    </row>
    <row r="175" spans="1:3" ht="69.95" customHeight="1" thickBot="1">
      <c r="A175" s="34" t="s">
        <v>39</v>
      </c>
      <c r="B175" s="59">
        <v>4.7540983606557372</v>
      </c>
      <c r="C175" s="60">
        <v>4.4361233480176221</v>
      </c>
    </row>
    <row r="176" spans="1:3" ht="14.25" thickTop="1" thickBot="1"/>
    <row r="177" spans="1:4" ht="15" customHeight="1" thickTop="1">
      <c r="A177" s="90" t="s">
        <v>134</v>
      </c>
      <c r="B177" s="91"/>
      <c r="C177" s="96" t="s">
        <v>136</v>
      </c>
      <c r="D177" s="97"/>
    </row>
    <row r="178" spans="1:4" ht="15" customHeight="1">
      <c r="A178" s="92"/>
      <c r="B178" s="93"/>
      <c r="C178" s="47" t="s">
        <v>137</v>
      </c>
      <c r="D178" s="48" t="s">
        <v>138</v>
      </c>
    </row>
    <row r="179" spans="1:4" ht="15" customHeight="1" thickBot="1">
      <c r="A179" s="94"/>
      <c r="B179" s="95"/>
      <c r="C179" s="49" t="s">
        <v>139</v>
      </c>
      <c r="D179" s="50" t="s">
        <v>139</v>
      </c>
    </row>
    <row r="180" spans="1:4" ht="15" customHeight="1" thickTop="1">
      <c r="A180" s="83" t="s">
        <v>41</v>
      </c>
      <c r="B180" s="15" t="s">
        <v>42</v>
      </c>
      <c r="C180" s="51">
        <v>0.37916666666666665</v>
      </c>
      <c r="D180" s="52">
        <v>0.2723404255319149</v>
      </c>
    </row>
    <row r="181" spans="1:4" ht="15" customHeight="1">
      <c r="A181" s="88"/>
      <c r="B181" s="17" t="s">
        <v>43</v>
      </c>
      <c r="C181" s="53">
        <v>0.21666666666666667</v>
      </c>
      <c r="D181" s="54">
        <v>0.2</v>
      </c>
    </row>
    <row r="182" spans="1:4" ht="15" customHeight="1">
      <c r="A182" s="88"/>
      <c r="B182" s="17" t="s">
        <v>44</v>
      </c>
      <c r="C182" s="53">
        <v>2.9166666666666664E-2</v>
      </c>
      <c r="D182" s="54">
        <v>5.1063829787234047E-2</v>
      </c>
    </row>
    <row r="183" spans="1:4" ht="15" customHeight="1">
      <c r="A183" s="88"/>
      <c r="B183" s="17" t="s">
        <v>45</v>
      </c>
      <c r="C183" s="53">
        <v>8.3333333333333343E-2</v>
      </c>
      <c r="D183" s="54">
        <v>7.2340425531914901E-2</v>
      </c>
    </row>
    <row r="184" spans="1:4" ht="15" customHeight="1">
      <c r="A184" s="88"/>
      <c r="B184" s="17" t="s">
        <v>46</v>
      </c>
      <c r="C184" s="53">
        <v>2.9166666666666664E-2</v>
      </c>
      <c r="D184" s="54">
        <v>5.5319148936170216E-2</v>
      </c>
    </row>
    <row r="185" spans="1:4" ht="15" customHeight="1">
      <c r="A185" s="88"/>
      <c r="B185" s="17" t="s">
        <v>47</v>
      </c>
      <c r="C185" s="53">
        <v>1.2500000000000001E-2</v>
      </c>
      <c r="D185" s="54">
        <v>2.9787234042553189E-2</v>
      </c>
    </row>
    <row r="186" spans="1:4" ht="15" customHeight="1">
      <c r="A186" s="88"/>
      <c r="B186" s="17" t="s">
        <v>48</v>
      </c>
      <c r="C186" s="53">
        <v>0.25</v>
      </c>
      <c r="D186" s="54">
        <v>0.31914893617021278</v>
      </c>
    </row>
    <row r="187" spans="1:4" ht="15" customHeight="1">
      <c r="A187" s="88" t="s">
        <v>125</v>
      </c>
      <c r="B187" s="17" t="s">
        <v>49</v>
      </c>
      <c r="C187" s="53">
        <v>0.16</v>
      </c>
      <c r="D187" s="54">
        <v>0.14347826086956522</v>
      </c>
    </row>
    <row r="188" spans="1:4" ht="15" customHeight="1">
      <c r="A188" s="88"/>
      <c r="B188" s="17" t="s">
        <v>50</v>
      </c>
      <c r="C188" s="53">
        <v>0.29333333333333333</v>
      </c>
      <c r="D188" s="54">
        <v>0.42173913043478256</v>
      </c>
    </row>
    <row r="189" spans="1:4" ht="15" customHeight="1">
      <c r="A189" s="88"/>
      <c r="B189" s="17" t="s">
        <v>51</v>
      </c>
      <c r="C189" s="53">
        <v>0.25777777777777777</v>
      </c>
      <c r="D189" s="54">
        <v>0.22608695652173913</v>
      </c>
    </row>
    <row r="190" spans="1:4" ht="15" customHeight="1" thickBot="1">
      <c r="A190" s="84"/>
      <c r="B190" s="70" t="s">
        <v>52</v>
      </c>
      <c r="C190" s="55">
        <v>0.28888888888888892</v>
      </c>
      <c r="D190" s="56">
        <v>0.20869565217391306</v>
      </c>
    </row>
    <row r="191" spans="1:4" ht="14.25" thickTop="1" thickBot="1"/>
    <row r="192" spans="1:4" ht="15" customHeight="1" thickTop="1">
      <c r="A192" s="98" t="s">
        <v>134</v>
      </c>
      <c r="B192" s="96" t="s">
        <v>136</v>
      </c>
      <c r="C192" s="97"/>
    </row>
    <row r="193" spans="1:3" ht="15" customHeight="1">
      <c r="A193" s="99"/>
      <c r="B193" s="47" t="s">
        <v>137</v>
      </c>
      <c r="C193" s="48" t="s">
        <v>138</v>
      </c>
    </row>
    <row r="194" spans="1:3" ht="15" customHeight="1" thickBot="1">
      <c r="A194" s="100"/>
      <c r="B194" s="49" t="s">
        <v>22</v>
      </c>
      <c r="C194" s="50" t="s">
        <v>22</v>
      </c>
    </row>
    <row r="195" spans="1:3" ht="15" customHeight="1" thickTop="1" thickBot="1">
      <c r="A195" s="61" t="s">
        <v>131</v>
      </c>
      <c r="B195" s="62">
        <v>60.617529880478088</v>
      </c>
      <c r="C195" s="63">
        <v>55.30991735537193</v>
      </c>
    </row>
  </sheetData>
  <mergeCells count="40">
    <mergeCell ref="A180:A186"/>
    <mergeCell ref="A187:A190"/>
    <mergeCell ref="A192:A194"/>
    <mergeCell ref="B192:C192"/>
    <mergeCell ref="A144:A148"/>
    <mergeCell ref="A149:A153"/>
    <mergeCell ref="A155:A157"/>
    <mergeCell ref="B155:C155"/>
    <mergeCell ref="A177:B179"/>
    <mergeCell ref="C177:D177"/>
    <mergeCell ref="A139:A143"/>
    <mergeCell ref="A84:A88"/>
    <mergeCell ref="A89:A93"/>
    <mergeCell ref="A94:A98"/>
    <mergeCell ref="A99:A103"/>
    <mergeCell ref="A104:A108"/>
    <mergeCell ref="A109:A113"/>
    <mergeCell ref="A114:A118"/>
    <mergeCell ref="A119:A123"/>
    <mergeCell ref="A124:A128"/>
    <mergeCell ref="A129:A133"/>
    <mergeCell ref="A134:A138"/>
    <mergeCell ref="A79:A83"/>
    <mergeCell ref="A24:A28"/>
    <mergeCell ref="A29:A33"/>
    <mergeCell ref="A34:A38"/>
    <mergeCell ref="A39:A43"/>
    <mergeCell ref="A44:A48"/>
    <mergeCell ref="A49:A53"/>
    <mergeCell ref="A54:A58"/>
    <mergeCell ref="A59:A63"/>
    <mergeCell ref="A64:A68"/>
    <mergeCell ref="A69:A73"/>
    <mergeCell ref="A74:A78"/>
    <mergeCell ref="A19:A23"/>
    <mergeCell ref="A1:B3"/>
    <mergeCell ref="C1:D1"/>
    <mergeCell ref="A4:A8"/>
    <mergeCell ref="A9:A13"/>
    <mergeCell ref="A14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5"/>
  <sheetViews>
    <sheetView rightToLeft="1" workbookViewId="0">
      <selection sqref="A1:XFD1048576"/>
    </sheetView>
  </sheetViews>
  <sheetFormatPr defaultRowHeight="12.75"/>
  <cols>
    <col min="1" max="1" width="22.7109375" customWidth="1"/>
    <col min="2" max="2" width="13.5703125" customWidth="1"/>
    <col min="3" max="6" width="12.140625" customWidth="1"/>
    <col min="257" max="257" width="22.7109375" customWidth="1"/>
    <col min="258" max="258" width="13.5703125" customWidth="1"/>
    <col min="259" max="262" width="12.140625" customWidth="1"/>
    <col min="513" max="513" width="22.7109375" customWidth="1"/>
    <col min="514" max="514" width="13.5703125" customWidth="1"/>
    <col min="515" max="518" width="12.140625" customWidth="1"/>
    <col min="769" max="769" width="22.7109375" customWidth="1"/>
    <col min="770" max="770" width="13.5703125" customWidth="1"/>
    <col min="771" max="774" width="12.140625" customWidth="1"/>
    <col min="1025" max="1025" width="22.7109375" customWidth="1"/>
    <col min="1026" max="1026" width="13.5703125" customWidth="1"/>
    <col min="1027" max="1030" width="12.140625" customWidth="1"/>
    <col min="1281" max="1281" width="22.7109375" customWidth="1"/>
    <col min="1282" max="1282" width="13.5703125" customWidth="1"/>
    <col min="1283" max="1286" width="12.140625" customWidth="1"/>
    <col min="1537" max="1537" width="22.7109375" customWidth="1"/>
    <col min="1538" max="1538" width="13.5703125" customWidth="1"/>
    <col min="1539" max="1542" width="12.140625" customWidth="1"/>
    <col min="1793" max="1793" width="22.7109375" customWidth="1"/>
    <col min="1794" max="1794" width="13.5703125" customWidth="1"/>
    <col min="1795" max="1798" width="12.140625" customWidth="1"/>
    <col min="2049" max="2049" width="22.7109375" customWidth="1"/>
    <col min="2050" max="2050" width="13.5703125" customWidth="1"/>
    <col min="2051" max="2054" width="12.140625" customWidth="1"/>
    <col min="2305" max="2305" width="22.7109375" customWidth="1"/>
    <col min="2306" max="2306" width="13.5703125" customWidth="1"/>
    <col min="2307" max="2310" width="12.140625" customWidth="1"/>
    <col min="2561" max="2561" width="22.7109375" customWidth="1"/>
    <col min="2562" max="2562" width="13.5703125" customWidth="1"/>
    <col min="2563" max="2566" width="12.140625" customWidth="1"/>
    <col min="2817" max="2817" width="22.7109375" customWidth="1"/>
    <col min="2818" max="2818" width="13.5703125" customWidth="1"/>
    <col min="2819" max="2822" width="12.140625" customWidth="1"/>
    <col min="3073" max="3073" width="22.7109375" customWidth="1"/>
    <col min="3074" max="3074" width="13.5703125" customWidth="1"/>
    <col min="3075" max="3078" width="12.140625" customWidth="1"/>
    <col min="3329" max="3329" width="22.7109375" customWidth="1"/>
    <col min="3330" max="3330" width="13.5703125" customWidth="1"/>
    <col min="3331" max="3334" width="12.140625" customWidth="1"/>
    <col min="3585" max="3585" width="22.7109375" customWidth="1"/>
    <col min="3586" max="3586" width="13.5703125" customWidth="1"/>
    <col min="3587" max="3590" width="12.140625" customWidth="1"/>
    <col min="3841" max="3841" width="22.7109375" customWidth="1"/>
    <col min="3842" max="3842" width="13.5703125" customWidth="1"/>
    <col min="3843" max="3846" width="12.140625" customWidth="1"/>
    <col min="4097" max="4097" width="22.7109375" customWidth="1"/>
    <col min="4098" max="4098" width="13.5703125" customWidth="1"/>
    <col min="4099" max="4102" width="12.140625" customWidth="1"/>
    <col min="4353" max="4353" width="22.7109375" customWidth="1"/>
    <col min="4354" max="4354" width="13.5703125" customWidth="1"/>
    <col min="4355" max="4358" width="12.140625" customWidth="1"/>
    <col min="4609" max="4609" width="22.7109375" customWidth="1"/>
    <col min="4610" max="4610" width="13.5703125" customWidth="1"/>
    <col min="4611" max="4614" width="12.140625" customWidth="1"/>
    <col min="4865" max="4865" width="22.7109375" customWidth="1"/>
    <col min="4866" max="4866" width="13.5703125" customWidth="1"/>
    <col min="4867" max="4870" width="12.140625" customWidth="1"/>
    <col min="5121" max="5121" width="22.7109375" customWidth="1"/>
    <col min="5122" max="5122" width="13.5703125" customWidth="1"/>
    <col min="5123" max="5126" width="12.140625" customWidth="1"/>
    <col min="5377" max="5377" width="22.7109375" customWidth="1"/>
    <col min="5378" max="5378" width="13.5703125" customWidth="1"/>
    <col min="5379" max="5382" width="12.140625" customWidth="1"/>
    <col min="5633" max="5633" width="22.7109375" customWidth="1"/>
    <col min="5634" max="5634" width="13.5703125" customWidth="1"/>
    <col min="5635" max="5638" width="12.140625" customWidth="1"/>
    <col min="5889" max="5889" width="22.7109375" customWidth="1"/>
    <col min="5890" max="5890" width="13.5703125" customWidth="1"/>
    <col min="5891" max="5894" width="12.140625" customWidth="1"/>
    <col min="6145" max="6145" width="22.7109375" customWidth="1"/>
    <col min="6146" max="6146" width="13.5703125" customWidth="1"/>
    <col min="6147" max="6150" width="12.140625" customWidth="1"/>
    <col min="6401" max="6401" width="22.7109375" customWidth="1"/>
    <col min="6402" max="6402" width="13.5703125" customWidth="1"/>
    <col min="6403" max="6406" width="12.140625" customWidth="1"/>
    <col min="6657" max="6657" width="22.7109375" customWidth="1"/>
    <col min="6658" max="6658" width="13.5703125" customWidth="1"/>
    <col min="6659" max="6662" width="12.140625" customWidth="1"/>
    <col min="6913" max="6913" width="22.7109375" customWidth="1"/>
    <col min="6914" max="6914" width="13.5703125" customWidth="1"/>
    <col min="6915" max="6918" width="12.140625" customWidth="1"/>
    <col min="7169" max="7169" width="22.7109375" customWidth="1"/>
    <col min="7170" max="7170" width="13.5703125" customWidth="1"/>
    <col min="7171" max="7174" width="12.140625" customWidth="1"/>
    <col min="7425" max="7425" width="22.7109375" customWidth="1"/>
    <col min="7426" max="7426" width="13.5703125" customWidth="1"/>
    <col min="7427" max="7430" width="12.140625" customWidth="1"/>
    <col min="7681" max="7681" width="22.7109375" customWidth="1"/>
    <col min="7682" max="7682" width="13.5703125" customWidth="1"/>
    <col min="7683" max="7686" width="12.140625" customWidth="1"/>
    <col min="7937" max="7937" width="22.7109375" customWidth="1"/>
    <col min="7938" max="7938" width="13.5703125" customWidth="1"/>
    <col min="7939" max="7942" width="12.140625" customWidth="1"/>
    <col min="8193" max="8193" width="22.7109375" customWidth="1"/>
    <col min="8194" max="8194" width="13.5703125" customWidth="1"/>
    <col min="8195" max="8198" width="12.140625" customWidth="1"/>
    <col min="8449" max="8449" width="22.7109375" customWidth="1"/>
    <col min="8450" max="8450" width="13.5703125" customWidth="1"/>
    <col min="8451" max="8454" width="12.140625" customWidth="1"/>
    <col min="8705" max="8705" width="22.7109375" customWidth="1"/>
    <col min="8706" max="8706" width="13.5703125" customWidth="1"/>
    <col min="8707" max="8710" width="12.140625" customWidth="1"/>
    <col min="8961" max="8961" width="22.7109375" customWidth="1"/>
    <col min="8962" max="8962" width="13.5703125" customWidth="1"/>
    <col min="8963" max="8966" width="12.140625" customWidth="1"/>
    <col min="9217" max="9217" width="22.7109375" customWidth="1"/>
    <col min="9218" max="9218" width="13.5703125" customWidth="1"/>
    <col min="9219" max="9222" width="12.140625" customWidth="1"/>
    <col min="9473" max="9473" width="22.7109375" customWidth="1"/>
    <col min="9474" max="9474" width="13.5703125" customWidth="1"/>
    <col min="9475" max="9478" width="12.140625" customWidth="1"/>
    <col min="9729" max="9729" width="22.7109375" customWidth="1"/>
    <col min="9730" max="9730" width="13.5703125" customWidth="1"/>
    <col min="9731" max="9734" width="12.140625" customWidth="1"/>
    <col min="9985" max="9985" width="22.7109375" customWidth="1"/>
    <col min="9986" max="9986" width="13.5703125" customWidth="1"/>
    <col min="9987" max="9990" width="12.140625" customWidth="1"/>
    <col min="10241" max="10241" width="22.7109375" customWidth="1"/>
    <col min="10242" max="10242" width="13.5703125" customWidth="1"/>
    <col min="10243" max="10246" width="12.140625" customWidth="1"/>
    <col min="10497" max="10497" width="22.7109375" customWidth="1"/>
    <col min="10498" max="10498" width="13.5703125" customWidth="1"/>
    <col min="10499" max="10502" width="12.140625" customWidth="1"/>
    <col min="10753" max="10753" width="22.7109375" customWidth="1"/>
    <col min="10754" max="10754" width="13.5703125" customWidth="1"/>
    <col min="10755" max="10758" width="12.140625" customWidth="1"/>
    <col min="11009" max="11009" width="22.7109375" customWidth="1"/>
    <col min="11010" max="11010" width="13.5703125" customWidth="1"/>
    <col min="11011" max="11014" width="12.140625" customWidth="1"/>
    <col min="11265" max="11265" width="22.7109375" customWidth="1"/>
    <col min="11266" max="11266" width="13.5703125" customWidth="1"/>
    <col min="11267" max="11270" width="12.140625" customWidth="1"/>
    <col min="11521" max="11521" width="22.7109375" customWidth="1"/>
    <col min="11522" max="11522" width="13.5703125" customWidth="1"/>
    <col min="11523" max="11526" width="12.140625" customWidth="1"/>
    <col min="11777" max="11777" width="22.7109375" customWidth="1"/>
    <col min="11778" max="11778" width="13.5703125" customWidth="1"/>
    <col min="11779" max="11782" width="12.140625" customWidth="1"/>
    <col min="12033" max="12033" width="22.7109375" customWidth="1"/>
    <col min="12034" max="12034" width="13.5703125" customWidth="1"/>
    <col min="12035" max="12038" width="12.140625" customWidth="1"/>
    <col min="12289" max="12289" width="22.7109375" customWidth="1"/>
    <col min="12290" max="12290" width="13.5703125" customWidth="1"/>
    <col min="12291" max="12294" width="12.140625" customWidth="1"/>
    <col min="12545" max="12545" width="22.7109375" customWidth="1"/>
    <col min="12546" max="12546" width="13.5703125" customWidth="1"/>
    <col min="12547" max="12550" width="12.140625" customWidth="1"/>
    <col min="12801" max="12801" width="22.7109375" customWidth="1"/>
    <col min="12802" max="12802" width="13.5703125" customWidth="1"/>
    <col min="12803" max="12806" width="12.140625" customWidth="1"/>
    <col min="13057" max="13057" width="22.7109375" customWidth="1"/>
    <col min="13058" max="13058" width="13.5703125" customWidth="1"/>
    <col min="13059" max="13062" width="12.140625" customWidth="1"/>
    <col min="13313" max="13313" width="22.7109375" customWidth="1"/>
    <col min="13314" max="13314" width="13.5703125" customWidth="1"/>
    <col min="13315" max="13318" width="12.140625" customWidth="1"/>
    <col min="13569" max="13569" width="22.7109375" customWidth="1"/>
    <col min="13570" max="13570" width="13.5703125" customWidth="1"/>
    <col min="13571" max="13574" width="12.140625" customWidth="1"/>
    <col min="13825" max="13825" width="22.7109375" customWidth="1"/>
    <col min="13826" max="13826" width="13.5703125" customWidth="1"/>
    <col min="13827" max="13830" width="12.140625" customWidth="1"/>
    <col min="14081" max="14081" width="22.7109375" customWidth="1"/>
    <col min="14082" max="14082" width="13.5703125" customWidth="1"/>
    <col min="14083" max="14086" width="12.140625" customWidth="1"/>
    <col min="14337" max="14337" width="22.7109375" customWidth="1"/>
    <col min="14338" max="14338" width="13.5703125" customWidth="1"/>
    <col min="14339" max="14342" width="12.140625" customWidth="1"/>
    <col min="14593" max="14593" width="22.7109375" customWidth="1"/>
    <col min="14594" max="14594" width="13.5703125" customWidth="1"/>
    <col min="14595" max="14598" width="12.140625" customWidth="1"/>
    <col min="14849" max="14849" width="22.7109375" customWidth="1"/>
    <col min="14850" max="14850" width="13.5703125" customWidth="1"/>
    <col min="14851" max="14854" width="12.140625" customWidth="1"/>
    <col min="15105" max="15105" width="22.7109375" customWidth="1"/>
    <col min="15106" max="15106" width="13.5703125" customWidth="1"/>
    <col min="15107" max="15110" width="12.140625" customWidth="1"/>
    <col min="15361" max="15361" width="22.7109375" customWidth="1"/>
    <col min="15362" max="15362" width="13.5703125" customWidth="1"/>
    <col min="15363" max="15366" width="12.140625" customWidth="1"/>
    <col min="15617" max="15617" width="22.7109375" customWidth="1"/>
    <col min="15618" max="15618" width="13.5703125" customWidth="1"/>
    <col min="15619" max="15622" width="12.140625" customWidth="1"/>
    <col min="15873" max="15873" width="22.7109375" customWidth="1"/>
    <col min="15874" max="15874" width="13.5703125" customWidth="1"/>
    <col min="15875" max="15878" width="12.140625" customWidth="1"/>
    <col min="16129" max="16129" width="22.7109375" customWidth="1"/>
    <col min="16130" max="16130" width="13.5703125" customWidth="1"/>
    <col min="16131" max="16134" width="12.140625" customWidth="1"/>
  </cols>
  <sheetData>
    <row r="1" spans="1:6" ht="15" customHeight="1" thickTop="1">
      <c r="A1" s="90" t="s">
        <v>134</v>
      </c>
      <c r="B1" s="91"/>
      <c r="C1" s="96" t="s">
        <v>143</v>
      </c>
      <c r="D1" s="101"/>
      <c r="E1" s="101"/>
      <c r="F1" s="97"/>
    </row>
    <row r="2" spans="1:6" ht="15" customHeight="1">
      <c r="A2" s="92"/>
      <c r="B2" s="93"/>
      <c r="C2" s="47" t="s">
        <v>144</v>
      </c>
      <c r="D2" s="64" t="s">
        <v>145</v>
      </c>
      <c r="E2" s="64" t="s">
        <v>146</v>
      </c>
      <c r="F2" s="48" t="s">
        <v>147</v>
      </c>
    </row>
    <row r="3" spans="1:6" ht="15" customHeight="1" thickBot="1">
      <c r="A3" s="94"/>
      <c r="B3" s="95"/>
      <c r="C3" s="49" t="s">
        <v>139</v>
      </c>
      <c r="D3" s="65" t="s">
        <v>139</v>
      </c>
      <c r="E3" s="65" t="s">
        <v>139</v>
      </c>
      <c r="F3" s="50" t="s">
        <v>139</v>
      </c>
    </row>
    <row r="4" spans="1:6" ht="15" customHeight="1" thickTop="1">
      <c r="A4" s="83" t="s">
        <v>1</v>
      </c>
      <c r="B4" s="15" t="s">
        <v>2</v>
      </c>
      <c r="C4" s="51">
        <v>0.15625</v>
      </c>
      <c r="D4" s="66">
        <v>0.10975609756097562</v>
      </c>
      <c r="E4" s="66">
        <v>0.12068965517241378</v>
      </c>
      <c r="F4" s="52">
        <v>7.2916666666666671E-2</v>
      </c>
    </row>
    <row r="5" spans="1:6" ht="15" customHeight="1">
      <c r="A5" s="88"/>
      <c r="B5" s="17" t="s">
        <v>3</v>
      </c>
      <c r="C5" s="53">
        <v>0.234375</v>
      </c>
      <c r="D5" s="67">
        <v>0.18292682926829268</v>
      </c>
      <c r="E5" s="67">
        <v>0.24137931034482757</v>
      </c>
      <c r="F5" s="54">
        <v>0.20833333333333331</v>
      </c>
    </row>
    <row r="6" spans="1:6" ht="15" customHeight="1">
      <c r="A6" s="88"/>
      <c r="B6" s="17" t="s">
        <v>4</v>
      </c>
      <c r="C6" s="53">
        <v>0.2109375</v>
      </c>
      <c r="D6" s="67">
        <v>0.25609756097560976</v>
      </c>
      <c r="E6" s="67">
        <v>0.13793103448275862</v>
      </c>
      <c r="F6" s="54">
        <v>0.13541666666666666</v>
      </c>
    </row>
    <row r="7" spans="1:6" ht="15" customHeight="1">
      <c r="A7" s="88"/>
      <c r="B7" s="17" t="s">
        <v>5</v>
      </c>
      <c r="C7" s="53">
        <v>0.328125</v>
      </c>
      <c r="D7" s="67">
        <v>0.43292682926829262</v>
      </c>
      <c r="E7" s="67">
        <v>0.47413793103448276</v>
      </c>
      <c r="F7" s="54">
        <v>0.5625</v>
      </c>
    </row>
    <row r="8" spans="1:6" ht="15" customHeight="1">
      <c r="A8" s="88"/>
      <c r="B8" s="17" t="s">
        <v>6</v>
      </c>
      <c r="C8" s="53">
        <v>7.03125E-2</v>
      </c>
      <c r="D8" s="67">
        <v>1.8292682926829271E-2</v>
      </c>
      <c r="E8" s="67">
        <v>2.5862068965517241E-2</v>
      </c>
      <c r="F8" s="54">
        <v>2.0833333333333336E-2</v>
      </c>
    </row>
    <row r="9" spans="1:6" ht="15" customHeight="1">
      <c r="A9" s="88" t="s">
        <v>8</v>
      </c>
      <c r="B9" s="17" t="s">
        <v>2</v>
      </c>
      <c r="C9" s="53">
        <v>3.125E-2</v>
      </c>
      <c r="D9" s="67">
        <v>4.878048780487805E-2</v>
      </c>
      <c r="E9" s="67">
        <v>7.7586206896551727E-2</v>
      </c>
      <c r="F9" s="54">
        <v>0.125</v>
      </c>
    </row>
    <row r="10" spans="1:6" ht="15" customHeight="1">
      <c r="A10" s="88"/>
      <c r="B10" s="17" t="s">
        <v>3</v>
      </c>
      <c r="C10" s="53">
        <v>0.234375</v>
      </c>
      <c r="D10" s="67">
        <v>0.25</v>
      </c>
      <c r="E10" s="67">
        <v>0.19827586206896552</v>
      </c>
      <c r="F10" s="54">
        <v>0.375</v>
      </c>
    </row>
    <row r="11" spans="1:6" ht="15" customHeight="1">
      <c r="A11" s="88"/>
      <c r="B11" s="17" t="s">
        <v>4</v>
      </c>
      <c r="C11" s="53">
        <v>0.328125</v>
      </c>
      <c r="D11" s="67">
        <v>0.25</v>
      </c>
      <c r="E11" s="67">
        <v>0.25</v>
      </c>
      <c r="F11" s="54">
        <v>0.19791666666666669</v>
      </c>
    </row>
    <row r="12" spans="1:6" ht="15" customHeight="1">
      <c r="A12" s="88"/>
      <c r="B12" s="17" t="s">
        <v>5</v>
      </c>
      <c r="C12" s="53">
        <v>0.3125</v>
      </c>
      <c r="D12" s="67">
        <v>0.33536585365853661</v>
      </c>
      <c r="E12" s="67">
        <v>0.42241379310344823</v>
      </c>
      <c r="F12" s="54">
        <v>0.22916666666666669</v>
      </c>
    </row>
    <row r="13" spans="1:6" ht="15" customHeight="1">
      <c r="A13" s="88"/>
      <c r="B13" s="17" t="s">
        <v>6</v>
      </c>
      <c r="C13" s="53">
        <v>9.375E-2</v>
      </c>
      <c r="D13" s="67">
        <v>0.11585365853658537</v>
      </c>
      <c r="E13" s="67">
        <v>5.1724137931034482E-2</v>
      </c>
      <c r="F13" s="54">
        <v>7.2916666666666671E-2</v>
      </c>
    </row>
    <row r="14" spans="1:6" ht="15" customHeight="1">
      <c r="A14" s="88" t="s">
        <v>9</v>
      </c>
      <c r="B14" s="17" t="s">
        <v>2</v>
      </c>
      <c r="C14" s="53">
        <v>1.5625E-2</v>
      </c>
      <c r="D14" s="67">
        <v>1.8292682926829271E-2</v>
      </c>
      <c r="E14" s="67">
        <v>8.6206896551724137E-3</v>
      </c>
      <c r="F14" s="54">
        <v>3.125E-2</v>
      </c>
    </row>
    <row r="15" spans="1:6" ht="15" customHeight="1">
      <c r="A15" s="88"/>
      <c r="B15" s="17" t="s">
        <v>3</v>
      </c>
      <c r="C15" s="53">
        <v>9.375E-2</v>
      </c>
      <c r="D15" s="67">
        <v>7.3170731707317083E-2</v>
      </c>
      <c r="E15" s="67">
        <v>0.12068965517241378</v>
      </c>
      <c r="F15" s="54">
        <v>0.15625</v>
      </c>
    </row>
    <row r="16" spans="1:6" ht="15" customHeight="1">
      <c r="A16" s="88"/>
      <c r="B16" s="17" t="s">
        <v>4</v>
      </c>
      <c r="C16" s="53">
        <v>0.2265625</v>
      </c>
      <c r="D16" s="67">
        <v>0.25609756097560976</v>
      </c>
      <c r="E16" s="67">
        <v>0.25862068965517243</v>
      </c>
      <c r="F16" s="54">
        <v>0.375</v>
      </c>
    </row>
    <row r="17" spans="1:6" ht="15" customHeight="1">
      <c r="A17" s="88"/>
      <c r="B17" s="17" t="s">
        <v>5</v>
      </c>
      <c r="C17" s="53">
        <v>0.5234375</v>
      </c>
      <c r="D17" s="67">
        <v>0.51829268292682928</v>
      </c>
      <c r="E17" s="67">
        <v>0.50862068965517238</v>
      </c>
      <c r="F17" s="54">
        <v>0.35416666666666663</v>
      </c>
    </row>
    <row r="18" spans="1:6" ht="15" customHeight="1">
      <c r="A18" s="88"/>
      <c r="B18" s="17" t="s">
        <v>6</v>
      </c>
      <c r="C18" s="53">
        <v>0.140625</v>
      </c>
      <c r="D18" s="67">
        <v>0.13414634146341464</v>
      </c>
      <c r="E18" s="67">
        <v>0.10344827586206896</v>
      </c>
      <c r="F18" s="54">
        <v>8.3333333333333343E-2</v>
      </c>
    </row>
    <row r="19" spans="1:6" ht="15" customHeight="1">
      <c r="A19" s="88" t="s">
        <v>10</v>
      </c>
      <c r="B19" s="17" t="s">
        <v>2</v>
      </c>
      <c r="C19" s="53">
        <v>8.59375E-2</v>
      </c>
      <c r="D19" s="67">
        <v>7.926829268292683E-2</v>
      </c>
      <c r="E19" s="67">
        <v>3.4482758620689655E-2</v>
      </c>
      <c r="F19" s="54">
        <v>6.25E-2</v>
      </c>
    </row>
    <row r="20" spans="1:6" ht="15" customHeight="1">
      <c r="A20" s="88"/>
      <c r="B20" s="17" t="s">
        <v>3</v>
      </c>
      <c r="C20" s="53">
        <v>0.34375</v>
      </c>
      <c r="D20" s="67">
        <v>0.22560975609756098</v>
      </c>
      <c r="E20" s="67">
        <v>0.29310344827586204</v>
      </c>
      <c r="F20" s="54">
        <v>0.125</v>
      </c>
    </row>
    <row r="21" spans="1:6" ht="15" customHeight="1">
      <c r="A21" s="88"/>
      <c r="B21" s="17" t="s">
        <v>4</v>
      </c>
      <c r="C21" s="53">
        <v>0.28125</v>
      </c>
      <c r="D21" s="67">
        <v>0.26829268292682928</v>
      </c>
      <c r="E21" s="67">
        <v>0.19827586206896552</v>
      </c>
      <c r="F21" s="54">
        <v>0.25</v>
      </c>
    </row>
    <row r="22" spans="1:6" ht="15" customHeight="1">
      <c r="A22" s="88"/>
      <c r="B22" s="17" t="s">
        <v>5</v>
      </c>
      <c r="C22" s="53">
        <v>0.234375</v>
      </c>
      <c r="D22" s="67">
        <v>0.36585365853658536</v>
      </c>
      <c r="E22" s="67">
        <v>0.44827586206896552</v>
      </c>
      <c r="F22" s="54">
        <v>0.52083333333333337</v>
      </c>
    </row>
    <row r="23" spans="1:6" ht="15" customHeight="1">
      <c r="A23" s="88"/>
      <c r="B23" s="17" t="s">
        <v>6</v>
      </c>
      <c r="C23" s="53">
        <v>5.46875E-2</v>
      </c>
      <c r="D23" s="67">
        <v>6.097560975609756E-2</v>
      </c>
      <c r="E23" s="67">
        <v>2.5862068965517241E-2</v>
      </c>
      <c r="F23" s="54">
        <v>4.1666666666666671E-2</v>
      </c>
    </row>
    <row r="24" spans="1:6" ht="15" customHeight="1">
      <c r="A24" s="88" t="s">
        <v>11</v>
      </c>
      <c r="B24" s="17" t="s">
        <v>2</v>
      </c>
      <c r="C24" s="53">
        <v>6.25E-2</v>
      </c>
      <c r="D24" s="67">
        <v>4.2682926829268296E-2</v>
      </c>
      <c r="E24" s="67">
        <v>2.5862068965517241E-2</v>
      </c>
      <c r="F24" s="54">
        <v>4.1666666666666671E-2</v>
      </c>
    </row>
    <row r="25" spans="1:6" ht="15" customHeight="1">
      <c r="A25" s="88"/>
      <c r="B25" s="17" t="s">
        <v>3</v>
      </c>
      <c r="C25" s="53">
        <v>0.2109375</v>
      </c>
      <c r="D25" s="67">
        <v>0.21951219512195125</v>
      </c>
      <c r="E25" s="67">
        <v>0.18965517241379309</v>
      </c>
      <c r="F25" s="54">
        <v>0.22916666666666669</v>
      </c>
    </row>
    <row r="26" spans="1:6" ht="15" customHeight="1">
      <c r="A26" s="88"/>
      <c r="B26" s="17" t="s">
        <v>4</v>
      </c>
      <c r="C26" s="53">
        <v>0.2578125</v>
      </c>
      <c r="D26" s="67">
        <v>0.29268292682926833</v>
      </c>
      <c r="E26" s="67">
        <v>0.31034482758620691</v>
      </c>
      <c r="F26" s="54">
        <v>0.48958333333333337</v>
      </c>
    </row>
    <row r="27" spans="1:6" ht="15" customHeight="1">
      <c r="A27" s="88"/>
      <c r="B27" s="17" t="s">
        <v>5</v>
      </c>
      <c r="C27" s="53">
        <v>0.390625</v>
      </c>
      <c r="D27" s="67">
        <v>0.37195121951219512</v>
      </c>
      <c r="E27" s="67">
        <v>0.42241379310344823</v>
      </c>
      <c r="F27" s="54">
        <v>0.20833333333333331</v>
      </c>
    </row>
    <row r="28" spans="1:6" ht="15" customHeight="1">
      <c r="A28" s="88"/>
      <c r="B28" s="17" t="s">
        <v>6</v>
      </c>
      <c r="C28" s="53">
        <v>7.8125E-2</v>
      </c>
      <c r="D28" s="67">
        <v>7.3170731707317083E-2</v>
      </c>
      <c r="E28" s="67">
        <v>5.1724137931034482E-2</v>
      </c>
      <c r="F28" s="54">
        <v>3.125E-2</v>
      </c>
    </row>
    <row r="29" spans="1:6" ht="15" customHeight="1">
      <c r="A29" s="88" t="s">
        <v>12</v>
      </c>
      <c r="B29" s="17" t="s">
        <v>2</v>
      </c>
      <c r="C29" s="53">
        <v>7.8125E-2</v>
      </c>
      <c r="D29" s="67">
        <v>2.4390243902439025E-2</v>
      </c>
      <c r="E29" s="67">
        <v>8.6206896551724137E-3</v>
      </c>
      <c r="F29" s="54">
        <v>1.0416666666666668E-2</v>
      </c>
    </row>
    <row r="30" spans="1:6" ht="15" customHeight="1">
      <c r="A30" s="88"/>
      <c r="B30" s="17" t="s">
        <v>3</v>
      </c>
      <c r="C30" s="53">
        <v>0.265625</v>
      </c>
      <c r="D30" s="67">
        <v>0.21951219512195125</v>
      </c>
      <c r="E30" s="67">
        <v>0.22413793103448276</v>
      </c>
      <c r="F30" s="54">
        <v>0.17708333333333331</v>
      </c>
    </row>
    <row r="31" spans="1:6" ht="15" customHeight="1">
      <c r="A31" s="88"/>
      <c r="B31" s="17" t="s">
        <v>4</v>
      </c>
      <c r="C31" s="53">
        <v>0.3046875</v>
      </c>
      <c r="D31" s="67">
        <v>0.35365853658536589</v>
      </c>
      <c r="E31" s="67">
        <v>0.36206896551724133</v>
      </c>
      <c r="F31" s="54">
        <v>0.35416666666666663</v>
      </c>
    </row>
    <row r="32" spans="1:6" ht="15" customHeight="1">
      <c r="A32" s="88"/>
      <c r="B32" s="17" t="s">
        <v>5</v>
      </c>
      <c r="C32" s="53">
        <v>0.2421875</v>
      </c>
      <c r="D32" s="67">
        <v>0.33536585365853661</v>
      </c>
      <c r="E32" s="67">
        <v>0.36206896551724133</v>
      </c>
      <c r="F32" s="54">
        <v>0.40625</v>
      </c>
    </row>
    <row r="33" spans="1:6" ht="15" customHeight="1">
      <c r="A33" s="88"/>
      <c r="B33" s="17" t="s">
        <v>6</v>
      </c>
      <c r="C33" s="53">
        <v>0.109375</v>
      </c>
      <c r="D33" s="67">
        <v>6.7073170731707321E-2</v>
      </c>
      <c r="E33" s="67">
        <v>4.3103448275862072E-2</v>
      </c>
      <c r="F33" s="54">
        <v>5.2083333333333329E-2</v>
      </c>
    </row>
    <row r="34" spans="1:6" ht="15" customHeight="1">
      <c r="A34" s="88" t="s">
        <v>101</v>
      </c>
      <c r="B34" s="17" t="s">
        <v>13</v>
      </c>
      <c r="C34" s="53">
        <v>0.2109375</v>
      </c>
      <c r="D34" s="67">
        <v>0.1524390243902439</v>
      </c>
      <c r="E34" s="67">
        <v>0.20689655172413793</v>
      </c>
      <c r="F34" s="54">
        <v>0.16666666666666669</v>
      </c>
    </row>
    <row r="35" spans="1:6" ht="15" customHeight="1">
      <c r="A35" s="88"/>
      <c r="B35" s="17" t="s">
        <v>14</v>
      </c>
      <c r="C35" s="53">
        <v>0.296875</v>
      </c>
      <c r="D35" s="67">
        <v>0.32317073170731708</v>
      </c>
      <c r="E35" s="67">
        <v>0.21551724137931036</v>
      </c>
      <c r="F35" s="54">
        <v>0.21875</v>
      </c>
    </row>
    <row r="36" spans="1:6" ht="15" customHeight="1">
      <c r="A36" s="88"/>
      <c r="B36" s="17" t="s">
        <v>15</v>
      </c>
      <c r="C36" s="53">
        <v>0.1953125</v>
      </c>
      <c r="D36" s="67">
        <v>0.15853658536585366</v>
      </c>
      <c r="E36" s="67">
        <v>0.18965517241379309</v>
      </c>
      <c r="F36" s="54">
        <v>0.20833333333333331</v>
      </c>
    </row>
    <row r="37" spans="1:6" ht="15" customHeight="1">
      <c r="A37" s="88"/>
      <c r="B37" s="17" t="s">
        <v>16</v>
      </c>
      <c r="C37" s="53">
        <v>0.203125</v>
      </c>
      <c r="D37" s="67">
        <v>0.32317073170731708</v>
      </c>
      <c r="E37" s="67">
        <v>0.36206896551724133</v>
      </c>
      <c r="F37" s="54">
        <v>0.39583333333333337</v>
      </c>
    </row>
    <row r="38" spans="1:6" ht="15" customHeight="1">
      <c r="A38" s="88"/>
      <c r="B38" s="17" t="s">
        <v>17</v>
      </c>
      <c r="C38" s="53">
        <v>9.375E-2</v>
      </c>
      <c r="D38" s="67">
        <v>4.2682926829268296E-2</v>
      </c>
      <c r="E38" s="67">
        <v>2.5862068965517241E-2</v>
      </c>
      <c r="F38" s="54">
        <v>1.0416666666666668E-2</v>
      </c>
    </row>
    <row r="39" spans="1:6" ht="15" customHeight="1">
      <c r="A39" s="88" t="s">
        <v>102</v>
      </c>
      <c r="B39" s="17" t="s">
        <v>13</v>
      </c>
      <c r="C39" s="53">
        <v>0.2421875</v>
      </c>
      <c r="D39" s="67">
        <v>0.16463414634146342</v>
      </c>
      <c r="E39" s="67">
        <v>0.18965517241379309</v>
      </c>
      <c r="F39" s="54">
        <v>0.125</v>
      </c>
    </row>
    <row r="40" spans="1:6" ht="15" customHeight="1">
      <c r="A40" s="88"/>
      <c r="B40" s="17" t="s">
        <v>14</v>
      </c>
      <c r="C40" s="53">
        <v>0.3359375</v>
      </c>
      <c r="D40" s="67">
        <v>0.3902439024390244</v>
      </c>
      <c r="E40" s="67">
        <v>0.34482758620689657</v>
      </c>
      <c r="F40" s="54">
        <v>0.35416666666666663</v>
      </c>
    </row>
    <row r="41" spans="1:6" ht="15" customHeight="1">
      <c r="A41" s="88"/>
      <c r="B41" s="17" t="s">
        <v>15</v>
      </c>
      <c r="C41" s="53">
        <v>0.1640625</v>
      </c>
      <c r="D41" s="67">
        <v>0.14634146341463417</v>
      </c>
      <c r="E41" s="67">
        <v>0.15517241379310345</v>
      </c>
      <c r="F41" s="54">
        <v>0.17708333333333331</v>
      </c>
    </row>
    <row r="42" spans="1:6" ht="15" customHeight="1">
      <c r="A42" s="88"/>
      <c r="B42" s="17" t="s">
        <v>16</v>
      </c>
      <c r="C42" s="53">
        <v>0.1953125</v>
      </c>
      <c r="D42" s="67">
        <v>0.25609756097560976</v>
      </c>
      <c r="E42" s="67">
        <v>0.28448275862068967</v>
      </c>
      <c r="F42" s="54">
        <v>0.33333333333333337</v>
      </c>
    </row>
    <row r="43" spans="1:6" ht="15" customHeight="1">
      <c r="A43" s="88"/>
      <c r="B43" s="17" t="s">
        <v>17</v>
      </c>
      <c r="C43" s="53">
        <v>6.25E-2</v>
      </c>
      <c r="D43" s="67">
        <v>4.2682926829268296E-2</v>
      </c>
      <c r="E43" s="67">
        <v>2.5862068965517241E-2</v>
      </c>
      <c r="F43" s="54">
        <v>1.0416666666666668E-2</v>
      </c>
    </row>
    <row r="44" spans="1:6" ht="15" customHeight="1">
      <c r="A44" s="88" t="s">
        <v>103</v>
      </c>
      <c r="B44" s="17" t="s">
        <v>13</v>
      </c>
      <c r="C44" s="53">
        <v>0.1484375</v>
      </c>
      <c r="D44" s="67">
        <v>0.11585365853658537</v>
      </c>
      <c r="E44" s="67">
        <v>0.15517241379310345</v>
      </c>
      <c r="F44" s="54">
        <v>0.10416666666666666</v>
      </c>
    </row>
    <row r="45" spans="1:6" ht="15" customHeight="1">
      <c r="A45" s="88"/>
      <c r="B45" s="17" t="s">
        <v>14</v>
      </c>
      <c r="C45" s="53">
        <v>0.234375</v>
      </c>
      <c r="D45" s="67">
        <v>0.28048780487804875</v>
      </c>
      <c r="E45" s="67">
        <v>0.23275862068965517</v>
      </c>
      <c r="F45" s="54">
        <v>0.25</v>
      </c>
    </row>
    <row r="46" spans="1:6" ht="15" customHeight="1">
      <c r="A46" s="88"/>
      <c r="B46" s="17" t="s">
        <v>15</v>
      </c>
      <c r="C46" s="53">
        <v>0.2421875</v>
      </c>
      <c r="D46" s="67">
        <v>0.15853658536585366</v>
      </c>
      <c r="E46" s="67">
        <v>0.18103448275862066</v>
      </c>
      <c r="F46" s="54">
        <v>0.17708333333333331</v>
      </c>
    </row>
    <row r="47" spans="1:6" ht="15" customHeight="1">
      <c r="A47" s="88"/>
      <c r="B47" s="17" t="s">
        <v>16</v>
      </c>
      <c r="C47" s="53">
        <v>0.2890625</v>
      </c>
      <c r="D47" s="67">
        <v>0.37804878048780488</v>
      </c>
      <c r="E47" s="67">
        <v>0.39655172413793105</v>
      </c>
      <c r="F47" s="54">
        <v>0.44791666666666663</v>
      </c>
    </row>
    <row r="48" spans="1:6" ht="15" customHeight="1">
      <c r="A48" s="88"/>
      <c r="B48" s="17" t="s">
        <v>17</v>
      </c>
      <c r="C48" s="53">
        <v>8.59375E-2</v>
      </c>
      <c r="D48" s="67">
        <v>6.7073170731707321E-2</v>
      </c>
      <c r="E48" s="67">
        <v>3.4482758620689655E-2</v>
      </c>
      <c r="F48" s="54">
        <v>2.0833333333333336E-2</v>
      </c>
    </row>
    <row r="49" spans="1:6" ht="15" customHeight="1">
      <c r="A49" s="88" t="s">
        <v>104</v>
      </c>
      <c r="B49" s="17" t="s">
        <v>13</v>
      </c>
      <c r="C49" s="53">
        <v>0.1328125</v>
      </c>
      <c r="D49" s="67">
        <v>9.7560975609756101E-2</v>
      </c>
      <c r="E49" s="67">
        <v>0.11206896551724138</v>
      </c>
      <c r="F49" s="54">
        <v>6.25E-2</v>
      </c>
    </row>
    <row r="50" spans="1:6" ht="15" customHeight="1">
      <c r="A50" s="88"/>
      <c r="B50" s="17" t="s">
        <v>14</v>
      </c>
      <c r="C50" s="53">
        <v>0.2421875</v>
      </c>
      <c r="D50" s="67">
        <v>0.1951219512195122</v>
      </c>
      <c r="E50" s="67">
        <v>0.22413793103448276</v>
      </c>
      <c r="F50" s="54">
        <v>0.14583333333333334</v>
      </c>
    </row>
    <row r="51" spans="1:6" ht="15" customHeight="1">
      <c r="A51" s="88"/>
      <c r="B51" s="17" t="s">
        <v>15</v>
      </c>
      <c r="C51" s="53">
        <v>0.2578125</v>
      </c>
      <c r="D51" s="67">
        <v>0.23170731707317074</v>
      </c>
      <c r="E51" s="67">
        <v>0.20689655172413793</v>
      </c>
      <c r="F51" s="54">
        <v>0.19791666666666669</v>
      </c>
    </row>
    <row r="52" spans="1:6" ht="15" customHeight="1">
      <c r="A52" s="88"/>
      <c r="B52" s="17" t="s">
        <v>16</v>
      </c>
      <c r="C52" s="53">
        <v>0.25</v>
      </c>
      <c r="D52" s="67">
        <v>0.3902439024390244</v>
      </c>
      <c r="E52" s="67">
        <v>0.41379310344827586</v>
      </c>
      <c r="F52" s="54">
        <v>0.5625</v>
      </c>
    </row>
    <row r="53" spans="1:6" ht="15" customHeight="1">
      <c r="A53" s="88"/>
      <c r="B53" s="17" t="s">
        <v>17</v>
      </c>
      <c r="C53" s="53">
        <v>0.1171875</v>
      </c>
      <c r="D53" s="67">
        <v>8.5365853658536592E-2</v>
      </c>
      <c r="E53" s="67">
        <v>4.3103448275862072E-2</v>
      </c>
      <c r="F53" s="54">
        <v>3.125E-2</v>
      </c>
    </row>
    <row r="54" spans="1:6" ht="15" customHeight="1">
      <c r="A54" s="88" t="s">
        <v>105</v>
      </c>
      <c r="B54" s="17" t="s">
        <v>13</v>
      </c>
      <c r="C54" s="53">
        <v>6.25E-2</v>
      </c>
      <c r="D54" s="67">
        <v>6.097560975609756E-2</v>
      </c>
      <c r="E54" s="67">
        <v>0.10344827586206896</v>
      </c>
      <c r="F54" s="54">
        <v>0.23958333333333331</v>
      </c>
    </row>
    <row r="55" spans="1:6" ht="15" customHeight="1">
      <c r="A55" s="88"/>
      <c r="B55" s="17" t="s">
        <v>14</v>
      </c>
      <c r="C55" s="53">
        <v>0.28125</v>
      </c>
      <c r="D55" s="67">
        <v>0.29268292682926833</v>
      </c>
      <c r="E55" s="67">
        <v>0.25862068965517243</v>
      </c>
      <c r="F55" s="54">
        <v>0.36458333333333337</v>
      </c>
    </row>
    <row r="56" spans="1:6" ht="15" customHeight="1">
      <c r="A56" s="88"/>
      <c r="B56" s="17" t="s">
        <v>15</v>
      </c>
      <c r="C56" s="53">
        <v>0.21875</v>
      </c>
      <c r="D56" s="67">
        <v>0.21341463414634146</v>
      </c>
      <c r="E56" s="67">
        <v>0.21551724137931036</v>
      </c>
      <c r="F56" s="54">
        <v>0.16666666666666669</v>
      </c>
    </row>
    <row r="57" spans="1:6" ht="15" customHeight="1">
      <c r="A57" s="88"/>
      <c r="B57" s="17" t="s">
        <v>16</v>
      </c>
      <c r="C57" s="53">
        <v>0.2734375</v>
      </c>
      <c r="D57" s="67">
        <v>0.23170731707317074</v>
      </c>
      <c r="E57" s="67">
        <v>0.28448275862068967</v>
      </c>
      <c r="F57" s="54">
        <v>0.125</v>
      </c>
    </row>
    <row r="58" spans="1:6" ht="15" customHeight="1">
      <c r="A58" s="88"/>
      <c r="B58" s="17" t="s">
        <v>17</v>
      </c>
      <c r="C58" s="53">
        <v>0.1640625</v>
      </c>
      <c r="D58" s="67">
        <v>0.20121951219512194</v>
      </c>
      <c r="E58" s="67">
        <v>0.13793103448275862</v>
      </c>
      <c r="F58" s="54">
        <v>0.10416666666666666</v>
      </c>
    </row>
    <row r="59" spans="1:6" ht="15" customHeight="1">
      <c r="A59" s="88" t="s">
        <v>106</v>
      </c>
      <c r="B59" s="17" t="s">
        <v>13</v>
      </c>
      <c r="C59" s="53">
        <v>6.25E-2</v>
      </c>
      <c r="D59" s="67">
        <v>4.2682926829268296E-2</v>
      </c>
      <c r="E59" s="67">
        <v>7.7586206896551727E-2</v>
      </c>
      <c r="F59" s="54">
        <v>0.15625</v>
      </c>
    </row>
    <row r="60" spans="1:6" ht="15" customHeight="1">
      <c r="A60" s="88"/>
      <c r="B60" s="17" t="s">
        <v>14</v>
      </c>
      <c r="C60" s="53">
        <v>0.265625</v>
      </c>
      <c r="D60" s="67">
        <v>0.28658536585365857</v>
      </c>
      <c r="E60" s="67">
        <v>0.30172413793103448</v>
      </c>
      <c r="F60" s="54">
        <v>0.39583333333333337</v>
      </c>
    </row>
    <row r="61" spans="1:6" ht="15" customHeight="1">
      <c r="A61" s="88"/>
      <c r="B61" s="17" t="s">
        <v>15</v>
      </c>
      <c r="C61" s="53">
        <v>0.2421875</v>
      </c>
      <c r="D61" s="67">
        <v>0.21341463414634146</v>
      </c>
      <c r="E61" s="67">
        <v>0.22413793103448276</v>
      </c>
      <c r="F61" s="54">
        <v>0.1875</v>
      </c>
    </row>
    <row r="62" spans="1:6" ht="15" customHeight="1">
      <c r="A62" s="88"/>
      <c r="B62" s="17" t="s">
        <v>16</v>
      </c>
      <c r="C62" s="53">
        <v>0.2734375</v>
      </c>
      <c r="D62" s="67">
        <v>0.1951219512195122</v>
      </c>
      <c r="E62" s="67">
        <v>0.26724137931034486</v>
      </c>
      <c r="F62" s="54">
        <v>8.3333333333333343E-2</v>
      </c>
    </row>
    <row r="63" spans="1:6" ht="15" customHeight="1">
      <c r="A63" s="88"/>
      <c r="B63" s="17" t="s">
        <v>17</v>
      </c>
      <c r="C63" s="53">
        <v>0.15625</v>
      </c>
      <c r="D63" s="67">
        <v>0.26219512195121952</v>
      </c>
      <c r="E63" s="67">
        <v>0.12931034482758622</v>
      </c>
      <c r="F63" s="54">
        <v>0.17708333333333331</v>
      </c>
    </row>
    <row r="64" spans="1:6" ht="15" customHeight="1">
      <c r="A64" s="88" t="s">
        <v>107</v>
      </c>
      <c r="B64" s="17" t="s">
        <v>13</v>
      </c>
      <c r="C64" s="53">
        <v>7.8125E-2</v>
      </c>
      <c r="D64" s="67">
        <v>6.097560975609756E-2</v>
      </c>
      <c r="E64" s="67">
        <v>0.10344827586206896</v>
      </c>
      <c r="F64" s="54">
        <v>0.20833333333333331</v>
      </c>
    </row>
    <row r="65" spans="1:6" ht="15" customHeight="1">
      <c r="A65" s="88"/>
      <c r="B65" s="17" t="s">
        <v>14</v>
      </c>
      <c r="C65" s="53">
        <v>0.2578125</v>
      </c>
      <c r="D65" s="67">
        <v>0.34756097560975613</v>
      </c>
      <c r="E65" s="67">
        <v>0.27586206896551724</v>
      </c>
      <c r="F65" s="54">
        <v>0.36458333333333337</v>
      </c>
    </row>
    <row r="66" spans="1:6" ht="15" customHeight="1">
      <c r="A66" s="88"/>
      <c r="B66" s="17" t="s">
        <v>15</v>
      </c>
      <c r="C66" s="53">
        <v>0.2421875</v>
      </c>
      <c r="D66" s="67">
        <v>0.1951219512195122</v>
      </c>
      <c r="E66" s="67">
        <v>0.21551724137931036</v>
      </c>
      <c r="F66" s="54">
        <v>0.1875</v>
      </c>
    </row>
    <row r="67" spans="1:6" ht="15" customHeight="1">
      <c r="A67" s="88"/>
      <c r="B67" s="17" t="s">
        <v>16</v>
      </c>
      <c r="C67" s="53">
        <v>0.28125</v>
      </c>
      <c r="D67" s="67">
        <v>0.1951219512195122</v>
      </c>
      <c r="E67" s="67">
        <v>0.27586206896551724</v>
      </c>
      <c r="F67" s="54">
        <v>0.11458333333333334</v>
      </c>
    </row>
    <row r="68" spans="1:6" ht="15" customHeight="1">
      <c r="A68" s="88"/>
      <c r="B68" s="17" t="s">
        <v>17</v>
      </c>
      <c r="C68" s="53">
        <v>0.140625</v>
      </c>
      <c r="D68" s="67">
        <v>0.20121951219512194</v>
      </c>
      <c r="E68" s="67">
        <v>0.12931034482758622</v>
      </c>
      <c r="F68" s="54">
        <v>0.125</v>
      </c>
    </row>
    <row r="69" spans="1:6" ht="15" customHeight="1">
      <c r="A69" s="88" t="s">
        <v>108</v>
      </c>
      <c r="B69" s="17" t="s">
        <v>13</v>
      </c>
      <c r="C69" s="53">
        <v>7.8125E-2</v>
      </c>
      <c r="D69" s="67">
        <v>0.10975609756097562</v>
      </c>
      <c r="E69" s="67">
        <v>0.11206896551724138</v>
      </c>
      <c r="F69" s="54">
        <v>0.27083333333333331</v>
      </c>
    </row>
    <row r="70" spans="1:6" ht="15" customHeight="1">
      <c r="A70" s="88"/>
      <c r="B70" s="17" t="s">
        <v>14</v>
      </c>
      <c r="C70" s="53">
        <v>0.3359375</v>
      </c>
      <c r="D70" s="67">
        <v>0.35365853658536589</v>
      </c>
      <c r="E70" s="67">
        <v>0.29310344827586204</v>
      </c>
      <c r="F70" s="54">
        <v>0.375</v>
      </c>
    </row>
    <row r="71" spans="1:6" ht="15" customHeight="1">
      <c r="A71" s="88"/>
      <c r="B71" s="17" t="s">
        <v>15</v>
      </c>
      <c r="C71" s="53">
        <v>0.203125</v>
      </c>
      <c r="D71" s="67">
        <v>0.1951219512195122</v>
      </c>
      <c r="E71" s="67">
        <v>0.15517241379310345</v>
      </c>
      <c r="F71" s="54">
        <v>0.14583333333333334</v>
      </c>
    </row>
    <row r="72" spans="1:6" ht="15" customHeight="1">
      <c r="A72" s="88"/>
      <c r="B72" s="17" t="s">
        <v>16</v>
      </c>
      <c r="C72" s="53">
        <v>0.2578125</v>
      </c>
      <c r="D72" s="67">
        <v>0.18902439024390244</v>
      </c>
      <c r="E72" s="67">
        <v>0.29310344827586204</v>
      </c>
      <c r="F72" s="54">
        <v>0.11458333333333334</v>
      </c>
    </row>
    <row r="73" spans="1:6" ht="15" customHeight="1">
      <c r="A73" s="88"/>
      <c r="B73" s="17" t="s">
        <v>17</v>
      </c>
      <c r="C73" s="53">
        <v>0.125</v>
      </c>
      <c r="D73" s="67">
        <v>0.1524390243902439</v>
      </c>
      <c r="E73" s="67">
        <v>0.14655172413793102</v>
      </c>
      <c r="F73" s="54">
        <v>9.375E-2</v>
      </c>
    </row>
    <row r="74" spans="1:6" ht="15" customHeight="1">
      <c r="A74" s="88" t="s">
        <v>109</v>
      </c>
      <c r="B74" s="17" t="s">
        <v>13</v>
      </c>
      <c r="C74" s="53">
        <v>2.34375E-2</v>
      </c>
      <c r="D74" s="67">
        <v>4.2682926829268296E-2</v>
      </c>
      <c r="E74" s="67">
        <v>3.4482758620689655E-2</v>
      </c>
      <c r="F74" s="54">
        <v>0.125</v>
      </c>
    </row>
    <row r="75" spans="1:6" ht="15" customHeight="1">
      <c r="A75" s="88"/>
      <c r="B75" s="17" t="s">
        <v>14</v>
      </c>
      <c r="C75" s="53">
        <v>0.1484375</v>
      </c>
      <c r="D75" s="67">
        <v>0.15853658536585366</v>
      </c>
      <c r="E75" s="67">
        <v>0.25</v>
      </c>
      <c r="F75" s="54">
        <v>0.34375</v>
      </c>
    </row>
    <row r="76" spans="1:6" ht="15" customHeight="1">
      <c r="A76" s="88"/>
      <c r="B76" s="17" t="s">
        <v>15</v>
      </c>
      <c r="C76" s="53">
        <v>0.25</v>
      </c>
      <c r="D76" s="67">
        <v>0.2073170731707317</v>
      </c>
      <c r="E76" s="67">
        <v>0.18965517241379309</v>
      </c>
      <c r="F76" s="54">
        <v>0.25</v>
      </c>
    </row>
    <row r="77" spans="1:6" ht="15" customHeight="1">
      <c r="A77" s="88"/>
      <c r="B77" s="17" t="s">
        <v>16</v>
      </c>
      <c r="C77" s="53">
        <v>0.390625</v>
      </c>
      <c r="D77" s="67">
        <v>0.40853658536585363</v>
      </c>
      <c r="E77" s="67">
        <v>0.43103448275862072</v>
      </c>
      <c r="F77" s="54">
        <v>0.20833333333333331</v>
      </c>
    </row>
    <row r="78" spans="1:6" ht="15" customHeight="1">
      <c r="A78" s="88"/>
      <c r="B78" s="17" t="s">
        <v>17</v>
      </c>
      <c r="C78" s="53">
        <v>0.1875</v>
      </c>
      <c r="D78" s="67">
        <v>0.18292682926829268</v>
      </c>
      <c r="E78" s="67">
        <v>9.4827586206896547E-2</v>
      </c>
      <c r="F78" s="54">
        <v>7.2916666666666671E-2</v>
      </c>
    </row>
    <row r="79" spans="1:6" ht="15" customHeight="1">
      <c r="A79" s="88" t="s">
        <v>110</v>
      </c>
      <c r="B79" s="17" t="s">
        <v>13</v>
      </c>
      <c r="C79" s="53">
        <v>2.34375E-2</v>
      </c>
      <c r="D79" s="67">
        <v>3.048780487804878E-2</v>
      </c>
      <c r="E79" s="67">
        <v>8.6206896551724137E-3</v>
      </c>
      <c r="F79" s="54">
        <v>8.3333333333333343E-2</v>
      </c>
    </row>
    <row r="80" spans="1:6" ht="15" customHeight="1">
      <c r="A80" s="88"/>
      <c r="B80" s="17" t="s">
        <v>14</v>
      </c>
      <c r="C80" s="53">
        <v>0.15625</v>
      </c>
      <c r="D80" s="67">
        <v>0.17682926829268295</v>
      </c>
      <c r="E80" s="67">
        <v>0.21551724137931036</v>
      </c>
      <c r="F80" s="54">
        <v>0.28125</v>
      </c>
    </row>
    <row r="81" spans="1:6" ht="15" customHeight="1">
      <c r="A81" s="88"/>
      <c r="B81" s="17" t="s">
        <v>15</v>
      </c>
      <c r="C81" s="53">
        <v>0.234375</v>
      </c>
      <c r="D81" s="67">
        <v>0.1951219512195122</v>
      </c>
      <c r="E81" s="67">
        <v>0.25862068965517243</v>
      </c>
      <c r="F81" s="54">
        <v>0.26041666666666669</v>
      </c>
    </row>
    <row r="82" spans="1:6" ht="15" customHeight="1">
      <c r="A82" s="88"/>
      <c r="B82" s="17" t="s">
        <v>16</v>
      </c>
      <c r="C82" s="53">
        <v>0.3984375</v>
      </c>
      <c r="D82" s="67">
        <v>0.41463414634146339</v>
      </c>
      <c r="E82" s="67">
        <v>0.40517241379310343</v>
      </c>
      <c r="F82" s="54">
        <v>0.22916666666666669</v>
      </c>
    </row>
    <row r="83" spans="1:6" ht="15" customHeight="1">
      <c r="A83" s="88"/>
      <c r="B83" s="17" t="s">
        <v>17</v>
      </c>
      <c r="C83" s="53">
        <v>0.1875</v>
      </c>
      <c r="D83" s="67">
        <v>0.18292682926829268</v>
      </c>
      <c r="E83" s="67">
        <v>0.11206896551724138</v>
      </c>
      <c r="F83" s="54">
        <v>0.14583333333333334</v>
      </c>
    </row>
    <row r="84" spans="1:6" ht="15" customHeight="1">
      <c r="A84" s="88" t="s">
        <v>111</v>
      </c>
      <c r="B84" s="17" t="s">
        <v>13</v>
      </c>
      <c r="C84" s="53">
        <v>4.6875E-2</v>
      </c>
      <c r="D84" s="67">
        <v>4.878048780487805E-2</v>
      </c>
      <c r="E84" s="67">
        <v>2.5862068965517241E-2</v>
      </c>
      <c r="F84" s="54">
        <v>0.10416666666666666</v>
      </c>
    </row>
    <row r="85" spans="1:6" ht="15" customHeight="1">
      <c r="A85" s="88"/>
      <c r="B85" s="17" t="s">
        <v>14</v>
      </c>
      <c r="C85" s="53">
        <v>0.15625</v>
      </c>
      <c r="D85" s="67">
        <v>0.20121951219512194</v>
      </c>
      <c r="E85" s="67">
        <v>0.30172413793103448</v>
      </c>
      <c r="F85" s="54">
        <v>0.3125</v>
      </c>
    </row>
    <row r="86" spans="1:6" ht="15" customHeight="1">
      <c r="A86" s="88"/>
      <c r="B86" s="17" t="s">
        <v>15</v>
      </c>
      <c r="C86" s="53">
        <v>0.2265625</v>
      </c>
      <c r="D86" s="67">
        <v>0.18902439024390244</v>
      </c>
      <c r="E86" s="67">
        <v>0.20689655172413793</v>
      </c>
      <c r="F86" s="54">
        <v>0.29166666666666669</v>
      </c>
    </row>
    <row r="87" spans="1:6" ht="15" customHeight="1">
      <c r="A87" s="88"/>
      <c r="B87" s="17" t="s">
        <v>16</v>
      </c>
      <c r="C87" s="53">
        <v>0.3515625</v>
      </c>
      <c r="D87" s="67">
        <v>0.31097560975609756</v>
      </c>
      <c r="E87" s="67">
        <v>0.29310344827586204</v>
      </c>
      <c r="F87" s="54">
        <v>0.14583333333333334</v>
      </c>
    </row>
    <row r="88" spans="1:6" ht="15" customHeight="1">
      <c r="A88" s="88"/>
      <c r="B88" s="17" t="s">
        <v>17</v>
      </c>
      <c r="C88" s="53">
        <v>0.21875</v>
      </c>
      <c r="D88" s="67">
        <v>0.25</v>
      </c>
      <c r="E88" s="67">
        <v>0.17241379310344829</v>
      </c>
      <c r="F88" s="54">
        <v>0.14583333333333334</v>
      </c>
    </row>
    <row r="89" spans="1:6" ht="15" customHeight="1">
      <c r="A89" s="88" t="s">
        <v>112</v>
      </c>
      <c r="B89" s="17" t="s">
        <v>13</v>
      </c>
      <c r="C89" s="53">
        <v>7.8125E-2</v>
      </c>
      <c r="D89" s="67">
        <v>5.4878048780487812E-2</v>
      </c>
      <c r="E89" s="67">
        <v>6.8965517241379309E-2</v>
      </c>
      <c r="F89" s="54">
        <v>0.19791666666666669</v>
      </c>
    </row>
    <row r="90" spans="1:6" ht="15" customHeight="1">
      <c r="A90" s="88"/>
      <c r="B90" s="17" t="s">
        <v>14</v>
      </c>
      <c r="C90" s="53">
        <v>0.1875</v>
      </c>
      <c r="D90" s="67">
        <v>0.31707317073170732</v>
      </c>
      <c r="E90" s="67">
        <v>0.32758620689655177</v>
      </c>
      <c r="F90" s="54">
        <v>0.36458333333333337</v>
      </c>
    </row>
    <row r="91" spans="1:6" ht="15" customHeight="1">
      <c r="A91" s="88"/>
      <c r="B91" s="17" t="s">
        <v>15</v>
      </c>
      <c r="C91" s="53">
        <v>0.21875</v>
      </c>
      <c r="D91" s="67">
        <v>0.12195121951219512</v>
      </c>
      <c r="E91" s="67">
        <v>0.18965517241379309</v>
      </c>
      <c r="F91" s="54">
        <v>0.25</v>
      </c>
    </row>
    <row r="92" spans="1:6" ht="15" customHeight="1">
      <c r="A92" s="88"/>
      <c r="B92" s="17" t="s">
        <v>16</v>
      </c>
      <c r="C92" s="53">
        <v>0.3046875</v>
      </c>
      <c r="D92" s="67">
        <v>0.31707317073170732</v>
      </c>
      <c r="E92" s="67">
        <v>0.29310344827586204</v>
      </c>
      <c r="F92" s="54">
        <v>0.10416666666666666</v>
      </c>
    </row>
    <row r="93" spans="1:6" ht="15" customHeight="1">
      <c r="A93" s="88"/>
      <c r="B93" s="17" t="s">
        <v>17</v>
      </c>
      <c r="C93" s="53">
        <v>0.2109375</v>
      </c>
      <c r="D93" s="67">
        <v>0.18902439024390244</v>
      </c>
      <c r="E93" s="67">
        <v>0.12068965517241378</v>
      </c>
      <c r="F93" s="54">
        <v>8.3333333333333343E-2</v>
      </c>
    </row>
    <row r="94" spans="1:6" ht="15" customHeight="1">
      <c r="A94" s="88" t="s">
        <v>113</v>
      </c>
      <c r="B94" s="17" t="s">
        <v>13</v>
      </c>
      <c r="C94" s="53">
        <v>0.171875</v>
      </c>
      <c r="D94" s="67">
        <v>0.17073170731707318</v>
      </c>
      <c r="E94" s="67">
        <v>0.13793103448275862</v>
      </c>
      <c r="F94" s="54">
        <v>8.3333333333333343E-2</v>
      </c>
    </row>
    <row r="95" spans="1:6" ht="15" customHeight="1">
      <c r="A95" s="88"/>
      <c r="B95" s="17" t="s">
        <v>14</v>
      </c>
      <c r="C95" s="53">
        <v>0.3203125</v>
      </c>
      <c r="D95" s="67">
        <v>0.25</v>
      </c>
      <c r="E95" s="67">
        <v>0.27586206896551724</v>
      </c>
      <c r="F95" s="54">
        <v>0.1875</v>
      </c>
    </row>
    <row r="96" spans="1:6" ht="15" customHeight="1">
      <c r="A96" s="88"/>
      <c r="B96" s="17" t="s">
        <v>15</v>
      </c>
      <c r="C96" s="53">
        <v>0.171875</v>
      </c>
      <c r="D96" s="67">
        <v>0.1951219512195122</v>
      </c>
      <c r="E96" s="67">
        <v>0.18965517241379309</v>
      </c>
      <c r="F96" s="54">
        <v>0.1875</v>
      </c>
    </row>
    <row r="97" spans="1:6" ht="15" customHeight="1">
      <c r="A97" s="88"/>
      <c r="B97" s="17" t="s">
        <v>16</v>
      </c>
      <c r="C97" s="53">
        <v>0.2109375</v>
      </c>
      <c r="D97" s="67">
        <v>0.28658536585365857</v>
      </c>
      <c r="E97" s="67">
        <v>0.33620689655172414</v>
      </c>
      <c r="F97" s="54">
        <v>0.46875</v>
      </c>
    </row>
    <row r="98" spans="1:6" ht="15" customHeight="1">
      <c r="A98" s="88"/>
      <c r="B98" s="17" t="s">
        <v>17</v>
      </c>
      <c r="C98" s="53">
        <v>0.125</v>
      </c>
      <c r="D98" s="67">
        <v>9.7560975609756101E-2</v>
      </c>
      <c r="E98" s="67">
        <v>6.0344827586206892E-2</v>
      </c>
      <c r="F98" s="54">
        <v>7.2916666666666671E-2</v>
      </c>
    </row>
    <row r="99" spans="1:6" ht="15" customHeight="1">
      <c r="A99" s="88" t="s">
        <v>114</v>
      </c>
      <c r="B99" s="17" t="s">
        <v>13</v>
      </c>
      <c r="C99" s="53">
        <v>0.21875</v>
      </c>
      <c r="D99" s="67">
        <v>0.2073170731707317</v>
      </c>
      <c r="E99" s="67">
        <v>0.18965517241379309</v>
      </c>
      <c r="F99" s="54">
        <v>0.10416666666666666</v>
      </c>
    </row>
    <row r="100" spans="1:6" ht="15" customHeight="1">
      <c r="A100" s="88"/>
      <c r="B100" s="17" t="s">
        <v>14</v>
      </c>
      <c r="C100" s="53">
        <v>0.3046875</v>
      </c>
      <c r="D100" s="67">
        <v>0.26219512195121952</v>
      </c>
      <c r="E100" s="67">
        <v>0.29310344827586204</v>
      </c>
      <c r="F100" s="54">
        <v>0.22916666666666669</v>
      </c>
    </row>
    <row r="101" spans="1:6" ht="15" customHeight="1">
      <c r="A101" s="88"/>
      <c r="B101" s="17" t="s">
        <v>15</v>
      </c>
      <c r="C101" s="53">
        <v>0.1640625</v>
      </c>
      <c r="D101" s="67">
        <v>0.18292682926829268</v>
      </c>
      <c r="E101" s="67">
        <v>0.17241379310344829</v>
      </c>
      <c r="F101" s="54">
        <v>0.19791666666666669</v>
      </c>
    </row>
    <row r="102" spans="1:6" ht="15" customHeight="1">
      <c r="A102" s="88"/>
      <c r="B102" s="17" t="s">
        <v>16</v>
      </c>
      <c r="C102" s="53">
        <v>0.1875</v>
      </c>
      <c r="D102" s="67">
        <v>0.26829268292682928</v>
      </c>
      <c r="E102" s="67">
        <v>0.29310344827586204</v>
      </c>
      <c r="F102" s="54">
        <v>0.42708333333333337</v>
      </c>
    </row>
    <row r="103" spans="1:6" ht="15" customHeight="1">
      <c r="A103" s="88"/>
      <c r="B103" s="17" t="s">
        <v>17</v>
      </c>
      <c r="C103" s="53">
        <v>0.125</v>
      </c>
      <c r="D103" s="67">
        <v>7.926829268292683E-2</v>
      </c>
      <c r="E103" s="67">
        <v>5.1724137931034482E-2</v>
      </c>
      <c r="F103" s="54">
        <v>4.1666666666666671E-2</v>
      </c>
    </row>
    <row r="104" spans="1:6" ht="15" customHeight="1">
      <c r="A104" s="88" t="s">
        <v>115</v>
      </c>
      <c r="B104" s="17" t="s">
        <v>13</v>
      </c>
      <c r="C104" s="53">
        <v>0.109375</v>
      </c>
      <c r="D104" s="67">
        <v>0.11585365853658537</v>
      </c>
      <c r="E104" s="67">
        <v>8.6206896551724144E-2</v>
      </c>
      <c r="F104" s="54">
        <v>7.2916666666666671E-2</v>
      </c>
    </row>
    <row r="105" spans="1:6" ht="15" customHeight="1">
      <c r="A105" s="88"/>
      <c r="B105" s="17" t="s">
        <v>14</v>
      </c>
      <c r="C105" s="53">
        <v>0.28125</v>
      </c>
      <c r="D105" s="67">
        <v>0.28048780487804875</v>
      </c>
      <c r="E105" s="67">
        <v>0.30172413793103448</v>
      </c>
      <c r="F105" s="54">
        <v>0.20833333333333331</v>
      </c>
    </row>
    <row r="106" spans="1:6" ht="15" customHeight="1">
      <c r="A106" s="88"/>
      <c r="B106" s="17" t="s">
        <v>15</v>
      </c>
      <c r="C106" s="53">
        <v>0.234375</v>
      </c>
      <c r="D106" s="67">
        <v>0.18902439024390244</v>
      </c>
      <c r="E106" s="67">
        <v>0.22413793103448276</v>
      </c>
      <c r="F106" s="54">
        <v>0.27083333333333331</v>
      </c>
    </row>
    <row r="107" spans="1:6" ht="15" customHeight="1">
      <c r="A107" s="88"/>
      <c r="B107" s="17" t="s">
        <v>16</v>
      </c>
      <c r="C107" s="53">
        <v>0.1953125</v>
      </c>
      <c r="D107" s="67">
        <v>0.2378048780487805</v>
      </c>
      <c r="E107" s="67">
        <v>0.25862068965517243</v>
      </c>
      <c r="F107" s="54">
        <v>0.3125</v>
      </c>
    </row>
    <row r="108" spans="1:6" ht="15" customHeight="1">
      <c r="A108" s="88"/>
      <c r="B108" s="17" t="s">
        <v>17</v>
      </c>
      <c r="C108" s="53">
        <v>0.1796875</v>
      </c>
      <c r="D108" s="67">
        <v>0.17682926829268295</v>
      </c>
      <c r="E108" s="67">
        <v>0.12931034482758622</v>
      </c>
      <c r="F108" s="54">
        <v>0.13541666666666666</v>
      </c>
    </row>
    <row r="109" spans="1:6" ht="15" customHeight="1">
      <c r="A109" s="88" t="s">
        <v>116</v>
      </c>
      <c r="B109" s="17" t="s">
        <v>13</v>
      </c>
      <c r="C109" s="53">
        <v>0.140625</v>
      </c>
      <c r="D109" s="67">
        <v>0.11585365853658537</v>
      </c>
      <c r="E109" s="67">
        <v>9.4827586206896547E-2</v>
      </c>
      <c r="F109" s="54">
        <v>7.2916666666666671E-2</v>
      </c>
    </row>
    <row r="110" spans="1:6" ht="15" customHeight="1">
      <c r="A110" s="88"/>
      <c r="B110" s="17" t="s">
        <v>14</v>
      </c>
      <c r="C110" s="53">
        <v>0.2734375</v>
      </c>
      <c r="D110" s="67">
        <v>0.28048780487804875</v>
      </c>
      <c r="E110" s="67">
        <v>0.26724137931034486</v>
      </c>
      <c r="F110" s="54">
        <v>0.21875</v>
      </c>
    </row>
    <row r="111" spans="1:6" ht="15" customHeight="1">
      <c r="A111" s="88"/>
      <c r="B111" s="17" t="s">
        <v>15</v>
      </c>
      <c r="C111" s="53">
        <v>0.2265625</v>
      </c>
      <c r="D111" s="67">
        <v>0.17682926829268295</v>
      </c>
      <c r="E111" s="67">
        <v>0.26724137931034486</v>
      </c>
      <c r="F111" s="54">
        <v>0.22916666666666669</v>
      </c>
    </row>
    <row r="112" spans="1:6" ht="15" customHeight="1">
      <c r="A112" s="88"/>
      <c r="B112" s="17" t="s">
        <v>16</v>
      </c>
      <c r="C112" s="53">
        <v>0.21875</v>
      </c>
      <c r="D112" s="67">
        <v>0.29268292682926833</v>
      </c>
      <c r="E112" s="67">
        <v>0.26724137931034486</v>
      </c>
      <c r="F112" s="54">
        <v>0.375</v>
      </c>
    </row>
    <row r="113" spans="1:6" ht="15" customHeight="1">
      <c r="A113" s="88"/>
      <c r="B113" s="17" t="s">
        <v>17</v>
      </c>
      <c r="C113" s="53">
        <v>0.140625</v>
      </c>
      <c r="D113" s="67">
        <v>0.13414634146341464</v>
      </c>
      <c r="E113" s="67">
        <v>0.10344827586206896</v>
      </c>
      <c r="F113" s="54">
        <v>0.10416666666666666</v>
      </c>
    </row>
    <row r="114" spans="1:6" ht="15" customHeight="1">
      <c r="A114" s="88" t="s">
        <v>127</v>
      </c>
      <c r="B114" s="17" t="s">
        <v>13</v>
      </c>
      <c r="C114" s="53">
        <v>9.375E-2</v>
      </c>
      <c r="D114" s="67">
        <v>9.7560975609756101E-2</v>
      </c>
      <c r="E114" s="67">
        <v>3.4482758620689655E-2</v>
      </c>
      <c r="F114" s="54">
        <v>7.2916666666666671E-2</v>
      </c>
    </row>
    <row r="115" spans="1:6" ht="15" customHeight="1">
      <c r="A115" s="88"/>
      <c r="B115" s="17" t="s">
        <v>14</v>
      </c>
      <c r="C115" s="53">
        <v>0.2734375</v>
      </c>
      <c r="D115" s="67">
        <v>0.28658536585365857</v>
      </c>
      <c r="E115" s="67">
        <v>0.28448275862068967</v>
      </c>
      <c r="F115" s="54">
        <v>0.29166666666666669</v>
      </c>
    </row>
    <row r="116" spans="1:6" ht="15" customHeight="1">
      <c r="A116" s="88"/>
      <c r="B116" s="17" t="s">
        <v>15</v>
      </c>
      <c r="C116" s="53">
        <v>0.2109375</v>
      </c>
      <c r="D116" s="67">
        <v>0.24390243902439024</v>
      </c>
      <c r="E116" s="67">
        <v>0.30172413793103448</v>
      </c>
      <c r="F116" s="54">
        <v>0.32291666666666663</v>
      </c>
    </row>
    <row r="117" spans="1:6" ht="15" customHeight="1">
      <c r="A117" s="88"/>
      <c r="B117" s="17" t="s">
        <v>16</v>
      </c>
      <c r="C117" s="53">
        <v>0.25</v>
      </c>
      <c r="D117" s="67">
        <v>0.23170731707317074</v>
      </c>
      <c r="E117" s="67">
        <v>0.31896551724137934</v>
      </c>
      <c r="F117" s="54">
        <v>0.21875</v>
      </c>
    </row>
    <row r="118" spans="1:6" ht="15" customHeight="1">
      <c r="A118" s="88"/>
      <c r="B118" s="17" t="s">
        <v>17</v>
      </c>
      <c r="C118" s="53">
        <v>0.171875</v>
      </c>
      <c r="D118" s="67">
        <v>0.14024390243902438</v>
      </c>
      <c r="E118" s="67">
        <v>6.0344827586206892E-2</v>
      </c>
      <c r="F118" s="54">
        <v>9.375E-2</v>
      </c>
    </row>
    <row r="119" spans="1:6" ht="15" customHeight="1">
      <c r="A119" s="88" t="s">
        <v>128</v>
      </c>
      <c r="B119" s="17" t="s">
        <v>13</v>
      </c>
      <c r="C119" s="53">
        <v>0.15625</v>
      </c>
      <c r="D119" s="67">
        <v>0.12804878048780488</v>
      </c>
      <c r="E119" s="67">
        <v>7.7586206896551727E-2</v>
      </c>
      <c r="F119" s="54">
        <v>7.2916666666666671E-2</v>
      </c>
    </row>
    <row r="120" spans="1:6" ht="15" customHeight="1">
      <c r="A120" s="88"/>
      <c r="B120" s="17" t="s">
        <v>14</v>
      </c>
      <c r="C120" s="53">
        <v>0.3046875</v>
      </c>
      <c r="D120" s="67">
        <v>0.3597560975609756</v>
      </c>
      <c r="E120" s="67">
        <v>0.38793103448275867</v>
      </c>
      <c r="F120" s="54">
        <v>0.5625</v>
      </c>
    </row>
    <row r="121" spans="1:6" ht="15" customHeight="1">
      <c r="A121" s="88"/>
      <c r="B121" s="17" t="s">
        <v>15</v>
      </c>
      <c r="C121" s="53">
        <v>0.1875</v>
      </c>
      <c r="D121" s="67">
        <v>0.18902439024390244</v>
      </c>
      <c r="E121" s="67">
        <v>0.20689655172413793</v>
      </c>
      <c r="F121" s="54">
        <v>0.1875</v>
      </c>
    </row>
    <row r="122" spans="1:6" ht="15" customHeight="1">
      <c r="A122" s="88"/>
      <c r="B122" s="17" t="s">
        <v>16</v>
      </c>
      <c r="C122" s="53">
        <v>0.2265625</v>
      </c>
      <c r="D122" s="67">
        <v>0.20121951219512194</v>
      </c>
      <c r="E122" s="67">
        <v>0.28448275862068967</v>
      </c>
      <c r="F122" s="54">
        <v>0.13541666666666666</v>
      </c>
    </row>
    <row r="123" spans="1:6" ht="15" customHeight="1">
      <c r="A123" s="88"/>
      <c r="B123" s="17" t="s">
        <v>17</v>
      </c>
      <c r="C123" s="53">
        <v>0.125</v>
      </c>
      <c r="D123" s="67">
        <v>0.12195121951219512</v>
      </c>
      <c r="E123" s="67">
        <v>4.3103448275862072E-2</v>
      </c>
      <c r="F123" s="54">
        <v>4.1666666666666671E-2</v>
      </c>
    </row>
    <row r="124" spans="1:6" ht="15" customHeight="1">
      <c r="A124" s="88" t="s">
        <v>129</v>
      </c>
      <c r="B124" s="17" t="s">
        <v>13</v>
      </c>
      <c r="C124" s="53">
        <v>6.25E-2</v>
      </c>
      <c r="D124" s="67">
        <v>5.4878048780487812E-2</v>
      </c>
      <c r="E124" s="67">
        <v>0</v>
      </c>
      <c r="F124" s="54">
        <v>1.0416666666666668E-2</v>
      </c>
    </row>
    <row r="125" spans="1:6" ht="15" customHeight="1">
      <c r="A125" s="88"/>
      <c r="B125" s="17" t="s">
        <v>14</v>
      </c>
      <c r="C125" s="53">
        <v>0.1953125</v>
      </c>
      <c r="D125" s="67">
        <v>0.1951219512195122</v>
      </c>
      <c r="E125" s="67">
        <v>0.25</v>
      </c>
      <c r="F125" s="54">
        <v>0.21875</v>
      </c>
    </row>
    <row r="126" spans="1:6" ht="15" customHeight="1">
      <c r="A126" s="88"/>
      <c r="B126" s="17" t="s">
        <v>15</v>
      </c>
      <c r="C126" s="53">
        <v>0.2578125</v>
      </c>
      <c r="D126" s="67">
        <v>0.25609756097560976</v>
      </c>
      <c r="E126" s="67">
        <v>0.32758620689655177</v>
      </c>
      <c r="F126" s="54">
        <v>0.36458333333333337</v>
      </c>
    </row>
    <row r="127" spans="1:6" ht="15" customHeight="1">
      <c r="A127" s="88"/>
      <c r="B127" s="17" t="s">
        <v>16</v>
      </c>
      <c r="C127" s="53">
        <v>0.234375</v>
      </c>
      <c r="D127" s="67">
        <v>0.18292682926829268</v>
      </c>
      <c r="E127" s="67">
        <v>0.27586206896551724</v>
      </c>
      <c r="F127" s="54">
        <v>0.14583333333333334</v>
      </c>
    </row>
    <row r="128" spans="1:6" ht="15" customHeight="1">
      <c r="A128" s="88"/>
      <c r="B128" s="17" t="s">
        <v>17</v>
      </c>
      <c r="C128" s="53">
        <v>0.25</v>
      </c>
      <c r="D128" s="67">
        <v>0.31097560975609756</v>
      </c>
      <c r="E128" s="67">
        <v>0.14655172413793102</v>
      </c>
      <c r="F128" s="54">
        <v>0.26041666666666669</v>
      </c>
    </row>
    <row r="129" spans="1:6" ht="15" customHeight="1">
      <c r="A129" s="88" t="s">
        <v>130</v>
      </c>
      <c r="B129" s="17" t="s">
        <v>13</v>
      </c>
      <c r="C129" s="53">
        <v>8.59375E-2</v>
      </c>
      <c r="D129" s="67">
        <v>5.4878048780487812E-2</v>
      </c>
      <c r="E129" s="67">
        <v>0</v>
      </c>
      <c r="F129" s="54">
        <v>3.125E-2</v>
      </c>
    </row>
    <row r="130" spans="1:6" ht="15" customHeight="1">
      <c r="A130" s="88"/>
      <c r="B130" s="17" t="s">
        <v>14</v>
      </c>
      <c r="C130" s="53">
        <v>0.2265625</v>
      </c>
      <c r="D130" s="67">
        <v>0.20121951219512194</v>
      </c>
      <c r="E130" s="67">
        <v>0.28448275862068967</v>
      </c>
      <c r="F130" s="54">
        <v>0.23958333333333331</v>
      </c>
    </row>
    <row r="131" spans="1:6" ht="15" customHeight="1">
      <c r="A131" s="88"/>
      <c r="B131" s="17" t="s">
        <v>15</v>
      </c>
      <c r="C131" s="53">
        <v>0.234375</v>
      </c>
      <c r="D131" s="67">
        <v>0.22560975609756098</v>
      </c>
      <c r="E131" s="67">
        <v>0.31034482758620691</v>
      </c>
      <c r="F131" s="54">
        <v>0.33333333333333337</v>
      </c>
    </row>
    <row r="132" spans="1:6" ht="15" customHeight="1">
      <c r="A132" s="88"/>
      <c r="B132" s="17" t="s">
        <v>16</v>
      </c>
      <c r="C132" s="53">
        <v>0.234375</v>
      </c>
      <c r="D132" s="67">
        <v>0.2378048780487805</v>
      </c>
      <c r="E132" s="67">
        <v>0.30172413793103448</v>
      </c>
      <c r="F132" s="54">
        <v>0.15625</v>
      </c>
    </row>
    <row r="133" spans="1:6" ht="15" customHeight="1">
      <c r="A133" s="88"/>
      <c r="B133" s="17" t="s">
        <v>17</v>
      </c>
      <c r="C133" s="53">
        <v>0.21875</v>
      </c>
      <c r="D133" s="67">
        <v>0.28048780487804875</v>
      </c>
      <c r="E133" s="67">
        <v>0.10344827586206896</v>
      </c>
      <c r="F133" s="54">
        <v>0.23958333333333331</v>
      </c>
    </row>
    <row r="134" spans="1:6" ht="15" customHeight="1">
      <c r="A134" s="88" t="s">
        <v>117</v>
      </c>
      <c r="B134" s="17" t="s">
        <v>13</v>
      </c>
      <c r="C134" s="53">
        <v>4.6875E-2</v>
      </c>
      <c r="D134" s="67">
        <v>4.878048780487805E-2</v>
      </c>
      <c r="E134" s="67">
        <v>2.5862068965517241E-2</v>
      </c>
      <c r="F134" s="54">
        <v>4.1666666666666671E-2</v>
      </c>
    </row>
    <row r="135" spans="1:6" ht="15" customHeight="1">
      <c r="A135" s="88"/>
      <c r="B135" s="17" t="s">
        <v>14</v>
      </c>
      <c r="C135" s="53">
        <v>0.2734375</v>
      </c>
      <c r="D135" s="67">
        <v>0.23170731707317074</v>
      </c>
      <c r="E135" s="67">
        <v>0.28448275862068967</v>
      </c>
      <c r="F135" s="54">
        <v>0.19791666666666669</v>
      </c>
    </row>
    <row r="136" spans="1:6" ht="15" customHeight="1">
      <c r="A136" s="88"/>
      <c r="B136" s="17" t="s">
        <v>15</v>
      </c>
      <c r="C136" s="53">
        <v>0.2109375</v>
      </c>
      <c r="D136" s="67">
        <v>0.23170731707317074</v>
      </c>
      <c r="E136" s="67">
        <v>0.30172413793103448</v>
      </c>
      <c r="F136" s="54">
        <v>0.38541666666666663</v>
      </c>
    </row>
    <row r="137" spans="1:6" ht="15" customHeight="1">
      <c r="A137" s="88"/>
      <c r="B137" s="17" t="s">
        <v>16</v>
      </c>
      <c r="C137" s="53">
        <v>0.1796875</v>
      </c>
      <c r="D137" s="67">
        <v>0.2073170731707317</v>
      </c>
      <c r="E137" s="67">
        <v>0.23275862068965517</v>
      </c>
      <c r="F137" s="54">
        <v>0.17708333333333331</v>
      </c>
    </row>
    <row r="138" spans="1:6" ht="15" customHeight="1">
      <c r="A138" s="88"/>
      <c r="B138" s="17" t="s">
        <v>17</v>
      </c>
      <c r="C138" s="53">
        <v>0.2890625</v>
      </c>
      <c r="D138" s="67">
        <v>0.28048780487804875</v>
      </c>
      <c r="E138" s="67">
        <v>0.15517241379310345</v>
      </c>
      <c r="F138" s="54">
        <v>0.19791666666666669</v>
      </c>
    </row>
    <row r="139" spans="1:6" ht="15" customHeight="1">
      <c r="A139" s="88" t="s">
        <v>118</v>
      </c>
      <c r="B139" s="17" t="s">
        <v>13</v>
      </c>
      <c r="C139" s="53">
        <v>5.46875E-2</v>
      </c>
      <c r="D139" s="67">
        <v>3.6585365853658541E-2</v>
      </c>
      <c r="E139" s="67">
        <v>1.7241379310344827E-2</v>
      </c>
      <c r="F139" s="54">
        <v>5.2083333333333329E-2</v>
      </c>
    </row>
    <row r="140" spans="1:6" ht="15" customHeight="1">
      <c r="A140" s="88"/>
      <c r="B140" s="17" t="s">
        <v>14</v>
      </c>
      <c r="C140" s="53">
        <v>0.28125</v>
      </c>
      <c r="D140" s="67">
        <v>0.2378048780487805</v>
      </c>
      <c r="E140" s="67">
        <v>0.25</v>
      </c>
      <c r="F140" s="54">
        <v>0.23958333333333331</v>
      </c>
    </row>
    <row r="141" spans="1:6" ht="15" customHeight="1">
      <c r="A141" s="88"/>
      <c r="B141" s="17" t="s">
        <v>15</v>
      </c>
      <c r="C141" s="53">
        <v>0.2109375</v>
      </c>
      <c r="D141" s="67">
        <v>0.21341463414634146</v>
      </c>
      <c r="E141" s="67">
        <v>0.31034482758620691</v>
      </c>
      <c r="F141" s="54">
        <v>0.30208333333333331</v>
      </c>
    </row>
    <row r="142" spans="1:6" ht="15" customHeight="1">
      <c r="A142" s="88"/>
      <c r="B142" s="17" t="s">
        <v>16</v>
      </c>
      <c r="C142" s="53">
        <v>0.1484375</v>
      </c>
      <c r="D142" s="67">
        <v>0.18292682926829268</v>
      </c>
      <c r="E142" s="67">
        <v>0.21551724137931036</v>
      </c>
      <c r="F142" s="54">
        <v>0.13541666666666666</v>
      </c>
    </row>
    <row r="143" spans="1:6" ht="15" customHeight="1">
      <c r="A143" s="88"/>
      <c r="B143" s="17" t="s">
        <v>17</v>
      </c>
      <c r="C143" s="53">
        <v>0.3046875</v>
      </c>
      <c r="D143" s="67">
        <v>0.32926829268292684</v>
      </c>
      <c r="E143" s="67">
        <v>0.20689655172413793</v>
      </c>
      <c r="F143" s="54">
        <v>0.27083333333333331</v>
      </c>
    </row>
    <row r="144" spans="1:6" ht="15" customHeight="1">
      <c r="A144" s="88" t="s">
        <v>119</v>
      </c>
      <c r="B144" s="17" t="s">
        <v>13</v>
      </c>
      <c r="C144" s="53">
        <v>7.03125E-2</v>
      </c>
      <c r="D144" s="67">
        <v>9.1463414634146339E-2</v>
      </c>
      <c r="E144" s="67">
        <v>4.3103448275862072E-2</v>
      </c>
      <c r="F144" s="54">
        <v>9.375E-2</v>
      </c>
    </row>
    <row r="145" spans="1:6" ht="15" customHeight="1">
      <c r="A145" s="88"/>
      <c r="B145" s="17" t="s">
        <v>14</v>
      </c>
      <c r="C145" s="53">
        <v>0.421875</v>
      </c>
      <c r="D145" s="67">
        <v>0.32926829268292684</v>
      </c>
      <c r="E145" s="67">
        <v>0.37068965517241381</v>
      </c>
      <c r="F145" s="54">
        <v>0.29166666666666669</v>
      </c>
    </row>
    <row r="146" spans="1:6" ht="15" customHeight="1">
      <c r="A146" s="88"/>
      <c r="B146" s="17" t="s">
        <v>15</v>
      </c>
      <c r="C146" s="53">
        <v>0.2109375</v>
      </c>
      <c r="D146" s="67">
        <v>0.27439024390243899</v>
      </c>
      <c r="E146" s="67">
        <v>0.30172413793103448</v>
      </c>
      <c r="F146" s="54">
        <v>0.36458333333333337</v>
      </c>
    </row>
    <row r="147" spans="1:6" ht="15" customHeight="1">
      <c r="A147" s="88"/>
      <c r="B147" s="17" t="s">
        <v>16</v>
      </c>
      <c r="C147" s="53">
        <v>0.1640625</v>
      </c>
      <c r="D147" s="67">
        <v>0.1951219512195122</v>
      </c>
      <c r="E147" s="67">
        <v>0.23275862068965517</v>
      </c>
      <c r="F147" s="54">
        <v>0.22916666666666669</v>
      </c>
    </row>
    <row r="148" spans="1:6" ht="15" customHeight="1">
      <c r="A148" s="88"/>
      <c r="B148" s="17" t="s">
        <v>17</v>
      </c>
      <c r="C148" s="53">
        <v>0.1328125</v>
      </c>
      <c r="D148" s="67">
        <v>0.10975609756097562</v>
      </c>
      <c r="E148" s="67">
        <v>5.1724137931034482E-2</v>
      </c>
      <c r="F148" s="54">
        <v>2.0833333333333336E-2</v>
      </c>
    </row>
    <row r="149" spans="1:6" ht="15" customHeight="1">
      <c r="A149" s="88" t="s">
        <v>120</v>
      </c>
      <c r="B149" s="17" t="s">
        <v>13</v>
      </c>
      <c r="C149" s="53">
        <v>0.1015625</v>
      </c>
      <c r="D149" s="67">
        <v>8.5365853658536592E-2</v>
      </c>
      <c r="E149" s="67">
        <v>4.3103448275862072E-2</v>
      </c>
      <c r="F149" s="54">
        <v>0.10416666666666666</v>
      </c>
    </row>
    <row r="150" spans="1:6" ht="15" customHeight="1">
      <c r="A150" s="88"/>
      <c r="B150" s="17" t="s">
        <v>14</v>
      </c>
      <c r="C150" s="53">
        <v>0.3984375</v>
      </c>
      <c r="D150" s="67">
        <v>0.42073170731707316</v>
      </c>
      <c r="E150" s="67">
        <v>0.43965517241379309</v>
      </c>
      <c r="F150" s="54">
        <v>0.35416666666666663</v>
      </c>
    </row>
    <row r="151" spans="1:6" ht="15" customHeight="1">
      <c r="A151" s="88"/>
      <c r="B151" s="17" t="s">
        <v>15</v>
      </c>
      <c r="C151" s="53">
        <v>0.1484375</v>
      </c>
      <c r="D151" s="67">
        <v>0.20121951219512194</v>
      </c>
      <c r="E151" s="67">
        <v>0.23275862068965517</v>
      </c>
      <c r="F151" s="54">
        <v>0.29166666666666669</v>
      </c>
    </row>
    <row r="152" spans="1:6" ht="15" customHeight="1">
      <c r="A152" s="88"/>
      <c r="B152" s="17" t="s">
        <v>16</v>
      </c>
      <c r="C152" s="53">
        <v>0.1640625</v>
      </c>
      <c r="D152" s="67">
        <v>0.18292682926829268</v>
      </c>
      <c r="E152" s="67">
        <v>0.22413793103448276</v>
      </c>
      <c r="F152" s="54">
        <v>0.19791666666666669</v>
      </c>
    </row>
    <row r="153" spans="1:6" ht="15" customHeight="1" thickBot="1">
      <c r="A153" s="84"/>
      <c r="B153" s="70" t="s">
        <v>17</v>
      </c>
      <c r="C153" s="55">
        <v>0.1875</v>
      </c>
      <c r="D153" s="68">
        <v>0.10975609756097562</v>
      </c>
      <c r="E153" s="68">
        <v>6.0344827586206892E-2</v>
      </c>
      <c r="F153" s="56">
        <v>5.2083333333333329E-2</v>
      </c>
    </row>
    <row r="154" spans="1:6" ht="14.25" thickTop="1" thickBot="1"/>
    <row r="155" spans="1:6" ht="15" customHeight="1" thickTop="1">
      <c r="A155" s="98" t="s">
        <v>134</v>
      </c>
      <c r="B155" s="96" t="s">
        <v>143</v>
      </c>
      <c r="C155" s="101"/>
      <c r="D155" s="101"/>
      <c r="E155" s="97"/>
    </row>
    <row r="156" spans="1:6" ht="15" customHeight="1">
      <c r="A156" s="99"/>
      <c r="B156" s="47" t="s">
        <v>144</v>
      </c>
      <c r="C156" s="64" t="s">
        <v>145</v>
      </c>
      <c r="D156" s="64" t="s">
        <v>146</v>
      </c>
      <c r="E156" s="48" t="s">
        <v>147</v>
      </c>
    </row>
    <row r="157" spans="1:6" ht="15" customHeight="1" thickBot="1">
      <c r="A157" s="100"/>
      <c r="B157" s="49" t="s">
        <v>22</v>
      </c>
      <c r="C157" s="65" t="s">
        <v>22</v>
      </c>
      <c r="D157" s="65" t="s">
        <v>22</v>
      </c>
      <c r="E157" s="50" t="s">
        <v>22</v>
      </c>
    </row>
    <row r="158" spans="1:6" ht="57" customHeight="1" thickTop="1">
      <c r="A158" s="24" t="s">
        <v>24</v>
      </c>
      <c r="B158" s="57">
        <v>4.4552845528455265</v>
      </c>
      <c r="C158" s="40">
        <v>3.9245283018867907</v>
      </c>
      <c r="D158" s="40">
        <v>4.1043478260869577</v>
      </c>
      <c r="E158" s="41">
        <v>3.3297872340425538</v>
      </c>
    </row>
    <row r="159" spans="1:6" ht="57" customHeight="1">
      <c r="A159" s="29" t="s">
        <v>25</v>
      </c>
      <c r="B159" s="58">
        <v>4.153225806451613</v>
      </c>
      <c r="C159" s="42">
        <v>4.6455696202531662</v>
      </c>
      <c r="D159" s="42">
        <v>4.6608695652173893</v>
      </c>
      <c r="E159" s="43">
        <v>5.8494623655913971</v>
      </c>
    </row>
    <row r="160" spans="1:6" ht="57" customHeight="1">
      <c r="A160" s="29" t="s">
        <v>26</v>
      </c>
      <c r="B160" s="58">
        <v>3.5555555555555558</v>
      </c>
      <c r="C160" s="42">
        <v>4.0974025974025947</v>
      </c>
      <c r="D160" s="42">
        <v>4.3035714285714297</v>
      </c>
      <c r="E160" s="43">
        <v>4.943820224719099</v>
      </c>
    </row>
    <row r="161" spans="1:5" ht="57" customHeight="1">
      <c r="A161" s="29" t="s">
        <v>27</v>
      </c>
      <c r="B161" s="58">
        <v>4.8292682926829285</v>
      </c>
      <c r="C161" s="42">
        <v>4.9936305732484074</v>
      </c>
      <c r="D161" s="42">
        <v>4.9824561403508767</v>
      </c>
      <c r="E161" s="43">
        <v>4.5543478260869561</v>
      </c>
    </row>
    <row r="162" spans="1:5" ht="57" customHeight="1">
      <c r="A162" s="29" t="s">
        <v>28</v>
      </c>
      <c r="B162" s="58">
        <v>3.8943089430894298</v>
      </c>
      <c r="C162" s="42">
        <v>4.0700636942675139</v>
      </c>
      <c r="D162" s="42">
        <v>4.0701754385964923</v>
      </c>
      <c r="E162" s="43">
        <v>4.5806451612903238</v>
      </c>
    </row>
    <row r="163" spans="1:5" ht="57" customHeight="1">
      <c r="A163" s="29" t="s">
        <v>29</v>
      </c>
      <c r="B163" s="58">
        <v>4.7563025210084051</v>
      </c>
      <c r="C163" s="42">
        <v>4.733766233766235</v>
      </c>
      <c r="D163" s="42">
        <v>4.619469026548674</v>
      </c>
      <c r="E163" s="43">
        <v>4.5913978494623668</v>
      </c>
    </row>
    <row r="164" spans="1:5" ht="57" customHeight="1">
      <c r="A164" s="29" t="s">
        <v>30</v>
      </c>
      <c r="B164" s="58">
        <v>6.3688524590163951</v>
      </c>
      <c r="C164" s="42">
        <v>5.3417721518987351</v>
      </c>
      <c r="D164" s="42">
        <v>5.3913043478260905</v>
      </c>
      <c r="E164" s="43">
        <v>4.6526315789473696</v>
      </c>
    </row>
    <row r="165" spans="1:5" ht="57" customHeight="1">
      <c r="A165" s="29" t="s">
        <v>31</v>
      </c>
      <c r="B165" s="58">
        <v>4.4715447154471555</v>
      </c>
      <c r="C165" s="42">
        <v>4.6602564102564106</v>
      </c>
      <c r="D165" s="42">
        <v>4.6929824561403528</v>
      </c>
      <c r="E165" s="43">
        <v>6.1290322580645169</v>
      </c>
    </row>
    <row r="166" spans="1:5" ht="57" customHeight="1">
      <c r="A166" s="29" t="s">
        <v>32</v>
      </c>
      <c r="B166" s="58">
        <v>3.0500000000000003</v>
      </c>
      <c r="C166" s="42">
        <v>2.7070063694267517</v>
      </c>
      <c r="D166" s="42">
        <v>3.2192982456140338</v>
      </c>
      <c r="E166" s="43">
        <v>3.903225806451613</v>
      </c>
    </row>
    <row r="167" spans="1:5" ht="57" customHeight="1">
      <c r="A167" s="29" t="s">
        <v>33</v>
      </c>
      <c r="B167" s="58">
        <v>5.1885245901639347</v>
      </c>
      <c r="C167" s="42">
        <v>5.1265822784810178</v>
      </c>
      <c r="D167" s="42">
        <v>5.1491228070175401</v>
      </c>
      <c r="E167" s="43">
        <v>4.6170212765957475</v>
      </c>
    </row>
    <row r="168" spans="1:5" ht="69.95" customHeight="1">
      <c r="A168" s="29" t="s">
        <v>34</v>
      </c>
      <c r="B168" s="58">
        <v>4.390243902439023</v>
      </c>
      <c r="C168" s="42">
        <v>4.4838709677419342</v>
      </c>
      <c r="D168" s="42">
        <v>4.6666666666666652</v>
      </c>
      <c r="E168" s="43">
        <v>4.9468085106382977</v>
      </c>
    </row>
    <row r="169" spans="1:5" ht="57" customHeight="1">
      <c r="A169" s="29" t="s">
        <v>35</v>
      </c>
      <c r="B169" s="58">
        <v>4.4358974358974406</v>
      </c>
      <c r="C169" s="42">
        <v>4.019108280254776</v>
      </c>
      <c r="D169" s="42">
        <v>4.3362831858407063</v>
      </c>
      <c r="E169" s="43">
        <v>4.3478260869565206</v>
      </c>
    </row>
    <row r="170" spans="1:5" ht="69.95" customHeight="1">
      <c r="A170" s="29" t="s">
        <v>121</v>
      </c>
      <c r="B170" s="58">
        <v>4.2644628099173563</v>
      </c>
      <c r="C170" s="42">
        <v>3.5844155844155843</v>
      </c>
      <c r="D170" s="42">
        <v>3.7857142857142843</v>
      </c>
      <c r="E170" s="43">
        <v>3.361702127659576</v>
      </c>
    </row>
    <row r="171" spans="1:5" ht="57" customHeight="1">
      <c r="A171" s="29" t="s">
        <v>36</v>
      </c>
      <c r="B171" s="58">
        <v>4.1583333333333332</v>
      </c>
      <c r="C171" s="42">
        <v>4.5163398692810475</v>
      </c>
      <c r="D171" s="42">
        <v>4.3000000000000025</v>
      </c>
      <c r="E171" s="43">
        <v>5.4505494505494507</v>
      </c>
    </row>
    <row r="172" spans="1:5" ht="69.95" customHeight="1">
      <c r="A172" s="29" t="s">
        <v>37</v>
      </c>
      <c r="B172" s="58">
        <v>3.565217391304349</v>
      </c>
      <c r="C172" s="42">
        <v>3.7551020408163258</v>
      </c>
      <c r="D172" s="42">
        <v>3.8623853211009171</v>
      </c>
      <c r="E172" s="43">
        <v>4.5543478260869588</v>
      </c>
    </row>
    <row r="173" spans="1:5" ht="57" customHeight="1">
      <c r="A173" s="29" t="s">
        <v>38</v>
      </c>
      <c r="B173" s="58">
        <v>4.4214876033057857</v>
      </c>
      <c r="C173" s="42">
        <v>4.2236842105263159</v>
      </c>
      <c r="D173" s="42">
        <v>4.1636363636363649</v>
      </c>
      <c r="E173" s="43">
        <v>3.5806451612903212</v>
      </c>
    </row>
    <row r="174" spans="1:5" ht="69.95" customHeight="1">
      <c r="A174" s="29" t="s">
        <v>122</v>
      </c>
      <c r="B174" s="58">
        <v>3.7881355932203387</v>
      </c>
      <c r="C174" s="42">
        <v>3.6054421768707501</v>
      </c>
      <c r="D174" s="42">
        <v>3.756756756756757</v>
      </c>
      <c r="E174" s="43">
        <v>3.9010989010989019</v>
      </c>
    </row>
    <row r="175" spans="1:5" ht="69.95" customHeight="1" thickBot="1">
      <c r="A175" s="34" t="s">
        <v>39</v>
      </c>
      <c r="B175" s="59">
        <v>4.6896551724137945</v>
      </c>
      <c r="C175" s="45">
        <v>4.594771241830065</v>
      </c>
      <c r="D175" s="45">
        <v>4.5363636363636362</v>
      </c>
      <c r="E175" s="60">
        <v>4.5760869565217419</v>
      </c>
    </row>
    <row r="176" spans="1:5" ht="14.25" thickTop="1" thickBot="1"/>
    <row r="177" spans="1:6" ht="15" customHeight="1" thickTop="1">
      <c r="A177" s="90" t="s">
        <v>134</v>
      </c>
      <c r="B177" s="91"/>
      <c r="C177" s="96" t="s">
        <v>143</v>
      </c>
      <c r="D177" s="101"/>
      <c r="E177" s="101"/>
      <c r="F177" s="97"/>
    </row>
    <row r="178" spans="1:6" ht="15" customHeight="1">
      <c r="A178" s="92"/>
      <c r="B178" s="93"/>
      <c r="C178" s="47" t="s">
        <v>144</v>
      </c>
      <c r="D178" s="64" t="s">
        <v>145</v>
      </c>
      <c r="E178" s="64" t="s">
        <v>146</v>
      </c>
      <c r="F178" s="48" t="s">
        <v>147</v>
      </c>
    </row>
    <row r="179" spans="1:6" ht="15" customHeight="1" thickBot="1">
      <c r="A179" s="94"/>
      <c r="B179" s="95"/>
      <c r="C179" s="49" t="s">
        <v>139</v>
      </c>
      <c r="D179" s="65" t="s">
        <v>139</v>
      </c>
      <c r="E179" s="65" t="s">
        <v>139</v>
      </c>
      <c r="F179" s="50" t="s">
        <v>139</v>
      </c>
    </row>
    <row r="180" spans="1:6" ht="15" customHeight="1" thickTop="1">
      <c r="A180" s="83" t="s">
        <v>41</v>
      </c>
      <c r="B180" s="15" t="s">
        <v>42</v>
      </c>
      <c r="C180" s="51">
        <v>0.3983739837398374</v>
      </c>
      <c r="D180" s="66">
        <v>0.27564102564102566</v>
      </c>
      <c r="E180" s="66">
        <v>0.35454545454545455</v>
      </c>
      <c r="F180" s="52">
        <v>0.27906976744186046</v>
      </c>
    </row>
    <row r="181" spans="1:6" ht="15" customHeight="1">
      <c r="A181" s="88"/>
      <c r="B181" s="17" t="s">
        <v>43</v>
      </c>
      <c r="C181" s="53">
        <v>0.18699186991869918</v>
      </c>
      <c r="D181" s="67">
        <v>0.19230769230769229</v>
      </c>
      <c r="E181" s="67">
        <v>0.15454545454545454</v>
      </c>
      <c r="F181" s="54">
        <v>0.33720930232558138</v>
      </c>
    </row>
    <row r="182" spans="1:6" ht="15" customHeight="1">
      <c r="A182" s="88"/>
      <c r="B182" s="17" t="s">
        <v>44</v>
      </c>
      <c r="C182" s="53">
        <v>2.4390243902439025E-2</v>
      </c>
      <c r="D182" s="67">
        <v>3.8461538461538464E-2</v>
      </c>
      <c r="E182" s="67">
        <v>2.7272727272727271E-2</v>
      </c>
      <c r="F182" s="54">
        <v>8.1395348837209308E-2</v>
      </c>
    </row>
    <row r="183" spans="1:6" ht="15" customHeight="1">
      <c r="A183" s="88"/>
      <c r="B183" s="17" t="s">
        <v>45</v>
      </c>
      <c r="C183" s="53">
        <v>6.5040650406504058E-2</v>
      </c>
      <c r="D183" s="67">
        <v>0.11538461538461538</v>
      </c>
      <c r="E183" s="67">
        <v>6.363636363636363E-2</v>
      </c>
      <c r="F183" s="54">
        <v>4.6511627906976744E-2</v>
      </c>
    </row>
    <row r="184" spans="1:6" ht="15" customHeight="1">
      <c r="A184" s="88"/>
      <c r="B184" s="17" t="s">
        <v>46</v>
      </c>
      <c r="C184" s="53">
        <v>6.5040650406504058E-2</v>
      </c>
      <c r="D184" s="67">
        <v>4.4871794871794872E-2</v>
      </c>
      <c r="E184" s="67">
        <v>3.6363636363636362E-2</v>
      </c>
      <c r="F184" s="54">
        <v>1.1627906976744186E-2</v>
      </c>
    </row>
    <row r="185" spans="1:6" ht="15" customHeight="1">
      <c r="A185" s="88"/>
      <c r="B185" s="17" t="s">
        <v>47</v>
      </c>
      <c r="C185" s="53">
        <v>4.878048780487805E-2</v>
      </c>
      <c r="D185" s="67">
        <v>2.5641025641025644E-2</v>
      </c>
      <c r="E185" s="67">
        <v>0</v>
      </c>
      <c r="F185" s="54">
        <v>0</v>
      </c>
    </row>
    <row r="186" spans="1:6" ht="15" customHeight="1">
      <c r="A186" s="88"/>
      <c r="B186" s="17" t="s">
        <v>48</v>
      </c>
      <c r="C186" s="53">
        <v>0.2113821138211382</v>
      </c>
      <c r="D186" s="67">
        <v>0.30769230769230771</v>
      </c>
      <c r="E186" s="67">
        <v>0.36363636363636365</v>
      </c>
      <c r="F186" s="54">
        <v>0.24418604651162792</v>
      </c>
    </row>
    <row r="187" spans="1:6" ht="15" customHeight="1">
      <c r="A187" s="88" t="s">
        <v>125</v>
      </c>
      <c r="B187" s="17" t="s">
        <v>49</v>
      </c>
      <c r="C187" s="53">
        <v>0.11206896551724138</v>
      </c>
      <c r="D187" s="67">
        <v>0.14864864864864866</v>
      </c>
      <c r="E187" s="67">
        <v>0.13333333333333333</v>
      </c>
      <c r="F187" s="54">
        <v>0.23255813953488372</v>
      </c>
    </row>
    <row r="188" spans="1:6" ht="15" customHeight="1">
      <c r="A188" s="88"/>
      <c r="B188" s="17" t="s">
        <v>50</v>
      </c>
      <c r="C188" s="53">
        <v>0.43965517241379309</v>
      </c>
      <c r="D188" s="67">
        <v>0.33108108108108103</v>
      </c>
      <c r="E188" s="67">
        <v>0.3619047619047619</v>
      </c>
      <c r="F188" s="54">
        <v>0.29069767441860461</v>
      </c>
    </row>
    <row r="189" spans="1:6" ht="15" customHeight="1">
      <c r="A189" s="88"/>
      <c r="B189" s="17" t="s">
        <v>51</v>
      </c>
      <c r="C189" s="53">
        <v>0.15517241379310345</v>
      </c>
      <c r="D189" s="67">
        <v>0.2162162162162162</v>
      </c>
      <c r="E189" s="67">
        <v>0.28571428571428575</v>
      </c>
      <c r="F189" s="54">
        <v>0.34883720930232553</v>
      </c>
    </row>
    <row r="190" spans="1:6" ht="15" customHeight="1" thickBot="1">
      <c r="A190" s="84"/>
      <c r="B190" s="70" t="s">
        <v>52</v>
      </c>
      <c r="C190" s="55">
        <v>0.29310344827586204</v>
      </c>
      <c r="D190" s="68">
        <v>0.30405405405405406</v>
      </c>
      <c r="E190" s="68">
        <v>0.21904761904761905</v>
      </c>
      <c r="F190" s="56">
        <v>0.12790697674418605</v>
      </c>
    </row>
    <row r="191" spans="1:6" ht="14.25" thickTop="1" thickBot="1"/>
    <row r="192" spans="1:6" ht="15" customHeight="1" thickTop="1">
      <c r="A192" s="98" t="s">
        <v>134</v>
      </c>
      <c r="B192" s="96" t="s">
        <v>143</v>
      </c>
      <c r="C192" s="101"/>
      <c r="D192" s="101"/>
      <c r="E192" s="97"/>
    </row>
    <row r="193" spans="1:5" ht="15" customHeight="1">
      <c r="A193" s="99"/>
      <c r="B193" s="47" t="s">
        <v>144</v>
      </c>
      <c r="C193" s="64" t="s">
        <v>145</v>
      </c>
      <c r="D193" s="64" t="s">
        <v>146</v>
      </c>
      <c r="E193" s="48" t="s">
        <v>147</v>
      </c>
    </row>
    <row r="194" spans="1:5" ht="15" customHeight="1" thickBot="1">
      <c r="A194" s="100"/>
      <c r="B194" s="49" t="s">
        <v>22</v>
      </c>
      <c r="C194" s="65" t="s">
        <v>22</v>
      </c>
      <c r="D194" s="65" t="s">
        <v>22</v>
      </c>
      <c r="E194" s="50" t="s">
        <v>22</v>
      </c>
    </row>
    <row r="195" spans="1:5" ht="15" customHeight="1" thickTop="1" thickBot="1">
      <c r="A195" s="61" t="s">
        <v>131</v>
      </c>
      <c r="B195" s="62">
        <v>62.679999999999986</v>
      </c>
      <c r="C195" s="69">
        <v>57.452229299363083</v>
      </c>
      <c r="D195" s="69">
        <v>57.198275862068947</v>
      </c>
      <c r="E195" s="63">
        <v>53.789473684210535</v>
      </c>
    </row>
  </sheetData>
  <mergeCells count="40">
    <mergeCell ref="A180:A186"/>
    <mergeCell ref="A187:A190"/>
    <mergeCell ref="A192:A194"/>
    <mergeCell ref="B192:E192"/>
    <mergeCell ref="A144:A148"/>
    <mergeCell ref="A149:A153"/>
    <mergeCell ref="A155:A157"/>
    <mergeCell ref="B155:E155"/>
    <mergeCell ref="A177:B179"/>
    <mergeCell ref="C177:F177"/>
    <mergeCell ref="A139:A143"/>
    <mergeCell ref="A84:A88"/>
    <mergeCell ref="A89:A93"/>
    <mergeCell ref="A94:A98"/>
    <mergeCell ref="A99:A103"/>
    <mergeCell ref="A104:A108"/>
    <mergeCell ref="A109:A113"/>
    <mergeCell ref="A114:A118"/>
    <mergeCell ref="A119:A123"/>
    <mergeCell ref="A124:A128"/>
    <mergeCell ref="A129:A133"/>
    <mergeCell ref="A134:A138"/>
    <mergeCell ref="A79:A83"/>
    <mergeCell ref="A24:A28"/>
    <mergeCell ref="A29:A33"/>
    <mergeCell ref="A34:A38"/>
    <mergeCell ref="A39:A43"/>
    <mergeCell ref="A44:A48"/>
    <mergeCell ref="A49:A53"/>
    <mergeCell ref="A54:A58"/>
    <mergeCell ref="A59:A63"/>
    <mergeCell ref="A64:A68"/>
    <mergeCell ref="A69:A73"/>
    <mergeCell ref="A74:A78"/>
    <mergeCell ref="A19:A23"/>
    <mergeCell ref="A1:B3"/>
    <mergeCell ref="C1:F1"/>
    <mergeCell ref="A4:A8"/>
    <mergeCell ref="A9:A13"/>
    <mergeCell ref="A14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5"/>
  <sheetViews>
    <sheetView rightToLeft="1" workbookViewId="0">
      <selection sqref="A1:XFD1048576"/>
    </sheetView>
  </sheetViews>
  <sheetFormatPr defaultRowHeight="12.75"/>
  <cols>
    <col min="1" max="1" width="22.7109375" customWidth="1"/>
    <col min="2" max="2" width="13.5703125" customWidth="1"/>
    <col min="3" max="7" width="12.140625" customWidth="1"/>
    <col min="257" max="257" width="22.7109375" customWidth="1"/>
    <col min="258" max="258" width="13.5703125" customWidth="1"/>
    <col min="259" max="263" width="12.140625" customWidth="1"/>
    <col min="513" max="513" width="22.7109375" customWidth="1"/>
    <col min="514" max="514" width="13.5703125" customWidth="1"/>
    <col min="515" max="519" width="12.140625" customWidth="1"/>
    <col min="769" max="769" width="22.7109375" customWidth="1"/>
    <col min="770" max="770" width="13.5703125" customWidth="1"/>
    <col min="771" max="775" width="12.140625" customWidth="1"/>
    <col min="1025" max="1025" width="22.7109375" customWidth="1"/>
    <col min="1026" max="1026" width="13.5703125" customWidth="1"/>
    <col min="1027" max="1031" width="12.140625" customWidth="1"/>
    <col min="1281" max="1281" width="22.7109375" customWidth="1"/>
    <col min="1282" max="1282" width="13.5703125" customWidth="1"/>
    <col min="1283" max="1287" width="12.140625" customWidth="1"/>
    <col min="1537" max="1537" width="22.7109375" customWidth="1"/>
    <col min="1538" max="1538" width="13.5703125" customWidth="1"/>
    <col min="1539" max="1543" width="12.140625" customWidth="1"/>
    <col min="1793" max="1793" width="22.7109375" customWidth="1"/>
    <col min="1794" max="1794" width="13.5703125" customWidth="1"/>
    <col min="1795" max="1799" width="12.140625" customWidth="1"/>
    <col min="2049" max="2049" width="22.7109375" customWidth="1"/>
    <col min="2050" max="2050" width="13.5703125" customWidth="1"/>
    <col min="2051" max="2055" width="12.140625" customWidth="1"/>
    <col min="2305" max="2305" width="22.7109375" customWidth="1"/>
    <col min="2306" max="2306" width="13.5703125" customWidth="1"/>
    <col min="2307" max="2311" width="12.140625" customWidth="1"/>
    <col min="2561" max="2561" width="22.7109375" customWidth="1"/>
    <col min="2562" max="2562" width="13.5703125" customWidth="1"/>
    <col min="2563" max="2567" width="12.140625" customWidth="1"/>
    <col min="2817" max="2817" width="22.7109375" customWidth="1"/>
    <col min="2818" max="2818" width="13.5703125" customWidth="1"/>
    <col min="2819" max="2823" width="12.140625" customWidth="1"/>
    <col min="3073" max="3073" width="22.7109375" customWidth="1"/>
    <col min="3074" max="3074" width="13.5703125" customWidth="1"/>
    <col min="3075" max="3079" width="12.140625" customWidth="1"/>
    <col min="3329" max="3329" width="22.7109375" customWidth="1"/>
    <col min="3330" max="3330" width="13.5703125" customWidth="1"/>
    <col min="3331" max="3335" width="12.140625" customWidth="1"/>
    <col min="3585" max="3585" width="22.7109375" customWidth="1"/>
    <col min="3586" max="3586" width="13.5703125" customWidth="1"/>
    <col min="3587" max="3591" width="12.140625" customWidth="1"/>
    <col min="3841" max="3841" width="22.7109375" customWidth="1"/>
    <col min="3842" max="3842" width="13.5703125" customWidth="1"/>
    <col min="3843" max="3847" width="12.140625" customWidth="1"/>
    <col min="4097" max="4097" width="22.7109375" customWidth="1"/>
    <col min="4098" max="4098" width="13.5703125" customWidth="1"/>
    <col min="4099" max="4103" width="12.140625" customWidth="1"/>
    <col min="4353" max="4353" width="22.7109375" customWidth="1"/>
    <col min="4354" max="4354" width="13.5703125" customWidth="1"/>
    <col min="4355" max="4359" width="12.140625" customWidth="1"/>
    <col min="4609" max="4609" width="22.7109375" customWidth="1"/>
    <col min="4610" max="4610" width="13.5703125" customWidth="1"/>
    <col min="4611" max="4615" width="12.140625" customWidth="1"/>
    <col min="4865" max="4865" width="22.7109375" customWidth="1"/>
    <col min="4866" max="4866" width="13.5703125" customWidth="1"/>
    <col min="4867" max="4871" width="12.140625" customWidth="1"/>
    <col min="5121" max="5121" width="22.7109375" customWidth="1"/>
    <col min="5122" max="5122" width="13.5703125" customWidth="1"/>
    <col min="5123" max="5127" width="12.140625" customWidth="1"/>
    <col min="5377" max="5377" width="22.7109375" customWidth="1"/>
    <col min="5378" max="5378" width="13.5703125" customWidth="1"/>
    <col min="5379" max="5383" width="12.140625" customWidth="1"/>
    <col min="5633" max="5633" width="22.7109375" customWidth="1"/>
    <col min="5634" max="5634" width="13.5703125" customWidth="1"/>
    <col min="5635" max="5639" width="12.140625" customWidth="1"/>
    <col min="5889" max="5889" width="22.7109375" customWidth="1"/>
    <col min="5890" max="5890" width="13.5703125" customWidth="1"/>
    <col min="5891" max="5895" width="12.140625" customWidth="1"/>
    <col min="6145" max="6145" width="22.7109375" customWidth="1"/>
    <col min="6146" max="6146" width="13.5703125" customWidth="1"/>
    <col min="6147" max="6151" width="12.140625" customWidth="1"/>
    <col min="6401" max="6401" width="22.7109375" customWidth="1"/>
    <col min="6402" max="6402" width="13.5703125" customWidth="1"/>
    <col min="6403" max="6407" width="12.140625" customWidth="1"/>
    <col min="6657" max="6657" width="22.7109375" customWidth="1"/>
    <col min="6658" max="6658" width="13.5703125" customWidth="1"/>
    <col min="6659" max="6663" width="12.140625" customWidth="1"/>
    <col min="6913" max="6913" width="22.7109375" customWidth="1"/>
    <col min="6914" max="6914" width="13.5703125" customWidth="1"/>
    <col min="6915" max="6919" width="12.140625" customWidth="1"/>
    <col min="7169" max="7169" width="22.7109375" customWidth="1"/>
    <col min="7170" max="7170" width="13.5703125" customWidth="1"/>
    <col min="7171" max="7175" width="12.140625" customWidth="1"/>
    <col min="7425" max="7425" width="22.7109375" customWidth="1"/>
    <col min="7426" max="7426" width="13.5703125" customWidth="1"/>
    <col min="7427" max="7431" width="12.140625" customWidth="1"/>
    <col min="7681" max="7681" width="22.7109375" customWidth="1"/>
    <col min="7682" max="7682" width="13.5703125" customWidth="1"/>
    <col min="7683" max="7687" width="12.140625" customWidth="1"/>
    <col min="7937" max="7937" width="22.7109375" customWidth="1"/>
    <col min="7938" max="7938" width="13.5703125" customWidth="1"/>
    <col min="7939" max="7943" width="12.140625" customWidth="1"/>
    <col min="8193" max="8193" width="22.7109375" customWidth="1"/>
    <col min="8194" max="8194" width="13.5703125" customWidth="1"/>
    <col min="8195" max="8199" width="12.140625" customWidth="1"/>
    <col min="8449" max="8449" width="22.7109375" customWidth="1"/>
    <col min="8450" max="8450" width="13.5703125" customWidth="1"/>
    <col min="8451" max="8455" width="12.140625" customWidth="1"/>
    <col min="8705" max="8705" width="22.7109375" customWidth="1"/>
    <col min="8706" max="8706" width="13.5703125" customWidth="1"/>
    <col min="8707" max="8711" width="12.140625" customWidth="1"/>
    <col min="8961" max="8961" width="22.7109375" customWidth="1"/>
    <col min="8962" max="8962" width="13.5703125" customWidth="1"/>
    <col min="8963" max="8967" width="12.140625" customWidth="1"/>
    <col min="9217" max="9217" width="22.7109375" customWidth="1"/>
    <col min="9218" max="9218" width="13.5703125" customWidth="1"/>
    <col min="9219" max="9223" width="12.140625" customWidth="1"/>
    <col min="9473" max="9473" width="22.7109375" customWidth="1"/>
    <col min="9474" max="9474" width="13.5703125" customWidth="1"/>
    <col min="9475" max="9479" width="12.140625" customWidth="1"/>
    <col min="9729" max="9729" width="22.7109375" customWidth="1"/>
    <col min="9730" max="9730" width="13.5703125" customWidth="1"/>
    <col min="9731" max="9735" width="12.140625" customWidth="1"/>
    <col min="9985" max="9985" width="22.7109375" customWidth="1"/>
    <col min="9986" max="9986" width="13.5703125" customWidth="1"/>
    <col min="9987" max="9991" width="12.140625" customWidth="1"/>
    <col min="10241" max="10241" width="22.7109375" customWidth="1"/>
    <col min="10242" max="10242" width="13.5703125" customWidth="1"/>
    <col min="10243" max="10247" width="12.140625" customWidth="1"/>
    <col min="10497" max="10497" width="22.7109375" customWidth="1"/>
    <col min="10498" max="10498" width="13.5703125" customWidth="1"/>
    <col min="10499" max="10503" width="12.140625" customWidth="1"/>
    <col min="10753" max="10753" width="22.7109375" customWidth="1"/>
    <col min="10754" max="10754" width="13.5703125" customWidth="1"/>
    <col min="10755" max="10759" width="12.140625" customWidth="1"/>
    <col min="11009" max="11009" width="22.7109375" customWidth="1"/>
    <col min="11010" max="11010" width="13.5703125" customWidth="1"/>
    <col min="11011" max="11015" width="12.140625" customWidth="1"/>
    <col min="11265" max="11265" width="22.7109375" customWidth="1"/>
    <col min="11266" max="11266" width="13.5703125" customWidth="1"/>
    <col min="11267" max="11271" width="12.140625" customWidth="1"/>
    <col min="11521" max="11521" width="22.7109375" customWidth="1"/>
    <col min="11522" max="11522" width="13.5703125" customWidth="1"/>
    <col min="11523" max="11527" width="12.140625" customWidth="1"/>
    <col min="11777" max="11777" width="22.7109375" customWidth="1"/>
    <col min="11778" max="11778" width="13.5703125" customWidth="1"/>
    <col min="11779" max="11783" width="12.140625" customWidth="1"/>
    <col min="12033" max="12033" width="22.7109375" customWidth="1"/>
    <col min="12034" max="12034" width="13.5703125" customWidth="1"/>
    <col min="12035" max="12039" width="12.140625" customWidth="1"/>
    <col min="12289" max="12289" width="22.7109375" customWidth="1"/>
    <col min="12290" max="12290" width="13.5703125" customWidth="1"/>
    <col min="12291" max="12295" width="12.140625" customWidth="1"/>
    <col min="12545" max="12545" width="22.7109375" customWidth="1"/>
    <col min="12546" max="12546" width="13.5703125" customWidth="1"/>
    <col min="12547" max="12551" width="12.140625" customWidth="1"/>
    <col min="12801" max="12801" width="22.7109375" customWidth="1"/>
    <col min="12802" max="12802" width="13.5703125" customWidth="1"/>
    <col min="12803" max="12807" width="12.140625" customWidth="1"/>
    <col min="13057" max="13057" width="22.7109375" customWidth="1"/>
    <col min="13058" max="13058" width="13.5703125" customWidth="1"/>
    <col min="13059" max="13063" width="12.140625" customWidth="1"/>
    <col min="13313" max="13313" width="22.7109375" customWidth="1"/>
    <col min="13314" max="13314" width="13.5703125" customWidth="1"/>
    <col min="13315" max="13319" width="12.140625" customWidth="1"/>
    <col min="13569" max="13569" width="22.7109375" customWidth="1"/>
    <col min="13570" max="13570" width="13.5703125" customWidth="1"/>
    <col min="13571" max="13575" width="12.140625" customWidth="1"/>
    <col min="13825" max="13825" width="22.7109375" customWidth="1"/>
    <col min="13826" max="13826" width="13.5703125" customWidth="1"/>
    <col min="13827" max="13831" width="12.140625" customWidth="1"/>
    <col min="14081" max="14081" width="22.7109375" customWidth="1"/>
    <col min="14082" max="14082" width="13.5703125" customWidth="1"/>
    <col min="14083" max="14087" width="12.140625" customWidth="1"/>
    <col min="14337" max="14337" width="22.7109375" customWidth="1"/>
    <col min="14338" max="14338" width="13.5703125" customWidth="1"/>
    <col min="14339" max="14343" width="12.140625" customWidth="1"/>
    <col min="14593" max="14593" width="22.7109375" customWidth="1"/>
    <col min="14594" max="14594" width="13.5703125" customWidth="1"/>
    <col min="14595" max="14599" width="12.140625" customWidth="1"/>
    <col min="14849" max="14849" width="22.7109375" customWidth="1"/>
    <col min="14850" max="14850" width="13.5703125" customWidth="1"/>
    <col min="14851" max="14855" width="12.140625" customWidth="1"/>
    <col min="15105" max="15105" width="22.7109375" customWidth="1"/>
    <col min="15106" max="15106" width="13.5703125" customWidth="1"/>
    <col min="15107" max="15111" width="12.140625" customWidth="1"/>
    <col min="15361" max="15361" width="22.7109375" customWidth="1"/>
    <col min="15362" max="15362" width="13.5703125" customWidth="1"/>
    <col min="15363" max="15367" width="12.140625" customWidth="1"/>
    <col min="15617" max="15617" width="22.7109375" customWidth="1"/>
    <col min="15618" max="15618" width="13.5703125" customWidth="1"/>
    <col min="15619" max="15623" width="12.140625" customWidth="1"/>
    <col min="15873" max="15873" width="22.7109375" customWidth="1"/>
    <col min="15874" max="15874" width="13.5703125" customWidth="1"/>
    <col min="15875" max="15879" width="12.140625" customWidth="1"/>
    <col min="16129" max="16129" width="22.7109375" customWidth="1"/>
    <col min="16130" max="16130" width="13.5703125" customWidth="1"/>
    <col min="16131" max="16135" width="12.140625" customWidth="1"/>
  </cols>
  <sheetData>
    <row r="1" spans="1:7" ht="15" customHeight="1" thickTop="1">
      <c r="A1" s="90" t="s">
        <v>134</v>
      </c>
      <c r="B1" s="91"/>
      <c r="C1" s="96" t="s">
        <v>148</v>
      </c>
      <c r="D1" s="101"/>
      <c r="E1" s="101"/>
      <c r="F1" s="101"/>
      <c r="G1" s="97"/>
    </row>
    <row r="2" spans="1:7" ht="15" customHeight="1">
      <c r="A2" s="92"/>
      <c r="B2" s="93"/>
      <c r="C2" s="47" t="s">
        <v>149</v>
      </c>
      <c r="D2" s="64" t="s">
        <v>150</v>
      </c>
      <c r="E2" s="64" t="s">
        <v>151</v>
      </c>
      <c r="F2" s="64" t="s">
        <v>152</v>
      </c>
      <c r="G2" s="48" t="s">
        <v>153</v>
      </c>
    </row>
    <row r="3" spans="1:7" ht="15" customHeight="1" thickBot="1">
      <c r="A3" s="94"/>
      <c r="B3" s="95"/>
      <c r="C3" s="49" t="s">
        <v>139</v>
      </c>
      <c r="D3" s="65" t="s">
        <v>139</v>
      </c>
      <c r="E3" s="65" t="s">
        <v>139</v>
      </c>
      <c r="F3" s="65" t="s">
        <v>139</v>
      </c>
      <c r="G3" s="50" t="s">
        <v>139</v>
      </c>
    </row>
    <row r="4" spans="1:7" ht="15" customHeight="1" thickTop="1">
      <c r="A4" s="83" t="s">
        <v>1</v>
      </c>
      <c r="B4" s="15" t="s">
        <v>2</v>
      </c>
      <c r="C4" s="51">
        <v>6.4000000000000001E-2</v>
      </c>
      <c r="D4" s="66">
        <v>7.6923076923076927E-2</v>
      </c>
      <c r="E4" s="66">
        <v>0.11458333333333334</v>
      </c>
      <c r="F4" s="66">
        <v>0.16831683168316833</v>
      </c>
      <c r="G4" s="52">
        <v>0.23333333333333331</v>
      </c>
    </row>
    <row r="5" spans="1:7" ht="15" customHeight="1">
      <c r="A5" s="88"/>
      <c r="B5" s="17" t="s">
        <v>3</v>
      </c>
      <c r="C5" s="53">
        <v>0.25600000000000001</v>
      </c>
      <c r="D5" s="67">
        <v>0.17094017094017094</v>
      </c>
      <c r="E5" s="67">
        <v>0.19791666666666669</v>
      </c>
      <c r="F5" s="67">
        <v>0.27722772277227725</v>
      </c>
      <c r="G5" s="54">
        <v>0.15</v>
      </c>
    </row>
    <row r="6" spans="1:7" ht="15" customHeight="1">
      <c r="A6" s="88"/>
      <c r="B6" s="17" t="s">
        <v>4</v>
      </c>
      <c r="C6" s="53">
        <v>0.128</v>
      </c>
      <c r="D6" s="67">
        <v>0.17948717948717949</v>
      </c>
      <c r="E6" s="67">
        <v>0.19791666666666669</v>
      </c>
      <c r="F6" s="67">
        <v>0.24752475247524752</v>
      </c>
      <c r="G6" s="54">
        <v>0.26666666666666666</v>
      </c>
    </row>
    <row r="7" spans="1:7" ht="15" customHeight="1">
      <c r="A7" s="88"/>
      <c r="B7" s="17" t="s">
        <v>5</v>
      </c>
      <c r="C7" s="53">
        <v>0.51200000000000001</v>
      </c>
      <c r="D7" s="67">
        <v>0.53846153846153844</v>
      </c>
      <c r="E7" s="67">
        <v>0.46875</v>
      </c>
      <c r="F7" s="67">
        <v>0.26732673267326734</v>
      </c>
      <c r="G7" s="54">
        <v>0.31666666666666665</v>
      </c>
    </row>
    <row r="8" spans="1:7" ht="15" customHeight="1">
      <c r="A8" s="88"/>
      <c r="B8" s="17" t="s">
        <v>6</v>
      </c>
      <c r="C8" s="53">
        <v>0.04</v>
      </c>
      <c r="D8" s="67">
        <v>3.4188034188034185E-2</v>
      </c>
      <c r="E8" s="67">
        <v>2.0833333333333336E-2</v>
      </c>
      <c r="F8" s="67">
        <v>3.9603960396039604E-2</v>
      </c>
      <c r="G8" s="54">
        <v>3.3333333333333333E-2</v>
      </c>
    </row>
    <row r="9" spans="1:7" ht="15" customHeight="1">
      <c r="A9" s="88" t="s">
        <v>8</v>
      </c>
      <c r="B9" s="17" t="s">
        <v>2</v>
      </c>
      <c r="C9" s="53">
        <v>0.11199999999999999</v>
      </c>
      <c r="D9" s="67">
        <v>6.8376068376068369E-2</v>
      </c>
      <c r="E9" s="67">
        <v>6.25E-2</v>
      </c>
      <c r="F9" s="67">
        <v>9.9009900990099011E-3</v>
      </c>
      <c r="G9" s="54">
        <v>0.05</v>
      </c>
    </row>
    <row r="10" spans="1:7" ht="15" customHeight="1">
      <c r="A10" s="88"/>
      <c r="B10" s="17" t="s">
        <v>3</v>
      </c>
      <c r="C10" s="53">
        <v>0.24</v>
      </c>
      <c r="D10" s="67">
        <v>0.38461538461538458</v>
      </c>
      <c r="E10" s="67">
        <v>0.27083333333333331</v>
      </c>
      <c r="F10" s="67">
        <v>0.14851485148514854</v>
      </c>
      <c r="G10" s="54">
        <v>0.2</v>
      </c>
    </row>
    <row r="11" spans="1:7" ht="15" customHeight="1">
      <c r="A11" s="88"/>
      <c r="B11" s="17" t="s">
        <v>4</v>
      </c>
      <c r="C11" s="53">
        <v>0.29600000000000004</v>
      </c>
      <c r="D11" s="67">
        <v>0.25641025641025644</v>
      </c>
      <c r="E11" s="67">
        <v>0.28125</v>
      </c>
      <c r="F11" s="67">
        <v>0.18811881188118812</v>
      </c>
      <c r="G11" s="54">
        <v>0.3</v>
      </c>
    </row>
    <row r="12" spans="1:7" ht="15" customHeight="1">
      <c r="A12" s="88"/>
      <c r="B12" s="17" t="s">
        <v>5</v>
      </c>
      <c r="C12" s="53">
        <v>0.248</v>
      </c>
      <c r="D12" s="67">
        <v>0.22222222222222221</v>
      </c>
      <c r="E12" s="67">
        <v>0.33333333333333337</v>
      </c>
      <c r="F12" s="67">
        <v>0.5643564356435643</v>
      </c>
      <c r="G12" s="54">
        <v>0.3</v>
      </c>
    </row>
    <row r="13" spans="1:7" ht="15" customHeight="1">
      <c r="A13" s="88"/>
      <c r="B13" s="17" t="s">
        <v>6</v>
      </c>
      <c r="C13" s="53">
        <v>0.10400000000000001</v>
      </c>
      <c r="D13" s="67">
        <v>6.8376068376068369E-2</v>
      </c>
      <c r="E13" s="67">
        <v>5.2083333333333329E-2</v>
      </c>
      <c r="F13" s="67">
        <v>8.9108910891089119E-2</v>
      </c>
      <c r="G13" s="54">
        <v>0.15</v>
      </c>
    </row>
    <row r="14" spans="1:7" ht="15" customHeight="1">
      <c r="A14" s="88" t="s">
        <v>9</v>
      </c>
      <c r="B14" s="17" t="s">
        <v>2</v>
      </c>
      <c r="C14" s="53">
        <v>1.6E-2</v>
      </c>
      <c r="D14" s="67">
        <v>1.7094017094017092E-2</v>
      </c>
      <c r="E14" s="67">
        <v>0</v>
      </c>
      <c r="F14" s="67">
        <v>1.9801980198019802E-2</v>
      </c>
      <c r="G14" s="54">
        <v>0.05</v>
      </c>
    </row>
    <row r="15" spans="1:7" ht="15" customHeight="1">
      <c r="A15" s="88"/>
      <c r="B15" s="17" t="s">
        <v>3</v>
      </c>
      <c r="C15" s="53">
        <v>0.13600000000000001</v>
      </c>
      <c r="D15" s="67">
        <v>9.4017094017094016E-2</v>
      </c>
      <c r="E15" s="67">
        <v>0.15625</v>
      </c>
      <c r="F15" s="67">
        <v>3.9603960396039604E-2</v>
      </c>
      <c r="G15" s="54">
        <v>8.3333333333333343E-2</v>
      </c>
    </row>
    <row r="16" spans="1:7" ht="15" customHeight="1">
      <c r="A16" s="88"/>
      <c r="B16" s="17" t="s">
        <v>4</v>
      </c>
      <c r="C16" s="53">
        <v>0.25600000000000001</v>
      </c>
      <c r="D16" s="67">
        <v>0.31623931623931623</v>
      </c>
      <c r="E16" s="67">
        <v>0.29166666666666669</v>
      </c>
      <c r="F16" s="67">
        <v>0.23762376237623761</v>
      </c>
      <c r="G16" s="54">
        <v>0.26666666666666666</v>
      </c>
    </row>
    <row r="17" spans="1:7" ht="15" customHeight="1">
      <c r="A17" s="88"/>
      <c r="B17" s="17" t="s">
        <v>5</v>
      </c>
      <c r="C17" s="53">
        <v>0.43200000000000005</v>
      </c>
      <c r="D17" s="67">
        <v>0.50427350427350426</v>
      </c>
      <c r="E17" s="67">
        <v>0.46875</v>
      </c>
      <c r="F17" s="67">
        <v>0.5544554455445545</v>
      </c>
      <c r="G17" s="54">
        <v>0.45</v>
      </c>
    </row>
    <row r="18" spans="1:7" ht="15" customHeight="1">
      <c r="A18" s="88"/>
      <c r="B18" s="17" t="s">
        <v>6</v>
      </c>
      <c r="C18" s="53">
        <v>0.16</v>
      </c>
      <c r="D18" s="67">
        <v>6.8376068376068369E-2</v>
      </c>
      <c r="E18" s="67">
        <v>8.3333333333333343E-2</v>
      </c>
      <c r="F18" s="67">
        <v>0.14851485148514854</v>
      </c>
      <c r="G18" s="54">
        <v>0.15</v>
      </c>
    </row>
    <row r="19" spans="1:7" ht="15" customHeight="1">
      <c r="A19" s="88" t="s">
        <v>10</v>
      </c>
      <c r="B19" s="17" t="s">
        <v>2</v>
      </c>
      <c r="C19" s="53">
        <v>3.2000000000000001E-2</v>
      </c>
      <c r="D19" s="67">
        <v>5.9829059829059832E-2</v>
      </c>
      <c r="E19" s="67">
        <v>2.0833333333333336E-2</v>
      </c>
      <c r="F19" s="67">
        <v>0.12871287128712872</v>
      </c>
      <c r="G19" s="54">
        <v>0.13333333333333333</v>
      </c>
    </row>
    <row r="20" spans="1:7" ht="15" customHeight="1">
      <c r="A20" s="88"/>
      <c r="B20" s="17" t="s">
        <v>3</v>
      </c>
      <c r="C20" s="53">
        <v>0.23199999999999998</v>
      </c>
      <c r="D20" s="67">
        <v>0.24786324786324787</v>
      </c>
      <c r="E20" s="67">
        <v>0.20833333333333331</v>
      </c>
      <c r="F20" s="67">
        <v>0.32673267326732669</v>
      </c>
      <c r="G20" s="54">
        <v>0.26666666666666666</v>
      </c>
    </row>
    <row r="21" spans="1:7" ht="15" customHeight="1">
      <c r="A21" s="88"/>
      <c r="B21" s="17" t="s">
        <v>4</v>
      </c>
      <c r="C21" s="53">
        <v>0.28000000000000003</v>
      </c>
      <c r="D21" s="67">
        <v>0.20512820512820515</v>
      </c>
      <c r="E21" s="67">
        <v>0.30208333333333331</v>
      </c>
      <c r="F21" s="67">
        <v>0.20792079207920794</v>
      </c>
      <c r="G21" s="54">
        <v>0.3</v>
      </c>
    </row>
    <row r="22" spans="1:7" ht="15" customHeight="1">
      <c r="A22" s="88"/>
      <c r="B22" s="17" t="s">
        <v>5</v>
      </c>
      <c r="C22" s="53">
        <v>0.38400000000000001</v>
      </c>
      <c r="D22" s="67">
        <v>0.44444444444444442</v>
      </c>
      <c r="E22" s="67">
        <v>0.4375</v>
      </c>
      <c r="F22" s="67">
        <v>0.28712871287128716</v>
      </c>
      <c r="G22" s="54">
        <v>0.26666666666666666</v>
      </c>
    </row>
    <row r="23" spans="1:7" ht="15" customHeight="1">
      <c r="A23" s="88"/>
      <c r="B23" s="17" t="s">
        <v>6</v>
      </c>
      <c r="C23" s="53">
        <v>7.2000000000000008E-2</v>
      </c>
      <c r="D23" s="67">
        <v>4.2735042735042736E-2</v>
      </c>
      <c r="E23" s="67">
        <v>3.125E-2</v>
      </c>
      <c r="F23" s="67">
        <v>4.9504950495049507E-2</v>
      </c>
      <c r="G23" s="54">
        <v>3.3333333333333333E-2</v>
      </c>
    </row>
    <row r="24" spans="1:7" ht="15" customHeight="1">
      <c r="A24" s="88" t="s">
        <v>11</v>
      </c>
      <c r="B24" s="17" t="s">
        <v>2</v>
      </c>
      <c r="C24" s="53">
        <v>6.4000000000000001E-2</v>
      </c>
      <c r="D24" s="67">
        <v>6.8376068376068369E-2</v>
      </c>
      <c r="E24" s="67">
        <v>1.0416666666666668E-2</v>
      </c>
      <c r="F24" s="67">
        <v>1.9801980198019802E-2</v>
      </c>
      <c r="G24" s="54">
        <v>0.05</v>
      </c>
    </row>
    <row r="25" spans="1:7" ht="15" customHeight="1">
      <c r="A25" s="88"/>
      <c r="B25" s="17" t="s">
        <v>3</v>
      </c>
      <c r="C25" s="53">
        <v>0.21600000000000003</v>
      </c>
      <c r="D25" s="67">
        <v>0.17948717948717949</v>
      </c>
      <c r="E25" s="67">
        <v>0.30208333333333331</v>
      </c>
      <c r="F25" s="67">
        <v>0.15841584158415842</v>
      </c>
      <c r="G25" s="54">
        <v>0.21666666666666667</v>
      </c>
    </row>
    <row r="26" spans="1:7" ht="15" customHeight="1">
      <c r="A26" s="88"/>
      <c r="B26" s="17" t="s">
        <v>4</v>
      </c>
      <c r="C26" s="53">
        <v>0.312</v>
      </c>
      <c r="D26" s="67">
        <v>0.34188034188034189</v>
      </c>
      <c r="E26" s="67">
        <v>0.29166666666666669</v>
      </c>
      <c r="F26" s="67">
        <v>0.35643564356435647</v>
      </c>
      <c r="G26" s="54">
        <v>0.31666666666666665</v>
      </c>
    </row>
    <row r="27" spans="1:7" ht="15" customHeight="1">
      <c r="A27" s="88"/>
      <c r="B27" s="17" t="s">
        <v>5</v>
      </c>
      <c r="C27" s="53">
        <v>0.33600000000000002</v>
      </c>
      <c r="D27" s="67">
        <v>0.37606837606837606</v>
      </c>
      <c r="E27" s="67">
        <v>0.35416666666666663</v>
      </c>
      <c r="F27" s="67">
        <v>0.40594059405940591</v>
      </c>
      <c r="G27" s="54">
        <v>0.28333333333333333</v>
      </c>
    </row>
    <row r="28" spans="1:7" ht="15" customHeight="1">
      <c r="A28" s="88"/>
      <c r="B28" s="17" t="s">
        <v>6</v>
      </c>
      <c r="C28" s="53">
        <v>7.2000000000000008E-2</v>
      </c>
      <c r="D28" s="67">
        <v>3.4188034188034185E-2</v>
      </c>
      <c r="E28" s="67">
        <v>4.1666666666666671E-2</v>
      </c>
      <c r="F28" s="67">
        <v>5.9405940594059403E-2</v>
      </c>
      <c r="G28" s="54">
        <v>0.13333333333333333</v>
      </c>
    </row>
    <row r="29" spans="1:7" ht="15" customHeight="1">
      <c r="A29" s="88" t="s">
        <v>12</v>
      </c>
      <c r="B29" s="17" t="s">
        <v>2</v>
      </c>
      <c r="C29" s="53">
        <v>4.8000000000000001E-2</v>
      </c>
      <c r="D29" s="67">
        <v>3.4188034188034185E-2</v>
      </c>
      <c r="E29" s="67">
        <v>1.0416666666666668E-2</v>
      </c>
      <c r="F29" s="67">
        <v>2.9702970297029702E-2</v>
      </c>
      <c r="G29" s="54">
        <v>3.3333333333333333E-2</v>
      </c>
    </row>
    <row r="30" spans="1:7" ht="15" customHeight="1">
      <c r="A30" s="88"/>
      <c r="B30" s="17" t="s">
        <v>3</v>
      </c>
      <c r="C30" s="53">
        <v>0.184</v>
      </c>
      <c r="D30" s="67">
        <v>0.23931623931623933</v>
      </c>
      <c r="E30" s="67">
        <v>0.28125</v>
      </c>
      <c r="F30" s="67">
        <v>0.18811881188118812</v>
      </c>
      <c r="G30" s="54">
        <v>0.26666666666666666</v>
      </c>
    </row>
    <row r="31" spans="1:7" ht="15" customHeight="1">
      <c r="A31" s="88"/>
      <c r="B31" s="17" t="s">
        <v>4</v>
      </c>
      <c r="C31" s="53">
        <v>0.376</v>
      </c>
      <c r="D31" s="67">
        <v>0.35042735042735046</v>
      </c>
      <c r="E31" s="67">
        <v>0.30208333333333331</v>
      </c>
      <c r="F31" s="67">
        <v>0.31683168316831684</v>
      </c>
      <c r="G31" s="54">
        <v>0.36666666666666664</v>
      </c>
    </row>
    <row r="32" spans="1:7" ht="15" customHeight="1">
      <c r="A32" s="88"/>
      <c r="B32" s="17" t="s">
        <v>5</v>
      </c>
      <c r="C32" s="53">
        <v>0.30399999999999999</v>
      </c>
      <c r="D32" s="67">
        <v>0.34188034188034189</v>
      </c>
      <c r="E32" s="67">
        <v>0.36458333333333337</v>
      </c>
      <c r="F32" s="67">
        <v>0.34653465346534651</v>
      </c>
      <c r="G32" s="54">
        <v>0.26666666666666666</v>
      </c>
    </row>
    <row r="33" spans="1:7" ht="15" customHeight="1">
      <c r="A33" s="88"/>
      <c r="B33" s="17" t="s">
        <v>6</v>
      </c>
      <c r="C33" s="53">
        <v>8.8000000000000009E-2</v>
      </c>
      <c r="D33" s="67">
        <v>3.4188034188034185E-2</v>
      </c>
      <c r="E33" s="67">
        <v>4.1666666666666671E-2</v>
      </c>
      <c r="F33" s="67">
        <v>0.11881188118811881</v>
      </c>
      <c r="G33" s="54">
        <v>6.6666666666666666E-2</v>
      </c>
    </row>
    <row r="34" spans="1:7" ht="15" customHeight="1">
      <c r="A34" s="88" t="s">
        <v>101</v>
      </c>
      <c r="B34" s="17" t="s">
        <v>13</v>
      </c>
      <c r="C34" s="53">
        <v>0.17600000000000002</v>
      </c>
      <c r="D34" s="67">
        <v>0.14529914529914531</v>
      </c>
      <c r="E34" s="67">
        <v>0.16666666666666669</v>
      </c>
      <c r="F34" s="67">
        <v>0.16831683168316833</v>
      </c>
      <c r="G34" s="54">
        <v>0.33333333333333337</v>
      </c>
    </row>
    <row r="35" spans="1:7" ht="15" customHeight="1">
      <c r="A35" s="88"/>
      <c r="B35" s="17" t="s">
        <v>14</v>
      </c>
      <c r="C35" s="53">
        <v>0.20800000000000002</v>
      </c>
      <c r="D35" s="67">
        <v>0.24786324786324787</v>
      </c>
      <c r="E35" s="67">
        <v>0.30208333333333331</v>
      </c>
      <c r="F35" s="67">
        <v>0.36633663366336633</v>
      </c>
      <c r="G35" s="54">
        <v>0.25</v>
      </c>
    </row>
    <row r="36" spans="1:7" ht="15" customHeight="1">
      <c r="A36" s="88"/>
      <c r="B36" s="17" t="s">
        <v>15</v>
      </c>
      <c r="C36" s="53">
        <v>0.128</v>
      </c>
      <c r="D36" s="67">
        <v>0.22222222222222221</v>
      </c>
      <c r="E36" s="67">
        <v>0.20833333333333331</v>
      </c>
      <c r="F36" s="67">
        <v>0.19801980198019803</v>
      </c>
      <c r="G36" s="54">
        <v>0.18333333333333332</v>
      </c>
    </row>
    <row r="37" spans="1:7" ht="15" customHeight="1">
      <c r="A37" s="88"/>
      <c r="B37" s="17" t="s">
        <v>16</v>
      </c>
      <c r="C37" s="53">
        <v>0.41600000000000004</v>
      </c>
      <c r="D37" s="67">
        <v>0.35897435897435898</v>
      </c>
      <c r="E37" s="67">
        <v>0.29166666666666669</v>
      </c>
      <c r="F37" s="67">
        <v>0.2277227722772277</v>
      </c>
      <c r="G37" s="54">
        <v>0.2</v>
      </c>
    </row>
    <row r="38" spans="1:7" ht="15" customHeight="1">
      <c r="A38" s="88"/>
      <c r="B38" s="17" t="s">
        <v>17</v>
      </c>
      <c r="C38" s="53">
        <v>7.2000000000000008E-2</v>
      </c>
      <c r="D38" s="67">
        <v>2.5641025641025644E-2</v>
      </c>
      <c r="E38" s="67">
        <v>3.125E-2</v>
      </c>
      <c r="F38" s="67">
        <v>3.9603960396039604E-2</v>
      </c>
      <c r="G38" s="54">
        <v>3.3333333333333333E-2</v>
      </c>
    </row>
    <row r="39" spans="1:7" ht="15" customHeight="1">
      <c r="A39" s="88" t="s">
        <v>102</v>
      </c>
      <c r="B39" s="17" t="s">
        <v>13</v>
      </c>
      <c r="C39" s="53">
        <v>0.16</v>
      </c>
      <c r="D39" s="67">
        <v>0.15384615384615385</v>
      </c>
      <c r="E39" s="67">
        <v>0.19791666666666669</v>
      </c>
      <c r="F39" s="67">
        <v>0.18811881188118812</v>
      </c>
      <c r="G39" s="54">
        <v>0.26666666666666666</v>
      </c>
    </row>
    <row r="40" spans="1:7" ht="15" customHeight="1">
      <c r="A40" s="88"/>
      <c r="B40" s="17" t="s">
        <v>14</v>
      </c>
      <c r="C40" s="53">
        <v>0.32</v>
      </c>
      <c r="D40" s="67">
        <v>0.32478632478632474</v>
      </c>
      <c r="E40" s="67">
        <v>0.375</v>
      </c>
      <c r="F40" s="67">
        <v>0.44554455445544555</v>
      </c>
      <c r="G40" s="54">
        <v>0.33333333333333337</v>
      </c>
    </row>
    <row r="41" spans="1:7" ht="15" customHeight="1">
      <c r="A41" s="88"/>
      <c r="B41" s="17" t="s">
        <v>15</v>
      </c>
      <c r="C41" s="53">
        <v>0.11199999999999999</v>
      </c>
      <c r="D41" s="67">
        <v>0.23076923076923075</v>
      </c>
      <c r="E41" s="67">
        <v>0.16666666666666669</v>
      </c>
      <c r="F41" s="67">
        <v>0.11881188118811881</v>
      </c>
      <c r="G41" s="54">
        <v>0.18333333333333332</v>
      </c>
    </row>
    <row r="42" spans="1:7" ht="15" customHeight="1">
      <c r="A42" s="88"/>
      <c r="B42" s="17" t="s">
        <v>16</v>
      </c>
      <c r="C42" s="53">
        <v>0.34399999999999997</v>
      </c>
      <c r="D42" s="67">
        <v>0.27350427350427348</v>
      </c>
      <c r="E42" s="67">
        <v>0.23958333333333331</v>
      </c>
      <c r="F42" s="67">
        <v>0.21782178217821785</v>
      </c>
      <c r="G42" s="54">
        <v>0.18333333333333332</v>
      </c>
    </row>
    <row r="43" spans="1:7" ht="15" customHeight="1">
      <c r="A43" s="88"/>
      <c r="B43" s="17" t="s">
        <v>17</v>
      </c>
      <c r="C43" s="53">
        <v>6.4000000000000001E-2</v>
      </c>
      <c r="D43" s="67">
        <v>1.7094017094017092E-2</v>
      </c>
      <c r="E43" s="67">
        <v>2.0833333333333336E-2</v>
      </c>
      <c r="F43" s="67">
        <v>2.9702970297029702E-2</v>
      </c>
      <c r="G43" s="54">
        <v>3.3333333333333333E-2</v>
      </c>
    </row>
    <row r="44" spans="1:7" ht="15" customHeight="1">
      <c r="A44" s="88" t="s">
        <v>103</v>
      </c>
      <c r="B44" s="17" t="s">
        <v>13</v>
      </c>
      <c r="C44" s="53">
        <v>9.6000000000000002E-2</v>
      </c>
      <c r="D44" s="67">
        <v>9.4017094017094016E-2</v>
      </c>
      <c r="E44" s="67">
        <v>0.14583333333333334</v>
      </c>
      <c r="F44" s="67">
        <v>0.18811881188118812</v>
      </c>
      <c r="G44" s="54">
        <v>0.16666666666666669</v>
      </c>
    </row>
    <row r="45" spans="1:7" ht="15" customHeight="1">
      <c r="A45" s="88"/>
      <c r="B45" s="17" t="s">
        <v>14</v>
      </c>
      <c r="C45" s="53">
        <v>0.248</v>
      </c>
      <c r="D45" s="67">
        <v>0.21367521367521367</v>
      </c>
      <c r="E45" s="67">
        <v>0.22916666666666669</v>
      </c>
      <c r="F45" s="67">
        <v>0.30693069306930693</v>
      </c>
      <c r="G45" s="54">
        <v>0.3</v>
      </c>
    </row>
    <row r="46" spans="1:7" ht="15" customHeight="1">
      <c r="A46" s="88"/>
      <c r="B46" s="17" t="s">
        <v>15</v>
      </c>
      <c r="C46" s="53">
        <v>0.14400000000000002</v>
      </c>
      <c r="D46" s="67">
        <v>0.24786324786324787</v>
      </c>
      <c r="E46" s="67">
        <v>0.16666666666666669</v>
      </c>
      <c r="F46" s="67">
        <v>0.17821782178217824</v>
      </c>
      <c r="G46" s="54">
        <v>0.21666666666666667</v>
      </c>
    </row>
    <row r="47" spans="1:7" ht="15" customHeight="1">
      <c r="A47" s="88"/>
      <c r="B47" s="17" t="s">
        <v>16</v>
      </c>
      <c r="C47" s="53">
        <v>0.42399999999999999</v>
      </c>
      <c r="D47" s="67">
        <v>0.4102564102564103</v>
      </c>
      <c r="E47" s="67">
        <v>0.41666666666666663</v>
      </c>
      <c r="F47" s="67">
        <v>0.27722772277227725</v>
      </c>
      <c r="G47" s="54">
        <v>0.28333333333333333</v>
      </c>
    </row>
    <row r="48" spans="1:7" ht="15" customHeight="1">
      <c r="A48" s="88"/>
      <c r="B48" s="17" t="s">
        <v>17</v>
      </c>
      <c r="C48" s="53">
        <v>8.8000000000000009E-2</v>
      </c>
      <c r="D48" s="67">
        <v>3.4188034188034185E-2</v>
      </c>
      <c r="E48" s="67">
        <v>4.1666666666666671E-2</v>
      </c>
      <c r="F48" s="67">
        <v>4.9504950495049507E-2</v>
      </c>
      <c r="G48" s="54">
        <v>3.3333333333333333E-2</v>
      </c>
    </row>
    <row r="49" spans="1:7" ht="15" customHeight="1">
      <c r="A49" s="88" t="s">
        <v>104</v>
      </c>
      <c r="B49" s="17" t="s">
        <v>13</v>
      </c>
      <c r="C49" s="53">
        <v>7.2000000000000008E-2</v>
      </c>
      <c r="D49" s="67">
        <v>6.8376068376068369E-2</v>
      </c>
      <c r="E49" s="67">
        <v>7.2916666666666671E-2</v>
      </c>
      <c r="F49" s="67">
        <v>0.15841584158415842</v>
      </c>
      <c r="G49" s="54">
        <v>0.2</v>
      </c>
    </row>
    <row r="50" spans="1:7" ht="15" customHeight="1">
      <c r="A50" s="88"/>
      <c r="B50" s="17" t="s">
        <v>14</v>
      </c>
      <c r="C50" s="53">
        <v>0.16800000000000001</v>
      </c>
      <c r="D50" s="67">
        <v>0.16239316239316237</v>
      </c>
      <c r="E50" s="67">
        <v>0.1875</v>
      </c>
      <c r="F50" s="67">
        <v>0.27722772277227725</v>
      </c>
      <c r="G50" s="54">
        <v>0.26666666666666666</v>
      </c>
    </row>
    <row r="51" spans="1:7" ht="15" customHeight="1">
      <c r="A51" s="88"/>
      <c r="B51" s="17" t="s">
        <v>15</v>
      </c>
      <c r="C51" s="53">
        <v>0.16</v>
      </c>
      <c r="D51" s="67">
        <v>0.26495726495726496</v>
      </c>
      <c r="E51" s="67">
        <v>0.29166666666666669</v>
      </c>
      <c r="F51" s="67">
        <v>0.18811881188118812</v>
      </c>
      <c r="G51" s="54">
        <v>0.26666666666666666</v>
      </c>
    </row>
    <row r="52" spans="1:7" ht="15" customHeight="1">
      <c r="A52" s="88"/>
      <c r="B52" s="17" t="s">
        <v>16</v>
      </c>
      <c r="C52" s="53">
        <v>0.496</v>
      </c>
      <c r="D52" s="67">
        <v>0.45299145299145299</v>
      </c>
      <c r="E52" s="67">
        <v>0.40625</v>
      </c>
      <c r="F52" s="67">
        <v>0.27722772277227725</v>
      </c>
      <c r="G52" s="54">
        <v>0.23333333333333331</v>
      </c>
    </row>
    <row r="53" spans="1:7" ht="15" customHeight="1">
      <c r="A53" s="88"/>
      <c r="B53" s="17" t="s">
        <v>17</v>
      </c>
      <c r="C53" s="53">
        <v>0.10400000000000001</v>
      </c>
      <c r="D53" s="67">
        <v>5.1282051282051287E-2</v>
      </c>
      <c r="E53" s="67">
        <v>4.1666666666666671E-2</v>
      </c>
      <c r="F53" s="67">
        <v>9.9009900990099015E-2</v>
      </c>
      <c r="G53" s="54">
        <v>3.3333333333333333E-2</v>
      </c>
    </row>
    <row r="54" spans="1:7" ht="15" customHeight="1">
      <c r="A54" s="88" t="s">
        <v>105</v>
      </c>
      <c r="B54" s="17" t="s">
        <v>13</v>
      </c>
      <c r="C54" s="53">
        <v>0.16</v>
      </c>
      <c r="D54" s="67">
        <v>0.1111111111111111</v>
      </c>
      <c r="E54" s="67">
        <v>0.10416666666666666</v>
      </c>
      <c r="F54" s="67">
        <v>3.9603960396039604E-2</v>
      </c>
      <c r="G54" s="54">
        <v>0.1</v>
      </c>
    </row>
    <row r="55" spans="1:7" ht="15" customHeight="1">
      <c r="A55" s="88"/>
      <c r="B55" s="17" t="s">
        <v>14</v>
      </c>
      <c r="C55" s="53">
        <v>0.29600000000000004</v>
      </c>
      <c r="D55" s="67">
        <v>0.44444444444444442</v>
      </c>
      <c r="E55" s="67">
        <v>0.26041666666666669</v>
      </c>
      <c r="F55" s="67">
        <v>0.13861386138613863</v>
      </c>
      <c r="G55" s="54">
        <v>0.3</v>
      </c>
    </row>
    <row r="56" spans="1:7" ht="15" customHeight="1">
      <c r="A56" s="88"/>
      <c r="B56" s="17" t="s">
        <v>15</v>
      </c>
      <c r="C56" s="53">
        <v>0.152</v>
      </c>
      <c r="D56" s="67">
        <v>0.17094017094017094</v>
      </c>
      <c r="E56" s="67">
        <v>0.29166666666666669</v>
      </c>
      <c r="F56" s="67">
        <v>0.23762376237623761</v>
      </c>
      <c r="G56" s="54">
        <v>0.2</v>
      </c>
    </row>
    <row r="57" spans="1:7" ht="15" customHeight="1">
      <c r="A57" s="88"/>
      <c r="B57" s="17" t="s">
        <v>16</v>
      </c>
      <c r="C57" s="53">
        <v>0.184</v>
      </c>
      <c r="D57" s="67">
        <v>0.15384615384615385</v>
      </c>
      <c r="E57" s="67">
        <v>0.1875</v>
      </c>
      <c r="F57" s="67">
        <v>0.41584158415841588</v>
      </c>
      <c r="G57" s="54">
        <v>0.26666666666666666</v>
      </c>
    </row>
    <row r="58" spans="1:7" ht="15" customHeight="1">
      <c r="A58" s="88"/>
      <c r="B58" s="17" t="s">
        <v>17</v>
      </c>
      <c r="C58" s="53">
        <v>0.20800000000000002</v>
      </c>
      <c r="D58" s="67">
        <v>0.11965811965811966</v>
      </c>
      <c r="E58" s="67">
        <v>0.15625</v>
      </c>
      <c r="F58" s="67">
        <v>0.16831683168316833</v>
      </c>
      <c r="G58" s="54">
        <v>0.13333333333333333</v>
      </c>
    </row>
    <row r="59" spans="1:7" ht="15" customHeight="1">
      <c r="A59" s="88" t="s">
        <v>106</v>
      </c>
      <c r="B59" s="17" t="s">
        <v>13</v>
      </c>
      <c r="C59" s="53">
        <v>0.128</v>
      </c>
      <c r="D59" s="67">
        <v>7.6923076923076927E-2</v>
      </c>
      <c r="E59" s="67">
        <v>6.25E-2</v>
      </c>
      <c r="F59" s="67">
        <v>2.9702970297029702E-2</v>
      </c>
      <c r="G59" s="54">
        <v>8.3333333333333343E-2</v>
      </c>
    </row>
    <row r="60" spans="1:7" ht="15" customHeight="1">
      <c r="A60" s="88"/>
      <c r="B60" s="17" t="s">
        <v>14</v>
      </c>
      <c r="C60" s="53">
        <v>0.27200000000000002</v>
      </c>
      <c r="D60" s="67">
        <v>0.47863247863247865</v>
      </c>
      <c r="E60" s="67">
        <v>0.33333333333333337</v>
      </c>
      <c r="F60" s="67">
        <v>0.15841584158415842</v>
      </c>
      <c r="G60" s="54">
        <v>0.21666666666666667</v>
      </c>
    </row>
    <row r="61" spans="1:7" ht="15" customHeight="1">
      <c r="A61" s="88"/>
      <c r="B61" s="17" t="s">
        <v>15</v>
      </c>
      <c r="C61" s="53">
        <v>0.184</v>
      </c>
      <c r="D61" s="67">
        <v>0.15384615384615385</v>
      </c>
      <c r="E61" s="67">
        <v>0.22916666666666669</v>
      </c>
      <c r="F61" s="67">
        <v>0.27722772277227725</v>
      </c>
      <c r="G61" s="54">
        <v>0.3</v>
      </c>
    </row>
    <row r="62" spans="1:7" ht="15" customHeight="1">
      <c r="A62" s="88"/>
      <c r="B62" s="17" t="s">
        <v>16</v>
      </c>
      <c r="C62" s="53">
        <v>0.17600000000000002</v>
      </c>
      <c r="D62" s="67">
        <v>0.13675213675213674</v>
      </c>
      <c r="E62" s="67">
        <v>0.1875</v>
      </c>
      <c r="F62" s="67">
        <v>0.36633663366336633</v>
      </c>
      <c r="G62" s="54">
        <v>0.2</v>
      </c>
    </row>
    <row r="63" spans="1:7" ht="15" customHeight="1">
      <c r="A63" s="88"/>
      <c r="B63" s="17" t="s">
        <v>17</v>
      </c>
      <c r="C63" s="53">
        <v>0.24</v>
      </c>
      <c r="D63" s="67">
        <v>0.15384615384615385</v>
      </c>
      <c r="E63" s="67">
        <v>0.1875</v>
      </c>
      <c r="F63" s="67">
        <v>0.16831683168316833</v>
      </c>
      <c r="G63" s="54">
        <v>0.2</v>
      </c>
    </row>
    <row r="64" spans="1:7" ht="15" customHeight="1">
      <c r="A64" s="88" t="s">
        <v>107</v>
      </c>
      <c r="B64" s="17" t="s">
        <v>13</v>
      </c>
      <c r="C64" s="53">
        <v>0.11199999999999999</v>
      </c>
      <c r="D64" s="67">
        <v>0.14529914529914531</v>
      </c>
      <c r="E64" s="67">
        <v>9.375E-2</v>
      </c>
      <c r="F64" s="67">
        <v>4.9504950495049507E-2</v>
      </c>
      <c r="G64" s="54">
        <v>0.11666666666666665</v>
      </c>
    </row>
    <row r="65" spans="1:7" ht="15" customHeight="1">
      <c r="A65" s="88"/>
      <c r="B65" s="17" t="s">
        <v>14</v>
      </c>
      <c r="C65" s="53">
        <v>0.34399999999999997</v>
      </c>
      <c r="D65" s="67">
        <v>0.41880341880341881</v>
      </c>
      <c r="E65" s="67">
        <v>0.30208333333333331</v>
      </c>
      <c r="F65" s="67">
        <v>0.18811881188118812</v>
      </c>
      <c r="G65" s="54">
        <v>0.23333333333333331</v>
      </c>
    </row>
    <row r="66" spans="1:7" ht="15" customHeight="1">
      <c r="A66" s="88"/>
      <c r="B66" s="17" t="s">
        <v>15</v>
      </c>
      <c r="C66" s="53">
        <v>0.184</v>
      </c>
      <c r="D66" s="67">
        <v>0.17094017094017094</v>
      </c>
      <c r="E66" s="67">
        <v>0.22916666666666669</v>
      </c>
      <c r="F66" s="67">
        <v>0.2277227722772277</v>
      </c>
      <c r="G66" s="54">
        <v>0.28333333333333333</v>
      </c>
    </row>
    <row r="67" spans="1:7" ht="15" customHeight="1">
      <c r="A67" s="88"/>
      <c r="B67" s="17" t="s">
        <v>16</v>
      </c>
      <c r="C67" s="53">
        <v>0.16800000000000001</v>
      </c>
      <c r="D67" s="67">
        <v>0.15384615384615385</v>
      </c>
      <c r="E67" s="67">
        <v>0.20833333333333331</v>
      </c>
      <c r="F67" s="67">
        <v>0.36633663366336633</v>
      </c>
      <c r="G67" s="54">
        <v>0.23333333333333331</v>
      </c>
    </row>
    <row r="68" spans="1:7" ht="15" customHeight="1">
      <c r="A68" s="88"/>
      <c r="B68" s="17" t="s">
        <v>17</v>
      </c>
      <c r="C68" s="53">
        <v>0.192</v>
      </c>
      <c r="D68" s="67">
        <v>0.1111111111111111</v>
      </c>
      <c r="E68" s="67">
        <v>0.16666666666666669</v>
      </c>
      <c r="F68" s="67">
        <v>0.16831683168316833</v>
      </c>
      <c r="G68" s="54">
        <v>0.13333333333333333</v>
      </c>
    </row>
    <row r="69" spans="1:7" ht="15" customHeight="1">
      <c r="A69" s="88" t="s">
        <v>108</v>
      </c>
      <c r="B69" s="17" t="s">
        <v>13</v>
      </c>
      <c r="C69" s="53">
        <v>0.14400000000000002</v>
      </c>
      <c r="D69" s="67">
        <v>0.18803418803418803</v>
      </c>
      <c r="E69" s="67">
        <v>0.11458333333333334</v>
      </c>
      <c r="F69" s="67">
        <v>5.9405940594059403E-2</v>
      </c>
      <c r="G69" s="54">
        <v>0.13333333333333333</v>
      </c>
    </row>
    <row r="70" spans="1:7" ht="15" customHeight="1">
      <c r="A70" s="88"/>
      <c r="B70" s="17" t="s">
        <v>14</v>
      </c>
      <c r="C70" s="53">
        <v>0.376</v>
      </c>
      <c r="D70" s="67">
        <v>0.44444444444444442</v>
      </c>
      <c r="E70" s="67">
        <v>0.35416666666666663</v>
      </c>
      <c r="F70" s="67">
        <v>0.17821782178217824</v>
      </c>
      <c r="G70" s="54">
        <v>0.31666666666666665</v>
      </c>
    </row>
    <row r="71" spans="1:7" ht="15" customHeight="1">
      <c r="A71" s="88"/>
      <c r="B71" s="17" t="s">
        <v>15</v>
      </c>
      <c r="C71" s="53">
        <v>0.14400000000000002</v>
      </c>
      <c r="D71" s="67">
        <v>0.12820512820512822</v>
      </c>
      <c r="E71" s="67">
        <v>0.19791666666666669</v>
      </c>
      <c r="F71" s="67">
        <v>0.24752475247524752</v>
      </c>
      <c r="G71" s="54">
        <v>0.2</v>
      </c>
    </row>
    <row r="72" spans="1:7" ht="15" customHeight="1">
      <c r="A72" s="88"/>
      <c r="B72" s="17" t="s">
        <v>16</v>
      </c>
      <c r="C72" s="53">
        <v>0.17600000000000002</v>
      </c>
      <c r="D72" s="67">
        <v>0.13675213675213674</v>
      </c>
      <c r="E72" s="67">
        <v>0.20833333333333331</v>
      </c>
      <c r="F72" s="67">
        <v>0.35643564356435647</v>
      </c>
      <c r="G72" s="54">
        <v>0.23333333333333331</v>
      </c>
    </row>
    <row r="73" spans="1:7" ht="15" customHeight="1">
      <c r="A73" s="88"/>
      <c r="B73" s="17" t="s">
        <v>17</v>
      </c>
      <c r="C73" s="53">
        <v>0.16</v>
      </c>
      <c r="D73" s="67">
        <v>0.10256410256410257</v>
      </c>
      <c r="E73" s="67">
        <v>0.125</v>
      </c>
      <c r="F73" s="67">
        <v>0.15841584158415842</v>
      </c>
      <c r="G73" s="54">
        <v>0.11666666666666665</v>
      </c>
    </row>
    <row r="74" spans="1:7" ht="15" customHeight="1">
      <c r="A74" s="88" t="s">
        <v>109</v>
      </c>
      <c r="B74" s="17" t="s">
        <v>13</v>
      </c>
      <c r="C74" s="53">
        <v>0.04</v>
      </c>
      <c r="D74" s="67">
        <v>6.8376068376068369E-2</v>
      </c>
      <c r="E74" s="67">
        <v>6.25E-2</v>
      </c>
      <c r="F74" s="67">
        <v>2.9702970297029702E-2</v>
      </c>
      <c r="G74" s="54">
        <v>6.6666666666666666E-2</v>
      </c>
    </row>
    <row r="75" spans="1:7" ht="15" customHeight="1">
      <c r="A75" s="88"/>
      <c r="B75" s="17" t="s">
        <v>14</v>
      </c>
      <c r="C75" s="53">
        <v>0.30399999999999999</v>
      </c>
      <c r="D75" s="67">
        <v>0.28205128205128205</v>
      </c>
      <c r="E75" s="67">
        <v>0.1875</v>
      </c>
      <c r="F75" s="67">
        <v>6.9306930693069313E-2</v>
      </c>
      <c r="G75" s="54">
        <v>0.16666666666666669</v>
      </c>
    </row>
    <row r="76" spans="1:7" ht="15" customHeight="1">
      <c r="A76" s="88"/>
      <c r="B76" s="17" t="s">
        <v>15</v>
      </c>
      <c r="C76" s="53">
        <v>0.21600000000000003</v>
      </c>
      <c r="D76" s="67">
        <v>0.22222222222222221</v>
      </c>
      <c r="E76" s="67">
        <v>0.26041666666666669</v>
      </c>
      <c r="F76" s="67">
        <v>0.21782178217821785</v>
      </c>
      <c r="G76" s="54">
        <v>0.18333333333333332</v>
      </c>
    </row>
    <row r="77" spans="1:7" ht="15" customHeight="1">
      <c r="A77" s="88"/>
      <c r="B77" s="17" t="s">
        <v>16</v>
      </c>
      <c r="C77" s="53">
        <v>0.27200000000000002</v>
      </c>
      <c r="D77" s="67">
        <v>0.32478632478632474</v>
      </c>
      <c r="E77" s="67">
        <v>0.34375</v>
      </c>
      <c r="F77" s="67">
        <v>0.54455445544554459</v>
      </c>
      <c r="G77" s="54">
        <v>0.43333333333333335</v>
      </c>
    </row>
    <row r="78" spans="1:7" ht="15" customHeight="1">
      <c r="A78" s="88"/>
      <c r="B78" s="17" t="s">
        <v>17</v>
      </c>
      <c r="C78" s="53">
        <v>0.16800000000000001</v>
      </c>
      <c r="D78" s="67">
        <v>0.10256410256410257</v>
      </c>
      <c r="E78" s="67">
        <v>0.14583333333333334</v>
      </c>
      <c r="F78" s="67">
        <v>0.13861386138613863</v>
      </c>
      <c r="G78" s="54">
        <v>0.15</v>
      </c>
    </row>
    <row r="79" spans="1:7" ht="15" customHeight="1">
      <c r="A79" s="88" t="s">
        <v>110</v>
      </c>
      <c r="B79" s="17" t="s">
        <v>13</v>
      </c>
      <c r="C79" s="53">
        <v>0.04</v>
      </c>
      <c r="D79" s="67">
        <v>3.4188034188034185E-2</v>
      </c>
      <c r="E79" s="67">
        <v>4.1666666666666671E-2</v>
      </c>
      <c r="F79" s="67">
        <v>1.9801980198019802E-2</v>
      </c>
      <c r="G79" s="54">
        <v>3.3333333333333333E-2</v>
      </c>
    </row>
    <row r="80" spans="1:7" ht="15" customHeight="1">
      <c r="A80" s="88"/>
      <c r="B80" s="17" t="s">
        <v>14</v>
      </c>
      <c r="C80" s="53">
        <v>0.24</v>
      </c>
      <c r="D80" s="67">
        <v>0.29059829059829062</v>
      </c>
      <c r="E80" s="67">
        <v>0.1875</v>
      </c>
      <c r="F80" s="67">
        <v>7.9207920792079209E-2</v>
      </c>
      <c r="G80" s="54">
        <v>0.16666666666666669</v>
      </c>
    </row>
    <row r="81" spans="1:7" ht="15" customHeight="1">
      <c r="A81" s="88"/>
      <c r="B81" s="17" t="s">
        <v>15</v>
      </c>
      <c r="C81" s="53">
        <v>0.25600000000000001</v>
      </c>
      <c r="D81" s="67">
        <v>0.23076923076923075</v>
      </c>
      <c r="E81" s="67">
        <v>0.23958333333333331</v>
      </c>
      <c r="F81" s="67">
        <v>0.19801980198019803</v>
      </c>
      <c r="G81" s="54">
        <v>0.23333333333333331</v>
      </c>
    </row>
    <row r="82" spans="1:7" ht="15" customHeight="1">
      <c r="A82" s="88"/>
      <c r="B82" s="17" t="s">
        <v>16</v>
      </c>
      <c r="C82" s="53">
        <v>0.26400000000000001</v>
      </c>
      <c r="D82" s="67">
        <v>0.33333333333333337</v>
      </c>
      <c r="E82" s="67">
        <v>0.375</v>
      </c>
      <c r="F82" s="67">
        <v>0.54455445544554459</v>
      </c>
      <c r="G82" s="54">
        <v>0.4</v>
      </c>
    </row>
    <row r="83" spans="1:7" ht="15" customHeight="1">
      <c r="A83" s="88"/>
      <c r="B83" s="17" t="s">
        <v>17</v>
      </c>
      <c r="C83" s="53">
        <v>0.2</v>
      </c>
      <c r="D83" s="67">
        <v>0.1111111111111111</v>
      </c>
      <c r="E83" s="67">
        <v>0.15625</v>
      </c>
      <c r="F83" s="67">
        <v>0.15841584158415842</v>
      </c>
      <c r="G83" s="54">
        <v>0.16666666666666669</v>
      </c>
    </row>
    <row r="84" spans="1:7" ht="15" customHeight="1">
      <c r="A84" s="88" t="s">
        <v>111</v>
      </c>
      <c r="B84" s="17" t="s">
        <v>13</v>
      </c>
      <c r="C84" s="53">
        <v>0.04</v>
      </c>
      <c r="D84" s="67">
        <v>7.6923076923076927E-2</v>
      </c>
      <c r="E84" s="67">
        <v>6.25E-2</v>
      </c>
      <c r="F84" s="67">
        <v>3.9603960396039604E-2</v>
      </c>
      <c r="G84" s="54">
        <v>0.05</v>
      </c>
    </row>
    <row r="85" spans="1:7" ht="15" customHeight="1">
      <c r="A85" s="88"/>
      <c r="B85" s="17" t="s">
        <v>14</v>
      </c>
      <c r="C85" s="53">
        <v>0.25600000000000001</v>
      </c>
      <c r="D85" s="67">
        <v>0.32478632478632474</v>
      </c>
      <c r="E85" s="67">
        <v>0.21875</v>
      </c>
      <c r="F85" s="67">
        <v>0.13861386138613863</v>
      </c>
      <c r="G85" s="54">
        <v>0.2</v>
      </c>
    </row>
    <row r="86" spans="1:7" ht="15" customHeight="1">
      <c r="A86" s="88"/>
      <c r="B86" s="17" t="s">
        <v>15</v>
      </c>
      <c r="C86" s="53">
        <v>0.2</v>
      </c>
      <c r="D86" s="67">
        <v>0.21367521367521367</v>
      </c>
      <c r="E86" s="67">
        <v>0.23958333333333331</v>
      </c>
      <c r="F86" s="67">
        <v>0.21782178217821785</v>
      </c>
      <c r="G86" s="54">
        <v>0.26666666666666666</v>
      </c>
    </row>
    <row r="87" spans="1:7" ht="15" customHeight="1">
      <c r="A87" s="88"/>
      <c r="B87" s="17" t="s">
        <v>16</v>
      </c>
      <c r="C87" s="53">
        <v>0.24</v>
      </c>
      <c r="D87" s="67">
        <v>0.23076923076923075</v>
      </c>
      <c r="E87" s="67">
        <v>0.30208333333333331</v>
      </c>
      <c r="F87" s="67">
        <v>0.40594059405940591</v>
      </c>
      <c r="G87" s="54">
        <v>0.26666666666666666</v>
      </c>
    </row>
    <row r="88" spans="1:7" ht="15" customHeight="1">
      <c r="A88" s="88"/>
      <c r="B88" s="17" t="s">
        <v>17</v>
      </c>
      <c r="C88" s="53">
        <v>0.26400000000000001</v>
      </c>
      <c r="D88" s="67">
        <v>0.15384615384615385</v>
      </c>
      <c r="E88" s="67">
        <v>0.17708333333333331</v>
      </c>
      <c r="F88" s="67">
        <v>0.19801980198019803</v>
      </c>
      <c r="G88" s="54">
        <v>0.21666666666666667</v>
      </c>
    </row>
    <row r="89" spans="1:7" ht="15" customHeight="1">
      <c r="A89" s="88" t="s">
        <v>112</v>
      </c>
      <c r="B89" s="17" t="s">
        <v>13</v>
      </c>
      <c r="C89" s="53">
        <v>8.8000000000000009E-2</v>
      </c>
      <c r="D89" s="67">
        <v>0.12820512820512822</v>
      </c>
      <c r="E89" s="67">
        <v>8.3333333333333343E-2</v>
      </c>
      <c r="F89" s="67">
        <v>5.9405940594059403E-2</v>
      </c>
      <c r="G89" s="54">
        <v>0.1</v>
      </c>
    </row>
    <row r="90" spans="1:7" ht="15" customHeight="1">
      <c r="A90" s="88"/>
      <c r="B90" s="17" t="s">
        <v>14</v>
      </c>
      <c r="C90" s="53">
        <v>0.35200000000000004</v>
      </c>
      <c r="D90" s="67">
        <v>0.33333333333333337</v>
      </c>
      <c r="E90" s="67">
        <v>0.32291666666666663</v>
      </c>
      <c r="F90" s="67">
        <v>0.16831683168316833</v>
      </c>
      <c r="G90" s="54">
        <v>0.28333333333333333</v>
      </c>
    </row>
    <row r="91" spans="1:7" ht="15" customHeight="1">
      <c r="A91" s="88"/>
      <c r="B91" s="17" t="s">
        <v>15</v>
      </c>
      <c r="C91" s="53">
        <v>0.13600000000000001</v>
      </c>
      <c r="D91" s="67">
        <v>0.1965811965811966</v>
      </c>
      <c r="E91" s="67">
        <v>0.1875</v>
      </c>
      <c r="F91" s="67">
        <v>0.20792079207920794</v>
      </c>
      <c r="G91" s="54">
        <v>0.23333333333333331</v>
      </c>
    </row>
    <row r="92" spans="1:7" ht="15" customHeight="1">
      <c r="A92" s="88"/>
      <c r="B92" s="17" t="s">
        <v>16</v>
      </c>
      <c r="C92" s="53">
        <v>0.23199999999999998</v>
      </c>
      <c r="D92" s="67">
        <v>0.22222222222222221</v>
      </c>
      <c r="E92" s="67">
        <v>0.26041666666666669</v>
      </c>
      <c r="F92" s="67">
        <v>0.38613861386138615</v>
      </c>
      <c r="G92" s="54">
        <v>0.25</v>
      </c>
    </row>
    <row r="93" spans="1:7" ht="15" customHeight="1">
      <c r="A93" s="88"/>
      <c r="B93" s="17" t="s">
        <v>17</v>
      </c>
      <c r="C93" s="53">
        <v>0.192</v>
      </c>
      <c r="D93" s="67">
        <v>0.11965811965811966</v>
      </c>
      <c r="E93" s="67">
        <v>0.14583333333333334</v>
      </c>
      <c r="F93" s="67">
        <v>0.17821782178217824</v>
      </c>
      <c r="G93" s="54">
        <v>0.13333333333333333</v>
      </c>
    </row>
    <row r="94" spans="1:7" ht="15" customHeight="1">
      <c r="A94" s="88" t="s">
        <v>113</v>
      </c>
      <c r="B94" s="17" t="s">
        <v>13</v>
      </c>
      <c r="C94" s="53">
        <v>7.2000000000000008E-2</v>
      </c>
      <c r="D94" s="67">
        <v>0.14529914529914531</v>
      </c>
      <c r="E94" s="67">
        <v>7.2916666666666671E-2</v>
      </c>
      <c r="F94" s="67">
        <v>0.30693069306930693</v>
      </c>
      <c r="G94" s="54">
        <v>0.16666666666666669</v>
      </c>
    </row>
    <row r="95" spans="1:7" ht="15" customHeight="1">
      <c r="A95" s="88"/>
      <c r="B95" s="17" t="s">
        <v>14</v>
      </c>
      <c r="C95" s="53">
        <v>0.248</v>
      </c>
      <c r="D95" s="67">
        <v>0.25641025641025644</v>
      </c>
      <c r="E95" s="67">
        <v>0.25</v>
      </c>
      <c r="F95" s="67">
        <v>0.30693069306930693</v>
      </c>
      <c r="G95" s="54">
        <v>0.26666666666666666</v>
      </c>
    </row>
    <row r="96" spans="1:7" ht="15" customHeight="1">
      <c r="A96" s="88"/>
      <c r="B96" s="17" t="s">
        <v>15</v>
      </c>
      <c r="C96" s="53">
        <v>0.152</v>
      </c>
      <c r="D96" s="67">
        <v>0.20512820512820515</v>
      </c>
      <c r="E96" s="67">
        <v>0.20833333333333331</v>
      </c>
      <c r="F96" s="67">
        <v>0.14851485148514854</v>
      </c>
      <c r="G96" s="54">
        <v>0.25</v>
      </c>
    </row>
    <row r="97" spans="1:7" ht="15" customHeight="1">
      <c r="A97" s="88"/>
      <c r="B97" s="17" t="s">
        <v>16</v>
      </c>
      <c r="C97" s="53">
        <v>0.40799999999999997</v>
      </c>
      <c r="D97" s="67">
        <v>0.33333333333333337</v>
      </c>
      <c r="E97" s="67">
        <v>0.375</v>
      </c>
      <c r="F97" s="67">
        <v>0.14851485148514854</v>
      </c>
      <c r="G97" s="54">
        <v>0.23333333333333331</v>
      </c>
    </row>
    <row r="98" spans="1:7" ht="15" customHeight="1">
      <c r="A98" s="88"/>
      <c r="B98" s="17" t="s">
        <v>17</v>
      </c>
      <c r="C98" s="53">
        <v>0.12</v>
      </c>
      <c r="D98" s="67">
        <v>5.9829059829059832E-2</v>
      </c>
      <c r="E98" s="67">
        <v>9.375E-2</v>
      </c>
      <c r="F98" s="67">
        <v>8.9108910891089119E-2</v>
      </c>
      <c r="G98" s="54">
        <v>8.3333333333333343E-2</v>
      </c>
    </row>
    <row r="99" spans="1:7" ht="15" customHeight="1">
      <c r="A99" s="88" t="s">
        <v>114</v>
      </c>
      <c r="B99" s="17" t="s">
        <v>13</v>
      </c>
      <c r="C99" s="53">
        <v>0.11199999999999999</v>
      </c>
      <c r="D99" s="67">
        <v>0.16239316239316237</v>
      </c>
      <c r="E99" s="67">
        <v>0.11458333333333334</v>
      </c>
      <c r="F99" s="67">
        <v>0.34653465346534651</v>
      </c>
      <c r="G99" s="54">
        <v>0.25</v>
      </c>
    </row>
    <row r="100" spans="1:7" ht="15" customHeight="1">
      <c r="A100" s="88"/>
      <c r="B100" s="17" t="s">
        <v>14</v>
      </c>
      <c r="C100" s="53">
        <v>0.248</v>
      </c>
      <c r="D100" s="67">
        <v>0.29059829059829062</v>
      </c>
      <c r="E100" s="67">
        <v>0.27083333333333331</v>
      </c>
      <c r="F100" s="67">
        <v>0.29702970297029707</v>
      </c>
      <c r="G100" s="54">
        <v>0.25</v>
      </c>
    </row>
    <row r="101" spans="1:7" ht="15" customHeight="1">
      <c r="A101" s="88"/>
      <c r="B101" s="17" t="s">
        <v>15</v>
      </c>
      <c r="C101" s="53">
        <v>0.13600000000000001</v>
      </c>
      <c r="D101" s="67">
        <v>0.22222222222222221</v>
      </c>
      <c r="E101" s="67">
        <v>0.21875</v>
      </c>
      <c r="F101" s="67">
        <v>0.14851485148514854</v>
      </c>
      <c r="G101" s="54">
        <v>0.18333333333333332</v>
      </c>
    </row>
    <row r="102" spans="1:7" ht="15" customHeight="1">
      <c r="A102" s="88"/>
      <c r="B102" s="17" t="s">
        <v>16</v>
      </c>
      <c r="C102" s="53">
        <v>0.39200000000000002</v>
      </c>
      <c r="D102" s="67">
        <v>0.27350427350427348</v>
      </c>
      <c r="E102" s="67">
        <v>0.33333333333333337</v>
      </c>
      <c r="F102" s="67">
        <v>0.13861386138613863</v>
      </c>
      <c r="G102" s="54">
        <v>0.23333333333333331</v>
      </c>
    </row>
    <row r="103" spans="1:7" ht="15" customHeight="1">
      <c r="A103" s="88"/>
      <c r="B103" s="17" t="s">
        <v>17</v>
      </c>
      <c r="C103" s="53">
        <v>0.11199999999999999</v>
      </c>
      <c r="D103" s="67">
        <v>5.1282051282051287E-2</v>
      </c>
      <c r="E103" s="67">
        <v>6.25E-2</v>
      </c>
      <c r="F103" s="67">
        <v>6.9306930693069313E-2</v>
      </c>
      <c r="G103" s="54">
        <v>8.3333333333333343E-2</v>
      </c>
    </row>
    <row r="104" spans="1:7" ht="15" customHeight="1">
      <c r="A104" s="88" t="s">
        <v>115</v>
      </c>
      <c r="B104" s="17" t="s">
        <v>13</v>
      </c>
      <c r="C104" s="53">
        <v>6.4000000000000001E-2</v>
      </c>
      <c r="D104" s="67">
        <v>0.12820512820512822</v>
      </c>
      <c r="E104" s="67">
        <v>4.1666666666666671E-2</v>
      </c>
      <c r="F104" s="67">
        <v>0.15841584158415842</v>
      </c>
      <c r="G104" s="54">
        <v>0.11666666666666665</v>
      </c>
    </row>
    <row r="105" spans="1:7" ht="15" customHeight="1">
      <c r="A105" s="88"/>
      <c r="B105" s="17" t="s">
        <v>14</v>
      </c>
      <c r="C105" s="53">
        <v>0.23199999999999998</v>
      </c>
      <c r="D105" s="67">
        <v>0.24786324786324787</v>
      </c>
      <c r="E105" s="67">
        <v>0.29166666666666669</v>
      </c>
      <c r="F105" s="67">
        <v>0.33663366336633666</v>
      </c>
      <c r="G105" s="54">
        <v>0.28333333333333333</v>
      </c>
    </row>
    <row r="106" spans="1:7" ht="15" customHeight="1">
      <c r="A106" s="88"/>
      <c r="B106" s="17" t="s">
        <v>15</v>
      </c>
      <c r="C106" s="53">
        <v>0.17600000000000002</v>
      </c>
      <c r="D106" s="67">
        <v>0.23931623931623933</v>
      </c>
      <c r="E106" s="67">
        <v>0.23958333333333331</v>
      </c>
      <c r="F106" s="67">
        <v>0.18811881188118812</v>
      </c>
      <c r="G106" s="54">
        <v>0.28333333333333333</v>
      </c>
    </row>
    <row r="107" spans="1:7" ht="15" customHeight="1">
      <c r="A107" s="88"/>
      <c r="B107" s="17" t="s">
        <v>16</v>
      </c>
      <c r="C107" s="53">
        <v>0.35200000000000004</v>
      </c>
      <c r="D107" s="67">
        <v>0.23931623931623933</v>
      </c>
      <c r="E107" s="67">
        <v>0.28125</v>
      </c>
      <c r="F107" s="67">
        <v>0.13861386138613863</v>
      </c>
      <c r="G107" s="54">
        <v>0.18333333333333332</v>
      </c>
    </row>
    <row r="108" spans="1:7" ht="15" customHeight="1">
      <c r="A108" s="88"/>
      <c r="B108" s="17" t="s">
        <v>17</v>
      </c>
      <c r="C108" s="53">
        <v>0.17600000000000002</v>
      </c>
      <c r="D108" s="67">
        <v>0.14529914529914531</v>
      </c>
      <c r="E108" s="67">
        <v>0.14583333333333334</v>
      </c>
      <c r="F108" s="67">
        <v>0.17821782178217824</v>
      </c>
      <c r="G108" s="54">
        <v>0.13333333333333333</v>
      </c>
    </row>
    <row r="109" spans="1:7" ht="15" customHeight="1">
      <c r="A109" s="88" t="s">
        <v>116</v>
      </c>
      <c r="B109" s="17" t="s">
        <v>13</v>
      </c>
      <c r="C109" s="53">
        <v>9.6000000000000002E-2</v>
      </c>
      <c r="D109" s="67">
        <v>0.10256410256410257</v>
      </c>
      <c r="E109" s="67">
        <v>4.1666666666666671E-2</v>
      </c>
      <c r="F109" s="67">
        <v>0.15841584158415842</v>
      </c>
      <c r="G109" s="54">
        <v>0.18333333333333332</v>
      </c>
    </row>
    <row r="110" spans="1:7" ht="15" customHeight="1">
      <c r="A110" s="88"/>
      <c r="B110" s="17" t="s">
        <v>14</v>
      </c>
      <c r="C110" s="53">
        <v>0.21600000000000003</v>
      </c>
      <c r="D110" s="67">
        <v>0.24786324786324787</v>
      </c>
      <c r="E110" s="67">
        <v>0.26041666666666669</v>
      </c>
      <c r="F110" s="67">
        <v>0.36633663366336633</v>
      </c>
      <c r="G110" s="54">
        <v>0.25</v>
      </c>
    </row>
    <row r="111" spans="1:7" ht="15" customHeight="1">
      <c r="A111" s="88"/>
      <c r="B111" s="17" t="s">
        <v>15</v>
      </c>
      <c r="C111" s="53">
        <v>0.184</v>
      </c>
      <c r="D111" s="67">
        <v>0.24786324786324787</v>
      </c>
      <c r="E111" s="67">
        <v>0.28125</v>
      </c>
      <c r="F111" s="67">
        <v>0.14851485148514854</v>
      </c>
      <c r="G111" s="54">
        <v>0.21666666666666667</v>
      </c>
    </row>
    <row r="112" spans="1:7" ht="15" customHeight="1">
      <c r="A112" s="88"/>
      <c r="B112" s="17" t="s">
        <v>16</v>
      </c>
      <c r="C112" s="53">
        <v>0.36</v>
      </c>
      <c r="D112" s="67">
        <v>0.28205128205128205</v>
      </c>
      <c r="E112" s="67">
        <v>0.35416666666666663</v>
      </c>
      <c r="F112" s="67">
        <v>0.16831683168316833</v>
      </c>
      <c r="G112" s="54">
        <v>0.23333333333333331</v>
      </c>
    </row>
    <row r="113" spans="1:7" ht="15" customHeight="1">
      <c r="A113" s="88"/>
      <c r="B113" s="17" t="s">
        <v>17</v>
      </c>
      <c r="C113" s="53">
        <v>0.14400000000000002</v>
      </c>
      <c r="D113" s="67">
        <v>0.11965811965811966</v>
      </c>
      <c r="E113" s="67">
        <v>6.25E-2</v>
      </c>
      <c r="F113" s="67">
        <v>0.15841584158415842</v>
      </c>
      <c r="G113" s="54">
        <v>0.11666666666666665</v>
      </c>
    </row>
    <row r="114" spans="1:7" ht="15" customHeight="1">
      <c r="A114" s="88" t="s">
        <v>127</v>
      </c>
      <c r="B114" s="17" t="s">
        <v>13</v>
      </c>
      <c r="C114" s="53">
        <v>0.10400000000000001</v>
      </c>
      <c r="D114" s="67">
        <v>9.4017094017094016E-2</v>
      </c>
      <c r="E114" s="67">
        <v>3.125E-2</v>
      </c>
      <c r="F114" s="67">
        <v>6.9306930693069313E-2</v>
      </c>
      <c r="G114" s="54">
        <v>8.3333333333333343E-2</v>
      </c>
    </row>
    <row r="115" spans="1:7" ht="15" customHeight="1">
      <c r="A115" s="88"/>
      <c r="B115" s="17" t="s">
        <v>14</v>
      </c>
      <c r="C115" s="53">
        <v>0.248</v>
      </c>
      <c r="D115" s="67">
        <v>0.24786324786324787</v>
      </c>
      <c r="E115" s="67">
        <v>0.26041666666666669</v>
      </c>
      <c r="F115" s="67">
        <v>0.35643564356435647</v>
      </c>
      <c r="G115" s="54">
        <v>0.35</v>
      </c>
    </row>
    <row r="116" spans="1:7" ht="15" customHeight="1">
      <c r="A116" s="88"/>
      <c r="B116" s="17" t="s">
        <v>15</v>
      </c>
      <c r="C116" s="53">
        <v>0.24</v>
      </c>
      <c r="D116" s="67">
        <v>0.35897435897435898</v>
      </c>
      <c r="E116" s="67">
        <v>0.22916666666666669</v>
      </c>
      <c r="F116" s="67">
        <v>0.2277227722772277</v>
      </c>
      <c r="G116" s="54">
        <v>0.2</v>
      </c>
    </row>
    <row r="117" spans="1:7" ht="15" customHeight="1">
      <c r="A117" s="88"/>
      <c r="B117" s="17" t="s">
        <v>16</v>
      </c>
      <c r="C117" s="53">
        <v>0.27200000000000002</v>
      </c>
      <c r="D117" s="67">
        <v>0.22222222222222221</v>
      </c>
      <c r="E117" s="67">
        <v>0.30208333333333331</v>
      </c>
      <c r="F117" s="67">
        <v>0.23762376237623761</v>
      </c>
      <c r="G117" s="54">
        <v>0.25</v>
      </c>
    </row>
    <row r="118" spans="1:7" ht="15" customHeight="1">
      <c r="A118" s="88"/>
      <c r="B118" s="17" t="s">
        <v>17</v>
      </c>
      <c r="C118" s="53">
        <v>0.13600000000000001</v>
      </c>
      <c r="D118" s="67">
        <v>7.6923076923076927E-2</v>
      </c>
      <c r="E118" s="67">
        <v>0.17708333333333331</v>
      </c>
      <c r="F118" s="67">
        <v>0.10891089108910892</v>
      </c>
      <c r="G118" s="54">
        <v>0.11666666666666665</v>
      </c>
    </row>
    <row r="119" spans="1:7" ht="15" customHeight="1">
      <c r="A119" s="88" t="s">
        <v>128</v>
      </c>
      <c r="B119" s="17" t="s">
        <v>13</v>
      </c>
      <c r="C119" s="53">
        <v>0.11199999999999999</v>
      </c>
      <c r="D119" s="67">
        <v>0.11965811965811966</v>
      </c>
      <c r="E119" s="67">
        <v>8.3333333333333343E-2</v>
      </c>
      <c r="F119" s="67">
        <v>0.11881188118811881</v>
      </c>
      <c r="G119" s="54">
        <v>0.15</v>
      </c>
    </row>
    <row r="120" spans="1:7" ht="15" customHeight="1">
      <c r="A120" s="88"/>
      <c r="B120" s="17" t="s">
        <v>14</v>
      </c>
      <c r="C120" s="53">
        <v>0.376</v>
      </c>
      <c r="D120" s="67">
        <v>0.37606837606837606</v>
      </c>
      <c r="E120" s="67">
        <v>0.41666666666666663</v>
      </c>
      <c r="F120" s="67">
        <v>0.40594059405940591</v>
      </c>
      <c r="G120" s="54">
        <v>0.38333333333333336</v>
      </c>
    </row>
    <row r="121" spans="1:7" ht="15" customHeight="1">
      <c r="A121" s="88"/>
      <c r="B121" s="17" t="s">
        <v>15</v>
      </c>
      <c r="C121" s="53">
        <v>0.184</v>
      </c>
      <c r="D121" s="67">
        <v>0.24786324786324787</v>
      </c>
      <c r="E121" s="67">
        <v>0.13541666666666666</v>
      </c>
      <c r="F121" s="67">
        <v>0.16831683168316833</v>
      </c>
      <c r="G121" s="54">
        <v>0.2</v>
      </c>
    </row>
    <row r="122" spans="1:7" ht="15" customHeight="1">
      <c r="A122" s="88"/>
      <c r="B122" s="17" t="s">
        <v>16</v>
      </c>
      <c r="C122" s="53">
        <v>0.21600000000000003</v>
      </c>
      <c r="D122" s="67">
        <v>0.1965811965811966</v>
      </c>
      <c r="E122" s="67">
        <v>0.25</v>
      </c>
      <c r="F122" s="67">
        <v>0.2277227722772277</v>
      </c>
      <c r="G122" s="54">
        <v>0.18333333333333332</v>
      </c>
    </row>
    <row r="123" spans="1:7" ht="15" customHeight="1">
      <c r="A123" s="88"/>
      <c r="B123" s="17" t="s">
        <v>17</v>
      </c>
      <c r="C123" s="53">
        <v>0.11199999999999999</v>
      </c>
      <c r="D123" s="67">
        <v>5.9829059829059832E-2</v>
      </c>
      <c r="E123" s="67">
        <v>0.11458333333333334</v>
      </c>
      <c r="F123" s="67">
        <v>7.9207920792079209E-2</v>
      </c>
      <c r="G123" s="54">
        <v>8.3333333333333343E-2</v>
      </c>
    </row>
    <row r="124" spans="1:7" ht="15" customHeight="1">
      <c r="A124" s="88" t="s">
        <v>129</v>
      </c>
      <c r="B124" s="17" t="s">
        <v>13</v>
      </c>
      <c r="C124" s="53">
        <v>0.04</v>
      </c>
      <c r="D124" s="67">
        <v>4.2735042735042736E-2</v>
      </c>
      <c r="E124" s="67">
        <v>3.125E-2</v>
      </c>
      <c r="F124" s="67">
        <v>1.9801980198019802E-2</v>
      </c>
      <c r="G124" s="54">
        <v>0.05</v>
      </c>
    </row>
    <row r="125" spans="1:7" ht="15" customHeight="1">
      <c r="A125" s="88"/>
      <c r="B125" s="17" t="s">
        <v>14</v>
      </c>
      <c r="C125" s="53">
        <v>0.16800000000000001</v>
      </c>
      <c r="D125" s="67">
        <v>0.24786324786324787</v>
      </c>
      <c r="E125" s="67">
        <v>0.20833333333333331</v>
      </c>
      <c r="F125" s="67">
        <v>0.2277227722772277</v>
      </c>
      <c r="G125" s="54">
        <v>0.21666666666666667</v>
      </c>
    </row>
    <row r="126" spans="1:7" ht="15" customHeight="1">
      <c r="A126" s="88"/>
      <c r="B126" s="17" t="s">
        <v>15</v>
      </c>
      <c r="C126" s="53">
        <v>0.32</v>
      </c>
      <c r="D126" s="67">
        <v>0.29914529914529914</v>
      </c>
      <c r="E126" s="67">
        <v>0.22916666666666669</v>
      </c>
      <c r="F126" s="67">
        <v>0.27722772277227725</v>
      </c>
      <c r="G126" s="54">
        <v>0.31666666666666665</v>
      </c>
    </row>
    <row r="127" spans="1:7" ht="15" customHeight="1">
      <c r="A127" s="88"/>
      <c r="B127" s="17" t="s">
        <v>16</v>
      </c>
      <c r="C127" s="53">
        <v>0.20800000000000002</v>
      </c>
      <c r="D127" s="67">
        <v>0.18803418803418803</v>
      </c>
      <c r="E127" s="67">
        <v>0.30208333333333331</v>
      </c>
      <c r="F127" s="67">
        <v>0.17821782178217824</v>
      </c>
      <c r="G127" s="54">
        <v>0.18333333333333332</v>
      </c>
    </row>
    <row r="128" spans="1:7" ht="15" customHeight="1">
      <c r="A128" s="88"/>
      <c r="B128" s="17" t="s">
        <v>17</v>
      </c>
      <c r="C128" s="53">
        <v>0.26400000000000001</v>
      </c>
      <c r="D128" s="67">
        <v>0.22222222222222221</v>
      </c>
      <c r="E128" s="67">
        <v>0.22916666666666669</v>
      </c>
      <c r="F128" s="67">
        <v>0.29702970297029707</v>
      </c>
      <c r="G128" s="54">
        <v>0.23333333333333331</v>
      </c>
    </row>
    <row r="129" spans="1:7" ht="15" customHeight="1">
      <c r="A129" s="88" t="s">
        <v>130</v>
      </c>
      <c r="B129" s="17" t="s">
        <v>13</v>
      </c>
      <c r="C129" s="53">
        <v>5.5999999999999994E-2</v>
      </c>
      <c r="D129" s="67">
        <v>5.1282051282051287E-2</v>
      </c>
      <c r="E129" s="67">
        <v>4.1666666666666671E-2</v>
      </c>
      <c r="F129" s="67">
        <v>2.9702970297029702E-2</v>
      </c>
      <c r="G129" s="54">
        <v>0.05</v>
      </c>
    </row>
    <row r="130" spans="1:7" ht="15" customHeight="1">
      <c r="A130" s="88"/>
      <c r="B130" s="17" t="s">
        <v>14</v>
      </c>
      <c r="C130" s="53">
        <v>0.22399999999999998</v>
      </c>
      <c r="D130" s="67">
        <v>0.28205128205128205</v>
      </c>
      <c r="E130" s="67">
        <v>0.25</v>
      </c>
      <c r="F130" s="67">
        <v>0.21782178217821785</v>
      </c>
      <c r="G130" s="54">
        <v>0.18333333333333332</v>
      </c>
    </row>
    <row r="131" spans="1:7" ht="15" customHeight="1">
      <c r="A131" s="88"/>
      <c r="B131" s="17" t="s">
        <v>15</v>
      </c>
      <c r="C131" s="53">
        <v>0.22399999999999998</v>
      </c>
      <c r="D131" s="67">
        <v>0.29059829059829062</v>
      </c>
      <c r="E131" s="67">
        <v>0.19791666666666669</v>
      </c>
      <c r="F131" s="67">
        <v>0.30693069306930693</v>
      </c>
      <c r="G131" s="54">
        <v>0.3</v>
      </c>
    </row>
    <row r="132" spans="1:7" ht="15" customHeight="1">
      <c r="A132" s="88"/>
      <c r="B132" s="17" t="s">
        <v>16</v>
      </c>
      <c r="C132" s="53">
        <v>0.248</v>
      </c>
      <c r="D132" s="67">
        <v>0.21367521367521367</v>
      </c>
      <c r="E132" s="67">
        <v>0.30208333333333331</v>
      </c>
      <c r="F132" s="67">
        <v>0.19801980198019803</v>
      </c>
      <c r="G132" s="54">
        <v>0.23333333333333331</v>
      </c>
    </row>
    <row r="133" spans="1:7" ht="15" customHeight="1">
      <c r="A133" s="88"/>
      <c r="B133" s="17" t="s">
        <v>17</v>
      </c>
      <c r="C133" s="53">
        <v>0.248</v>
      </c>
      <c r="D133" s="67">
        <v>0.16239316239316237</v>
      </c>
      <c r="E133" s="67">
        <v>0.20833333333333331</v>
      </c>
      <c r="F133" s="67">
        <v>0.24752475247524752</v>
      </c>
      <c r="G133" s="54">
        <v>0.23333333333333331</v>
      </c>
    </row>
    <row r="134" spans="1:7" ht="15" customHeight="1">
      <c r="A134" s="88" t="s">
        <v>117</v>
      </c>
      <c r="B134" s="17" t="s">
        <v>13</v>
      </c>
      <c r="C134" s="53">
        <v>4.8000000000000001E-2</v>
      </c>
      <c r="D134" s="67">
        <v>4.2735042735042736E-2</v>
      </c>
      <c r="E134" s="67">
        <v>2.0833333333333336E-2</v>
      </c>
      <c r="F134" s="67">
        <v>3.9603960396039604E-2</v>
      </c>
      <c r="G134" s="54">
        <v>6.6666666666666666E-2</v>
      </c>
    </row>
    <row r="135" spans="1:7" ht="15" customHeight="1">
      <c r="A135" s="88"/>
      <c r="B135" s="17" t="s">
        <v>14</v>
      </c>
      <c r="C135" s="53">
        <v>0.25600000000000001</v>
      </c>
      <c r="D135" s="67">
        <v>0.28205128205128205</v>
      </c>
      <c r="E135" s="67">
        <v>0.29166666666666669</v>
      </c>
      <c r="F135" s="67">
        <v>0.16831683168316833</v>
      </c>
      <c r="G135" s="54">
        <v>0.25</v>
      </c>
    </row>
    <row r="136" spans="1:7" ht="15" customHeight="1">
      <c r="A136" s="88"/>
      <c r="B136" s="17" t="s">
        <v>15</v>
      </c>
      <c r="C136" s="53">
        <v>0.25600000000000001</v>
      </c>
      <c r="D136" s="67">
        <v>0.26495726495726496</v>
      </c>
      <c r="E136" s="67">
        <v>0.27083333333333331</v>
      </c>
      <c r="F136" s="67">
        <v>0.25742574257425743</v>
      </c>
      <c r="G136" s="54">
        <v>0.31666666666666665</v>
      </c>
    </row>
    <row r="137" spans="1:7" ht="15" customHeight="1">
      <c r="A137" s="88"/>
      <c r="B137" s="17" t="s">
        <v>16</v>
      </c>
      <c r="C137" s="53">
        <v>0.152</v>
      </c>
      <c r="D137" s="67">
        <v>0.20512820512820515</v>
      </c>
      <c r="E137" s="67">
        <v>0.19791666666666669</v>
      </c>
      <c r="F137" s="67">
        <v>0.27722772277227725</v>
      </c>
      <c r="G137" s="54">
        <v>0.16666666666666669</v>
      </c>
    </row>
    <row r="138" spans="1:7" ht="15" customHeight="1">
      <c r="A138" s="88"/>
      <c r="B138" s="17" t="s">
        <v>17</v>
      </c>
      <c r="C138" s="53">
        <v>0.28800000000000003</v>
      </c>
      <c r="D138" s="67">
        <v>0.20512820512820515</v>
      </c>
      <c r="E138" s="67">
        <v>0.21875</v>
      </c>
      <c r="F138" s="67">
        <v>0.25742574257425743</v>
      </c>
      <c r="G138" s="54">
        <v>0.2</v>
      </c>
    </row>
    <row r="139" spans="1:7" ht="15" customHeight="1">
      <c r="A139" s="88" t="s">
        <v>118</v>
      </c>
      <c r="B139" s="17" t="s">
        <v>13</v>
      </c>
      <c r="C139" s="53">
        <v>4.8000000000000001E-2</v>
      </c>
      <c r="D139" s="67">
        <v>5.1282051282051287E-2</v>
      </c>
      <c r="E139" s="67">
        <v>2.0833333333333336E-2</v>
      </c>
      <c r="F139" s="67">
        <v>1.9801980198019802E-2</v>
      </c>
      <c r="G139" s="54">
        <v>6.6666666666666666E-2</v>
      </c>
    </row>
    <row r="140" spans="1:7" ht="15" customHeight="1">
      <c r="A140" s="88"/>
      <c r="B140" s="17" t="s">
        <v>14</v>
      </c>
      <c r="C140" s="53">
        <v>0.24</v>
      </c>
      <c r="D140" s="67">
        <v>0.28205128205128205</v>
      </c>
      <c r="E140" s="67">
        <v>0.29166666666666669</v>
      </c>
      <c r="F140" s="67">
        <v>0.19801980198019803</v>
      </c>
      <c r="G140" s="54">
        <v>0.26666666666666666</v>
      </c>
    </row>
    <row r="141" spans="1:7" ht="15" customHeight="1">
      <c r="A141" s="88"/>
      <c r="B141" s="17" t="s">
        <v>15</v>
      </c>
      <c r="C141" s="53">
        <v>0.25600000000000001</v>
      </c>
      <c r="D141" s="67">
        <v>0.22222222222222221</v>
      </c>
      <c r="E141" s="67">
        <v>0.25</v>
      </c>
      <c r="F141" s="67">
        <v>0.23762376237623761</v>
      </c>
      <c r="G141" s="54">
        <v>0.3</v>
      </c>
    </row>
    <row r="142" spans="1:7" ht="15" customHeight="1">
      <c r="A142" s="88"/>
      <c r="B142" s="17" t="s">
        <v>16</v>
      </c>
      <c r="C142" s="53">
        <v>0.13600000000000001</v>
      </c>
      <c r="D142" s="67">
        <v>0.17948717948717949</v>
      </c>
      <c r="E142" s="67">
        <v>0.17708333333333331</v>
      </c>
      <c r="F142" s="67">
        <v>0.20792079207920794</v>
      </c>
      <c r="G142" s="54">
        <v>0.16666666666666669</v>
      </c>
    </row>
    <row r="143" spans="1:7" ht="15" customHeight="1">
      <c r="A143" s="88"/>
      <c r="B143" s="17" t="s">
        <v>17</v>
      </c>
      <c r="C143" s="53">
        <v>0.32</v>
      </c>
      <c r="D143" s="67">
        <v>0.26495726495726496</v>
      </c>
      <c r="E143" s="67">
        <v>0.26041666666666669</v>
      </c>
      <c r="F143" s="67">
        <v>0.33663366336633666</v>
      </c>
      <c r="G143" s="54">
        <v>0.2</v>
      </c>
    </row>
    <row r="144" spans="1:7" ht="15" customHeight="1">
      <c r="A144" s="88" t="s">
        <v>119</v>
      </c>
      <c r="B144" s="17" t="s">
        <v>13</v>
      </c>
      <c r="C144" s="53">
        <v>0.08</v>
      </c>
      <c r="D144" s="67">
        <v>6.8376068376068369E-2</v>
      </c>
      <c r="E144" s="67">
        <v>5.2083333333333329E-2</v>
      </c>
      <c r="F144" s="67">
        <v>7.9207920792079209E-2</v>
      </c>
      <c r="G144" s="54">
        <v>0.11666666666666665</v>
      </c>
    </row>
    <row r="145" spans="1:7" ht="15" customHeight="1">
      <c r="A145" s="88"/>
      <c r="B145" s="17" t="s">
        <v>14</v>
      </c>
      <c r="C145" s="53">
        <v>0.34399999999999997</v>
      </c>
      <c r="D145" s="67">
        <v>0.37606837606837606</v>
      </c>
      <c r="E145" s="67">
        <v>0.35416666666666663</v>
      </c>
      <c r="F145" s="67">
        <v>0.35643564356435647</v>
      </c>
      <c r="G145" s="54">
        <v>0.36666666666666664</v>
      </c>
    </row>
    <row r="146" spans="1:7" ht="15" customHeight="1">
      <c r="A146" s="88"/>
      <c r="B146" s="17" t="s">
        <v>15</v>
      </c>
      <c r="C146" s="53">
        <v>0.26400000000000001</v>
      </c>
      <c r="D146" s="67">
        <v>0.30769230769230771</v>
      </c>
      <c r="E146" s="67">
        <v>0.29166666666666669</v>
      </c>
      <c r="F146" s="67">
        <v>0.2277227722772277</v>
      </c>
      <c r="G146" s="54">
        <v>0.31666666666666665</v>
      </c>
    </row>
    <row r="147" spans="1:7" ht="15" customHeight="1">
      <c r="A147" s="88"/>
      <c r="B147" s="17" t="s">
        <v>16</v>
      </c>
      <c r="C147" s="53">
        <v>0.20800000000000002</v>
      </c>
      <c r="D147" s="67">
        <v>0.16239316239316237</v>
      </c>
      <c r="E147" s="67">
        <v>0.25</v>
      </c>
      <c r="F147" s="67">
        <v>0.2277227722772277</v>
      </c>
      <c r="G147" s="54">
        <v>0.15</v>
      </c>
    </row>
    <row r="148" spans="1:7" ht="15" customHeight="1">
      <c r="A148" s="88"/>
      <c r="B148" s="17" t="s">
        <v>17</v>
      </c>
      <c r="C148" s="53">
        <v>0.10400000000000001</v>
      </c>
      <c r="D148" s="67">
        <v>8.5470085470085472E-2</v>
      </c>
      <c r="E148" s="67">
        <v>5.2083333333333329E-2</v>
      </c>
      <c r="F148" s="67">
        <v>0.10891089108910892</v>
      </c>
      <c r="G148" s="54">
        <v>0.05</v>
      </c>
    </row>
    <row r="149" spans="1:7" ht="15" customHeight="1">
      <c r="A149" s="88" t="s">
        <v>120</v>
      </c>
      <c r="B149" s="17" t="s">
        <v>13</v>
      </c>
      <c r="C149" s="53">
        <v>8.8000000000000009E-2</v>
      </c>
      <c r="D149" s="67">
        <v>6.8376068376068369E-2</v>
      </c>
      <c r="E149" s="67">
        <v>7.2916666666666671E-2</v>
      </c>
      <c r="F149" s="67">
        <v>8.9108910891089119E-2</v>
      </c>
      <c r="G149" s="54">
        <v>0.11666666666666665</v>
      </c>
    </row>
    <row r="150" spans="1:7" ht="15" customHeight="1">
      <c r="A150" s="88"/>
      <c r="B150" s="17" t="s">
        <v>14</v>
      </c>
      <c r="C150" s="53">
        <v>0.39200000000000002</v>
      </c>
      <c r="D150" s="67">
        <v>0.46153846153846151</v>
      </c>
      <c r="E150" s="67">
        <v>0.4375</v>
      </c>
      <c r="F150" s="67">
        <v>0.30693069306930693</v>
      </c>
      <c r="G150" s="54">
        <v>0.48333333333333334</v>
      </c>
    </row>
    <row r="151" spans="1:7" ht="15" customHeight="1">
      <c r="A151" s="88"/>
      <c r="B151" s="17" t="s">
        <v>15</v>
      </c>
      <c r="C151" s="53">
        <v>0.21600000000000003</v>
      </c>
      <c r="D151" s="67">
        <v>0.22222222222222221</v>
      </c>
      <c r="E151" s="67">
        <v>0.17708333333333331</v>
      </c>
      <c r="F151" s="67">
        <v>0.2277227722772277</v>
      </c>
      <c r="G151" s="54">
        <v>0.18333333333333332</v>
      </c>
    </row>
    <row r="152" spans="1:7" ht="15" customHeight="1">
      <c r="A152" s="88"/>
      <c r="B152" s="17" t="s">
        <v>16</v>
      </c>
      <c r="C152" s="53">
        <v>0.184</v>
      </c>
      <c r="D152" s="67">
        <v>0.15384615384615385</v>
      </c>
      <c r="E152" s="67">
        <v>0.23958333333333331</v>
      </c>
      <c r="F152" s="67">
        <v>0.21782178217821785</v>
      </c>
      <c r="G152" s="54">
        <v>0.15</v>
      </c>
    </row>
    <row r="153" spans="1:7" ht="15" customHeight="1" thickBot="1">
      <c r="A153" s="84"/>
      <c r="B153" s="70" t="s">
        <v>17</v>
      </c>
      <c r="C153" s="55">
        <v>0.12</v>
      </c>
      <c r="D153" s="68">
        <v>9.4017094017094016E-2</v>
      </c>
      <c r="E153" s="68">
        <v>7.2916666666666671E-2</v>
      </c>
      <c r="F153" s="68">
        <v>0.15841584158415842</v>
      </c>
      <c r="G153" s="56">
        <v>6.6666666666666666E-2</v>
      </c>
    </row>
    <row r="154" spans="1:7" ht="14.25" thickTop="1" thickBot="1"/>
    <row r="155" spans="1:7" ht="15" customHeight="1" thickTop="1">
      <c r="A155" s="98" t="s">
        <v>134</v>
      </c>
      <c r="B155" s="96" t="s">
        <v>148</v>
      </c>
      <c r="C155" s="101"/>
      <c r="D155" s="101"/>
      <c r="E155" s="101"/>
      <c r="F155" s="97"/>
    </row>
    <row r="156" spans="1:7" ht="15" customHeight="1">
      <c r="A156" s="99"/>
      <c r="B156" s="47" t="s">
        <v>149</v>
      </c>
      <c r="C156" s="64" t="s">
        <v>150</v>
      </c>
      <c r="D156" s="64" t="s">
        <v>151</v>
      </c>
      <c r="E156" s="64" t="s">
        <v>152</v>
      </c>
      <c r="F156" s="48" t="s">
        <v>153</v>
      </c>
    </row>
    <row r="157" spans="1:7" ht="15" customHeight="1" thickBot="1">
      <c r="A157" s="100"/>
      <c r="B157" s="49" t="s">
        <v>22</v>
      </c>
      <c r="C157" s="65" t="s">
        <v>22</v>
      </c>
      <c r="D157" s="65" t="s">
        <v>22</v>
      </c>
      <c r="E157" s="65" t="s">
        <v>22</v>
      </c>
      <c r="F157" s="50" t="s">
        <v>22</v>
      </c>
    </row>
    <row r="158" spans="1:7" ht="57" customHeight="1" thickTop="1">
      <c r="A158" s="24" t="s">
        <v>24</v>
      </c>
      <c r="B158" s="57">
        <v>3.5169491525423715</v>
      </c>
      <c r="C158" s="40">
        <v>3.3017241379310351</v>
      </c>
      <c r="D158" s="40">
        <v>3.8</v>
      </c>
      <c r="E158" s="40">
        <v>4.9292929292929326</v>
      </c>
      <c r="F158" s="41">
        <v>5.1206896551724128</v>
      </c>
    </row>
    <row r="159" spans="1:7" ht="57" customHeight="1">
      <c r="A159" s="29" t="s">
        <v>25</v>
      </c>
      <c r="B159" s="58">
        <v>5.1176470588235317</v>
      </c>
      <c r="C159" s="42">
        <v>5.2413793103448274</v>
      </c>
      <c r="D159" s="42">
        <v>4.5869565217391308</v>
      </c>
      <c r="E159" s="42">
        <v>3.5757575757575766</v>
      </c>
      <c r="F159" s="43">
        <v>5.186440677966103</v>
      </c>
    </row>
    <row r="160" spans="1:7" ht="57" customHeight="1">
      <c r="A160" s="29" t="s">
        <v>26</v>
      </c>
      <c r="B160" s="58">
        <v>4.4247787610619485</v>
      </c>
      <c r="C160" s="42">
        <v>4.2920353982300892</v>
      </c>
      <c r="D160" s="42">
        <v>4.4204545454545485</v>
      </c>
      <c r="E160" s="42">
        <v>3.5208333333333326</v>
      </c>
      <c r="F160" s="43">
        <v>4.0877192982456165</v>
      </c>
    </row>
    <row r="161" spans="1:6" ht="57" customHeight="1">
      <c r="A161" s="29" t="s">
        <v>27</v>
      </c>
      <c r="B161" s="58">
        <v>4.42372881355932</v>
      </c>
      <c r="C161" s="42">
        <v>4.8782608695652172</v>
      </c>
      <c r="D161" s="42">
        <v>4.3152173913043477</v>
      </c>
      <c r="E161" s="42">
        <v>5.5408163265306127</v>
      </c>
      <c r="F161" s="43">
        <v>5.5862068965517233</v>
      </c>
    </row>
    <row r="162" spans="1:6" ht="57" customHeight="1">
      <c r="A162" s="29" t="s">
        <v>28</v>
      </c>
      <c r="B162" s="58">
        <v>4.1880341880341874</v>
      </c>
      <c r="C162" s="42">
        <v>4.2155172413793078</v>
      </c>
      <c r="D162" s="42">
        <v>3.9247311827956981</v>
      </c>
      <c r="E162" s="42">
        <v>3.66326530612245</v>
      </c>
      <c r="F162" s="43">
        <v>4.9310344827586201</v>
      </c>
    </row>
    <row r="163" spans="1:6" ht="57" customHeight="1">
      <c r="A163" s="29" t="s">
        <v>29</v>
      </c>
      <c r="B163" s="58">
        <v>4.6548672566371687</v>
      </c>
      <c r="C163" s="42">
        <v>4.640350877192982</v>
      </c>
      <c r="D163" s="42">
        <v>4.6739130434782599</v>
      </c>
      <c r="E163" s="42">
        <v>4.5051546391752586</v>
      </c>
      <c r="F163" s="43">
        <v>5.2413793103448274</v>
      </c>
    </row>
    <row r="164" spans="1:6" ht="57" customHeight="1">
      <c r="A164" s="29" t="s">
        <v>30</v>
      </c>
      <c r="B164" s="58">
        <v>4.9745762711864403</v>
      </c>
      <c r="C164" s="42">
        <v>4.852173913043476</v>
      </c>
      <c r="D164" s="42">
        <v>5.5106382978723403</v>
      </c>
      <c r="E164" s="42">
        <v>6.3636363636363633</v>
      </c>
      <c r="F164" s="43">
        <v>6.3898305084745743</v>
      </c>
    </row>
    <row r="165" spans="1:6" ht="57" customHeight="1">
      <c r="A165" s="29" t="s">
        <v>31</v>
      </c>
      <c r="B165" s="58">
        <v>5.26890756302521</v>
      </c>
      <c r="C165" s="42">
        <v>5.5175438596491215</v>
      </c>
      <c r="D165" s="42">
        <v>4.7826086956521756</v>
      </c>
      <c r="E165" s="42">
        <v>3.8877551020408165</v>
      </c>
      <c r="F165" s="43">
        <v>4.8965517241379306</v>
      </c>
    </row>
    <row r="166" spans="1:6" ht="57" customHeight="1">
      <c r="A166" s="29" t="s">
        <v>32</v>
      </c>
      <c r="B166" s="58">
        <v>3.3760683760683765</v>
      </c>
      <c r="C166" s="42">
        <v>3.2212389380530979</v>
      </c>
      <c r="D166" s="42">
        <v>3.1489361702127661</v>
      </c>
      <c r="E166" s="42">
        <v>2.577319587628867</v>
      </c>
      <c r="F166" s="43">
        <v>3.4310344827586197</v>
      </c>
    </row>
    <row r="167" spans="1:6" ht="57" customHeight="1">
      <c r="A167" s="29" t="s">
        <v>33</v>
      </c>
      <c r="B167" s="58">
        <v>4.71186440677966</v>
      </c>
      <c r="C167" s="42">
        <v>5.0782608695652174</v>
      </c>
      <c r="D167" s="42">
        <v>4.5638297872340425</v>
      </c>
      <c r="E167" s="42">
        <v>5.8265306122448965</v>
      </c>
      <c r="F167" s="43">
        <v>5.3793103448275863</v>
      </c>
    </row>
    <row r="168" spans="1:6" ht="69.95" customHeight="1">
      <c r="A168" s="29" t="s">
        <v>34</v>
      </c>
      <c r="B168" s="58">
        <v>4.6694915254237284</v>
      </c>
      <c r="C168" s="42">
        <v>4.8157894736842106</v>
      </c>
      <c r="D168" s="42">
        <v>4.3936170212765946</v>
      </c>
      <c r="E168" s="42">
        <v>4.0206185567010317</v>
      </c>
      <c r="F168" s="43">
        <v>5.3965517241379306</v>
      </c>
    </row>
    <row r="169" spans="1:6" ht="57" customHeight="1">
      <c r="A169" s="29" t="s">
        <v>35</v>
      </c>
      <c r="B169" s="58">
        <v>4.3008849557522124</v>
      </c>
      <c r="C169" s="42">
        <v>4.4867256637168156</v>
      </c>
      <c r="D169" s="42">
        <v>4.287234042553191</v>
      </c>
      <c r="E169" s="42">
        <v>3.7291666666666679</v>
      </c>
      <c r="F169" s="43">
        <v>4.7241379310344813</v>
      </c>
    </row>
    <row r="170" spans="1:6" ht="69.95" customHeight="1">
      <c r="A170" s="29" t="s">
        <v>121</v>
      </c>
      <c r="B170" s="58">
        <v>3.3389830508474589</v>
      </c>
      <c r="C170" s="42">
        <v>3.5350877192982453</v>
      </c>
      <c r="D170" s="42">
        <v>3.4395604395604402</v>
      </c>
      <c r="E170" s="42">
        <v>4.3020833333333321</v>
      </c>
      <c r="F170" s="43">
        <v>4.7894736842105274</v>
      </c>
    </row>
    <row r="171" spans="1:6" ht="57" customHeight="1">
      <c r="A171" s="29" t="s">
        <v>36</v>
      </c>
      <c r="B171" s="58">
        <v>5.0695652173913057</v>
      </c>
      <c r="C171" s="42">
        <v>5.0619469026548654</v>
      </c>
      <c r="D171" s="42">
        <v>4.5517241379310329</v>
      </c>
      <c r="E171" s="42">
        <v>3.147368421052632</v>
      </c>
      <c r="F171" s="43">
        <v>4.8813559322033893</v>
      </c>
    </row>
    <row r="172" spans="1:6" ht="69.95" customHeight="1">
      <c r="A172" s="29" t="s">
        <v>37</v>
      </c>
      <c r="B172" s="58">
        <v>4.2909090909090919</v>
      </c>
      <c r="C172" s="42">
        <v>4.1607142857142883</v>
      </c>
      <c r="D172" s="42">
        <v>3.9886363636363651</v>
      </c>
      <c r="E172" s="42">
        <v>2.9139784946236551</v>
      </c>
      <c r="F172" s="43">
        <v>4.0727272727272723</v>
      </c>
    </row>
    <row r="173" spans="1:6" ht="57" customHeight="1">
      <c r="A173" s="29" t="s">
        <v>38</v>
      </c>
      <c r="B173" s="58">
        <v>3.7966101694915251</v>
      </c>
      <c r="C173" s="42">
        <v>4.0267857142857153</v>
      </c>
      <c r="D173" s="42">
        <v>3.3932584269662929</v>
      </c>
      <c r="E173" s="42">
        <v>4.968085106382981</v>
      </c>
      <c r="F173" s="43">
        <v>4.9655172413793087</v>
      </c>
    </row>
    <row r="174" spans="1:6" ht="69.95" customHeight="1">
      <c r="A174" s="29" t="s">
        <v>122</v>
      </c>
      <c r="B174" s="58">
        <v>3.831858407079646</v>
      </c>
      <c r="C174" s="42">
        <v>3.9380530973451338</v>
      </c>
      <c r="D174" s="42">
        <v>3.5057471264367819</v>
      </c>
      <c r="E174" s="42">
        <v>3.4086021505376358</v>
      </c>
      <c r="F174" s="43">
        <v>4.2142857142857135</v>
      </c>
    </row>
    <row r="175" spans="1:6" ht="69.95" customHeight="1" thickBot="1">
      <c r="A175" s="34" t="s">
        <v>39</v>
      </c>
      <c r="B175" s="59">
        <v>4.7079646017699126</v>
      </c>
      <c r="C175" s="45">
        <v>4.6902654867256643</v>
      </c>
      <c r="D175" s="45">
        <v>4.4333333333333336</v>
      </c>
      <c r="E175" s="45">
        <v>4.2934782608695663</v>
      </c>
      <c r="F175" s="60">
        <v>5.1724137931034475</v>
      </c>
    </row>
    <row r="176" spans="1:6" ht="14.25" thickTop="1" thickBot="1"/>
    <row r="177" spans="1:7" ht="15" customHeight="1" thickTop="1">
      <c r="A177" s="90" t="s">
        <v>134</v>
      </c>
      <c r="B177" s="91"/>
      <c r="C177" s="96" t="s">
        <v>148</v>
      </c>
      <c r="D177" s="101"/>
      <c r="E177" s="101"/>
      <c r="F177" s="101"/>
      <c r="G177" s="97"/>
    </row>
    <row r="178" spans="1:7" ht="15" customHeight="1">
      <c r="A178" s="92"/>
      <c r="B178" s="93"/>
      <c r="C178" s="47" t="s">
        <v>149</v>
      </c>
      <c r="D178" s="64" t="s">
        <v>150</v>
      </c>
      <c r="E178" s="64" t="s">
        <v>151</v>
      </c>
      <c r="F178" s="64" t="s">
        <v>152</v>
      </c>
      <c r="G178" s="48" t="s">
        <v>153</v>
      </c>
    </row>
    <row r="179" spans="1:7" ht="15" customHeight="1" thickBot="1">
      <c r="A179" s="94"/>
      <c r="B179" s="95"/>
      <c r="C179" s="49" t="s">
        <v>139</v>
      </c>
      <c r="D179" s="65" t="s">
        <v>139</v>
      </c>
      <c r="E179" s="65" t="s">
        <v>139</v>
      </c>
      <c r="F179" s="65" t="s">
        <v>139</v>
      </c>
      <c r="G179" s="50" t="s">
        <v>139</v>
      </c>
    </row>
    <row r="180" spans="1:7" ht="15" customHeight="1" thickTop="1">
      <c r="A180" s="83" t="s">
        <v>41</v>
      </c>
      <c r="B180" s="15" t="s">
        <v>42</v>
      </c>
      <c r="C180" s="51">
        <v>0.2807017543859649</v>
      </c>
      <c r="D180" s="66">
        <v>0.23148148148148148</v>
      </c>
      <c r="E180" s="66">
        <v>0.31914893617021278</v>
      </c>
      <c r="F180" s="66">
        <v>0.44897959183673469</v>
      </c>
      <c r="G180" s="52">
        <v>0.42857142857142855</v>
      </c>
    </row>
    <row r="181" spans="1:7" ht="15" customHeight="1">
      <c r="A181" s="88"/>
      <c r="B181" s="17" t="s">
        <v>43</v>
      </c>
      <c r="C181" s="53">
        <v>0.24561403508771931</v>
      </c>
      <c r="D181" s="67">
        <v>0.28703703703703703</v>
      </c>
      <c r="E181" s="67">
        <v>0.23404255319148937</v>
      </c>
      <c r="F181" s="67">
        <v>8.1632653061224497E-2</v>
      </c>
      <c r="G181" s="54">
        <v>0.125</v>
      </c>
    </row>
    <row r="182" spans="1:7" ht="15" customHeight="1">
      <c r="A182" s="88"/>
      <c r="B182" s="17" t="s">
        <v>44</v>
      </c>
      <c r="C182" s="53">
        <v>6.1403508771929828E-2</v>
      </c>
      <c r="D182" s="67">
        <v>3.7037037037037035E-2</v>
      </c>
      <c r="E182" s="67">
        <v>2.1276595744680851E-2</v>
      </c>
      <c r="F182" s="67">
        <v>3.0612244897959183E-2</v>
      </c>
      <c r="G182" s="54">
        <v>5.3571428571428568E-2</v>
      </c>
    </row>
    <row r="183" spans="1:7" ht="15" customHeight="1">
      <c r="A183" s="88"/>
      <c r="B183" s="17" t="s">
        <v>45</v>
      </c>
      <c r="C183" s="53">
        <v>1.7543859649122806E-2</v>
      </c>
      <c r="D183" s="67">
        <v>8.3333333333333343E-2</v>
      </c>
      <c r="E183" s="67">
        <v>3.1914893617021274E-2</v>
      </c>
      <c r="F183" s="67">
        <v>0.18367346938775511</v>
      </c>
      <c r="G183" s="54">
        <v>8.9285714285714288E-2</v>
      </c>
    </row>
    <row r="184" spans="1:7" ht="15" customHeight="1">
      <c r="A184" s="88"/>
      <c r="B184" s="17" t="s">
        <v>46</v>
      </c>
      <c r="C184" s="53">
        <v>4.3859649122807022E-2</v>
      </c>
      <c r="D184" s="67">
        <v>5.5555555555555552E-2</v>
      </c>
      <c r="E184" s="67">
        <v>3.1914893617021274E-2</v>
      </c>
      <c r="F184" s="67">
        <v>3.0612244897959183E-2</v>
      </c>
      <c r="G184" s="54">
        <v>5.3571428571428568E-2</v>
      </c>
    </row>
    <row r="185" spans="1:7" ht="15" customHeight="1">
      <c r="A185" s="88"/>
      <c r="B185" s="17" t="s">
        <v>47</v>
      </c>
      <c r="C185" s="53">
        <v>2.6315789473684213E-2</v>
      </c>
      <c r="D185" s="67">
        <v>2.7777777777777776E-2</v>
      </c>
      <c r="E185" s="67">
        <v>1.0638297872340425E-2</v>
      </c>
      <c r="F185" s="67">
        <v>1.0204081632653062E-2</v>
      </c>
      <c r="G185" s="54">
        <v>3.5714285714285719E-2</v>
      </c>
    </row>
    <row r="186" spans="1:7" ht="15" customHeight="1">
      <c r="A186" s="88"/>
      <c r="B186" s="17" t="s">
        <v>48</v>
      </c>
      <c r="C186" s="53">
        <v>0.32456140350877194</v>
      </c>
      <c r="D186" s="67">
        <v>0.27777777777777779</v>
      </c>
      <c r="E186" s="67">
        <v>0.35106382978723405</v>
      </c>
      <c r="F186" s="67">
        <v>0.21428571428571427</v>
      </c>
      <c r="G186" s="54">
        <v>0.21428571428571427</v>
      </c>
    </row>
    <row r="187" spans="1:7" ht="15" customHeight="1">
      <c r="A187" s="88" t="s">
        <v>125</v>
      </c>
      <c r="B187" s="17" t="s">
        <v>49</v>
      </c>
      <c r="C187" s="53">
        <v>0.15044247787610618</v>
      </c>
      <c r="D187" s="67">
        <v>0.10091743119266056</v>
      </c>
      <c r="E187" s="67">
        <v>0.1951219512195122</v>
      </c>
      <c r="F187" s="67">
        <v>0.19354838709677419</v>
      </c>
      <c r="G187" s="54">
        <v>0.125</v>
      </c>
    </row>
    <row r="188" spans="1:7" ht="15" customHeight="1">
      <c r="A188" s="88"/>
      <c r="B188" s="17" t="s">
        <v>50</v>
      </c>
      <c r="C188" s="53">
        <v>0.31858407079646017</v>
      </c>
      <c r="D188" s="67">
        <v>0.34862385321100914</v>
      </c>
      <c r="E188" s="67">
        <v>0.32926829268292684</v>
      </c>
      <c r="F188" s="67">
        <v>0.38709677419354838</v>
      </c>
      <c r="G188" s="54">
        <v>0.4642857142857143</v>
      </c>
    </row>
    <row r="189" spans="1:7" ht="15" customHeight="1">
      <c r="A189" s="88"/>
      <c r="B189" s="17" t="s">
        <v>51</v>
      </c>
      <c r="C189" s="53">
        <v>0.29203539823008851</v>
      </c>
      <c r="D189" s="67">
        <v>0.31192660550458717</v>
      </c>
      <c r="E189" s="67">
        <v>0.17073170731707318</v>
      </c>
      <c r="F189" s="67">
        <v>0.18279569892473119</v>
      </c>
      <c r="G189" s="54">
        <v>0.17857142857142858</v>
      </c>
    </row>
    <row r="190" spans="1:7" ht="15" customHeight="1" thickBot="1">
      <c r="A190" s="84"/>
      <c r="B190" s="70" t="s">
        <v>52</v>
      </c>
      <c r="C190" s="55">
        <v>0.23893805309734514</v>
      </c>
      <c r="D190" s="68">
        <v>0.23853211009174313</v>
      </c>
      <c r="E190" s="68">
        <v>0.3048780487804878</v>
      </c>
      <c r="F190" s="68">
        <v>0.23655913978494625</v>
      </c>
      <c r="G190" s="56">
        <v>0.23214285714285715</v>
      </c>
    </row>
    <row r="191" spans="1:7" ht="14.25" thickTop="1" thickBot="1"/>
    <row r="192" spans="1:7" ht="15" customHeight="1" thickTop="1">
      <c r="A192" s="98" t="s">
        <v>134</v>
      </c>
      <c r="B192" s="96" t="s">
        <v>148</v>
      </c>
      <c r="C192" s="101"/>
      <c r="D192" s="101"/>
      <c r="E192" s="101"/>
      <c r="F192" s="97"/>
    </row>
    <row r="193" spans="1:6" ht="15" customHeight="1">
      <c r="A193" s="99"/>
      <c r="B193" s="47" t="s">
        <v>149</v>
      </c>
      <c r="C193" s="64" t="s">
        <v>150</v>
      </c>
      <c r="D193" s="64" t="s">
        <v>151</v>
      </c>
      <c r="E193" s="64" t="s">
        <v>152</v>
      </c>
      <c r="F193" s="48" t="s">
        <v>153</v>
      </c>
    </row>
    <row r="194" spans="1:6" ht="15" customHeight="1" thickBot="1">
      <c r="A194" s="100"/>
      <c r="B194" s="49" t="s">
        <v>22</v>
      </c>
      <c r="C194" s="65" t="s">
        <v>22</v>
      </c>
      <c r="D194" s="65" t="s">
        <v>22</v>
      </c>
      <c r="E194" s="65" t="s">
        <v>22</v>
      </c>
      <c r="F194" s="50" t="s">
        <v>22</v>
      </c>
    </row>
    <row r="195" spans="1:6" ht="15" customHeight="1" thickTop="1" thickBot="1">
      <c r="A195" s="61" t="s">
        <v>131</v>
      </c>
      <c r="B195" s="62">
        <v>53.541666666666657</v>
      </c>
      <c r="C195" s="69">
        <v>50.940170940170951</v>
      </c>
      <c r="D195" s="69">
        <v>52.419354838709673</v>
      </c>
      <c r="E195" s="69">
        <v>70.749999999999986</v>
      </c>
      <c r="F195" s="63">
        <v>69.224137931034477</v>
      </c>
    </row>
  </sheetData>
  <mergeCells count="40">
    <mergeCell ref="A180:A186"/>
    <mergeCell ref="A187:A190"/>
    <mergeCell ref="A192:A194"/>
    <mergeCell ref="B192:F192"/>
    <mergeCell ref="A144:A148"/>
    <mergeCell ref="A149:A153"/>
    <mergeCell ref="A155:A157"/>
    <mergeCell ref="B155:F155"/>
    <mergeCell ref="A177:B179"/>
    <mergeCell ref="C177:G177"/>
    <mergeCell ref="A139:A143"/>
    <mergeCell ref="A84:A88"/>
    <mergeCell ref="A89:A93"/>
    <mergeCell ref="A94:A98"/>
    <mergeCell ref="A99:A103"/>
    <mergeCell ref="A104:A108"/>
    <mergeCell ref="A109:A113"/>
    <mergeCell ref="A114:A118"/>
    <mergeCell ref="A119:A123"/>
    <mergeCell ref="A124:A128"/>
    <mergeCell ref="A129:A133"/>
    <mergeCell ref="A134:A138"/>
    <mergeCell ref="A79:A83"/>
    <mergeCell ref="A24:A28"/>
    <mergeCell ref="A29:A33"/>
    <mergeCell ref="A34:A38"/>
    <mergeCell ref="A39:A43"/>
    <mergeCell ref="A44:A48"/>
    <mergeCell ref="A49:A53"/>
    <mergeCell ref="A54:A58"/>
    <mergeCell ref="A59:A63"/>
    <mergeCell ref="A64:A68"/>
    <mergeCell ref="A69:A73"/>
    <mergeCell ref="A74:A78"/>
    <mergeCell ref="A19:A23"/>
    <mergeCell ref="A1:B3"/>
    <mergeCell ref="C1:G1"/>
    <mergeCell ref="A4:A8"/>
    <mergeCell ref="A9:A13"/>
    <mergeCell ref="A14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95"/>
  <sheetViews>
    <sheetView rightToLeft="1" workbookViewId="0">
      <selection activeCell="C4" sqref="C4:C5"/>
    </sheetView>
  </sheetViews>
  <sheetFormatPr defaultRowHeight="12.75"/>
  <cols>
    <col min="1" max="1" width="22.7109375" customWidth="1"/>
    <col min="2" max="6" width="13.5703125" customWidth="1"/>
    <col min="257" max="257" width="22.7109375" customWidth="1"/>
    <col min="258" max="262" width="13.5703125" customWidth="1"/>
    <col min="513" max="513" width="22.7109375" customWidth="1"/>
    <col min="514" max="518" width="13.5703125" customWidth="1"/>
    <col min="769" max="769" width="22.7109375" customWidth="1"/>
    <col min="770" max="774" width="13.5703125" customWidth="1"/>
    <col min="1025" max="1025" width="22.7109375" customWidth="1"/>
    <col min="1026" max="1030" width="13.5703125" customWidth="1"/>
    <col min="1281" max="1281" width="22.7109375" customWidth="1"/>
    <col min="1282" max="1286" width="13.5703125" customWidth="1"/>
    <col min="1537" max="1537" width="22.7109375" customWidth="1"/>
    <col min="1538" max="1542" width="13.5703125" customWidth="1"/>
    <col min="1793" max="1793" width="22.7109375" customWidth="1"/>
    <col min="1794" max="1798" width="13.5703125" customWidth="1"/>
    <col min="2049" max="2049" width="22.7109375" customWidth="1"/>
    <col min="2050" max="2054" width="13.5703125" customWidth="1"/>
    <col min="2305" max="2305" width="22.7109375" customWidth="1"/>
    <col min="2306" max="2310" width="13.5703125" customWidth="1"/>
    <col min="2561" max="2561" width="22.7109375" customWidth="1"/>
    <col min="2562" max="2566" width="13.5703125" customWidth="1"/>
    <col min="2817" max="2817" width="22.7109375" customWidth="1"/>
    <col min="2818" max="2822" width="13.5703125" customWidth="1"/>
    <col min="3073" max="3073" width="22.7109375" customWidth="1"/>
    <col min="3074" max="3078" width="13.5703125" customWidth="1"/>
    <col min="3329" max="3329" width="22.7109375" customWidth="1"/>
    <col min="3330" max="3334" width="13.5703125" customWidth="1"/>
    <col min="3585" max="3585" width="22.7109375" customWidth="1"/>
    <col min="3586" max="3590" width="13.5703125" customWidth="1"/>
    <col min="3841" max="3841" width="22.7109375" customWidth="1"/>
    <col min="3842" max="3846" width="13.5703125" customWidth="1"/>
    <col min="4097" max="4097" width="22.7109375" customWidth="1"/>
    <col min="4098" max="4102" width="13.5703125" customWidth="1"/>
    <col min="4353" max="4353" width="22.7109375" customWidth="1"/>
    <col min="4354" max="4358" width="13.5703125" customWidth="1"/>
    <col min="4609" max="4609" width="22.7109375" customWidth="1"/>
    <col min="4610" max="4614" width="13.5703125" customWidth="1"/>
    <col min="4865" max="4865" width="22.7109375" customWidth="1"/>
    <col min="4866" max="4870" width="13.5703125" customWidth="1"/>
    <col min="5121" max="5121" width="22.7109375" customWidth="1"/>
    <col min="5122" max="5126" width="13.5703125" customWidth="1"/>
    <col min="5377" max="5377" width="22.7109375" customWidth="1"/>
    <col min="5378" max="5382" width="13.5703125" customWidth="1"/>
    <col min="5633" max="5633" width="22.7109375" customWidth="1"/>
    <col min="5634" max="5638" width="13.5703125" customWidth="1"/>
    <col min="5889" max="5889" width="22.7109375" customWidth="1"/>
    <col min="5890" max="5894" width="13.5703125" customWidth="1"/>
    <col min="6145" max="6145" width="22.7109375" customWidth="1"/>
    <col min="6146" max="6150" width="13.5703125" customWidth="1"/>
    <col min="6401" max="6401" width="22.7109375" customWidth="1"/>
    <col min="6402" max="6406" width="13.5703125" customWidth="1"/>
    <col min="6657" max="6657" width="22.7109375" customWidth="1"/>
    <col min="6658" max="6662" width="13.5703125" customWidth="1"/>
    <col min="6913" max="6913" width="22.7109375" customWidth="1"/>
    <col min="6914" max="6918" width="13.5703125" customWidth="1"/>
    <col min="7169" max="7169" width="22.7109375" customWidth="1"/>
    <col min="7170" max="7174" width="13.5703125" customWidth="1"/>
    <col min="7425" max="7425" width="22.7109375" customWidth="1"/>
    <col min="7426" max="7430" width="13.5703125" customWidth="1"/>
    <col min="7681" max="7681" width="22.7109375" customWidth="1"/>
    <col min="7682" max="7686" width="13.5703125" customWidth="1"/>
    <col min="7937" max="7937" width="22.7109375" customWidth="1"/>
    <col min="7938" max="7942" width="13.5703125" customWidth="1"/>
    <col min="8193" max="8193" width="22.7109375" customWidth="1"/>
    <col min="8194" max="8198" width="13.5703125" customWidth="1"/>
    <col min="8449" max="8449" width="22.7109375" customWidth="1"/>
    <col min="8450" max="8454" width="13.5703125" customWidth="1"/>
    <col min="8705" max="8705" width="22.7109375" customWidth="1"/>
    <col min="8706" max="8710" width="13.5703125" customWidth="1"/>
    <col min="8961" max="8961" width="22.7109375" customWidth="1"/>
    <col min="8962" max="8966" width="13.5703125" customWidth="1"/>
    <col min="9217" max="9217" width="22.7109375" customWidth="1"/>
    <col min="9218" max="9222" width="13.5703125" customWidth="1"/>
    <col min="9473" max="9473" width="22.7109375" customWidth="1"/>
    <col min="9474" max="9478" width="13.5703125" customWidth="1"/>
    <col min="9729" max="9729" width="22.7109375" customWidth="1"/>
    <col min="9730" max="9734" width="13.5703125" customWidth="1"/>
    <col min="9985" max="9985" width="22.7109375" customWidth="1"/>
    <col min="9986" max="9990" width="13.5703125" customWidth="1"/>
    <col min="10241" max="10241" width="22.7109375" customWidth="1"/>
    <col min="10242" max="10246" width="13.5703125" customWidth="1"/>
    <col min="10497" max="10497" width="22.7109375" customWidth="1"/>
    <col min="10498" max="10502" width="13.5703125" customWidth="1"/>
    <col min="10753" max="10753" width="22.7109375" customWidth="1"/>
    <col min="10754" max="10758" width="13.5703125" customWidth="1"/>
    <col min="11009" max="11009" width="22.7109375" customWidth="1"/>
    <col min="11010" max="11014" width="13.5703125" customWidth="1"/>
    <col min="11265" max="11265" width="22.7109375" customWidth="1"/>
    <col min="11266" max="11270" width="13.5703125" customWidth="1"/>
    <col min="11521" max="11521" width="22.7109375" customWidth="1"/>
    <col min="11522" max="11526" width="13.5703125" customWidth="1"/>
    <col min="11777" max="11777" width="22.7109375" customWidth="1"/>
    <col min="11778" max="11782" width="13.5703125" customWidth="1"/>
    <col min="12033" max="12033" width="22.7109375" customWidth="1"/>
    <col min="12034" max="12038" width="13.5703125" customWidth="1"/>
    <col min="12289" max="12289" width="22.7109375" customWidth="1"/>
    <col min="12290" max="12294" width="13.5703125" customWidth="1"/>
    <col min="12545" max="12545" width="22.7109375" customWidth="1"/>
    <col min="12546" max="12550" width="13.5703125" customWidth="1"/>
    <col min="12801" max="12801" width="22.7109375" customWidth="1"/>
    <col min="12802" max="12806" width="13.5703125" customWidth="1"/>
    <col min="13057" max="13057" width="22.7109375" customWidth="1"/>
    <col min="13058" max="13062" width="13.5703125" customWidth="1"/>
    <col min="13313" max="13313" width="22.7109375" customWidth="1"/>
    <col min="13314" max="13318" width="13.5703125" customWidth="1"/>
    <col min="13569" max="13569" width="22.7109375" customWidth="1"/>
    <col min="13570" max="13574" width="13.5703125" customWidth="1"/>
    <col min="13825" max="13825" width="22.7109375" customWidth="1"/>
    <col min="13826" max="13830" width="13.5703125" customWidth="1"/>
    <col min="14081" max="14081" width="22.7109375" customWidth="1"/>
    <col min="14082" max="14086" width="13.5703125" customWidth="1"/>
    <col min="14337" max="14337" width="22.7109375" customWidth="1"/>
    <col min="14338" max="14342" width="13.5703125" customWidth="1"/>
    <col min="14593" max="14593" width="22.7109375" customWidth="1"/>
    <col min="14594" max="14598" width="13.5703125" customWidth="1"/>
    <col min="14849" max="14849" width="22.7109375" customWidth="1"/>
    <col min="14850" max="14854" width="13.5703125" customWidth="1"/>
    <col min="15105" max="15105" width="22.7109375" customWidth="1"/>
    <col min="15106" max="15110" width="13.5703125" customWidth="1"/>
    <col min="15361" max="15361" width="22.7109375" customWidth="1"/>
    <col min="15362" max="15366" width="13.5703125" customWidth="1"/>
    <col min="15617" max="15617" width="22.7109375" customWidth="1"/>
    <col min="15618" max="15622" width="13.5703125" customWidth="1"/>
    <col min="15873" max="15873" width="22.7109375" customWidth="1"/>
    <col min="15874" max="15878" width="13.5703125" customWidth="1"/>
    <col min="16129" max="16129" width="22.7109375" customWidth="1"/>
    <col min="16130" max="16134" width="13.5703125" customWidth="1"/>
  </cols>
  <sheetData>
    <row r="1" spans="1:6" ht="15" customHeight="1" thickTop="1">
      <c r="A1" s="90" t="s">
        <v>134</v>
      </c>
      <c r="B1" s="91"/>
      <c r="C1" s="96" t="s">
        <v>154</v>
      </c>
      <c r="D1" s="101"/>
      <c r="E1" s="101"/>
      <c r="F1" s="97"/>
    </row>
    <row r="2" spans="1:6" ht="27.95" customHeight="1">
      <c r="A2" s="92"/>
      <c r="B2" s="93"/>
      <c r="C2" s="47" t="s">
        <v>155</v>
      </c>
      <c r="D2" s="64" t="s">
        <v>156</v>
      </c>
      <c r="E2" s="64" t="s">
        <v>169</v>
      </c>
      <c r="F2" s="48" t="s">
        <v>170</v>
      </c>
    </row>
    <row r="3" spans="1:6" ht="15" customHeight="1" thickBot="1">
      <c r="A3" s="94"/>
      <c r="B3" s="95"/>
      <c r="C3" s="49" t="s">
        <v>139</v>
      </c>
      <c r="D3" s="65" t="s">
        <v>139</v>
      </c>
      <c r="E3" s="65" t="s">
        <v>139</v>
      </c>
      <c r="F3" s="50" t="s">
        <v>139</v>
      </c>
    </row>
    <row r="4" spans="1:6" ht="15" customHeight="1" thickTop="1">
      <c r="A4" s="83" t="s">
        <v>1</v>
      </c>
      <c r="B4" s="15" t="s">
        <v>2</v>
      </c>
      <c r="C4" s="51">
        <v>4.0358744394618833E-2</v>
      </c>
      <c r="D4" s="66">
        <v>0.15527950310559008</v>
      </c>
      <c r="E4" s="66">
        <v>0.17499999999999999</v>
      </c>
      <c r="F4" s="52">
        <v>0.27500000000000002</v>
      </c>
    </row>
    <row r="5" spans="1:6" ht="15" customHeight="1">
      <c r="A5" s="88"/>
      <c r="B5" s="17" t="s">
        <v>3</v>
      </c>
      <c r="C5" s="53">
        <v>0.11659192825112108</v>
      </c>
      <c r="D5" s="67">
        <v>0.26708074534161491</v>
      </c>
      <c r="E5" s="67">
        <v>0.35</v>
      </c>
      <c r="F5" s="54">
        <v>0.27500000000000002</v>
      </c>
    </row>
    <row r="6" spans="1:6" ht="15" customHeight="1">
      <c r="A6" s="88"/>
      <c r="B6" s="17" t="s">
        <v>4</v>
      </c>
      <c r="C6" s="53">
        <v>0.16143497757847533</v>
      </c>
      <c r="D6" s="67">
        <v>0.20496894409937888</v>
      </c>
      <c r="E6" s="67">
        <v>0.26250000000000001</v>
      </c>
      <c r="F6" s="54">
        <v>0.2</v>
      </c>
    </row>
    <row r="7" spans="1:6" ht="15" customHeight="1">
      <c r="A7" s="88"/>
      <c r="B7" s="17" t="s">
        <v>5</v>
      </c>
      <c r="C7" s="53">
        <v>0.6547085201793722</v>
      </c>
      <c r="D7" s="67">
        <v>0.3354037267080745</v>
      </c>
      <c r="E7" s="67">
        <v>0.1875</v>
      </c>
      <c r="F7" s="54">
        <v>0.17499999999999999</v>
      </c>
    </row>
    <row r="8" spans="1:6" ht="15" customHeight="1">
      <c r="A8" s="88"/>
      <c r="B8" s="17" t="s">
        <v>6</v>
      </c>
      <c r="C8" s="53">
        <v>2.6905829596412557E-2</v>
      </c>
      <c r="D8" s="67">
        <v>3.7267080745341616E-2</v>
      </c>
      <c r="E8" s="67">
        <v>2.5000000000000001E-2</v>
      </c>
      <c r="F8" s="54">
        <v>7.4999999999999997E-2</v>
      </c>
    </row>
    <row r="9" spans="1:6" ht="15" customHeight="1">
      <c r="A9" s="88" t="s">
        <v>8</v>
      </c>
      <c r="B9" s="17" t="s">
        <v>2</v>
      </c>
      <c r="C9" s="53">
        <v>8.0717488789237665E-2</v>
      </c>
      <c r="D9" s="67">
        <v>8.6956521739130432E-2</v>
      </c>
      <c r="E9" s="67">
        <v>1.2500000000000001E-2</v>
      </c>
      <c r="F9" s="54">
        <v>0</v>
      </c>
    </row>
    <row r="10" spans="1:6" ht="15" customHeight="1">
      <c r="A10" s="88"/>
      <c r="B10" s="17" t="s">
        <v>3</v>
      </c>
      <c r="C10" s="53">
        <v>0.30044843049327352</v>
      </c>
      <c r="D10" s="67">
        <v>0.31677018633540377</v>
      </c>
      <c r="E10" s="67">
        <v>0.15</v>
      </c>
      <c r="F10" s="54">
        <v>0</v>
      </c>
    </row>
    <row r="11" spans="1:6" ht="15" customHeight="1">
      <c r="A11" s="88"/>
      <c r="B11" s="17" t="s">
        <v>4</v>
      </c>
      <c r="C11" s="53">
        <v>0.26457399103139012</v>
      </c>
      <c r="D11" s="67">
        <v>0.2360248447204969</v>
      </c>
      <c r="E11" s="67">
        <v>0.3</v>
      </c>
      <c r="F11" s="54">
        <v>0.25</v>
      </c>
    </row>
    <row r="12" spans="1:6" ht="15" customHeight="1">
      <c r="A12" s="88"/>
      <c r="B12" s="17" t="s">
        <v>5</v>
      </c>
      <c r="C12" s="53">
        <v>0.2914798206278027</v>
      </c>
      <c r="D12" s="67">
        <v>0.2484472049689441</v>
      </c>
      <c r="E12" s="67">
        <v>0.4375</v>
      </c>
      <c r="F12" s="54">
        <v>0.65</v>
      </c>
    </row>
    <row r="13" spans="1:6" ht="15" customHeight="1">
      <c r="A13" s="88"/>
      <c r="B13" s="17" t="s">
        <v>6</v>
      </c>
      <c r="C13" s="53">
        <v>6.2780269058295965E-2</v>
      </c>
      <c r="D13" s="67">
        <v>0.11180124223602485</v>
      </c>
      <c r="E13" s="67">
        <v>0.1</v>
      </c>
      <c r="F13" s="54">
        <v>0.1</v>
      </c>
    </row>
    <row r="14" spans="1:6" ht="15" customHeight="1">
      <c r="A14" s="88" t="s">
        <v>9</v>
      </c>
      <c r="B14" s="17" t="s">
        <v>2</v>
      </c>
      <c r="C14" s="53">
        <v>1.3452914798206279E-2</v>
      </c>
      <c r="D14" s="67">
        <v>2.4844720496894408E-2</v>
      </c>
      <c r="E14" s="67">
        <v>2.5000000000000001E-2</v>
      </c>
      <c r="F14" s="54">
        <v>0</v>
      </c>
    </row>
    <row r="15" spans="1:6" ht="15" customHeight="1">
      <c r="A15" s="88"/>
      <c r="B15" s="17" t="s">
        <v>3</v>
      </c>
      <c r="C15" s="53">
        <v>0.12556053811659193</v>
      </c>
      <c r="D15" s="67">
        <v>8.6956521739130432E-2</v>
      </c>
      <c r="E15" s="67">
        <v>0.1</v>
      </c>
      <c r="F15" s="54">
        <v>7.4999999999999997E-2</v>
      </c>
    </row>
    <row r="16" spans="1:6" ht="15" customHeight="1">
      <c r="A16" s="88"/>
      <c r="B16" s="17" t="s">
        <v>4</v>
      </c>
      <c r="C16" s="53">
        <v>0.33632286995515692</v>
      </c>
      <c r="D16" s="67">
        <v>0.22981366459627328</v>
      </c>
      <c r="E16" s="67">
        <v>0.17499999999999999</v>
      </c>
      <c r="F16" s="54">
        <v>0.27500000000000002</v>
      </c>
    </row>
    <row r="17" spans="1:6" ht="15" customHeight="1">
      <c r="A17" s="88"/>
      <c r="B17" s="17" t="s">
        <v>5</v>
      </c>
      <c r="C17" s="53">
        <v>0.43049327354260092</v>
      </c>
      <c r="D17" s="67">
        <v>0.52173913043478259</v>
      </c>
      <c r="E17" s="67">
        <v>0.53749999999999998</v>
      </c>
      <c r="F17" s="54">
        <v>0.55000000000000004</v>
      </c>
    </row>
    <row r="18" spans="1:6" ht="15" customHeight="1">
      <c r="A18" s="88"/>
      <c r="B18" s="17" t="s">
        <v>6</v>
      </c>
      <c r="C18" s="53">
        <v>9.417040358744394E-2</v>
      </c>
      <c r="D18" s="67">
        <v>0.13664596273291926</v>
      </c>
      <c r="E18" s="67">
        <v>0.16250000000000001</v>
      </c>
      <c r="F18" s="54">
        <v>0.1</v>
      </c>
    </row>
    <row r="19" spans="1:6" ht="15" customHeight="1">
      <c r="A19" s="88" t="s">
        <v>10</v>
      </c>
      <c r="B19" s="17" t="s">
        <v>2</v>
      </c>
      <c r="C19" s="53">
        <v>2.2421524663677129E-2</v>
      </c>
      <c r="D19" s="67">
        <v>8.0745341614906832E-2</v>
      </c>
      <c r="E19" s="67">
        <v>0.16250000000000001</v>
      </c>
      <c r="F19" s="54">
        <v>7.4999999999999997E-2</v>
      </c>
    </row>
    <row r="20" spans="1:6" ht="15" customHeight="1">
      <c r="A20" s="88"/>
      <c r="B20" s="17" t="s">
        <v>3</v>
      </c>
      <c r="C20" s="53">
        <v>0.15695067264573992</v>
      </c>
      <c r="D20" s="67">
        <v>0.30434782608695654</v>
      </c>
      <c r="E20" s="67">
        <v>0.45</v>
      </c>
      <c r="F20" s="54">
        <v>0.17499999999999999</v>
      </c>
    </row>
    <row r="21" spans="1:6" ht="15" customHeight="1">
      <c r="A21" s="88"/>
      <c r="B21" s="17" t="s">
        <v>4</v>
      </c>
      <c r="C21" s="53">
        <v>0.22869955156950675</v>
      </c>
      <c r="D21" s="67">
        <v>0.27950310559006214</v>
      </c>
      <c r="E21" s="67">
        <v>0.21249999999999999</v>
      </c>
      <c r="F21" s="54">
        <v>0.35</v>
      </c>
    </row>
    <row r="22" spans="1:6" ht="15" customHeight="1">
      <c r="A22" s="88"/>
      <c r="B22" s="17" t="s">
        <v>5</v>
      </c>
      <c r="C22" s="53">
        <v>0.55605381165919288</v>
      </c>
      <c r="D22" s="67">
        <v>0.27950310559006214</v>
      </c>
      <c r="E22" s="67">
        <v>0.125</v>
      </c>
      <c r="F22" s="54">
        <v>0.32500000000000001</v>
      </c>
    </row>
    <row r="23" spans="1:6" ht="15" customHeight="1">
      <c r="A23" s="88"/>
      <c r="B23" s="17" t="s">
        <v>6</v>
      </c>
      <c r="C23" s="53">
        <v>3.5874439461883408E-2</v>
      </c>
      <c r="D23" s="67">
        <v>5.5900621118012424E-2</v>
      </c>
      <c r="E23" s="67">
        <v>0.05</v>
      </c>
      <c r="F23" s="54">
        <v>7.4999999999999997E-2</v>
      </c>
    </row>
    <row r="24" spans="1:6" ht="15" customHeight="1">
      <c r="A24" s="88" t="s">
        <v>11</v>
      </c>
      <c r="B24" s="17" t="s">
        <v>2</v>
      </c>
      <c r="C24" s="53">
        <v>3.1390134529147982E-2</v>
      </c>
      <c r="D24" s="67">
        <v>6.8322981366459631E-2</v>
      </c>
      <c r="E24" s="67">
        <v>3.7499999999999999E-2</v>
      </c>
      <c r="F24" s="54">
        <v>2.5000000000000001E-2</v>
      </c>
    </row>
    <row r="25" spans="1:6" ht="15" customHeight="1">
      <c r="A25" s="88"/>
      <c r="B25" s="17" t="s">
        <v>3</v>
      </c>
      <c r="C25" s="53">
        <v>0.22869955156950675</v>
      </c>
      <c r="D25" s="67">
        <v>0.2236024844720497</v>
      </c>
      <c r="E25" s="67">
        <v>0.16250000000000001</v>
      </c>
      <c r="F25" s="54">
        <v>0.17499999999999999</v>
      </c>
    </row>
    <row r="26" spans="1:6" ht="15" customHeight="1">
      <c r="A26" s="88"/>
      <c r="B26" s="17" t="s">
        <v>4</v>
      </c>
      <c r="C26" s="53">
        <v>0.28699551569506726</v>
      </c>
      <c r="D26" s="67">
        <v>0.34782608695652173</v>
      </c>
      <c r="E26" s="67">
        <v>0.38750000000000001</v>
      </c>
      <c r="F26" s="54">
        <v>0.32500000000000001</v>
      </c>
    </row>
    <row r="27" spans="1:6" ht="15" customHeight="1">
      <c r="A27" s="88"/>
      <c r="B27" s="17" t="s">
        <v>5</v>
      </c>
      <c r="C27" s="53">
        <v>0.40358744394618834</v>
      </c>
      <c r="D27" s="67">
        <v>0.29813664596273293</v>
      </c>
      <c r="E27" s="67">
        <v>0.33750000000000002</v>
      </c>
      <c r="F27" s="54">
        <v>0.375</v>
      </c>
    </row>
    <row r="28" spans="1:6" ht="15" customHeight="1">
      <c r="A28" s="88"/>
      <c r="B28" s="17" t="s">
        <v>6</v>
      </c>
      <c r="C28" s="53">
        <v>4.932735426008969E-2</v>
      </c>
      <c r="D28" s="67">
        <v>6.2111801242236024E-2</v>
      </c>
      <c r="E28" s="67">
        <v>7.4999999999999997E-2</v>
      </c>
      <c r="F28" s="54">
        <v>0.1</v>
      </c>
    </row>
    <row r="29" spans="1:6" ht="15" customHeight="1">
      <c r="A29" s="88" t="s">
        <v>12</v>
      </c>
      <c r="B29" s="17" t="s">
        <v>2</v>
      </c>
      <c r="C29" s="53">
        <v>8.9686098654708519E-3</v>
      </c>
      <c r="D29" s="67">
        <v>4.9689440993788817E-2</v>
      </c>
      <c r="E29" s="67">
        <v>3.7499999999999999E-2</v>
      </c>
      <c r="F29" s="54">
        <v>7.4999999999999997E-2</v>
      </c>
    </row>
    <row r="30" spans="1:6" ht="15" customHeight="1">
      <c r="A30" s="88"/>
      <c r="B30" s="17" t="s">
        <v>3</v>
      </c>
      <c r="C30" s="53">
        <v>0.18385650224215247</v>
      </c>
      <c r="D30" s="67">
        <v>0.29192546583850931</v>
      </c>
      <c r="E30" s="67">
        <v>0.22500000000000001</v>
      </c>
      <c r="F30" s="54">
        <v>0.17499999999999999</v>
      </c>
    </row>
    <row r="31" spans="1:6" ht="15" customHeight="1">
      <c r="A31" s="88"/>
      <c r="B31" s="17" t="s">
        <v>4</v>
      </c>
      <c r="C31" s="53">
        <v>0.41255605381165922</v>
      </c>
      <c r="D31" s="67">
        <v>0.30434782608695654</v>
      </c>
      <c r="E31" s="67">
        <v>0.26250000000000001</v>
      </c>
      <c r="F31" s="54">
        <v>0.27500000000000002</v>
      </c>
    </row>
    <row r="32" spans="1:6" ht="15" customHeight="1">
      <c r="A32" s="88"/>
      <c r="B32" s="17" t="s">
        <v>5</v>
      </c>
      <c r="C32" s="53">
        <v>0.34977578475336324</v>
      </c>
      <c r="D32" s="67">
        <v>0.27329192546583853</v>
      </c>
      <c r="E32" s="67">
        <v>0.4</v>
      </c>
      <c r="F32" s="54">
        <v>0.32500000000000001</v>
      </c>
    </row>
    <row r="33" spans="1:6" ht="15" customHeight="1">
      <c r="A33" s="88"/>
      <c r="B33" s="17" t="s">
        <v>6</v>
      </c>
      <c r="C33" s="53">
        <v>4.4843049327354258E-2</v>
      </c>
      <c r="D33" s="67">
        <v>8.0745341614906832E-2</v>
      </c>
      <c r="E33" s="67">
        <v>7.4999999999999997E-2</v>
      </c>
      <c r="F33" s="54">
        <v>0.15</v>
      </c>
    </row>
    <row r="34" spans="1:6" ht="15" customHeight="1">
      <c r="A34" s="88" t="s">
        <v>101</v>
      </c>
      <c r="B34" s="17" t="s">
        <v>13</v>
      </c>
      <c r="C34" s="53">
        <v>8.5201793721973104E-2</v>
      </c>
      <c r="D34" s="67">
        <v>0.26708074534161491</v>
      </c>
      <c r="E34" s="67">
        <v>0.23749999999999999</v>
      </c>
      <c r="F34" s="54">
        <v>0.27500000000000002</v>
      </c>
    </row>
    <row r="35" spans="1:6" ht="15" customHeight="1">
      <c r="A35" s="88"/>
      <c r="B35" s="17" t="s">
        <v>14</v>
      </c>
      <c r="C35" s="53">
        <v>0.20179372197309417</v>
      </c>
      <c r="D35" s="67">
        <v>0.29813664596273293</v>
      </c>
      <c r="E35" s="67">
        <v>0.38750000000000001</v>
      </c>
      <c r="F35" s="54">
        <v>0.32500000000000001</v>
      </c>
    </row>
    <row r="36" spans="1:6" ht="15" customHeight="1">
      <c r="A36" s="88"/>
      <c r="B36" s="17" t="s">
        <v>15</v>
      </c>
      <c r="C36" s="53">
        <v>0.19282511210762332</v>
      </c>
      <c r="D36" s="67">
        <v>0.15527950310559008</v>
      </c>
      <c r="E36" s="67">
        <v>0.2</v>
      </c>
      <c r="F36" s="54">
        <v>0.22500000000000001</v>
      </c>
    </row>
    <row r="37" spans="1:6" ht="15" customHeight="1">
      <c r="A37" s="88"/>
      <c r="B37" s="17" t="s">
        <v>16</v>
      </c>
      <c r="C37" s="53">
        <v>0.47982062780269064</v>
      </c>
      <c r="D37" s="67">
        <v>0.22981366459627328</v>
      </c>
      <c r="E37" s="67">
        <v>0.125</v>
      </c>
      <c r="F37" s="54">
        <v>0.125</v>
      </c>
    </row>
    <row r="38" spans="1:6" ht="15" customHeight="1">
      <c r="A38" s="88"/>
      <c r="B38" s="17" t="s">
        <v>17</v>
      </c>
      <c r="C38" s="53">
        <v>4.0358744394618833E-2</v>
      </c>
      <c r="D38" s="67">
        <v>4.9689440993788817E-2</v>
      </c>
      <c r="E38" s="67">
        <v>0.05</v>
      </c>
      <c r="F38" s="54">
        <v>0.05</v>
      </c>
    </row>
    <row r="39" spans="1:6" ht="15" customHeight="1">
      <c r="A39" s="88" t="s">
        <v>102</v>
      </c>
      <c r="B39" s="17" t="s">
        <v>13</v>
      </c>
      <c r="C39" s="53">
        <v>0.1031390134529148</v>
      </c>
      <c r="D39" s="67">
        <v>0.25465838509316774</v>
      </c>
      <c r="E39" s="67">
        <v>0.21249999999999999</v>
      </c>
      <c r="F39" s="54">
        <v>0.27500000000000002</v>
      </c>
    </row>
    <row r="40" spans="1:6" ht="15" customHeight="1">
      <c r="A40" s="88"/>
      <c r="B40" s="17" t="s">
        <v>14</v>
      </c>
      <c r="C40" s="53">
        <v>0.27802690582959644</v>
      </c>
      <c r="D40" s="67">
        <v>0.37267080745341619</v>
      </c>
      <c r="E40" s="67">
        <v>0.55000000000000004</v>
      </c>
      <c r="F40" s="54">
        <v>0.375</v>
      </c>
    </row>
    <row r="41" spans="1:6" ht="15" customHeight="1">
      <c r="A41" s="88"/>
      <c r="B41" s="17" t="s">
        <v>15</v>
      </c>
      <c r="C41" s="53">
        <v>0.18834080717488788</v>
      </c>
      <c r="D41" s="67">
        <v>0.15527950310559008</v>
      </c>
      <c r="E41" s="67">
        <v>0.1</v>
      </c>
      <c r="F41" s="54">
        <v>0.125</v>
      </c>
    </row>
    <row r="42" spans="1:6" ht="15" customHeight="1">
      <c r="A42" s="88"/>
      <c r="B42" s="17" t="s">
        <v>16</v>
      </c>
      <c r="C42" s="53">
        <v>0.39461883408071752</v>
      </c>
      <c r="D42" s="67">
        <v>0.18012422360248448</v>
      </c>
      <c r="E42" s="67">
        <v>0.1</v>
      </c>
      <c r="F42" s="54">
        <v>0.17499999999999999</v>
      </c>
    </row>
    <row r="43" spans="1:6" ht="15" customHeight="1">
      <c r="A43" s="88"/>
      <c r="B43" s="17" t="s">
        <v>17</v>
      </c>
      <c r="C43" s="53">
        <v>3.5874439461883408E-2</v>
      </c>
      <c r="D43" s="67">
        <v>3.7267080745341616E-2</v>
      </c>
      <c r="E43" s="67">
        <v>3.7499999999999999E-2</v>
      </c>
      <c r="F43" s="54">
        <v>0.05</v>
      </c>
    </row>
    <row r="44" spans="1:6" ht="15" customHeight="1">
      <c r="A44" s="88" t="s">
        <v>103</v>
      </c>
      <c r="B44" s="17" t="s">
        <v>13</v>
      </c>
      <c r="C44" s="53">
        <v>4.4843049327354258E-2</v>
      </c>
      <c r="D44" s="67">
        <v>0.18633540372670809</v>
      </c>
      <c r="E44" s="67">
        <v>0.22500000000000001</v>
      </c>
      <c r="F44" s="54">
        <v>0.2</v>
      </c>
    </row>
    <row r="45" spans="1:6" ht="15" customHeight="1">
      <c r="A45" s="88"/>
      <c r="B45" s="17" t="s">
        <v>14</v>
      </c>
      <c r="C45" s="53">
        <v>0.18834080717488788</v>
      </c>
      <c r="D45" s="67">
        <v>0.25465838509316774</v>
      </c>
      <c r="E45" s="67">
        <v>0.41249999999999998</v>
      </c>
      <c r="F45" s="54">
        <v>0.27500000000000002</v>
      </c>
    </row>
    <row r="46" spans="1:6" ht="15" customHeight="1">
      <c r="A46" s="88"/>
      <c r="B46" s="17" t="s">
        <v>15</v>
      </c>
      <c r="C46" s="53">
        <v>0.18834080717488788</v>
      </c>
      <c r="D46" s="67">
        <v>0.19875776397515527</v>
      </c>
      <c r="E46" s="67">
        <v>0.15</v>
      </c>
      <c r="F46" s="54">
        <v>0.22500000000000001</v>
      </c>
    </row>
    <row r="47" spans="1:6" ht="15" customHeight="1">
      <c r="A47" s="88"/>
      <c r="B47" s="17" t="s">
        <v>16</v>
      </c>
      <c r="C47" s="53">
        <v>0.52466367713004491</v>
      </c>
      <c r="D47" s="67">
        <v>0.30434782608695654</v>
      </c>
      <c r="E47" s="67">
        <v>0.15</v>
      </c>
      <c r="F47" s="54">
        <v>0.25</v>
      </c>
    </row>
    <row r="48" spans="1:6" ht="15" customHeight="1">
      <c r="A48" s="88"/>
      <c r="B48" s="17" t="s">
        <v>17</v>
      </c>
      <c r="C48" s="53">
        <v>5.3811659192825115E-2</v>
      </c>
      <c r="D48" s="67">
        <v>5.5900621118012424E-2</v>
      </c>
      <c r="E48" s="67">
        <v>6.25E-2</v>
      </c>
      <c r="F48" s="54">
        <v>0.05</v>
      </c>
    </row>
    <row r="49" spans="1:6" ht="15" customHeight="1">
      <c r="A49" s="88" t="s">
        <v>104</v>
      </c>
      <c r="B49" s="17" t="s">
        <v>13</v>
      </c>
      <c r="C49" s="53">
        <v>2.6905829596412557E-2</v>
      </c>
      <c r="D49" s="67">
        <v>0.16770186335403725</v>
      </c>
      <c r="E49" s="67">
        <v>0.13750000000000001</v>
      </c>
      <c r="F49" s="54">
        <v>0.2</v>
      </c>
    </row>
    <row r="50" spans="1:6" ht="15" customHeight="1">
      <c r="A50" s="88"/>
      <c r="B50" s="17" t="s">
        <v>14</v>
      </c>
      <c r="C50" s="53">
        <v>0.12556053811659193</v>
      </c>
      <c r="D50" s="67">
        <v>0.21739130434782608</v>
      </c>
      <c r="E50" s="67">
        <v>0.4</v>
      </c>
      <c r="F50" s="54">
        <v>0.2</v>
      </c>
    </row>
    <row r="51" spans="1:6" ht="15" customHeight="1">
      <c r="A51" s="88"/>
      <c r="B51" s="17" t="s">
        <v>15</v>
      </c>
      <c r="C51" s="53">
        <v>0.22421524663677128</v>
      </c>
      <c r="D51" s="67">
        <v>0.2360248447204969</v>
      </c>
      <c r="E51" s="67">
        <v>0.17499999999999999</v>
      </c>
      <c r="F51" s="54">
        <v>0.3</v>
      </c>
    </row>
    <row r="52" spans="1:6" ht="15" customHeight="1">
      <c r="A52" s="88"/>
      <c r="B52" s="17" t="s">
        <v>16</v>
      </c>
      <c r="C52" s="53">
        <v>0.5605381165919282</v>
      </c>
      <c r="D52" s="67">
        <v>0.31677018633540377</v>
      </c>
      <c r="E52" s="67">
        <v>0.16250000000000001</v>
      </c>
      <c r="F52" s="54">
        <v>0.22500000000000001</v>
      </c>
    </row>
    <row r="53" spans="1:6" ht="15" customHeight="1">
      <c r="A53" s="88"/>
      <c r="B53" s="17" t="s">
        <v>17</v>
      </c>
      <c r="C53" s="53">
        <v>6.2780269058295965E-2</v>
      </c>
      <c r="D53" s="67">
        <v>6.2111801242236024E-2</v>
      </c>
      <c r="E53" s="67">
        <v>0.125</v>
      </c>
      <c r="F53" s="54">
        <v>7.4999999999999997E-2</v>
      </c>
    </row>
    <row r="54" spans="1:6" ht="15" customHeight="1">
      <c r="A54" s="88" t="s">
        <v>105</v>
      </c>
      <c r="B54" s="17" t="s">
        <v>13</v>
      </c>
      <c r="C54" s="53">
        <v>0.15695067264573992</v>
      </c>
      <c r="D54" s="67">
        <v>0.10559006211180125</v>
      </c>
      <c r="E54" s="67">
        <v>1.2500000000000001E-2</v>
      </c>
      <c r="F54" s="54">
        <v>0</v>
      </c>
    </row>
    <row r="55" spans="1:6" ht="15" customHeight="1">
      <c r="A55" s="88"/>
      <c r="B55" s="17" t="s">
        <v>14</v>
      </c>
      <c r="C55" s="53">
        <v>0.37668161434977576</v>
      </c>
      <c r="D55" s="67">
        <v>0.32298136645962733</v>
      </c>
      <c r="E55" s="67">
        <v>0.13750000000000001</v>
      </c>
      <c r="F55" s="54">
        <v>0.05</v>
      </c>
    </row>
    <row r="56" spans="1:6" ht="15" customHeight="1">
      <c r="A56" s="88"/>
      <c r="B56" s="17" t="s">
        <v>15</v>
      </c>
      <c r="C56" s="53">
        <v>0.14798206278026904</v>
      </c>
      <c r="D56" s="67">
        <v>0.21118012422360249</v>
      </c>
      <c r="E56" s="67">
        <v>0.35</v>
      </c>
      <c r="F56" s="54">
        <v>0.22500000000000001</v>
      </c>
    </row>
    <row r="57" spans="1:6" ht="15" customHeight="1">
      <c r="A57" s="88"/>
      <c r="B57" s="17" t="s">
        <v>16</v>
      </c>
      <c r="C57" s="53">
        <v>0.18834080717488788</v>
      </c>
      <c r="D57" s="67">
        <v>0.18012422360248448</v>
      </c>
      <c r="E57" s="67">
        <v>0.33750000000000002</v>
      </c>
      <c r="F57" s="54">
        <v>0.5</v>
      </c>
    </row>
    <row r="58" spans="1:6" ht="15" customHeight="1">
      <c r="A58" s="88"/>
      <c r="B58" s="17" t="s">
        <v>17</v>
      </c>
      <c r="C58" s="53">
        <v>0.13004484304932734</v>
      </c>
      <c r="D58" s="67">
        <v>0.18012422360248448</v>
      </c>
      <c r="E58" s="67">
        <v>0.16250000000000001</v>
      </c>
      <c r="F58" s="54">
        <v>0.22500000000000001</v>
      </c>
    </row>
    <row r="59" spans="1:6" ht="15" customHeight="1">
      <c r="A59" s="88" t="s">
        <v>106</v>
      </c>
      <c r="B59" s="17" t="s">
        <v>13</v>
      </c>
      <c r="C59" s="53">
        <v>9.417040358744394E-2</v>
      </c>
      <c r="D59" s="67">
        <v>9.9378881987577633E-2</v>
      </c>
      <c r="E59" s="67">
        <v>2.5000000000000001E-2</v>
      </c>
      <c r="F59" s="54">
        <v>0</v>
      </c>
    </row>
    <row r="60" spans="1:6" ht="15" customHeight="1">
      <c r="A60" s="88"/>
      <c r="B60" s="17" t="s">
        <v>14</v>
      </c>
      <c r="C60" s="53">
        <v>0.36322869955156956</v>
      </c>
      <c r="D60" s="67">
        <v>0.31677018633540377</v>
      </c>
      <c r="E60" s="67">
        <v>0.22500000000000001</v>
      </c>
      <c r="F60" s="54">
        <v>0.1</v>
      </c>
    </row>
    <row r="61" spans="1:6" ht="15" customHeight="1">
      <c r="A61" s="88"/>
      <c r="B61" s="17" t="s">
        <v>15</v>
      </c>
      <c r="C61" s="53">
        <v>0.18834080717488788</v>
      </c>
      <c r="D61" s="67">
        <v>0.24223602484472051</v>
      </c>
      <c r="E61" s="67">
        <v>0.26250000000000001</v>
      </c>
      <c r="F61" s="54">
        <v>0.2</v>
      </c>
    </row>
    <row r="62" spans="1:6" ht="15" customHeight="1">
      <c r="A62" s="88"/>
      <c r="B62" s="17" t="s">
        <v>16</v>
      </c>
      <c r="C62" s="53">
        <v>0.16143497757847533</v>
      </c>
      <c r="D62" s="67">
        <v>0.15527950310559008</v>
      </c>
      <c r="E62" s="67">
        <v>0.32500000000000001</v>
      </c>
      <c r="F62" s="54">
        <v>0.47499999999999998</v>
      </c>
    </row>
    <row r="63" spans="1:6" ht="15" customHeight="1">
      <c r="A63" s="88"/>
      <c r="B63" s="17" t="s">
        <v>17</v>
      </c>
      <c r="C63" s="53">
        <v>0.19282511210762332</v>
      </c>
      <c r="D63" s="67">
        <v>0.18633540372670809</v>
      </c>
      <c r="E63" s="67">
        <v>0.16250000000000001</v>
      </c>
      <c r="F63" s="54">
        <v>0.22500000000000001</v>
      </c>
    </row>
    <row r="64" spans="1:6" ht="15" customHeight="1">
      <c r="A64" s="88" t="s">
        <v>107</v>
      </c>
      <c r="B64" s="17" t="s">
        <v>13</v>
      </c>
      <c r="C64" s="53">
        <v>0.15246636771300448</v>
      </c>
      <c r="D64" s="67">
        <v>0.10559006211180125</v>
      </c>
      <c r="E64" s="67">
        <v>1.2500000000000001E-2</v>
      </c>
      <c r="F64" s="54">
        <v>0</v>
      </c>
    </row>
    <row r="65" spans="1:6" ht="15" customHeight="1">
      <c r="A65" s="88"/>
      <c r="B65" s="17" t="s">
        <v>14</v>
      </c>
      <c r="C65" s="53">
        <v>0.35874439461883406</v>
      </c>
      <c r="D65" s="67">
        <v>0.37267080745341619</v>
      </c>
      <c r="E65" s="67">
        <v>0.21249999999999999</v>
      </c>
      <c r="F65" s="54">
        <v>0</v>
      </c>
    </row>
    <row r="66" spans="1:6" ht="15" customHeight="1">
      <c r="A66" s="88"/>
      <c r="B66" s="17" t="s">
        <v>15</v>
      </c>
      <c r="C66" s="53">
        <v>0.19282511210762332</v>
      </c>
      <c r="D66" s="67">
        <v>0.18633540372670809</v>
      </c>
      <c r="E66" s="67">
        <v>0.28749999999999998</v>
      </c>
      <c r="F66" s="54">
        <v>0.25</v>
      </c>
    </row>
    <row r="67" spans="1:6" ht="15" customHeight="1">
      <c r="A67" s="88"/>
      <c r="B67" s="17" t="s">
        <v>16</v>
      </c>
      <c r="C67" s="53">
        <v>0.17488789237668162</v>
      </c>
      <c r="D67" s="67">
        <v>0.15527950310559008</v>
      </c>
      <c r="E67" s="67">
        <v>0.3</v>
      </c>
      <c r="F67" s="54">
        <v>0.57499999999999996</v>
      </c>
    </row>
    <row r="68" spans="1:6" ht="15" customHeight="1">
      <c r="A68" s="88"/>
      <c r="B68" s="17" t="s">
        <v>17</v>
      </c>
      <c r="C68" s="53">
        <v>0.1210762331838565</v>
      </c>
      <c r="D68" s="67">
        <v>0.18012422360248448</v>
      </c>
      <c r="E68" s="67">
        <v>0.1875</v>
      </c>
      <c r="F68" s="54">
        <v>0.17499999999999999</v>
      </c>
    </row>
    <row r="69" spans="1:6" ht="15" customHeight="1">
      <c r="A69" s="88" t="s">
        <v>108</v>
      </c>
      <c r="B69" s="17" t="s">
        <v>13</v>
      </c>
      <c r="C69" s="53">
        <v>0.20627802690582961</v>
      </c>
      <c r="D69" s="67">
        <v>0.12422360248447205</v>
      </c>
      <c r="E69" s="67">
        <v>1.2500000000000001E-2</v>
      </c>
      <c r="F69" s="54">
        <v>0</v>
      </c>
    </row>
    <row r="70" spans="1:6" ht="15" customHeight="1">
      <c r="A70" s="88"/>
      <c r="B70" s="17" t="s">
        <v>14</v>
      </c>
      <c r="C70" s="53">
        <v>0.37668161434977576</v>
      </c>
      <c r="D70" s="67">
        <v>0.36645962732919252</v>
      </c>
      <c r="E70" s="67">
        <v>0.33750000000000002</v>
      </c>
      <c r="F70" s="54">
        <v>2.5000000000000001E-2</v>
      </c>
    </row>
    <row r="71" spans="1:6" ht="15" customHeight="1">
      <c r="A71" s="88"/>
      <c r="B71" s="17" t="s">
        <v>15</v>
      </c>
      <c r="C71" s="53">
        <v>0.14798206278026904</v>
      </c>
      <c r="D71" s="67">
        <v>0.18633540372670809</v>
      </c>
      <c r="E71" s="67">
        <v>0.21249999999999999</v>
      </c>
      <c r="F71" s="54">
        <v>0.25</v>
      </c>
    </row>
    <row r="72" spans="1:6" ht="15" customHeight="1">
      <c r="A72" s="88"/>
      <c r="B72" s="17" t="s">
        <v>16</v>
      </c>
      <c r="C72" s="53">
        <v>0.16143497757847533</v>
      </c>
      <c r="D72" s="67">
        <v>0.16770186335403725</v>
      </c>
      <c r="E72" s="67">
        <v>0.28749999999999998</v>
      </c>
      <c r="F72" s="54">
        <v>0.57499999999999996</v>
      </c>
    </row>
    <row r="73" spans="1:6" ht="15" customHeight="1">
      <c r="A73" s="88"/>
      <c r="B73" s="17" t="s">
        <v>17</v>
      </c>
      <c r="C73" s="53">
        <v>0.10762331838565023</v>
      </c>
      <c r="D73" s="67">
        <v>0.15527950310559008</v>
      </c>
      <c r="E73" s="67">
        <v>0.15</v>
      </c>
      <c r="F73" s="54">
        <v>0.15</v>
      </c>
    </row>
    <row r="74" spans="1:6" ht="15" customHeight="1">
      <c r="A74" s="88" t="s">
        <v>109</v>
      </c>
      <c r="B74" s="17" t="s">
        <v>13</v>
      </c>
      <c r="C74" s="53">
        <v>8.5201793721973104E-2</v>
      </c>
      <c r="D74" s="67">
        <v>3.7267080745341616E-2</v>
      </c>
      <c r="E74" s="67">
        <v>1.2500000000000001E-2</v>
      </c>
      <c r="F74" s="54">
        <v>0</v>
      </c>
    </row>
    <row r="75" spans="1:6" ht="15" customHeight="1">
      <c r="A75" s="88"/>
      <c r="B75" s="17" t="s">
        <v>14</v>
      </c>
      <c r="C75" s="53">
        <v>0.31838565022421522</v>
      </c>
      <c r="D75" s="67">
        <v>0.19254658385093168</v>
      </c>
      <c r="E75" s="67">
        <v>2.5000000000000001E-2</v>
      </c>
      <c r="F75" s="54">
        <v>7.4999999999999997E-2</v>
      </c>
    </row>
    <row r="76" spans="1:6" ht="15" customHeight="1">
      <c r="A76" s="88"/>
      <c r="B76" s="17" t="s">
        <v>15</v>
      </c>
      <c r="C76" s="53">
        <v>0.21076233183856502</v>
      </c>
      <c r="D76" s="67">
        <v>0.25465838509316774</v>
      </c>
      <c r="E76" s="67">
        <v>0.21249999999999999</v>
      </c>
      <c r="F76" s="54">
        <v>0.17499999999999999</v>
      </c>
    </row>
    <row r="77" spans="1:6" ht="15" customHeight="1">
      <c r="A77" s="88"/>
      <c r="B77" s="17" t="s">
        <v>16</v>
      </c>
      <c r="C77" s="53">
        <v>0.25112107623318386</v>
      </c>
      <c r="D77" s="67">
        <v>0.34782608695652173</v>
      </c>
      <c r="E77" s="67">
        <v>0.63749999999999996</v>
      </c>
      <c r="F77" s="54">
        <v>0.6</v>
      </c>
    </row>
    <row r="78" spans="1:6" ht="15" customHeight="1">
      <c r="A78" s="88"/>
      <c r="B78" s="17" t="s">
        <v>17</v>
      </c>
      <c r="C78" s="53">
        <v>0.13452914798206278</v>
      </c>
      <c r="D78" s="67">
        <v>0.16770186335403725</v>
      </c>
      <c r="E78" s="67">
        <v>0.1125</v>
      </c>
      <c r="F78" s="54">
        <v>0.15</v>
      </c>
    </row>
    <row r="79" spans="1:6" ht="15" customHeight="1">
      <c r="A79" s="88" t="s">
        <v>110</v>
      </c>
      <c r="B79" s="17" t="s">
        <v>13</v>
      </c>
      <c r="C79" s="53">
        <v>5.829596412556054E-2</v>
      </c>
      <c r="D79" s="67">
        <v>1.8633540372670808E-2</v>
      </c>
      <c r="E79" s="67">
        <v>1.2500000000000001E-2</v>
      </c>
      <c r="F79" s="54">
        <v>0</v>
      </c>
    </row>
    <row r="80" spans="1:6" ht="15" customHeight="1">
      <c r="A80" s="88"/>
      <c r="B80" s="17" t="s">
        <v>14</v>
      </c>
      <c r="C80" s="53">
        <v>0.28699551569506726</v>
      </c>
      <c r="D80" s="67">
        <v>0.17391304347826086</v>
      </c>
      <c r="E80" s="67">
        <v>6.25E-2</v>
      </c>
      <c r="F80" s="54">
        <v>0.1</v>
      </c>
    </row>
    <row r="81" spans="1:6" ht="15" customHeight="1">
      <c r="A81" s="88"/>
      <c r="B81" s="17" t="s">
        <v>15</v>
      </c>
      <c r="C81" s="53">
        <v>0.22421524663677128</v>
      </c>
      <c r="D81" s="67">
        <v>0.2608695652173913</v>
      </c>
      <c r="E81" s="67">
        <v>0.22500000000000001</v>
      </c>
      <c r="F81" s="54">
        <v>0.17499999999999999</v>
      </c>
    </row>
    <row r="82" spans="1:6" ht="15" customHeight="1">
      <c r="A82" s="88"/>
      <c r="B82" s="17" t="s">
        <v>16</v>
      </c>
      <c r="C82" s="53">
        <v>0.26008968609865468</v>
      </c>
      <c r="D82" s="67">
        <v>0.37267080745341619</v>
      </c>
      <c r="E82" s="67">
        <v>0.61250000000000004</v>
      </c>
      <c r="F82" s="54">
        <v>0.52500000000000002</v>
      </c>
    </row>
    <row r="83" spans="1:6" ht="15" customHeight="1">
      <c r="A83" s="88"/>
      <c r="B83" s="17" t="s">
        <v>17</v>
      </c>
      <c r="C83" s="53">
        <v>0.17040358744394621</v>
      </c>
      <c r="D83" s="67">
        <v>0.17391304347826086</v>
      </c>
      <c r="E83" s="67">
        <v>8.7499999999999994E-2</v>
      </c>
      <c r="F83" s="54">
        <v>0.2</v>
      </c>
    </row>
    <row r="84" spans="1:6" ht="15" customHeight="1">
      <c r="A84" s="88" t="s">
        <v>111</v>
      </c>
      <c r="B84" s="17" t="s">
        <v>13</v>
      </c>
      <c r="C84" s="53">
        <v>6.726457399103139E-2</v>
      </c>
      <c r="D84" s="67">
        <v>4.3478260869565216E-2</v>
      </c>
      <c r="E84" s="67">
        <v>0.05</v>
      </c>
      <c r="F84" s="54">
        <v>2.5000000000000001E-2</v>
      </c>
    </row>
    <row r="85" spans="1:6" ht="15" customHeight="1">
      <c r="A85" s="88"/>
      <c r="B85" s="17" t="s">
        <v>14</v>
      </c>
      <c r="C85" s="53">
        <v>0.31838565022421522</v>
      </c>
      <c r="D85" s="67">
        <v>0.21739130434782608</v>
      </c>
      <c r="E85" s="67">
        <v>7.4999999999999997E-2</v>
      </c>
      <c r="F85" s="54">
        <v>0.15</v>
      </c>
    </row>
    <row r="86" spans="1:6" ht="15" customHeight="1">
      <c r="A86" s="88"/>
      <c r="B86" s="17" t="s">
        <v>15</v>
      </c>
      <c r="C86" s="53">
        <v>0.20179372197309417</v>
      </c>
      <c r="D86" s="67">
        <v>0.2484472049689441</v>
      </c>
      <c r="E86" s="67">
        <v>0.22500000000000001</v>
      </c>
      <c r="F86" s="54">
        <v>0.22500000000000001</v>
      </c>
    </row>
    <row r="87" spans="1:6" ht="15" customHeight="1">
      <c r="A87" s="88"/>
      <c r="B87" s="17" t="s">
        <v>16</v>
      </c>
      <c r="C87" s="53">
        <v>0.21973094170403587</v>
      </c>
      <c r="D87" s="67">
        <v>0.25465838509316774</v>
      </c>
      <c r="E87" s="67">
        <v>0.47499999999999998</v>
      </c>
      <c r="F87" s="54">
        <v>0.4</v>
      </c>
    </row>
    <row r="88" spans="1:6" ht="15" customHeight="1">
      <c r="A88" s="88"/>
      <c r="B88" s="17" t="s">
        <v>17</v>
      </c>
      <c r="C88" s="53">
        <v>0.19282511210762332</v>
      </c>
      <c r="D88" s="67">
        <v>0.2360248447204969</v>
      </c>
      <c r="E88" s="67">
        <v>0.17499999999999999</v>
      </c>
      <c r="F88" s="54">
        <v>0.2</v>
      </c>
    </row>
    <row r="89" spans="1:6" ht="15" customHeight="1">
      <c r="A89" s="88" t="s">
        <v>112</v>
      </c>
      <c r="B89" s="17" t="s">
        <v>13</v>
      </c>
      <c r="C89" s="53">
        <v>0.1210762331838565</v>
      </c>
      <c r="D89" s="67">
        <v>9.3167701863354047E-2</v>
      </c>
      <c r="E89" s="67">
        <v>3.7499999999999999E-2</v>
      </c>
      <c r="F89" s="54">
        <v>2.5000000000000001E-2</v>
      </c>
    </row>
    <row r="90" spans="1:6" ht="15" customHeight="1">
      <c r="A90" s="88"/>
      <c r="B90" s="17" t="s">
        <v>14</v>
      </c>
      <c r="C90" s="53">
        <v>0.40358744394618834</v>
      </c>
      <c r="D90" s="67">
        <v>0.28571428571428575</v>
      </c>
      <c r="E90" s="67">
        <v>8.7499999999999994E-2</v>
      </c>
      <c r="F90" s="54">
        <v>0.15</v>
      </c>
    </row>
    <row r="91" spans="1:6" ht="15" customHeight="1">
      <c r="A91" s="88"/>
      <c r="B91" s="17" t="s">
        <v>15</v>
      </c>
      <c r="C91" s="53">
        <v>0.16143497757847533</v>
      </c>
      <c r="D91" s="67">
        <v>0.18012422360248448</v>
      </c>
      <c r="E91" s="67">
        <v>0.28749999999999998</v>
      </c>
      <c r="F91" s="54">
        <v>0.15</v>
      </c>
    </row>
    <row r="92" spans="1:6" ht="15" customHeight="1">
      <c r="A92" s="88"/>
      <c r="B92" s="17" t="s">
        <v>16</v>
      </c>
      <c r="C92" s="53">
        <v>0.17040358744394621</v>
      </c>
      <c r="D92" s="67">
        <v>0.26708074534161491</v>
      </c>
      <c r="E92" s="67">
        <v>0.42499999999999999</v>
      </c>
      <c r="F92" s="54">
        <v>0.5</v>
      </c>
    </row>
    <row r="93" spans="1:6" ht="15" customHeight="1">
      <c r="A93" s="88"/>
      <c r="B93" s="17" t="s">
        <v>17</v>
      </c>
      <c r="C93" s="53">
        <v>0.14349775784753363</v>
      </c>
      <c r="D93" s="67">
        <v>0.17391304347826086</v>
      </c>
      <c r="E93" s="67">
        <v>0.16250000000000001</v>
      </c>
      <c r="F93" s="54">
        <v>0.17499999999999999</v>
      </c>
    </row>
    <row r="94" spans="1:6" ht="15" customHeight="1">
      <c r="A94" s="88" t="s">
        <v>113</v>
      </c>
      <c r="B94" s="17" t="s">
        <v>13</v>
      </c>
      <c r="C94" s="53">
        <v>6.726457399103139E-2</v>
      </c>
      <c r="D94" s="67">
        <v>0.14285714285714288</v>
      </c>
      <c r="E94" s="67">
        <v>0.36249999999999999</v>
      </c>
      <c r="F94" s="54">
        <v>0.17499999999999999</v>
      </c>
    </row>
    <row r="95" spans="1:6" ht="15" customHeight="1">
      <c r="A95" s="88"/>
      <c r="B95" s="17" t="s">
        <v>14</v>
      </c>
      <c r="C95" s="53">
        <v>0.16143497757847533</v>
      </c>
      <c r="D95" s="67">
        <v>0.3354037267080745</v>
      </c>
      <c r="E95" s="67">
        <v>0.38750000000000001</v>
      </c>
      <c r="F95" s="54">
        <v>0.27500000000000002</v>
      </c>
    </row>
    <row r="96" spans="1:6" ht="15" customHeight="1">
      <c r="A96" s="88"/>
      <c r="B96" s="17" t="s">
        <v>15</v>
      </c>
      <c r="C96" s="53">
        <v>0.21076233183856502</v>
      </c>
      <c r="D96" s="67">
        <v>0.19254658385093168</v>
      </c>
      <c r="E96" s="67">
        <v>6.25E-2</v>
      </c>
      <c r="F96" s="54">
        <v>0.27500000000000002</v>
      </c>
    </row>
    <row r="97" spans="1:6" ht="15" customHeight="1">
      <c r="A97" s="88"/>
      <c r="B97" s="17" t="s">
        <v>16</v>
      </c>
      <c r="C97" s="53">
        <v>0.48878923766816146</v>
      </c>
      <c r="D97" s="67">
        <v>0.2236024844720497</v>
      </c>
      <c r="E97" s="67">
        <v>8.7499999999999994E-2</v>
      </c>
      <c r="F97" s="54">
        <v>0.15</v>
      </c>
    </row>
    <row r="98" spans="1:6" ht="15" customHeight="1">
      <c r="A98" s="88"/>
      <c r="B98" s="17" t="s">
        <v>17</v>
      </c>
      <c r="C98" s="53">
        <v>7.1748878923766815E-2</v>
      </c>
      <c r="D98" s="67">
        <v>0.10559006211180125</v>
      </c>
      <c r="E98" s="67">
        <v>0.1</v>
      </c>
      <c r="F98" s="54">
        <v>0.125</v>
      </c>
    </row>
    <row r="99" spans="1:6" ht="15" customHeight="1">
      <c r="A99" s="88" t="s">
        <v>114</v>
      </c>
      <c r="B99" s="17" t="s">
        <v>13</v>
      </c>
      <c r="C99" s="53">
        <v>9.417040358744394E-2</v>
      </c>
      <c r="D99" s="67">
        <v>0.18633540372670809</v>
      </c>
      <c r="E99" s="67">
        <v>0.42499999999999999</v>
      </c>
      <c r="F99" s="54">
        <v>0.22500000000000001</v>
      </c>
    </row>
    <row r="100" spans="1:6" ht="15" customHeight="1">
      <c r="A100" s="88"/>
      <c r="B100" s="17" t="s">
        <v>14</v>
      </c>
      <c r="C100" s="53">
        <v>0.21076233183856502</v>
      </c>
      <c r="D100" s="67">
        <v>0.31677018633540377</v>
      </c>
      <c r="E100" s="67">
        <v>0.33750000000000002</v>
      </c>
      <c r="F100" s="54">
        <v>0.32500000000000001</v>
      </c>
    </row>
    <row r="101" spans="1:6" ht="15" customHeight="1">
      <c r="A101" s="88"/>
      <c r="B101" s="17" t="s">
        <v>15</v>
      </c>
      <c r="C101" s="53">
        <v>0.20179372197309417</v>
      </c>
      <c r="D101" s="67">
        <v>0.19875776397515527</v>
      </c>
      <c r="E101" s="67">
        <v>6.25E-2</v>
      </c>
      <c r="F101" s="54">
        <v>0.2</v>
      </c>
    </row>
    <row r="102" spans="1:6" ht="15" customHeight="1">
      <c r="A102" s="88"/>
      <c r="B102" s="17" t="s">
        <v>16</v>
      </c>
      <c r="C102" s="53">
        <v>0.43049327354260092</v>
      </c>
      <c r="D102" s="67">
        <v>0.20496894409937888</v>
      </c>
      <c r="E102" s="67">
        <v>0.1</v>
      </c>
      <c r="F102" s="54">
        <v>0.15</v>
      </c>
    </row>
    <row r="103" spans="1:6" ht="15" customHeight="1">
      <c r="A103" s="88"/>
      <c r="B103" s="17" t="s">
        <v>17</v>
      </c>
      <c r="C103" s="53">
        <v>6.2780269058295965E-2</v>
      </c>
      <c r="D103" s="67">
        <v>9.3167701863354047E-2</v>
      </c>
      <c r="E103" s="67">
        <v>7.4999999999999997E-2</v>
      </c>
      <c r="F103" s="54">
        <v>0.1</v>
      </c>
    </row>
    <row r="104" spans="1:6" ht="15" customHeight="1">
      <c r="A104" s="88" t="s">
        <v>115</v>
      </c>
      <c r="B104" s="17" t="s">
        <v>13</v>
      </c>
      <c r="C104" s="53">
        <v>5.3811659192825115E-2</v>
      </c>
      <c r="D104" s="67">
        <v>0.10559006211180125</v>
      </c>
      <c r="E104" s="67">
        <v>0.22500000000000001</v>
      </c>
      <c r="F104" s="54">
        <v>7.4999999999999997E-2</v>
      </c>
    </row>
    <row r="105" spans="1:6" ht="15" customHeight="1">
      <c r="A105" s="88"/>
      <c r="B105" s="17" t="s">
        <v>14</v>
      </c>
      <c r="C105" s="53">
        <v>0.16591928251121074</v>
      </c>
      <c r="D105" s="67">
        <v>0.30434782608695654</v>
      </c>
      <c r="E105" s="67">
        <v>0.48749999999999999</v>
      </c>
      <c r="F105" s="54">
        <v>0.3</v>
      </c>
    </row>
    <row r="106" spans="1:6" ht="15" customHeight="1">
      <c r="A106" s="88"/>
      <c r="B106" s="17" t="s">
        <v>15</v>
      </c>
      <c r="C106" s="53">
        <v>0.26008968609865468</v>
      </c>
      <c r="D106" s="67">
        <v>0.2360248447204969</v>
      </c>
      <c r="E106" s="67">
        <v>8.7499999999999994E-2</v>
      </c>
      <c r="F106" s="54">
        <v>0.25</v>
      </c>
    </row>
    <row r="107" spans="1:6" ht="15" customHeight="1">
      <c r="A107" s="88"/>
      <c r="B107" s="17" t="s">
        <v>16</v>
      </c>
      <c r="C107" s="53">
        <v>0.36322869955156956</v>
      </c>
      <c r="D107" s="67">
        <v>0.18633540372670809</v>
      </c>
      <c r="E107" s="67">
        <v>8.7499999999999994E-2</v>
      </c>
      <c r="F107" s="54">
        <v>0.15</v>
      </c>
    </row>
    <row r="108" spans="1:6" ht="15" customHeight="1">
      <c r="A108" s="88"/>
      <c r="B108" s="17" t="s">
        <v>17</v>
      </c>
      <c r="C108" s="53">
        <v>0.15695067264573992</v>
      </c>
      <c r="D108" s="67">
        <v>0.16770186335403725</v>
      </c>
      <c r="E108" s="67">
        <v>0.1125</v>
      </c>
      <c r="F108" s="54">
        <v>0.22500000000000001</v>
      </c>
    </row>
    <row r="109" spans="1:6" ht="15" customHeight="1">
      <c r="A109" s="88" t="s">
        <v>116</v>
      </c>
      <c r="B109" s="17" t="s">
        <v>13</v>
      </c>
      <c r="C109" s="53">
        <v>5.829596412556054E-2</v>
      </c>
      <c r="D109" s="67">
        <v>0.12422360248447205</v>
      </c>
      <c r="E109" s="67">
        <v>0.25</v>
      </c>
      <c r="F109" s="54">
        <v>0.05</v>
      </c>
    </row>
    <row r="110" spans="1:6" ht="15" customHeight="1">
      <c r="A110" s="88"/>
      <c r="B110" s="17" t="s">
        <v>14</v>
      </c>
      <c r="C110" s="53">
        <v>0.16143497757847533</v>
      </c>
      <c r="D110" s="67">
        <v>0.3354037267080745</v>
      </c>
      <c r="E110" s="67">
        <v>0.38750000000000001</v>
      </c>
      <c r="F110" s="54">
        <v>0.3</v>
      </c>
    </row>
    <row r="111" spans="1:6" ht="15" customHeight="1">
      <c r="A111" s="88"/>
      <c r="B111" s="17" t="s">
        <v>15</v>
      </c>
      <c r="C111" s="53">
        <v>0.2556053811659193</v>
      </c>
      <c r="D111" s="67">
        <v>0.21118012422360249</v>
      </c>
      <c r="E111" s="67">
        <v>0.15</v>
      </c>
      <c r="F111" s="54">
        <v>0.2</v>
      </c>
    </row>
    <row r="112" spans="1:6" ht="15" customHeight="1">
      <c r="A112" s="88"/>
      <c r="B112" s="17" t="s">
        <v>16</v>
      </c>
      <c r="C112" s="53">
        <v>0.4170403587443946</v>
      </c>
      <c r="D112" s="67">
        <v>0.21118012422360249</v>
      </c>
      <c r="E112" s="67">
        <v>0.1125</v>
      </c>
      <c r="F112" s="54">
        <v>0.17499999999999999</v>
      </c>
    </row>
    <row r="113" spans="1:6" ht="15" customHeight="1">
      <c r="A113" s="88"/>
      <c r="B113" s="17" t="s">
        <v>17</v>
      </c>
      <c r="C113" s="53">
        <v>0.10762331838565023</v>
      </c>
      <c r="D113" s="67">
        <v>0.11801242236024845</v>
      </c>
      <c r="E113" s="67">
        <v>0.1</v>
      </c>
      <c r="F113" s="54">
        <v>0.27500000000000002</v>
      </c>
    </row>
    <row r="114" spans="1:6" ht="15" customHeight="1">
      <c r="A114" s="88" t="s">
        <v>127</v>
      </c>
      <c r="B114" s="17" t="s">
        <v>13</v>
      </c>
      <c r="C114" s="53">
        <v>7.623318385650224E-2</v>
      </c>
      <c r="D114" s="67">
        <v>0.10559006211180125</v>
      </c>
      <c r="E114" s="67">
        <v>3.7499999999999999E-2</v>
      </c>
      <c r="F114" s="54">
        <v>0.05</v>
      </c>
    </row>
    <row r="115" spans="1:6" ht="15" customHeight="1">
      <c r="A115" s="88"/>
      <c r="B115" s="17" t="s">
        <v>14</v>
      </c>
      <c r="C115" s="53">
        <v>0.19730941704035876</v>
      </c>
      <c r="D115" s="67">
        <v>0.37267080745341619</v>
      </c>
      <c r="E115" s="67">
        <v>0.375</v>
      </c>
      <c r="F115" s="54">
        <v>0.22500000000000001</v>
      </c>
    </row>
    <row r="116" spans="1:6" ht="15" customHeight="1">
      <c r="A116" s="88"/>
      <c r="B116" s="17" t="s">
        <v>15</v>
      </c>
      <c r="C116" s="53">
        <v>0.3094170403587444</v>
      </c>
      <c r="D116" s="67">
        <v>0.2236024844720497</v>
      </c>
      <c r="E116" s="67">
        <v>0.22500000000000001</v>
      </c>
      <c r="F116" s="54">
        <v>0.25</v>
      </c>
    </row>
    <row r="117" spans="1:6" ht="15" customHeight="1">
      <c r="A117" s="88"/>
      <c r="B117" s="17" t="s">
        <v>16</v>
      </c>
      <c r="C117" s="53">
        <v>0.30044843049327352</v>
      </c>
      <c r="D117" s="67">
        <v>0.18633540372670809</v>
      </c>
      <c r="E117" s="67">
        <v>0.22500000000000001</v>
      </c>
      <c r="F117" s="54">
        <v>0.32500000000000001</v>
      </c>
    </row>
    <row r="118" spans="1:6" ht="15" customHeight="1">
      <c r="A118" s="88"/>
      <c r="B118" s="17" t="s">
        <v>17</v>
      </c>
      <c r="C118" s="53">
        <v>0.11659192825112108</v>
      </c>
      <c r="D118" s="67">
        <v>0.11180124223602485</v>
      </c>
      <c r="E118" s="67">
        <v>0.13750000000000001</v>
      </c>
      <c r="F118" s="54">
        <v>0.15</v>
      </c>
    </row>
    <row r="119" spans="1:6" ht="15" customHeight="1">
      <c r="A119" s="88" t="s">
        <v>128</v>
      </c>
      <c r="B119" s="17" t="s">
        <v>13</v>
      </c>
      <c r="C119" s="53">
        <v>0.1031390134529148</v>
      </c>
      <c r="D119" s="67">
        <v>0.14906832298136646</v>
      </c>
      <c r="E119" s="67">
        <v>6.25E-2</v>
      </c>
      <c r="F119" s="54">
        <v>0.125</v>
      </c>
    </row>
    <row r="120" spans="1:6" ht="15" customHeight="1">
      <c r="A120" s="88"/>
      <c r="B120" s="17" t="s">
        <v>14</v>
      </c>
      <c r="C120" s="53">
        <v>0.34977578475336324</v>
      </c>
      <c r="D120" s="67">
        <v>0.43478260869565216</v>
      </c>
      <c r="E120" s="67">
        <v>0.46250000000000002</v>
      </c>
      <c r="F120" s="54">
        <v>0.3</v>
      </c>
    </row>
    <row r="121" spans="1:6" ht="15" customHeight="1">
      <c r="A121" s="88"/>
      <c r="B121" s="17" t="s">
        <v>15</v>
      </c>
      <c r="C121" s="53">
        <v>0.21973094170403587</v>
      </c>
      <c r="D121" s="67">
        <v>0.16149068322981366</v>
      </c>
      <c r="E121" s="67">
        <v>0.1875</v>
      </c>
      <c r="F121" s="54">
        <v>0.17499999999999999</v>
      </c>
    </row>
    <row r="122" spans="1:6" ht="15" customHeight="1">
      <c r="A122" s="88"/>
      <c r="B122" s="17" t="s">
        <v>16</v>
      </c>
      <c r="C122" s="53">
        <v>0.25112107623318386</v>
      </c>
      <c r="D122" s="67">
        <v>0.16770186335403725</v>
      </c>
      <c r="E122" s="67">
        <v>0.17499999999999999</v>
      </c>
      <c r="F122" s="54">
        <v>0.27500000000000002</v>
      </c>
    </row>
    <row r="123" spans="1:6" ht="15" customHeight="1">
      <c r="A123" s="88"/>
      <c r="B123" s="17" t="s">
        <v>17</v>
      </c>
      <c r="C123" s="53">
        <v>7.623318385650224E-2</v>
      </c>
      <c r="D123" s="67">
        <v>8.6956521739130432E-2</v>
      </c>
      <c r="E123" s="67">
        <v>0.1125</v>
      </c>
      <c r="F123" s="54">
        <v>0.125</v>
      </c>
    </row>
    <row r="124" spans="1:6" ht="15" customHeight="1">
      <c r="A124" s="88" t="s">
        <v>129</v>
      </c>
      <c r="B124" s="17" t="s">
        <v>13</v>
      </c>
      <c r="C124" s="53">
        <v>2.6905829596412557E-2</v>
      </c>
      <c r="D124" s="67">
        <v>6.8322981366459631E-2</v>
      </c>
      <c r="E124" s="67">
        <v>0</v>
      </c>
      <c r="F124" s="54">
        <v>2.5000000000000001E-2</v>
      </c>
    </row>
    <row r="125" spans="1:6" ht="15" customHeight="1">
      <c r="A125" s="88"/>
      <c r="B125" s="17" t="s">
        <v>14</v>
      </c>
      <c r="C125" s="53">
        <v>0.17937219730941703</v>
      </c>
      <c r="D125" s="67">
        <v>0.26708074534161491</v>
      </c>
      <c r="E125" s="67">
        <v>0.25</v>
      </c>
      <c r="F125" s="54">
        <v>0.1</v>
      </c>
    </row>
    <row r="126" spans="1:6" ht="15" customHeight="1">
      <c r="A126" s="88"/>
      <c r="B126" s="17" t="s">
        <v>15</v>
      </c>
      <c r="C126" s="53">
        <v>0.32286995515695066</v>
      </c>
      <c r="D126" s="67">
        <v>0.27329192546583853</v>
      </c>
      <c r="E126" s="67">
        <v>0.27500000000000002</v>
      </c>
      <c r="F126" s="54">
        <v>0.25</v>
      </c>
    </row>
    <row r="127" spans="1:6" ht="15" customHeight="1">
      <c r="A127" s="88"/>
      <c r="B127" s="17" t="s">
        <v>16</v>
      </c>
      <c r="C127" s="53">
        <v>0.22869955156950675</v>
      </c>
      <c r="D127" s="67">
        <v>0.16149068322981366</v>
      </c>
      <c r="E127" s="67">
        <v>0.2</v>
      </c>
      <c r="F127" s="54">
        <v>0.32500000000000001</v>
      </c>
    </row>
    <row r="128" spans="1:6" ht="15" customHeight="1">
      <c r="A128" s="88"/>
      <c r="B128" s="17" t="s">
        <v>17</v>
      </c>
      <c r="C128" s="53">
        <v>0.24215246636771301</v>
      </c>
      <c r="D128" s="67">
        <v>0.22981366459627328</v>
      </c>
      <c r="E128" s="67">
        <v>0.27500000000000002</v>
      </c>
      <c r="F128" s="54">
        <v>0.3</v>
      </c>
    </row>
    <row r="129" spans="1:6" ht="15" customHeight="1">
      <c r="A129" s="88" t="s">
        <v>130</v>
      </c>
      <c r="B129" s="17" t="s">
        <v>13</v>
      </c>
      <c r="C129" s="53">
        <v>3.1390134529147982E-2</v>
      </c>
      <c r="D129" s="67">
        <v>9.3167701863354047E-2</v>
      </c>
      <c r="E129" s="67">
        <v>0</v>
      </c>
      <c r="F129" s="54">
        <v>2.5000000000000001E-2</v>
      </c>
    </row>
    <row r="130" spans="1:6" ht="15" customHeight="1">
      <c r="A130" s="88"/>
      <c r="B130" s="17" t="s">
        <v>14</v>
      </c>
      <c r="C130" s="53">
        <v>0.24215246636771301</v>
      </c>
      <c r="D130" s="67">
        <v>0.2484472049689441</v>
      </c>
      <c r="E130" s="67">
        <v>0.25</v>
      </c>
      <c r="F130" s="54">
        <v>0.1</v>
      </c>
    </row>
    <row r="131" spans="1:6" ht="15" customHeight="1">
      <c r="A131" s="88"/>
      <c r="B131" s="17" t="s">
        <v>15</v>
      </c>
      <c r="C131" s="53">
        <v>0.26457399103139012</v>
      </c>
      <c r="D131" s="67">
        <v>0.25465838509316774</v>
      </c>
      <c r="E131" s="67">
        <v>0.28749999999999998</v>
      </c>
      <c r="F131" s="54">
        <v>0.3</v>
      </c>
    </row>
    <row r="132" spans="1:6" ht="15" customHeight="1">
      <c r="A132" s="88"/>
      <c r="B132" s="17" t="s">
        <v>16</v>
      </c>
      <c r="C132" s="53">
        <v>0.2556053811659193</v>
      </c>
      <c r="D132" s="67">
        <v>0.19875776397515527</v>
      </c>
      <c r="E132" s="67">
        <v>0.21249999999999999</v>
      </c>
      <c r="F132" s="54">
        <v>0.32500000000000001</v>
      </c>
    </row>
    <row r="133" spans="1:6" ht="15" customHeight="1">
      <c r="A133" s="88"/>
      <c r="B133" s="17" t="s">
        <v>17</v>
      </c>
      <c r="C133" s="53">
        <v>0.20627802690582961</v>
      </c>
      <c r="D133" s="67">
        <v>0.20496894409937888</v>
      </c>
      <c r="E133" s="67">
        <v>0.25</v>
      </c>
      <c r="F133" s="54">
        <v>0.25</v>
      </c>
    </row>
    <row r="134" spans="1:6" ht="15" customHeight="1">
      <c r="A134" s="88" t="s">
        <v>117</v>
      </c>
      <c r="B134" s="17" t="s">
        <v>13</v>
      </c>
      <c r="C134" s="53">
        <v>1.3452914798206279E-2</v>
      </c>
      <c r="D134" s="67">
        <v>8.0745341614906832E-2</v>
      </c>
      <c r="E134" s="67">
        <v>2.5000000000000001E-2</v>
      </c>
      <c r="F134" s="54">
        <v>7.4999999999999997E-2</v>
      </c>
    </row>
    <row r="135" spans="1:6" ht="15" customHeight="1">
      <c r="A135" s="88"/>
      <c r="B135" s="17" t="s">
        <v>14</v>
      </c>
      <c r="C135" s="53">
        <v>0.26008968609865468</v>
      </c>
      <c r="D135" s="67">
        <v>0.27950310559006214</v>
      </c>
      <c r="E135" s="67">
        <v>0.23749999999999999</v>
      </c>
      <c r="F135" s="54">
        <v>7.4999999999999997E-2</v>
      </c>
    </row>
    <row r="136" spans="1:6" ht="15" customHeight="1">
      <c r="A136" s="88"/>
      <c r="B136" s="17" t="s">
        <v>15</v>
      </c>
      <c r="C136" s="53">
        <v>0.28251121076233182</v>
      </c>
      <c r="D136" s="67">
        <v>0.2484472049689441</v>
      </c>
      <c r="E136" s="67">
        <v>0.28749999999999998</v>
      </c>
      <c r="F136" s="54">
        <v>0.27500000000000002</v>
      </c>
    </row>
    <row r="137" spans="1:6" ht="15" customHeight="1">
      <c r="A137" s="88"/>
      <c r="B137" s="17" t="s">
        <v>16</v>
      </c>
      <c r="C137" s="53">
        <v>0.18834080717488788</v>
      </c>
      <c r="D137" s="67">
        <v>0.16149068322981366</v>
      </c>
      <c r="E137" s="67">
        <v>0.26250000000000001</v>
      </c>
      <c r="F137" s="54">
        <v>0.3</v>
      </c>
    </row>
    <row r="138" spans="1:6" ht="15" customHeight="1">
      <c r="A138" s="88"/>
      <c r="B138" s="17" t="s">
        <v>17</v>
      </c>
      <c r="C138" s="53">
        <v>0.2556053811659193</v>
      </c>
      <c r="D138" s="67">
        <v>0.22981366459627328</v>
      </c>
      <c r="E138" s="67">
        <v>0.1875</v>
      </c>
      <c r="F138" s="54">
        <v>0.27500000000000002</v>
      </c>
    </row>
    <row r="139" spans="1:6" ht="15" customHeight="1">
      <c r="A139" s="88" t="s">
        <v>118</v>
      </c>
      <c r="B139" s="17" t="s">
        <v>13</v>
      </c>
      <c r="C139" s="53">
        <v>8.9686098654708519E-3</v>
      </c>
      <c r="D139" s="67">
        <v>9.3167701863354047E-2</v>
      </c>
      <c r="E139" s="67">
        <v>2.5000000000000001E-2</v>
      </c>
      <c r="F139" s="54">
        <v>2.5000000000000001E-2</v>
      </c>
    </row>
    <row r="140" spans="1:6" ht="15" customHeight="1">
      <c r="A140" s="88"/>
      <c r="B140" s="17" t="s">
        <v>14</v>
      </c>
      <c r="C140" s="53">
        <v>0.273542600896861</v>
      </c>
      <c r="D140" s="67">
        <v>0.2360248447204969</v>
      </c>
      <c r="E140" s="67">
        <v>0.26250000000000001</v>
      </c>
      <c r="F140" s="54">
        <v>0.17499999999999999</v>
      </c>
    </row>
    <row r="141" spans="1:6" ht="15" customHeight="1">
      <c r="A141" s="88"/>
      <c r="B141" s="17" t="s">
        <v>15</v>
      </c>
      <c r="C141" s="53">
        <v>0.2556053811659193</v>
      </c>
      <c r="D141" s="67">
        <v>0.2608695652173913</v>
      </c>
      <c r="E141" s="67">
        <v>0.25</v>
      </c>
      <c r="F141" s="54">
        <v>0.2</v>
      </c>
    </row>
    <row r="142" spans="1:6" ht="15" customHeight="1">
      <c r="A142" s="88"/>
      <c r="B142" s="17" t="s">
        <v>16</v>
      </c>
      <c r="C142" s="53">
        <v>0.15695067264573992</v>
      </c>
      <c r="D142" s="67">
        <v>0.14906832298136646</v>
      </c>
      <c r="E142" s="67">
        <v>0.23749999999999999</v>
      </c>
      <c r="F142" s="54">
        <v>0.22500000000000001</v>
      </c>
    </row>
    <row r="143" spans="1:6" ht="15" customHeight="1">
      <c r="A143" s="88"/>
      <c r="B143" s="17" t="s">
        <v>17</v>
      </c>
      <c r="C143" s="53">
        <v>0.30493273542600896</v>
      </c>
      <c r="D143" s="67">
        <v>0.2608695652173913</v>
      </c>
      <c r="E143" s="67">
        <v>0.22500000000000001</v>
      </c>
      <c r="F143" s="54">
        <v>0.375</v>
      </c>
    </row>
    <row r="144" spans="1:6" ht="15" customHeight="1">
      <c r="A144" s="88" t="s">
        <v>119</v>
      </c>
      <c r="B144" s="17" t="s">
        <v>13</v>
      </c>
      <c r="C144" s="53">
        <v>4.0358744394618833E-2</v>
      </c>
      <c r="D144" s="67">
        <v>0.13043478260869565</v>
      </c>
      <c r="E144" s="67">
        <v>7.4999999999999997E-2</v>
      </c>
      <c r="F144" s="54">
        <v>0.05</v>
      </c>
    </row>
    <row r="145" spans="1:6" ht="15" customHeight="1">
      <c r="A145" s="88"/>
      <c r="B145" s="17" t="s">
        <v>14</v>
      </c>
      <c r="C145" s="53">
        <v>0.34977578475336324</v>
      </c>
      <c r="D145" s="67">
        <v>0.35403726708074534</v>
      </c>
      <c r="E145" s="67">
        <v>0.4</v>
      </c>
      <c r="F145" s="54">
        <v>0.3</v>
      </c>
    </row>
    <row r="146" spans="1:6" ht="15" customHeight="1">
      <c r="A146" s="88"/>
      <c r="B146" s="17" t="s">
        <v>15</v>
      </c>
      <c r="C146" s="53">
        <v>0.3273542600896861</v>
      </c>
      <c r="D146" s="67">
        <v>0.2608695652173913</v>
      </c>
      <c r="E146" s="67">
        <v>0.1875</v>
      </c>
      <c r="F146" s="54">
        <v>0.3</v>
      </c>
    </row>
    <row r="147" spans="1:6" ht="15" customHeight="1">
      <c r="A147" s="88"/>
      <c r="B147" s="17" t="s">
        <v>16</v>
      </c>
      <c r="C147" s="53">
        <v>0.19730941704035876</v>
      </c>
      <c r="D147" s="67">
        <v>0.16770186335403725</v>
      </c>
      <c r="E147" s="67">
        <v>0.25</v>
      </c>
      <c r="F147" s="54">
        <v>0.27500000000000002</v>
      </c>
    </row>
    <row r="148" spans="1:6" ht="15" customHeight="1">
      <c r="A148" s="88"/>
      <c r="B148" s="17" t="s">
        <v>17</v>
      </c>
      <c r="C148" s="53">
        <v>8.5201793721973104E-2</v>
      </c>
      <c r="D148" s="67">
        <v>8.6956521739130432E-2</v>
      </c>
      <c r="E148" s="67">
        <v>8.7499999999999994E-2</v>
      </c>
      <c r="F148" s="54">
        <v>7.4999999999999997E-2</v>
      </c>
    </row>
    <row r="149" spans="1:6" ht="15" customHeight="1">
      <c r="A149" s="88" t="s">
        <v>120</v>
      </c>
      <c r="B149" s="17" t="s">
        <v>13</v>
      </c>
      <c r="C149" s="53">
        <v>5.829596412556054E-2</v>
      </c>
      <c r="D149" s="67">
        <v>0.12422360248447205</v>
      </c>
      <c r="E149" s="67">
        <v>8.7499999999999994E-2</v>
      </c>
      <c r="F149" s="54">
        <v>0.05</v>
      </c>
    </row>
    <row r="150" spans="1:6" ht="15" customHeight="1">
      <c r="A150" s="88"/>
      <c r="B150" s="17" t="s">
        <v>14</v>
      </c>
      <c r="C150" s="53">
        <v>0.41255605381165922</v>
      </c>
      <c r="D150" s="67">
        <v>0.41614906832298137</v>
      </c>
      <c r="E150" s="67">
        <v>0.4375</v>
      </c>
      <c r="F150" s="54">
        <v>0.27500000000000002</v>
      </c>
    </row>
    <row r="151" spans="1:6" ht="15" customHeight="1">
      <c r="A151" s="88"/>
      <c r="B151" s="17" t="s">
        <v>15</v>
      </c>
      <c r="C151" s="53">
        <v>0.24215246636771301</v>
      </c>
      <c r="D151" s="67">
        <v>0.21118012422360249</v>
      </c>
      <c r="E151" s="67">
        <v>0.125</v>
      </c>
      <c r="F151" s="54">
        <v>0.22500000000000001</v>
      </c>
    </row>
    <row r="152" spans="1:6" ht="15" customHeight="1">
      <c r="A152" s="88"/>
      <c r="B152" s="17" t="s">
        <v>16</v>
      </c>
      <c r="C152" s="53">
        <v>0.17937219730941703</v>
      </c>
      <c r="D152" s="67">
        <v>0.15527950310559008</v>
      </c>
      <c r="E152" s="67">
        <v>0.23749999999999999</v>
      </c>
      <c r="F152" s="54">
        <v>0.3</v>
      </c>
    </row>
    <row r="153" spans="1:6" ht="15" customHeight="1" thickBot="1">
      <c r="A153" s="84"/>
      <c r="B153" s="70" t="s">
        <v>17</v>
      </c>
      <c r="C153" s="55">
        <v>0.10762331838565023</v>
      </c>
      <c r="D153" s="68">
        <v>9.3167701863354047E-2</v>
      </c>
      <c r="E153" s="68">
        <v>0.1125</v>
      </c>
      <c r="F153" s="56">
        <v>0.15</v>
      </c>
    </row>
    <row r="154" spans="1:6" ht="14.25" thickTop="1" thickBot="1"/>
    <row r="155" spans="1:6" ht="15" customHeight="1" thickTop="1">
      <c r="A155" s="98" t="s">
        <v>134</v>
      </c>
      <c r="B155" s="96" t="s">
        <v>154</v>
      </c>
      <c r="C155" s="101"/>
      <c r="D155" s="101"/>
      <c r="E155" s="97"/>
    </row>
    <row r="156" spans="1:6" ht="27.95" customHeight="1">
      <c r="A156" s="99"/>
      <c r="B156" s="47" t="s">
        <v>171</v>
      </c>
      <c r="C156" s="64" t="s">
        <v>172</v>
      </c>
      <c r="D156" s="64" t="s">
        <v>173</v>
      </c>
      <c r="E156" s="48" t="s">
        <v>174</v>
      </c>
    </row>
    <row r="157" spans="1:6" ht="15" customHeight="1" thickBot="1">
      <c r="A157" s="100"/>
      <c r="B157" s="49" t="s">
        <v>22</v>
      </c>
      <c r="C157" s="65" t="s">
        <v>22</v>
      </c>
      <c r="D157" s="65" t="s">
        <v>22</v>
      </c>
      <c r="E157" s="50" t="s">
        <v>22</v>
      </c>
    </row>
    <row r="158" spans="1:6" ht="57" customHeight="1" thickTop="1">
      <c r="A158" s="24" t="s">
        <v>24</v>
      </c>
      <c r="B158" s="57">
        <v>2.6561085972850664</v>
      </c>
      <c r="C158" s="40">
        <v>4.9090909090909047</v>
      </c>
      <c r="D158" s="40">
        <v>5.5128205128205128</v>
      </c>
      <c r="E158" s="41">
        <v>4.8421052631578938</v>
      </c>
    </row>
    <row r="159" spans="1:6" ht="57" customHeight="1">
      <c r="A159" s="29" t="s">
        <v>25</v>
      </c>
      <c r="B159" s="58">
        <v>5.0540540540540562</v>
      </c>
      <c r="C159" s="42">
        <v>5.3856209150326801</v>
      </c>
      <c r="D159" s="42">
        <v>3.8701298701298721</v>
      </c>
      <c r="E159" s="43">
        <v>2.236842105263158</v>
      </c>
    </row>
    <row r="160" spans="1:6" ht="57" customHeight="1">
      <c r="A160" s="29" t="s">
        <v>26</v>
      </c>
      <c r="B160" s="58">
        <v>4.6355140186915884</v>
      </c>
      <c r="C160" s="42">
        <v>4.2397260273972606</v>
      </c>
      <c r="D160" s="42">
        <v>3.1578947368421049</v>
      </c>
      <c r="E160" s="43">
        <v>3.2777777777777777</v>
      </c>
    </row>
    <row r="161" spans="1:5" ht="57" customHeight="1">
      <c r="A161" s="29" t="s">
        <v>27</v>
      </c>
      <c r="B161" s="58">
        <v>4.0723981900452495</v>
      </c>
      <c r="C161" s="42">
        <v>5.3046357615894015</v>
      </c>
      <c r="D161" s="42">
        <v>6.5974025974025983</v>
      </c>
      <c r="E161" s="43">
        <v>4.2162162162162167</v>
      </c>
    </row>
    <row r="162" spans="1:5" ht="57" customHeight="1">
      <c r="A162" s="29" t="s">
        <v>28</v>
      </c>
      <c r="B162" s="58">
        <v>3.7692307692307687</v>
      </c>
      <c r="C162" s="42">
        <v>4.7647058823529376</v>
      </c>
      <c r="D162" s="42">
        <v>4.3157894736842124</v>
      </c>
      <c r="E162" s="43">
        <v>3.1891891891891881</v>
      </c>
    </row>
    <row r="163" spans="1:5" ht="57" customHeight="1">
      <c r="A163" s="29" t="s">
        <v>29</v>
      </c>
      <c r="B163" s="58">
        <v>4.422018348623852</v>
      </c>
      <c r="C163" s="42">
        <v>5.1689189189189175</v>
      </c>
      <c r="D163" s="42">
        <v>4.7368421052631575</v>
      </c>
      <c r="E163" s="43">
        <v>4.1891891891891886</v>
      </c>
    </row>
    <row r="164" spans="1:5" ht="57" customHeight="1">
      <c r="A164" s="29" t="s">
        <v>30</v>
      </c>
      <c r="B164" s="58">
        <v>4.168181818181818</v>
      </c>
      <c r="C164" s="42">
        <v>6.1830065359477135</v>
      </c>
      <c r="D164" s="42">
        <v>6.962025316455696</v>
      </c>
      <c r="E164" s="43">
        <v>7.1052631578947363</v>
      </c>
    </row>
    <row r="165" spans="1:5" ht="57" customHeight="1">
      <c r="A165" s="29" t="s">
        <v>31</v>
      </c>
      <c r="B165" s="58">
        <v>5.0867579908675795</v>
      </c>
      <c r="C165" s="42">
        <v>5.427631578947369</v>
      </c>
      <c r="D165" s="42">
        <v>4.2727272727272725</v>
      </c>
      <c r="E165" s="43">
        <v>3</v>
      </c>
    </row>
    <row r="166" spans="1:5" ht="57" customHeight="1">
      <c r="A166" s="29" t="s">
        <v>32</v>
      </c>
      <c r="B166" s="58">
        <v>3.196347031963469</v>
      </c>
      <c r="C166" s="42">
        <v>3.4379084967320264</v>
      </c>
      <c r="D166" s="42">
        <v>2.526315789473685</v>
      </c>
      <c r="E166" s="43">
        <v>2.8611111111111112</v>
      </c>
    </row>
    <row r="167" spans="1:5" ht="57" customHeight="1">
      <c r="A167" s="29" t="s">
        <v>33</v>
      </c>
      <c r="B167" s="58">
        <v>4.2477477477477477</v>
      </c>
      <c r="C167" s="42">
        <v>5.3377483443708602</v>
      </c>
      <c r="D167" s="42">
        <v>6.7948717948717938</v>
      </c>
      <c r="E167" s="43">
        <v>5</v>
      </c>
    </row>
    <row r="168" spans="1:5" ht="69.95" customHeight="1">
      <c r="A168" s="29" t="s">
        <v>34</v>
      </c>
      <c r="B168" s="58">
        <v>4.2511415525114149</v>
      </c>
      <c r="C168" s="42">
        <v>5.091503267973855</v>
      </c>
      <c r="D168" s="42">
        <v>4.7532467532467493</v>
      </c>
      <c r="E168" s="43">
        <v>4.2162162162162158</v>
      </c>
    </row>
    <row r="169" spans="1:5" ht="57" customHeight="1">
      <c r="A169" s="29" t="s">
        <v>35</v>
      </c>
      <c r="B169" s="58">
        <v>4.0136363636363654</v>
      </c>
      <c r="C169" s="42">
        <v>4.7364864864864886</v>
      </c>
      <c r="D169" s="42">
        <v>4.2666666666666657</v>
      </c>
      <c r="E169" s="43">
        <v>3.7777777777777777</v>
      </c>
    </row>
    <row r="170" spans="1:5" ht="69.95" customHeight="1">
      <c r="A170" s="29" t="s">
        <v>121</v>
      </c>
      <c r="B170" s="58">
        <v>2.6146788990825689</v>
      </c>
      <c r="C170" s="42">
        <v>4.5231788079470183</v>
      </c>
      <c r="D170" s="42">
        <v>5.5405405405405395</v>
      </c>
      <c r="E170" s="43">
        <v>3.8157894736842106</v>
      </c>
    </row>
    <row r="171" spans="1:5" ht="57" customHeight="1">
      <c r="A171" s="29" t="s">
        <v>36</v>
      </c>
      <c r="B171" s="58">
        <v>5.0138248847926254</v>
      </c>
      <c r="C171" s="42">
        <v>5.1517241379310326</v>
      </c>
      <c r="D171" s="42">
        <v>3.4459459459459456</v>
      </c>
      <c r="E171" s="43">
        <v>1.8157894736842104</v>
      </c>
    </row>
    <row r="172" spans="1:5" ht="69.95" customHeight="1">
      <c r="A172" s="29" t="s">
        <v>37</v>
      </c>
      <c r="B172" s="58">
        <v>4.1933962264150928</v>
      </c>
      <c r="C172" s="42">
        <v>4.2535211267605604</v>
      </c>
      <c r="D172" s="42">
        <v>3.0547945205479454</v>
      </c>
      <c r="E172" s="43">
        <v>2.3888888888888893</v>
      </c>
    </row>
    <row r="173" spans="1:5" ht="57" customHeight="1">
      <c r="A173" s="29" t="s">
        <v>38</v>
      </c>
      <c r="B173" s="58">
        <v>3.0046296296296289</v>
      </c>
      <c r="C173" s="42">
        <v>4.7986577181208077</v>
      </c>
      <c r="D173" s="42">
        <v>6.5675675675675684</v>
      </c>
      <c r="E173" s="43">
        <v>3.189189189189189</v>
      </c>
    </row>
    <row r="174" spans="1:5" ht="69.95" customHeight="1">
      <c r="A174" s="29" t="s">
        <v>122</v>
      </c>
      <c r="B174" s="58">
        <v>3.2132701421800949</v>
      </c>
      <c r="C174" s="42">
        <v>4.4761904761904745</v>
      </c>
      <c r="D174" s="42">
        <v>4.5138888888888902</v>
      </c>
      <c r="E174" s="43">
        <v>2.3783783783783781</v>
      </c>
    </row>
    <row r="175" spans="1:5" ht="69.95" customHeight="1" thickBot="1">
      <c r="A175" s="34" t="s">
        <v>39</v>
      </c>
      <c r="B175" s="59">
        <v>4.2930232558139494</v>
      </c>
      <c r="C175" s="45">
        <v>5.1554054054054035</v>
      </c>
      <c r="D175" s="45">
        <v>4.732394366197183</v>
      </c>
      <c r="E175" s="60">
        <v>3.9189189189189193</v>
      </c>
    </row>
    <row r="176" spans="1:5" ht="14.25" thickTop="1" thickBot="1"/>
    <row r="177" spans="1:6" ht="15" customHeight="1" thickTop="1">
      <c r="A177" s="90" t="s">
        <v>134</v>
      </c>
      <c r="B177" s="91"/>
      <c r="C177" s="96" t="s">
        <v>154</v>
      </c>
      <c r="D177" s="101"/>
      <c r="E177" s="101"/>
      <c r="F177" s="97"/>
    </row>
    <row r="178" spans="1:6" ht="27.95" customHeight="1">
      <c r="A178" s="92"/>
      <c r="B178" s="93"/>
      <c r="C178" s="47" t="s">
        <v>171</v>
      </c>
      <c r="D178" s="64" t="s">
        <v>172</v>
      </c>
      <c r="E178" s="64" t="s">
        <v>173</v>
      </c>
      <c r="F178" s="48" t="s">
        <v>174</v>
      </c>
    </row>
    <row r="179" spans="1:6" ht="15" customHeight="1" thickBot="1">
      <c r="A179" s="94"/>
      <c r="B179" s="95"/>
      <c r="C179" s="49" t="s">
        <v>139</v>
      </c>
      <c r="D179" s="65" t="s">
        <v>139</v>
      </c>
      <c r="E179" s="65" t="s">
        <v>139</v>
      </c>
      <c r="F179" s="50" t="s">
        <v>139</v>
      </c>
    </row>
    <row r="180" spans="1:6" ht="15" customHeight="1" thickTop="1">
      <c r="A180" s="83" t="s">
        <v>41</v>
      </c>
      <c r="B180" s="15" t="s">
        <v>42</v>
      </c>
      <c r="C180" s="51">
        <v>0.15311004784688995</v>
      </c>
      <c r="D180" s="66">
        <v>0.36666666666666664</v>
      </c>
      <c r="E180" s="66">
        <v>0.54545454545454541</v>
      </c>
      <c r="F180" s="52">
        <v>0.66666666666666674</v>
      </c>
    </row>
    <row r="181" spans="1:6" ht="15" customHeight="1">
      <c r="A181" s="88"/>
      <c r="B181" s="17" t="s">
        <v>43</v>
      </c>
      <c r="C181" s="53">
        <v>0.31100478468899523</v>
      </c>
      <c r="D181" s="67">
        <v>0.22</v>
      </c>
      <c r="E181" s="67">
        <v>1.2987012987012986E-2</v>
      </c>
      <c r="F181" s="54">
        <v>0</v>
      </c>
    </row>
    <row r="182" spans="1:6" ht="15" customHeight="1">
      <c r="A182" s="88"/>
      <c r="B182" s="17" t="s">
        <v>44</v>
      </c>
      <c r="C182" s="53">
        <v>7.1770334928229665E-2</v>
      </c>
      <c r="D182" s="67">
        <v>2.6666666666666665E-2</v>
      </c>
      <c r="E182" s="67">
        <v>0</v>
      </c>
      <c r="F182" s="54">
        <v>0</v>
      </c>
    </row>
    <row r="183" spans="1:6" ht="15" customHeight="1">
      <c r="A183" s="88"/>
      <c r="B183" s="17" t="s">
        <v>45</v>
      </c>
      <c r="C183" s="53">
        <v>2.8708133971291863E-2</v>
      </c>
      <c r="D183" s="67">
        <v>7.3333333333333334E-2</v>
      </c>
      <c r="E183" s="67">
        <v>0.2207792207792208</v>
      </c>
      <c r="F183" s="54">
        <v>7.6923076923076927E-2</v>
      </c>
    </row>
    <row r="184" spans="1:6" ht="15" customHeight="1">
      <c r="A184" s="88"/>
      <c r="B184" s="17" t="s">
        <v>46</v>
      </c>
      <c r="C184" s="53">
        <v>5.2631578947368425E-2</v>
      </c>
      <c r="D184" s="67">
        <v>2.6666666666666665E-2</v>
      </c>
      <c r="E184" s="67">
        <v>5.1948051948051945E-2</v>
      </c>
      <c r="F184" s="54">
        <v>2.5641025641025644E-2</v>
      </c>
    </row>
    <row r="185" spans="1:6" ht="15" customHeight="1">
      <c r="A185" s="88"/>
      <c r="B185" s="17" t="s">
        <v>47</v>
      </c>
      <c r="C185" s="53">
        <v>1.9138755980861243E-2</v>
      </c>
      <c r="D185" s="67">
        <v>3.3333333333333333E-2</v>
      </c>
      <c r="E185" s="67">
        <v>1.2987012987012986E-2</v>
      </c>
      <c r="F185" s="54">
        <v>0</v>
      </c>
    </row>
    <row r="186" spans="1:6" ht="15" customHeight="1">
      <c r="A186" s="88"/>
      <c r="B186" s="17" t="s">
        <v>48</v>
      </c>
      <c r="C186" s="53">
        <v>0.36363636363636365</v>
      </c>
      <c r="D186" s="67">
        <v>0.2533333333333333</v>
      </c>
      <c r="E186" s="67">
        <v>0.15584415584415584</v>
      </c>
      <c r="F186" s="54">
        <v>0.23076923076923075</v>
      </c>
    </row>
    <row r="187" spans="1:6" ht="15" customHeight="1">
      <c r="A187" s="88" t="s">
        <v>125</v>
      </c>
      <c r="B187" s="17" t="s">
        <v>49</v>
      </c>
      <c r="C187" s="53">
        <v>0.18811881188118812</v>
      </c>
      <c r="D187" s="67">
        <v>0.10738255033557048</v>
      </c>
      <c r="E187" s="67">
        <v>0.17808219178082191</v>
      </c>
      <c r="F187" s="54">
        <v>6.4516129032258063E-2</v>
      </c>
    </row>
    <row r="188" spans="1:6" ht="15" customHeight="1">
      <c r="A188" s="88"/>
      <c r="B188" s="17" t="s">
        <v>50</v>
      </c>
      <c r="C188" s="53">
        <v>0.23267326732673269</v>
      </c>
      <c r="D188" s="67">
        <v>0.42281879194630873</v>
      </c>
      <c r="E188" s="67">
        <v>0.58904109589041098</v>
      </c>
      <c r="F188" s="54">
        <v>0.32258064516129031</v>
      </c>
    </row>
    <row r="189" spans="1:6" ht="15" customHeight="1">
      <c r="A189" s="88"/>
      <c r="B189" s="17" t="s">
        <v>51</v>
      </c>
      <c r="C189" s="53">
        <v>0.28217821782178215</v>
      </c>
      <c r="D189" s="67">
        <v>0.22818791946308725</v>
      </c>
      <c r="E189" s="67">
        <v>0.13698630136986301</v>
      </c>
      <c r="F189" s="54">
        <v>0.29032258064516125</v>
      </c>
    </row>
    <row r="190" spans="1:6" ht="15" customHeight="1" thickBot="1">
      <c r="A190" s="84"/>
      <c r="B190" s="70" t="s">
        <v>52</v>
      </c>
      <c r="C190" s="55">
        <v>0.29702970297029707</v>
      </c>
      <c r="D190" s="68">
        <v>0.24161073825503354</v>
      </c>
      <c r="E190" s="68">
        <v>9.5890410958904104E-2</v>
      </c>
      <c r="F190" s="56">
        <v>0.32258064516129031</v>
      </c>
    </row>
    <row r="191" spans="1:6" ht="14.25" thickTop="1" thickBot="1"/>
    <row r="192" spans="1:6" ht="15" customHeight="1" thickTop="1">
      <c r="A192" s="98" t="s">
        <v>134</v>
      </c>
      <c r="B192" s="96" t="s">
        <v>154</v>
      </c>
      <c r="C192" s="101"/>
      <c r="D192" s="101"/>
      <c r="E192" s="97"/>
    </row>
    <row r="193" spans="1:5" ht="27.95" customHeight="1">
      <c r="A193" s="99"/>
      <c r="B193" s="47" t="s">
        <v>171</v>
      </c>
      <c r="C193" s="64" t="s">
        <v>172</v>
      </c>
      <c r="D193" s="64" t="s">
        <v>173</v>
      </c>
      <c r="E193" s="48" t="s">
        <v>174</v>
      </c>
    </row>
    <row r="194" spans="1:5" ht="15" customHeight="1" thickBot="1">
      <c r="A194" s="100"/>
      <c r="B194" s="49" t="s">
        <v>22</v>
      </c>
      <c r="C194" s="65" t="s">
        <v>22</v>
      </c>
      <c r="D194" s="65" t="s">
        <v>22</v>
      </c>
      <c r="E194" s="50" t="s">
        <v>22</v>
      </c>
    </row>
    <row r="195" spans="1:5" ht="15" customHeight="1" thickTop="1" thickBot="1">
      <c r="A195" s="61" t="s">
        <v>131</v>
      </c>
      <c r="B195" s="62">
        <v>49.545454545454533</v>
      </c>
      <c r="C195" s="69">
        <v>63.064516129032285</v>
      </c>
      <c r="D195" s="69">
        <v>69.810126582278471</v>
      </c>
      <c r="E195" s="63">
        <v>61.794871794871788</v>
      </c>
    </row>
  </sheetData>
  <mergeCells count="40">
    <mergeCell ref="A19:A23"/>
    <mergeCell ref="A1:B3"/>
    <mergeCell ref="C1:F1"/>
    <mergeCell ref="A4:A8"/>
    <mergeCell ref="A9:A13"/>
    <mergeCell ref="A14:A18"/>
    <mergeCell ref="A79:A83"/>
    <mergeCell ref="A24:A28"/>
    <mergeCell ref="A29:A33"/>
    <mergeCell ref="A34:A38"/>
    <mergeCell ref="A39:A43"/>
    <mergeCell ref="A44:A48"/>
    <mergeCell ref="A49:A53"/>
    <mergeCell ref="A54:A58"/>
    <mergeCell ref="A59:A63"/>
    <mergeCell ref="A64:A68"/>
    <mergeCell ref="A69:A73"/>
    <mergeCell ref="A74:A78"/>
    <mergeCell ref="A139:A143"/>
    <mergeCell ref="A84:A88"/>
    <mergeCell ref="A89:A93"/>
    <mergeCell ref="A94:A98"/>
    <mergeCell ref="A99:A103"/>
    <mergeCell ref="A104:A108"/>
    <mergeCell ref="A109:A113"/>
    <mergeCell ref="A114:A118"/>
    <mergeCell ref="A119:A123"/>
    <mergeCell ref="A124:A128"/>
    <mergeCell ref="A129:A133"/>
    <mergeCell ref="A134:A138"/>
    <mergeCell ref="A180:A186"/>
    <mergeCell ref="A187:A190"/>
    <mergeCell ref="A192:A194"/>
    <mergeCell ref="B192:E192"/>
    <mergeCell ref="A144:A148"/>
    <mergeCell ref="A149:A153"/>
    <mergeCell ref="A155:A157"/>
    <mergeCell ref="B155:E155"/>
    <mergeCell ref="A177:B179"/>
    <mergeCell ref="C177:F17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95"/>
  <sheetViews>
    <sheetView rightToLeft="1" workbookViewId="0">
      <selection sqref="A1:XFD1048576"/>
    </sheetView>
  </sheetViews>
  <sheetFormatPr defaultRowHeight="12.75"/>
  <cols>
    <col min="1" max="1" width="22.7109375" customWidth="1"/>
    <col min="2" max="2" width="13.5703125" customWidth="1"/>
    <col min="3" max="5" width="12.140625" customWidth="1"/>
    <col min="257" max="257" width="22.7109375" customWidth="1"/>
    <col min="258" max="258" width="13.5703125" customWidth="1"/>
    <col min="259" max="261" width="12.140625" customWidth="1"/>
    <col min="513" max="513" width="22.7109375" customWidth="1"/>
    <col min="514" max="514" width="13.5703125" customWidth="1"/>
    <col min="515" max="517" width="12.140625" customWidth="1"/>
    <col min="769" max="769" width="22.7109375" customWidth="1"/>
    <col min="770" max="770" width="13.5703125" customWidth="1"/>
    <col min="771" max="773" width="12.140625" customWidth="1"/>
    <col min="1025" max="1025" width="22.7109375" customWidth="1"/>
    <col min="1026" max="1026" width="13.5703125" customWidth="1"/>
    <col min="1027" max="1029" width="12.140625" customWidth="1"/>
    <col min="1281" max="1281" width="22.7109375" customWidth="1"/>
    <col min="1282" max="1282" width="13.5703125" customWidth="1"/>
    <col min="1283" max="1285" width="12.140625" customWidth="1"/>
    <col min="1537" max="1537" width="22.7109375" customWidth="1"/>
    <col min="1538" max="1538" width="13.5703125" customWidth="1"/>
    <col min="1539" max="1541" width="12.140625" customWidth="1"/>
    <col min="1793" max="1793" width="22.7109375" customWidth="1"/>
    <col min="1794" max="1794" width="13.5703125" customWidth="1"/>
    <col min="1795" max="1797" width="12.140625" customWidth="1"/>
    <col min="2049" max="2049" width="22.7109375" customWidth="1"/>
    <col min="2050" max="2050" width="13.5703125" customWidth="1"/>
    <col min="2051" max="2053" width="12.140625" customWidth="1"/>
    <col min="2305" max="2305" width="22.7109375" customWidth="1"/>
    <col min="2306" max="2306" width="13.5703125" customWidth="1"/>
    <col min="2307" max="2309" width="12.140625" customWidth="1"/>
    <col min="2561" max="2561" width="22.7109375" customWidth="1"/>
    <col min="2562" max="2562" width="13.5703125" customWidth="1"/>
    <col min="2563" max="2565" width="12.140625" customWidth="1"/>
    <col min="2817" max="2817" width="22.7109375" customWidth="1"/>
    <col min="2818" max="2818" width="13.5703125" customWidth="1"/>
    <col min="2819" max="2821" width="12.140625" customWidth="1"/>
    <col min="3073" max="3073" width="22.7109375" customWidth="1"/>
    <col min="3074" max="3074" width="13.5703125" customWidth="1"/>
    <col min="3075" max="3077" width="12.140625" customWidth="1"/>
    <col min="3329" max="3329" width="22.7109375" customWidth="1"/>
    <col min="3330" max="3330" width="13.5703125" customWidth="1"/>
    <col min="3331" max="3333" width="12.140625" customWidth="1"/>
    <col min="3585" max="3585" width="22.7109375" customWidth="1"/>
    <col min="3586" max="3586" width="13.5703125" customWidth="1"/>
    <col min="3587" max="3589" width="12.140625" customWidth="1"/>
    <col min="3841" max="3841" width="22.7109375" customWidth="1"/>
    <col min="3842" max="3842" width="13.5703125" customWidth="1"/>
    <col min="3843" max="3845" width="12.140625" customWidth="1"/>
    <col min="4097" max="4097" width="22.7109375" customWidth="1"/>
    <col min="4098" max="4098" width="13.5703125" customWidth="1"/>
    <col min="4099" max="4101" width="12.140625" customWidth="1"/>
    <col min="4353" max="4353" width="22.7109375" customWidth="1"/>
    <col min="4354" max="4354" width="13.5703125" customWidth="1"/>
    <col min="4355" max="4357" width="12.140625" customWidth="1"/>
    <col min="4609" max="4609" width="22.7109375" customWidth="1"/>
    <col min="4610" max="4610" width="13.5703125" customWidth="1"/>
    <col min="4611" max="4613" width="12.140625" customWidth="1"/>
    <col min="4865" max="4865" width="22.7109375" customWidth="1"/>
    <col min="4866" max="4866" width="13.5703125" customWidth="1"/>
    <col min="4867" max="4869" width="12.140625" customWidth="1"/>
    <col min="5121" max="5121" width="22.7109375" customWidth="1"/>
    <col min="5122" max="5122" width="13.5703125" customWidth="1"/>
    <col min="5123" max="5125" width="12.140625" customWidth="1"/>
    <col min="5377" max="5377" width="22.7109375" customWidth="1"/>
    <col min="5378" max="5378" width="13.5703125" customWidth="1"/>
    <col min="5379" max="5381" width="12.140625" customWidth="1"/>
    <col min="5633" max="5633" width="22.7109375" customWidth="1"/>
    <col min="5634" max="5634" width="13.5703125" customWidth="1"/>
    <col min="5635" max="5637" width="12.140625" customWidth="1"/>
    <col min="5889" max="5889" width="22.7109375" customWidth="1"/>
    <col min="5890" max="5890" width="13.5703125" customWidth="1"/>
    <col min="5891" max="5893" width="12.140625" customWidth="1"/>
    <col min="6145" max="6145" width="22.7109375" customWidth="1"/>
    <col min="6146" max="6146" width="13.5703125" customWidth="1"/>
    <col min="6147" max="6149" width="12.140625" customWidth="1"/>
    <col min="6401" max="6401" width="22.7109375" customWidth="1"/>
    <col min="6402" max="6402" width="13.5703125" customWidth="1"/>
    <col min="6403" max="6405" width="12.140625" customWidth="1"/>
    <col min="6657" max="6657" width="22.7109375" customWidth="1"/>
    <col min="6658" max="6658" width="13.5703125" customWidth="1"/>
    <col min="6659" max="6661" width="12.140625" customWidth="1"/>
    <col min="6913" max="6913" width="22.7109375" customWidth="1"/>
    <col min="6914" max="6914" width="13.5703125" customWidth="1"/>
    <col min="6915" max="6917" width="12.140625" customWidth="1"/>
    <col min="7169" max="7169" width="22.7109375" customWidth="1"/>
    <col min="7170" max="7170" width="13.5703125" customWidth="1"/>
    <col min="7171" max="7173" width="12.140625" customWidth="1"/>
    <col min="7425" max="7425" width="22.7109375" customWidth="1"/>
    <col min="7426" max="7426" width="13.5703125" customWidth="1"/>
    <col min="7427" max="7429" width="12.140625" customWidth="1"/>
    <col min="7681" max="7681" width="22.7109375" customWidth="1"/>
    <col min="7682" max="7682" width="13.5703125" customWidth="1"/>
    <col min="7683" max="7685" width="12.140625" customWidth="1"/>
    <col min="7937" max="7937" width="22.7109375" customWidth="1"/>
    <col min="7938" max="7938" width="13.5703125" customWidth="1"/>
    <col min="7939" max="7941" width="12.140625" customWidth="1"/>
    <col min="8193" max="8193" width="22.7109375" customWidth="1"/>
    <col min="8194" max="8194" width="13.5703125" customWidth="1"/>
    <col min="8195" max="8197" width="12.140625" customWidth="1"/>
    <col min="8449" max="8449" width="22.7109375" customWidth="1"/>
    <col min="8450" max="8450" width="13.5703125" customWidth="1"/>
    <col min="8451" max="8453" width="12.140625" customWidth="1"/>
    <col min="8705" max="8705" width="22.7109375" customWidth="1"/>
    <col min="8706" max="8706" width="13.5703125" customWidth="1"/>
    <col min="8707" max="8709" width="12.140625" customWidth="1"/>
    <col min="8961" max="8961" width="22.7109375" customWidth="1"/>
    <col min="8962" max="8962" width="13.5703125" customWidth="1"/>
    <col min="8963" max="8965" width="12.140625" customWidth="1"/>
    <col min="9217" max="9217" width="22.7109375" customWidth="1"/>
    <col min="9218" max="9218" width="13.5703125" customWidth="1"/>
    <col min="9219" max="9221" width="12.140625" customWidth="1"/>
    <col min="9473" max="9473" width="22.7109375" customWidth="1"/>
    <col min="9474" max="9474" width="13.5703125" customWidth="1"/>
    <col min="9475" max="9477" width="12.140625" customWidth="1"/>
    <col min="9729" max="9729" width="22.7109375" customWidth="1"/>
    <col min="9730" max="9730" width="13.5703125" customWidth="1"/>
    <col min="9731" max="9733" width="12.140625" customWidth="1"/>
    <col min="9985" max="9985" width="22.7109375" customWidth="1"/>
    <col min="9986" max="9986" width="13.5703125" customWidth="1"/>
    <col min="9987" max="9989" width="12.140625" customWidth="1"/>
    <col min="10241" max="10241" width="22.7109375" customWidth="1"/>
    <col min="10242" max="10242" width="13.5703125" customWidth="1"/>
    <col min="10243" max="10245" width="12.140625" customWidth="1"/>
    <col min="10497" max="10497" width="22.7109375" customWidth="1"/>
    <col min="10498" max="10498" width="13.5703125" customWidth="1"/>
    <col min="10499" max="10501" width="12.140625" customWidth="1"/>
    <col min="10753" max="10753" width="22.7109375" customWidth="1"/>
    <col min="10754" max="10754" width="13.5703125" customWidth="1"/>
    <col min="10755" max="10757" width="12.140625" customWidth="1"/>
    <col min="11009" max="11009" width="22.7109375" customWidth="1"/>
    <col min="11010" max="11010" width="13.5703125" customWidth="1"/>
    <col min="11011" max="11013" width="12.140625" customWidth="1"/>
    <col min="11265" max="11265" width="22.7109375" customWidth="1"/>
    <col min="11266" max="11266" width="13.5703125" customWidth="1"/>
    <col min="11267" max="11269" width="12.140625" customWidth="1"/>
    <col min="11521" max="11521" width="22.7109375" customWidth="1"/>
    <col min="11522" max="11522" width="13.5703125" customWidth="1"/>
    <col min="11523" max="11525" width="12.140625" customWidth="1"/>
    <col min="11777" max="11777" width="22.7109375" customWidth="1"/>
    <col min="11778" max="11778" width="13.5703125" customWidth="1"/>
    <col min="11779" max="11781" width="12.140625" customWidth="1"/>
    <col min="12033" max="12033" width="22.7109375" customWidth="1"/>
    <col min="12034" max="12034" width="13.5703125" customWidth="1"/>
    <col min="12035" max="12037" width="12.140625" customWidth="1"/>
    <col min="12289" max="12289" width="22.7109375" customWidth="1"/>
    <col min="12290" max="12290" width="13.5703125" customWidth="1"/>
    <col min="12291" max="12293" width="12.140625" customWidth="1"/>
    <col min="12545" max="12545" width="22.7109375" customWidth="1"/>
    <col min="12546" max="12546" width="13.5703125" customWidth="1"/>
    <col min="12547" max="12549" width="12.140625" customWidth="1"/>
    <col min="12801" max="12801" width="22.7109375" customWidth="1"/>
    <col min="12802" max="12802" width="13.5703125" customWidth="1"/>
    <col min="12803" max="12805" width="12.140625" customWidth="1"/>
    <col min="13057" max="13057" width="22.7109375" customWidth="1"/>
    <col min="13058" max="13058" width="13.5703125" customWidth="1"/>
    <col min="13059" max="13061" width="12.140625" customWidth="1"/>
    <col min="13313" max="13313" width="22.7109375" customWidth="1"/>
    <col min="13314" max="13314" width="13.5703125" customWidth="1"/>
    <col min="13315" max="13317" width="12.140625" customWidth="1"/>
    <col min="13569" max="13569" width="22.7109375" customWidth="1"/>
    <col min="13570" max="13570" width="13.5703125" customWidth="1"/>
    <col min="13571" max="13573" width="12.140625" customWidth="1"/>
    <col min="13825" max="13825" width="22.7109375" customWidth="1"/>
    <col min="13826" max="13826" width="13.5703125" customWidth="1"/>
    <col min="13827" max="13829" width="12.140625" customWidth="1"/>
    <col min="14081" max="14081" width="22.7109375" customWidth="1"/>
    <col min="14082" max="14082" width="13.5703125" customWidth="1"/>
    <col min="14083" max="14085" width="12.140625" customWidth="1"/>
    <col min="14337" max="14337" width="22.7109375" customWidth="1"/>
    <col min="14338" max="14338" width="13.5703125" customWidth="1"/>
    <col min="14339" max="14341" width="12.140625" customWidth="1"/>
    <col min="14593" max="14593" width="22.7109375" customWidth="1"/>
    <col min="14594" max="14594" width="13.5703125" customWidth="1"/>
    <col min="14595" max="14597" width="12.140625" customWidth="1"/>
    <col min="14849" max="14849" width="22.7109375" customWidth="1"/>
    <col min="14850" max="14850" width="13.5703125" customWidth="1"/>
    <col min="14851" max="14853" width="12.140625" customWidth="1"/>
    <col min="15105" max="15105" width="22.7109375" customWidth="1"/>
    <col min="15106" max="15106" width="13.5703125" customWidth="1"/>
    <col min="15107" max="15109" width="12.140625" customWidth="1"/>
    <col min="15361" max="15361" width="22.7109375" customWidth="1"/>
    <col min="15362" max="15362" width="13.5703125" customWidth="1"/>
    <col min="15363" max="15365" width="12.140625" customWidth="1"/>
    <col min="15617" max="15617" width="22.7109375" customWidth="1"/>
    <col min="15618" max="15618" width="13.5703125" customWidth="1"/>
    <col min="15619" max="15621" width="12.140625" customWidth="1"/>
    <col min="15873" max="15873" width="22.7109375" customWidth="1"/>
    <col min="15874" max="15874" width="13.5703125" customWidth="1"/>
    <col min="15875" max="15877" width="12.140625" customWidth="1"/>
    <col min="16129" max="16129" width="22.7109375" customWidth="1"/>
    <col min="16130" max="16130" width="13.5703125" customWidth="1"/>
    <col min="16131" max="16133" width="12.140625" customWidth="1"/>
  </cols>
  <sheetData>
    <row r="1" spans="1:5" ht="15" customHeight="1" thickTop="1">
      <c r="A1" s="90" t="s">
        <v>134</v>
      </c>
      <c r="B1" s="91"/>
      <c r="C1" s="96" t="s">
        <v>159</v>
      </c>
      <c r="D1" s="101"/>
      <c r="E1" s="97"/>
    </row>
    <row r="2" spans="1:5" ht="15" customHeight="1">
      <c r="A2" s="92"/>
      <c r="B2" s="93"/>
      <c r="C2" s="47" t="s">
        <v>160</v>
      </c>
      <c r="D2" s="64" t="s">
        <v>161</v>
      </c>
      <c r="E2" s="48" t="s">
        <v>162</v>
      </c>
    </row>
    <row r="3" spans="1:5" ht="15" customHeight="1" thickBot="1">
      <c r="A3" s="94"/>
      <c r="B3" s="95"/>
      <c r="C3" s="49" t="s">
        <v>139</v>
      </c>
      <c r="D3" s="65" t="s">
        <v>139</v>
      </c>
      <c r="E3" s="50" t="s">
        <v>139</v>
      </c>
    </row>
    <row r="4" spans="1:5" ht="15" customHeight="1" thickTop="1">
      <c r="A4" s="83" t="s">
        <v>1</v>
      </c>
      <c r="B4" s="15" t="s">
        <v>2</v>
      </c>
      <c r="C4" s="51">
        <v>0.15384615384615385</v>
      </c>
      <c r="D4" s="66">
        <v>8.0808080808080815E-2</v>
      </c>
      <c r="E4" s="52">
        <v>0.10416666666666666</v>
      </c>
    </row>
    <row r="5" spans="1:5" ht="15" customHeight="1">
      <c r="A5" s="88"/>
      <c r="B5" s="17" t="s">
        <v>3</v>
      </c>
      <c r="C5" s="53">
        <v>0.19711538461538461</v>
      </c>
      <c r="D5" s="67">
        <v>0.2121212121212121</v>
      </c>
      <c r="E5" s="54">
        <v>0.2361111111111111</v>
      </c>
    </row>
    <row r="6" spans="1:5" ht="15" customHeight="1">
      <c r="A6" s="88"/>
      <c r="B6" s="17" t="s">
        <v>4</v>
      </c>
      <c r="C6" s="53">
        <v>0.17788461538461539</v>
      </c>
      <c r="D6" s="67">
        <v>0.2121212121212121</v>
      </c>
      <c r="E6" s="54">
        <v>0.2013888888888889</v>
      </c>
    </row>
    <row r="7" spans="1:5" ht="15" customHeight="1">
      <c r="A7" s="88"/>
      <c r="B7" s="17" t="s">
        <v>5</v>
      </c>
      <c r="C7" s="53">
        <v>0.42307692307692307</v>
      </c>
      <c r="D7" s="67">
        <v>0.45454545454545453</v>
      </c>
      <c r="E7" s="54">
        <v>0.45138888888888884</v>
      </c>
    </row>
    <row r="8" spans="1:5" ht="15" customHeight="1">
      <c r="A8" s="88"/>
      <c r="B8" s="17" t="s">
        <v>6</v>
      </c>
      <c r="C8" s="53">
        <v>4.8076923076923073E-2</v>
      </c>
      <c r="D8" s="67">
        <v>4.0404040404040407E-2</v>
      </c>
      <c r="E8" s="54">
        <v>6.9444444444444441E-3</v>
      </c>
    </row>
    <row r="9" spans="1:5" ht="15" customHeight="1">
      <c r="A9" s="88" t="s">
        <v>8</v>
      </c>
      <c r="B9" s="17" t="s">
        <v>2</v>
      </c>
      <c r="C9" s="53">
        <v>7.2115384615384623E-2</v>
      </c>
      <c r="D9" s="67">
        <v>4.0404040404040407E-2</v>
      </c>
      <c r="E9" s="54">
        <v>8.3333333333333343E-2</v>
      </c>
    </row>
    <row r="10" spans="1:5" ht="15" customHeight="1">
      <c r="A10" s="88"/>
      <c r="B10" s="17" t="s">
        <v>3</v>
      </c>
      <c r="C10" s="53">
        <v>0.18269230769230771</v>
      </c>
      <c r="D10" s="67">
        <v>0.29292929292929293</v>
      </c>
      <c r="E10" s="54">
        <v>0.34722222222222221</v>
      </c>
    </row>
    <row r="11" spans="1:5" ht="15" customHeight="1">
      <c r="A11" s="88"/>
      <c r="B11" s="17" t="s">
        <v>4</v>
      </c>
      <c r="C11" s="53">
        <v>0.27403846153846151</v>
      </c>
      <c r="D11" s="67">
        <v>0.24242424242424243</v>
      </c>
      <c r="E11" s="54">
        <v>0.2361111111111111</v>
      </c>
    </row>
    <row r="12" spans="1:5" ht="15" customHeight="1">
      <c r="A12" s="88"/>
      <c r="B12" s="17" t="s">
        <v>5</v>
      </c>
      <c r="C12" s="53">
        <v>0.38461538461538458</v>
      </c>
      <c r="D12" s="67">
        <v>0.32323232323232326</v>
      </c>
      <c r="E12" s="54">
        <v>0.29166666666666669</v>
      </c>
    </row>
    <row r="13" spans="1:5" ht="15" customHeight="1">
      <c r="A13" s="88"/>
      <c r="B13" s="17" t="s">
        <v>6</v>
      </c>
      <c r="C13" s="53">
        <v>8.6538461538461536E-2</v>
      </c>
      <c r="D13" s="67">
        <v>0.10101010101010101</v>
      </c>
      <c r="E13" s="54">
        <v>4.1666666666666671E-2</v>
      </c>
    </row>
    <row r="14" spans="1:5" ht="15" customHeight="1">
      <c r="A14" s="88" t="s">
        <v>9</v>
      </c>
      <c r="B14" s="17" t="s">
        <v>2</v>
      </c>
      <c r="C14" s="53">
        <v>1.9230769230769232E-2</v>
      </c>
      <c r="D14" s="67">
        <v>1.0101010101010102E-2</v>
      </c>
      <c r="E14" s="54">
        <v>2.0833333333333336E-2</v>
      </c>
    </row>
    <row r="15" spans="1:5" ht="15" customHeight="1">
      <c r="A15" s="88"/>
      <c r="B15" s="17" t="s">
        <v>3</v>
      </c>
      <c r="C15" s="53">
        <v>0.11057692307692309</v>
      </c>
      <c r="D15" s="67">
        <v>0.10101010101010101</v>
      </c>
      <c r="E15" s="54">
        <v>9.722222222222221E-2</v>
      </c>
    </row>
    <row r="16" spans="1:5" ht="15" customHeight="1">
      <c r="A16" s="88"/>
      <c r="B16" s="17" t="s">
        <v>4</v>
      </c>
      <c r="C16" s="53">
        <v>0.25961538461538458</v>
      </c>
      <c r="D16" s="67">
        <v>0.32323232323232326</v>
      </c>
      <c r="E16" s="54">
        <v>0.27083333333333331</v>
      </c>
    </row>
    <row r="17" spans="1:5" ht="15" customHeight="1">
      <c r="A17" s="88"/>
      <c r="B17" s="17" t="s">
        <v>5</v>
      </c>
      <c r="C17" s="53">
        <v>0.48557692307692307</v>
      </c>
      <c r="D17" s="67">
        <v>0.39393939393939392</v>
      </c>
      <c r="E17" s="54">
        <v>0.54861111111111116</v>
      </c>
    </row>
    <row r="18" spans="1:5" ht="15" customHeight="1">
      <c r="A18" s="88"/>
      <c r="B18" s="17" t="s">
        <v>6</v>
      </c>
      <c r="C18" s="53">
        <v>0.125</v>
      </c>
      <c r="D18" s="67">
        <v>0.17171717171717174</v>
      </c>
      <c r="E18" s="54">
        <v>6.25E-2</v>
      </c>
    </row>
    <row r="19" spans="1:5" ht="15" customHeight="1">
      <c r="A19" s="88" t="s">
        <v>10</v>
      </c>
      <c r="B19" s="17" t="s">
        <v>2</v>
      </c>
      <c r="C19" s="53">
        <v>6.7307692307692304E-2</v>
      </c>
      <c r="D19" s="67">
        <v>6.0606060606060608E-2</v>
      </c>
      <c r="E19" s="54">
        <v>7.6388888888888895E-2</v>
      </c>
    </row>
    <row r="20" spans="1:5" ht="15" customHeight="1">
      <c r="A20" s="88"/>
      <c r="B20" s="17" t="s">
        <v>3</v>
      </c>
      <c r="C20" s="53">
        <v>0.25480769230769229</v>
      </c>
      <c r="D20" s="67">
        <v>0.25252525252525254</v>
      </c>
      <c r="E20" s="54">
        <v>0.2638888888888889</v>
      </c>
    </row>
    <row r="21" spans="1:5" ht="15" customHeight="1">
      <c r="A21" s="88"/>
      <c r="B21" s="17" t="s">
        <v>4</v>
      </c>
      <c r="C21" s="53">
        <v>0.21634615384615383</v>
      </c>
      <c r="D21" s="67">
        <v>0.28282828282828282</v>
      </c>
      <c r="E21" s="54">
        <v>0.25</v>
      </c>
    </row>
    <row r="22" spans="1:5" ht="15" customHeight="1">
      <c r="A22" s="88"/>
      <c r="B22" s="17" t="s">
        <v>5</v>
      </c>
      <c r="C22" s="53">
        <v>0.40865384615384615</v>
      </c>
      <c r="D22" s="67">
        <v>0.35353535353535359</v>
      </c>
      <c r="E22" s="54">
        <v>0.39583333333333337</v>
      </c>
    </row>
    <row r="23" spans="1:5" ht="15" customHeight="1">
      <c r="A23" s="88"/>
      <c r="B23" s="17" t="s">
        <v>6</v>
      </c>
      <c r="C23" s="53">
        <v>5.2884615384615384E-2</v>
      </c>
      <c r="D23" s="67">
        <v>5.0505050505050504E-2</v>
      </c>
      <c r="E23" s="54">
        <v>1.3888888888888888E-2</v>
      </c>
    </row>
    <row r="24" spans="1:5" ht="15" customHeight="1">
      <c r="A24" s="88" t="s">
        <v>11</v>
      </c>
      <c r="B24" s="17" t="s">
        <v>2</v>
      </c>
      <c r="C24" s="53">
        <v>6.7307692307692304E-2</v>
      </c>
      <c r="D24" s="67">
        <v>4.0404040404040407E-2</v>
      </c>
      <c r="E24" s="54">
        <v>2.0833333333333336E-2</v>
      </c>
    </row>
    <row r="25" spans="1:5" ht="15" customHeight="1">
      <c r="A25" s="88"/>
      <c r="B25" s="17" t="s">
        <v>3</v>
      </c>
      <c r="C25" s="53">
        <v>0.1875</v>
      </c>
      <c r="D25" s="67">
        <v>0.27272727272727271</v>
      </c>
      <c r="E25" s="54">
        <v>0.22222222222222221</v>
      </c>
    </row>
    <row r="26" spans="1:5" ht="15" customHeight="1">
      <c r="A26" s="88"/>
      <c r="B26" s="17" t="s">
        <v>4</v>
      </c>
      <c r="C26" s="53">
        <v>0.25</v>
      </c>
      <c r="D26" s="67">
        <v>0.25252525252525254</v>
      </c>
      <c r="E26" s="54">
        <v>0.4375</v>
      </c>
    </row>
    <row r="27" spans="1:5" ht="15" customHeight="1">
      <c r="A27" s="88"/>
      <c r="B27" s="17" t="s">
        <v>5</v>
      </c>
      <c r="C27" s="53">
        <v>0.41826923076923078</v>
      </c>
      <c r="D27" s="67">
        <v>0.37373737373737376</v>
      </c>
      <c r="E27" s="54">
        <v>0.27777777777777779</v>
      </c>
    </row>
    <row r="28" spans="1:5" ht="15" customHeight="1">
      <c r="A28" s="88"/>
      <c r="B28" s="17" t="s">
        <v>6</v>
      </c>
      <c r="C28" s="53">
        <v>7.6923076923076927E-2</v>
      </c>
      <c r="D28" s="67">
        <v>6.0606060606060608E-2</v>
      </c>
      <c r="E28" s="54">
        <v>4.1666666666666671E-2</v>
      </c>
    </row>
    <row r="29" spans="1:5" ht="15" customHeight="1">
      <c r="A29" s="88" t="s">
        <v>12</v>
      </c>
      <c r="B29" s="17" t="s">
        <v>2</v>
      </c>
      <c r="C29" s="53">
        <v>4.8076923076923073E-2</v>
      </c>
      <c r="D29" s="67">
        <v>3.0303030303030304E-2</v>
      </c>
      <c r="E29" s="54">
        <v>6.9444444444444441E-3</v>
      </c>
    </row>
    <row r="30" spans="1:5" ht="15" customHeight="1">
      <c r="A30" s="88"/>
      <c r="B30" s="17" t="s">
        <v>3</v>
      </c>
      <c r="C30" s="53">
        <v>0.23076923076923075</v>
      </c>
      <c r="D30" s="67">
        <v>0.22222222222222221</v>
      </c>
      <c r="E30" s="54">
        <v>0.25</v>
      </c>
    </row>
    <row r="31" spans="1:5" ht="15" customHeight="1">
      <c r="A31" s="88"/>
      <c r="B31" s="17" t="s">
        <v>4</v>
      </c>
      <c r="C31" s="53">
        <v>0.28846153846153849</v>
      </c>
      <c r="D31" s="67">
        <v>0.30303030303030304</v>
      </c>
      <c r="E31" s="54">
        <v>0.40277777777777779</v>
      </c>
    </row>
    <row r="32" spans="1:5" ht="15" customHeight="1">
      <c r="A32" s="88"/>
      <c r="B32" s="17" t="s">
        <v>5</v>
      </c>
      <c r="C32" s="53">
        <v>0.35096153846153849</v>
      </c>
      <c r="D32" s="67">
        <v>0.39393939393939392</v>
      </c>
      <c r="E32" s="54">
        <v>0.2986111111111111</v>
      </c>
    </row>
    <row r="33" spans="1:5" ht="15" customHeight="1">
      <c r="A33" s="88"/>
      <c r="B33" s="17" t="s">
        <v>6</v>
      </c>
      <c r="C33" s="53">
        <v>8.1730769230769232E-2</v>
      </c>
      <c r="D33" s="67">
        <v>5.0505050505050504E-2</v>
      </c>
      <c r="E33" s="54">
        <v>4.1666666666666671E-2</v>
      </c>
    </row>
    <row r="34" spans="1:5" ht="15" customHeight="1">
      <c r="A34" s="88" t="s">
        <v>101</v>
      </c>
      <c r="B34" s="17" t="s">
        <v>13</v>
      </c>
      <c r="C34" s="53">
        <v>0.17788461538461539</v>
      </c>
      <c r="D34" s="67">
        <v>0.16161616161616163</v>
      </c>
      <c r="E34" s="54">
        <v>0.20833333333333331</v>
      </c>
    </row>
    <row r="35" spans="1:5" ht="15" customHeight="1">
      <c r="A35" s="88"/>
      <c r="B35" s="17" t="s">
        <v>14</v>
      </c>
      <c r="C35" s="53">
        <v>0.26923076923076922</v>
      </c>
      <c r="D35" s="67">
        <v>0.31313131313131309</v>
      </c>
      <c r="E35" s="54">
        <v>0.27083333333333331</v>
      </c>
    </row>
    <row r="36" spans="1:5" ht="15" customHeight="1">
      <c r="A36" s="88"/>
      <c r="B36" s="17" t="s">
        <v>15</v>
      </c>
      <c r="C36" s="53">
        <v>0.15865384615384615</v>
      </c>
      <c r="D36" s="67">
        <v>0.22222222222222221</v>
      </c>
      <c r="E36" s="54">
        <v>0.18055555555555558</v>
      </c>
    </row>
    <row r="37" spans="1:5" ht="15" customHeight="1">
      <c r="A37" s="88"/>
      <c r="B37" s="17" t="s">
        <v>16</v>
      </c>
      <c r="C37" s="53">
        <v>0.33653846153846151</v>
      </c>
      <c r="D37" s="67">
        <v>0.27272727272727271</v>
      </c>
      <c r="E37" s="54">
        <v>0.32638888888888884</v>
      </c>
    </row>
    <row r="38" spans="1:5" ht="15" customHeight="1">
      <c r="A38" s="88"/>
      <c r="B38" s="17" t="s">
        <v>17</v>
      </c>
      <c r="C38" s="53">
        <v>5.7692307692307689E-2</v>
      </c>
      <c r="D38" s="67">
        <v>3.0303030303030304E-2</v>
      </c>
      <c r="E38" s="54">
        <v>1.3888888888888888E-2</v>
      </c>
    </row>
    <row r="39" spans="1:5" ht="15" customHeight="1">
      <c r="A39" s="88" t="s">
        <v>102</v>
      </c>
      <c r="B39" s="17" t="s">
        <v>13</v>
      </c>
      <c r="C39" s="53">
        <v>0.19230769230769229</v>
      </c>
      <c r="D39" s="67">
        <v>0.15151515151515152</v>
      </c>
      <c r="E39" s="54">
        <v>0.19444444444444442</v>
      </c>
    </row>
    <row r="40" spans="1:5" ht="15" customHeight="1">
      <c r="A40" s="88"/>
      <c r="B40" s="17" t="s">
        <v>14</v>
      </c>
      <c r="C40" s="53">
        <v>0.34134615384615385</v>
      </c>
      <c r="D40" s="67">
        <v>0.39393939393939392</v>
      </c>
      <c r="E40" s="54">
        <v>0.36805555555555558</v>
      </c>
    </row>
    <row r="41" spans="1:5" ht="15" customHeight="1">
      <c r="A41" s="88"/>
      <c r="B41" s="17" t="s">
        <v>15</v>
      </c>
      <c r="C41" s="53">
        <v>0.1201923076923077</v>
      </c>
      <c r="D41" s="67">
        <v>0.19191919191919191</v>
      </c>
      <c r="E41" s="54">
        <v>0.1875</v>
      </c>
    </row>
    <row r="42" spans="1:5" ht="15" customHeight="1">
      <c r="A42" s="88"/>
      <c r="B42" s="17" t="s">
        <v>16</v>
      </c>
      <c r="C42" s="53">
        <v>0.29807692307692307</v>
      </c>
      <c r="D42" s="67">
        <v>0.24242424242424243</v>
      </c>
      <c r="E42" s="54">
        <v>0.2361111111111111</v>
      </c>
    </row>
    <row r="43" spans="1:5" ht="15" customHeight="1">
      <c r="A43" s="88"/>
      <c r="B43" s="17" t="s">
        <v>17</v>
      </c>
      <c r="C43" s="53">
        <v>4.8076923076923073E-2</v>
      </c>
      <c r="D43" s="67">
        <v>2.0202020202020204E-2</v>
      </c>
      <c r="E43" s="54">
        <v>1.3888888888888888E-2</v>
      </c>
    </row>
    <row r="44" spans="1:5" ht="15" customHeight="1">
      <c r="A44" s="88" t="s">
        <v>103</v>
      </c>
      <c r="B44" s="17" t="s">
        <v>13</v>
      </c>
      <c r="C44" s="53">
        <v>0.13942307692307693</v>
      </c>
      <c r="D44" s="67">
        <v>0.12121212121212122</v>
      </c>
      <c r="E44" s="54">
        <v>0.15277777777777779</v>
      </c>
    </row>
    <row r="45" spans="1:5" ht="15" customHeight="1">
      <c r="A45" s="88"/>
      <c r="B45" s="17" t="s">
        <v>14</v>
      </c>
      <c r="C45" s="53">
        <v>0.20673076923076925</v>
      </c>
      <c r="D45" s="67">
        <v>0.26262626262626265</v>
      </c>
      <c r="E45" s="54">
        <v>0.2986111111111111</v>
      </c>
    </row>
    <row r="46" spans="1:5" ht="15" customHeight="1">
      <c r="A46" s="88"/>
      <c r="B46" s="17" t="s">
        <v>15</v>
      </c>
      <c r="C46" s="53">
        <v>0.15384615384615385</v>
      </c>
      <c r="D46" s="67">
        <v>0.2121212121212121</v>
      </c>
      <c r="E46" s="54">
        <v>0.20833333333333331</v>
      </c>
    </row>
    <row r="47" spans="1:5" ht="15" customHeight="1">
      <c r="A47" s="88"/>
      <c r="B47" s="17" t="s">
        <v>16</v>
      </c>
      <c r="C47" s="53">
        <v>0.41826923076923078</v>
      </c>
      <c r="D47" s="67">
        <v>0.38383838383838381</v>
      </c>
      <c r="E47" s="54">
        <v>0.3125</v>
      </c>
    </row>
    <row r="48" spans="1:5" ht="15" customHeight="1">
      <c r="A48" s="88"/>
      <c r="B48" s="17" t="s">
        <v>17</v>
      </c>
      <c r="C48" s="53">
        <v>8.1730769230769232E-2</v>
      </c>
      <c r="D48" s="67">
        <v>2.0202020202020204E-2</v>
      </c>
      <c r="E48" s="54">
        <v>2.7777777777777776E-2</v>
      </c>
    </row>
    <row r="49" spans="1:5" ht="15" customHeight="1">
      <c r="A49" s="88" t="s">
        <v>104</v>
      </c>
      <c r="B49" s="17" t="s">
        <v>13</v>
      </c>
      <c r="C49" s="53">
        <v>0.12980769230769229</v>
      </c>
      <c r="D49" s="67">
        <v>9.0909090909090912E-2</v>
      </c>
      <c r="E49" s="54">
        <v>0.10416666666666666</v>
      </c>
    </row>
    <row r="50" spans="1:5" ht="15" customHeight="1">
      <c r="A50" s="88"/>
      <c r="B50" s="17" t="s">
        <v>14</v>
      </c>
      <c r="C50" s="53">
        <v>0.20192307692307693</v>
      </c>
      <c r="D50" s="67">
        <v>0.19191919191919191</v>
      </c>
      <c r="E50" s="54">
        <v>0.21527777777777779</v>
      </c>
    </row>
    <row r="51" spans="1:5" ht="15" customHeight="1">
      <c r="A51" s="88"/>
      <c r="B51" s="17" t="s">
        <v>15</v>
      </c>
      <c r="C51" s="53">
        <v>0.18269230769230771</v>
      </c>
      <c r="D51" s="67">
        <v>0.24242424242424243</v>
      </c>
      <c r="E51" s="54">
        <v>0.28472222222222221</v>
      </c>
    </row>
    <row r="52" spans="1:5" ht="15" customHeight="1">
      <c r="A52" s="88"/>
      <c r="B52" s="17" t="s">
        <v>16</v>
      </c>
      <c r="C52" s="53">
        <v>0.40865384615384615</v>
      </c>
      <c r="D52" s="67">
        <v>0.41414141414141414</v>
      </c>
      <c r="E52" s="54">
        <v>0.35416666666666663</v>
      </c>
    </row>
    <row r="53" spans="1:5" ht="15" customHeight="1">
      <c r="A53" s="88"/>
      <c r="B53" s="17" t="s">
        <v>17</v>
      </c>
      <c r="C53" s="53">
        <v>7.6923076923076927E-2</v>
      </c>
      <c r="D53" s="67">
        <v>6.0606060606060608E-2</v>
      </c>
      <c r="E53" s="54">
        <v>4.1666666666666671E-2</v>
      </c>
    </row>
    <row r="54" spans="1:5" ht="15" customHeight="1">
      <c r="A54" s="88" t="s">
        <v>105</v>
      </c>
      <c r="B54" s="17" t="s">
        <v>13</v>
      </c>
      <c r="C54" s="53">
        <v>0.10576923076923077</v>
      </c>
      <c r="D54" s="67">
        <v>9.0909090909090912E-2</v>
      </c>
      <c r="E54" s="54">
        <v>0.13194444444444445</v>
      </c>
    </row>
    <row r="55" spans="1:5" ht="15" customHeight="1">
      <c r="A55" s="88"/>
      <c r="B55" s="17" t="s">
        <v>14</v>
      </c>
      <c r="C55" s="53">
        <v>0.23557692307692307</v>
      </c>
      <c r="D55" s="67">
        <v>0.31313131313131309</v>
      </c>
      <c r="E55" s="54">
        <v>0.34722222222222221</v>
      </c>
    </row>
    <row r="56" spans="1:5" ht="15" customHeight="1">
      <c r="A56" s="88"/>
      <c r="B56" s="17" t="s">
        <v>15</v>
      </c>
      <c r="C56" s="53">
        <v>0.20192307692307693</v>
      </c>
      <c r="D56" s="67">
        <v>0.19191919191919191</v>
      </c>
      <c r="E56" s="54">
        <v>0.20833333333333331</v>
      </c>
    </row>
    <row r="57" spans="1:5" ht="15" customHeight="1">
      <c r="A57" s="88"/>
      <c r="B57" s="17" t="s">
        <v>16</v>
      </c>
      <c r="C57" s="53">
        <v>0.26923076923076922</v>
      </c>
      <c r="D57" s="67">
        <v>0.26262626262626265</v>
      </c>
      <c r="E57" s="54">
        <v>0.1736111111111111</v>
      </c>
    </row>
    <row r="58" spans="1:5" ht="15" customHeight="1">
      <c r="A58" s="88"/>
      <c r="B58" s="17" t="s">
        <v>17</v>
      </c>
      <c r="C58" s="53">
        <v>0.1875</v>
      </c>
      <c r="D58" s="67">
        <v>0.14141414141414141</v>
      </c>
      <c r="E58" s="54">
        <v>0.1388888888888889</v>
      </c>
    </row>
    <row r="59" spans="1:5" ht="15" customHeight="1">
      <c r="A59" s="88" t="s">
        <v>106</v>
      </c>
      <c r="B59" s="17" t="s">
        <v>13</v>
      </c>
      <c r="C59" s="53">
        <v>7.6923076923076927E-2</v>
      </c>
      <c r="D59" s="67">
        <v>7.0707070707070704E-2</v>
      </c>
      <c r="E59" s="54">
        <v>8.3333333333333343E-2</v>
      </c>
    </row>
    <row r="60" spans="1:5" ht="15" customHeight="1">
      <c r="A60" s="88"/>
      <c r="B60" s="17" t="s">
        <v>14</v>
      </c>
      <c r="C60" s="53">
        <v>0.23076923076923075</v>
      </c>
      <c r="D60" s="67">
        <v>0.30303030303030304</v>
      </c>
      <c r="E60" s="54">
        <v>0.40972222222222221</v>
      </c>
    </row>
    <row r="61" spans="1:5" ht="15" customHeight="1">
      <c r="A61" s="88"/>
      <c r="B61" s="17" t="s">
        <v>15</v>
      </c>
      <c r="C61" s="53">
        <v>0.23076923076923075</v>
      </c>
      <c r="D61" s="67">
        <v>0.19191919191919191</v>
      </c>
      <c r="E61" s="54">
        <v>0.22916666666666669</v>
      </c>
    </row>
    <row r="62" spans="1:5" ht="15" customHeight="1">
      <c r="A62" s="88"/>
      <c r="B62" s="17" t="s">
        <v>16</v>
      </c>
      <c r="C62" s="53">
        <v>0.26442307692307693</v>
      </c>
      <c r="D62" s="67">
        <v>0.23232323232323232</v>
      </c>
      <c r="E62" s="54">
        <v>0.125</v>
      </c>
    </row>
    <row r="63" spans="1:5" ht="15" customHeight="1">
      <c r="A63" s="88"/>
      <c r="B63" s="17" t="s">
        <v>17</v>
      </c>
      <c r="C63" s="53">
        <v>0.19711538461538461</v>
      </c>
      <c r="D63" s="67">
        <v>0.20202020202020202</v>
      </c>
      <c r="E63" s="54">
        <v>0.15277777777777779</v>
      </c>
    </row>
    <row r="64" spans="1:5" ht="15" customHeight="1">
      <c r="A64" s="88" t="s">
        <v>107</v>
      </c>
      <c r="B64" s="17" t="s">
        <v>13</v>
      </c>
      <c r="C64" s="53">
        <v>0.125</v>
      </c>
      <c r="D64" s="67">
        <v>8.0808080808080815E-2</v>
      </c>
      <c r="E64" s="54">
        <v>0.11805555555555555</v>
      </c>
    </row>
    <row r="65" spans="1:5" ht="15" customHeight="1">
      <c r="A65" s="88"/>
      <c r="B65" s="17" t="s">
        <v>14</v>
      </c>
      <c r="C65" s="53">
        <v>0.24038461538461539</v>
      </c>
      <c r="D65" s="67">
        <v>0.37373737373737376</v>
      </c>
      <c r="E65" s="54">
        <v>0.375</v>
      </c>
    </row>
    <row r="66" spans="1:5" ht="15" customHeight="1">
      <c r="A66" s="88"/>
      <c r="B66" s="17" t="s">
        <v>15</v>
      </c>
      <c r="C66" s="53">
        <v>0.20673076923076925</v>
      </c>
      <c r="D66" s="67">
        <v>0.14141414141414141</v>
      </c>
      <c r="E66" s="54">
        <v>0.25</v>
      </c>
    </row>
    <row r="67" spans="1:5" ht="15" customHeight="1">
      <c r="A67" s="88"/>
      <c r="B67" s="17" t="s">
        <v>16</v>
      </c>
      <c r="C67" s="53">
        <v>0.25</v>
      </c>
      <c r="D67" s="67">
        <v>0.24242424242424243</v>
      </c>
      <c r="E67" s="54">
        <v>0.15972222222222221</v>
      </c>
    </row>
    <row r="68" spans="1:5" ht="15" customHeight="1">
      <c r="A68" s="88"/>
      <c r="B68" s="17" t="s">
        <v>17</v>
      </c>
      <c r="C68" s="53">
        <v>0.17788461538461539</v>
      </c>
      <c r="D68" s="67">
        <v>0.16161616161616163</v>
      </c>
      <c r="E68" s="54">
        <v>9.722222222222221E-2</v>
      </c>
    </row>
    <row r="69" spans="1:5" ht="15" customHeight="1">
      <c r="A69" s="88" t="s">
        <v>108</v>
      </c>
      <c r="B69" s="17" t="s">
        <v>13</v>
      </c>
      <c r="C69" s="53">
        <v>0.15384615384615385</v>
      </c>
      <c r="D69" s="67">
        <v>0.12121212121212122</v>
      </c>
      <c r="E69" s="54">
        <v>0.15277777777777779</v>
      </c>
    </row>
    <row r="70" spans="1:5" ht="15" customHeight="1">
      <c r="A70" s="88"/>
      <c r="B70" s="17" t="s">
        <v>14</v>
      </c>
      <c r="C70" s="53">
        <v>0.24038461538461539</v>
      </c>
      <c r="D70" s="67">
        <v>0.38383838383838381</v>
      </c>
      <c r="E70" s="54">
        <v>0.42361111111111116</v>
      </c>
    </row>
    <row r="71" spans="1:5" ht="15" customHeight="1">
      <c r="A71" s="88"/>
      <c r="B71" s="17" t="s">
        <v>15</v>
      </c>
      <c r="C71" s="53">
        <v>0.17307692307692307</v>
      </c>
      <c r="D71" s="67">
        <v>0.14141414141414141</v>
      </c>
      <c r="E71" s="54">
        <v>0.1736111111111111</v>
      </c>
    </row>
    <row r="72" spans="1:5" ht="15" customHeight="1">
      <c r="A72" s="88"/>
      <c r="B72" s="17" t="s">
        <v>16</v>
      </c>
      <c r="C72" s="53">
        <v>0.28846153846153849</v>
      </c>
      <c r="D72" s="67">
        <v>0.2121212121212121</v>
      </c>
      <c r="E72" s="54">
        <v>0.1388888888888889</v>
      </c>
    </row>
    <row r="73" spans="1:5" ht="15" customHeight="1">
      <c r="A73" s="88"/>
      <c r="B73" s="17" t="s">
        <v>17</v>
      </c>
      <c r="C73" s="53">
        <v>0.14423076923076925</v>
      </c>
      <c r="D73" s="67">
        <v>0.14141414141414141</v>
      </c>
      <c r="E73" s="54">
        <v>0.1111111111111111</v>
      </c>
    </row>
    <row r="74" spans="1:5" ht="15" customHeight="1">
      <c r="A74" s="88" t="s">
        <v>109</v>
      </c>
      <c r="B74" s="17" t="s">
        <v>13</v>
      </c>
      <c r="C74" s="53">
        <v>4.3269230769230768E-2</v>
      </c>
      <c r="D74" s="67">
        <v>6.0606060606060608E-2</v>
      </c>
      <c r="E74" s="54">
        <v>6.25E-2</v>
      </c>
    </row>
    <row r="75" spans="1:5" ht="15" customHeight="1">
      <c r="A75" s="88"/>
      <c r="B75" s="17" t="s">
        <v>14</v>
      </c>
      <c r="C75" s="53">
        <v>0.20673076923076925</v>
      </c>
      <c r="D75" s="67">
        <v>0.19191919191919191</v>
      </c>
      <c r="E75" s="54">
        <v>0.2361111111111111</v>
      </c>
    </row>
    <row r="76" spans="1:5" ht="15" customHeight="1">
      <c r="A76" s="88"/>
      <c r="B76" s="17" t="s">
        <v>15</v>
      </c>
      <c r="C76" s="53">
        <v>0.19711538461538461</v>
      </c>
      <c r="D76" s="67">
        <v>0.23232323232323232</v>
      </c>
      <c r="E76" s="54">
        <v>0.2986111111111111</v>
      </c>
    </row>
    <row r="77" spans="1:5" ht="15" customHeight="1">
      <c r="A77" s="88"/>
      <c r="B77" s="17" t="s">
        <v>16</v>
      </c>
      <c r="C77" s="53">
        <v>0.38942307692307693</v>
      </c>
      <c r="D77" s="67">
        <v>0.34343434343434348</v>
      </c>
      <c r="E77" s="54">
        <v>0.35416666666666663</v>
      </c>
    </row>
    <row r="78" spans="1:5" ht="15" customHeight="1">
      <c r="A78" s="88"/>
      <c r="B78" s="17" t="s">
        <v>17</v>
      </c>
      <c r="C78" s="53">
        <v>0.16346153846153846</v>
      </c>
      <c r="D78" s="67">
        <v>0.17171717171717174</v>
      </c>
      <c r="E78" s="54">
        <v>4.8611111111111105E-2</v>
      </c>
    </row>
    <row r="79" spans="1:5" ht="15" customHeight="1">
      <c r="A79" s="88" t="s">
        <v>110</v>
      </c>
      <c r="B79" s="17" t="s">
        <v>13</v>
      </c>
      <c r="C79" s="53">
        <v>3.3653846153846152E-2</v>
      </c>
      <c r="D79" s="67">
        <v>2.0202020202020204E-2</v>
      </c>
      <c r="E79" s="54">
        <v>4.8611111111111105E-2</v>
      </c>
    </row>
    <row r="80" spans="1:5" ht="15" customHeight="1">
      <c r="A80" s="88"/>
      <c r="B80" s="17" t="s">
        <v>14</v>
      </c>
      <c r="C80" s="53">
        <v>0.20192307692307693</v>
      </c>
      <c r="D80" s="67">
        <v>0.17171717171717174</v>
      </c>
      <c r="E80" s="54">
        <v>0.2013888888888889</v>
      </c>
    </row>
    <row r="81" spans="1:5" ht="15" customHeight="1">
      <c r="A81" s="88"/>
      <c r="B81" s="17" t="s">
        <v>15</v>
      </c>
      <c r="C81" s="53">
        <v>0.19711538461538461</v>
      </c>
      <c r="D81" s="67">
        <v>0.24242424242424243</v>
      </c>
      <c r="E81" s="54">
        <v>0.3125</v>
      </c>
    </row>
    <row r="82" spans="1:5" ht="15" customHeight="1">
      <c r="A82" s="88"/>
      <c r="B82" s="17" t="s">
        <v>16</v>
      </c>
      <c r="C82" s="53">
        <v>0.38461538461538458</v>
      </c>
      <c r="D82" s="67">
        <v>0.35353535353535359</v>
      </c>
      <c r="E82" s="54">
        <v>0.36111111111111116</v>
      </c>
    </row>
    <row r="83" spans="1:5" ht="15" customHeight="1">
      <c r="A83" s="88"/>
      <c r="B83" s="17" t="s">
        <v>17</v>
      </c>
      <c r="C83" s="53">
        <v>0.18269230769230771</v>
      </c>
      <c r="D83" s="67">
        <v>0.2121212121212121</v>
      </c>
      <c r="E83" s="54">
        <v>7.6388888888888895E-2</v>
      </c>
    </row>
    <row r="84" spans="1:5" ht="15" customHeight="1">
      <c r="A84" s="88" t="s">
        <v>111</v>
      </c>
      <c r="B84" s="17" t="s">
        <v>13</v>
      </c>
      <c r="C84" s="53">
        <v>7.2115384615384623E-2</v>
      </c>
      <c r="D84" s="67">
        <v>2.0202020202020204E-2</v>
      </c>
      <c r="E84" s="54">
        <v>5.5555555555555552E-2</v>
      </c>
    </row>
    <row r="85" spans="1:5" ht="15" customHeight="1">
      <c r="A85" s="88"/>
      <c r="B85" s="17" t="s">
        <v>14</v>
      </c>
      <c r="C85" s="53">
        <v>0.20192307692307693</v>
      </c>
      <c r="D85" s="67">
        <v>0.24242424242424243</v>
      </c>
      <c r="E85" s="54">
        <v>0.29166666666666669</v>
      </c>
    </row>
    <row r="86" spans="1:5" ht="15" customHeight="1">
      <c r="A86" s="88"/>
      <c r="B86" s="17" t="s">
        <v>15</v>
      </c>
      <c r="C86" s="53">
        <v>0.19711538461538461</v>
      </c>
      <c r="D86" s="67">
        <v>0.25252525252525254</v>
      </c>
      <c r="E86" s="54">
        <v>0.2638888888888889</v>
      </c>
    </row>
    <row r="87" spans="1:5" ht="15" customHeight="1">
      <c r="A87" s="88"/>
      <c r="B87" s="17" t="s">
        <v>16</v>
      </c>
      <c r="C87" s="53">
        <v>0.31730769230769229</v>
      </c>
      <c r="D87" s="67">
        <v>0.27272727272727271</v>
      </c>
      <c r="E87" s="54">
        <v>0.2361111111111111</v>
      </c>
    </row>
    <row r="88" spans="1:5" ht="15" customHeight="1">
      <c r="A88" s="88"/>
      <c r="B88" s="17" t="s">
        <v>17</v>
      </c>
      <c r="C88" s="53">
        <v>0.21153846153846154</v>
      </c>
      <c r="D88" s="67">
        <v>0.2121212121212121</v>
      </c>
      <c r="E88" s="54">
        <v>0.15277777777777779</v>
      </c>
    </row>
    <row r="89" spans="1:5" ht="15" customHeight="1">
      <c r="A89" s="88" t="s">
        <v>112</v>
      </c>
      <c r="B89" s="17" t="s">
        <v>13</v>
      </c>
      <c r="C89" s="53">
        <v>8.6538461538461536E-2</v>
      </c>
      <c r="D89" s="67">
        <v>0.10101010101010101</v>
      </c>
      <c r="E89" s="54">
        <v>9.722222222222221E-2</v>
      </c>
    </row>
    <row r="90" spans="1:5" ht="15" customHeight="1">
      <c r="A90" s="88"/>
      <c r="B90" s="17" t="s">
        <v>14</v>
      </c>
      <c r="C90" s="53">
        <v>0.28365384615384615</v>
      </c>
      <c r="D90" s="67">
        <v>0.28282828282828282</v>
      </c>
      <c r="E90" s="54">
        <v>0.31944444444444442</v>
      </c>
    </row>
    <row r="91" spans="1:5" ht="15" customHeight="1">
      <c r="A91" s="88"/>
      <c r="B91" s="17" t="s">
        <v>15</v>
      </c>
      <c r="C91" s="53">
        <v>0.16826923076923075</v>
      </c>
      <c r="D91" s="67">
        <v>0.17171717171717174</v>
      </c>
      <c r="E91" s="54">
        <v>0.2638888888888889</v>
      </c>
    </row>
    <row r="92" spans="1:5" ht="15" customHeight="1">
      <c r="A92" s="88"/>
      <c r="B92" s="17" t="s">
        <v>16</v>
      </c>
      <c r="C92" s="53">
        <v>0.29326923076923078</v>
      </c>
      <c r="D92" s="67">
        <v>0.27272727272727271</v>
      </c>
      <c r="E92" s="54">
        <v>0.22222222222222221</v>
      </c>
    </row>
    <row r="93" spans="1:5" ht="15" customHeight="1">
      <c r="A93" s="88"/>
      <c r="B93" s="17" t="s">
        <v>17</v>
      </c>
      <c r="C93" s="53">
        <v>0.16826923076923075</v>
      </c>
      <c r="D93" s="67">
        <v>0.17171717171717174</v>
      </c>
      <c r="E93" s="54">
        <v>9.722222222222221E-2</v>
      </c>
    </row>
    <row r="94" spans="1:5" ht="15" customHeight="1">
      <c r="A94" s="88" t="s">
        <v>113</v>
      </c>
      <c r="B94" s="17" t="s">
        <v>13</v>
      </c>
      <c r="C94" s="53">
        <v>0.14423076923076925</v>
      </c>
      <c r="D94" s="67">
        <v>0.18181818181818182</v>
      </c>
      <c r="E94" s="54">
        <v>0.14583333333333334</v>
      </c>
    </row>
    <row r="95" spans="1:5" ht="15" customHeight="1">
      <c r="A95" s="88"/>
      <c r="B95" s="17" t="s">
        <v>14</v>
      </c>
      <c r="C95" s="53">
        <v>0.27884615384615385</v>
      </c>
      <c r="D95" s="67">
        <v>0.2121212121212121</v>
      </c>
      <c r="E95" s="54">
        <v>0.2986111111111111</v>
      </c>
    </row>
    <row r="96" spans="1:5" ht="15" customHeight="1">
      <c r="A96" s="88"/>
      <c r="B96" s="17" t="s">
        <v>15</v>
      </c>
      <c r="C96" s="53">
        <v>0.12980769230769229</v>
      </c>
      <c r="D96" s="67">
        <v>0.25252525252525254</v>
      </c>
      <c r="E96" s="54">
        <v>0.22916666666666669</v>
      </c>
    </row>
    <row r="97" spans="1:5" ht="15" customHeight="1">
      <c r="A97" s="88"/>
      <c r="B97" s="17" t="s">
        <v>16</v>
      </c>
      <c r="C97" s="53">
        <v>0.32692307692307693</v>
      </c>
      <c r="D97" s="67">
        <v>0.29292929292929293</v>
      </c>
      <c r="E97" s="54">
        <v>0.2986111111111111</v>
      </c>
    </row>
    <row r="98" spans="1:5" ht="15" customHeight="1">
      <c r="A98" s="88"/>
      <c r="B98" s="17" t="s">
        <v>17</v>
      </c>
      <c r="C98" s="53">
        <v>0.1201923076923077</v>
      </c>
      <c r="D98" s="67">
        <v>6.0606060606060608E-2</v>
      </c>
      <c r="E98" s="54">
        <v>2.7777777777777776E-2</v>
      </c>
    </row>
    <row r="99" spans="1:5" ht="15" customHeight="1">
      <c r="A99" s="88" t="s">
        <v>114</v>
      </c>
      <c r="B99" s="17" t="s">
        <v>13</v>
      </c>
      <c r="C99" s="53">
        <v>0.19711538461538461</v>
      </c>
      <c r="D99" s="67">
        <v>0.22222222222222221</v>
      </c>
      <c r="E99" s="54">
        <v>0.16666666666666669</v>
      </c>
    </row>
    <row r="100" spans="1:5" ht="15" customHeight="1">
      <c r="A100" s="88"/>
      <c r="B100" s="17" t="s">
        <v>14</v>
      </c>
      <c r="C100" s="53">
        <v>0.28365384615384615</v>
      </c>
      <c r="D100" s="67">
        <v>0.22222222222222221</v>
      </c>
      <c r="E100" s="54">
        <v>0.29166666666666669</v>
      </c>
    </row>
    <row r="101" spans="1:5" ht="15" customHeight="1">
      <c r="A101" s="88"/>
      <c r="B101" s="17" t="s">
        <v>15</v>
      </c>
      <c r="C101" s="53">
        <v>0.125</v>
      </c>
      <c r="D101" s="67">
        <v>0.22222222222222221</v>
      </c>
      <c r="E101" s="54">
        <v>0.2361111111111111</v>
      </c>
    </row>
    <row r="102" spans="1:5" ht="15" customHeight="1">
      <c r="A102" s="88"/>
      <c r="B102" s="17" t="s">
        <v>16</v>
      </c>
      <c r="C102" s="53">
        <v>0.30288461538461542</v>
      </c>
      <c r="D102" s="67">
        <v>0.27272727272727271</v>
      </c>
      <c r="E102" s="54">
        <v>0.27083333333333331</v>
      </c>
    </row>
    <row r="103" spans="1:5" ht="15" customHeight="1">
      <c r="A103" s="88"/>
      <c r="B103" s="17" t="s">
        <v>17</v>
      </c>
      <c r="C103" s="53">
        <v>9.1346153846153855E-2</v>
      </c>
      <c r="D103" s="67">
        <v>6.0606060606060608E-2</v>
      </c>
      <c r="E103" s="54">
        <v>3.4722222222222224E-2</v>
      </c>
    </row>
    <row r="104" spans="1:5" ht="15" customHeight="1">
      <c r="A104" s="88" t="s">
        <v>115</v>
      </c>
      <c r="B104" s="17" t="s">
        <v>13</v>
      </c>
      <c r="C104" s="53">
        <v>9.6153846153846145E-2</v>
      </c>
      <c r="D104" s="67">
        <v>0.13131313131313133</v>
      </c>
      <c r="E104" s="54">
        <v>0.10416666666666666</v>
      </c>
    </row>
    <row r="105" spans="1:5" ht="15" customHeight="1">
      <c r="A105" s="88"/>
      <c r="B105" s="17" t="s">
        <v>14</v>
      </c>
      <c r="C105" s="53">
        <v>0.25480769230769229</v>
      </c>
      <c r="D105" s="67">
        <v>0.23232323232323232</v>
      </c>
      <c r="E105" s="54">
        <v>0.30555555555555558</v>
      </c>
    </row>
    <row r="106" spans="1:5" ht="15" customHeight="1">
      <c r="A106" s="88"/>
      <c r="B106" s="17" t="s">
        <v>15</v>
      </c>
      <c r="C106" s="53">
        <v>0.19711538461538461</v>
      </c>
      <c r="D106" s="67">
        <v>0.26262626262626265</v>
      </c>
      <c r="E106" s="54">
        <v>0.25</v>
      </c>
    </row>
    <row r="107" spans="1:5" ht="15" customHeight="1">
      <c r="A107" s="88"/>
      <c r="B107" s="17" t="s">
        <v>16</v>
      </c>
      <c r="C107" s="53">
        <v>0.29326923076923078</v>
      </c>
      <c r="D107" s="67">
        <v>0.25252525252525254</v>
      </c>
      <c r="E107" s="54">
        <v>0.19444444444444442</v>
      </c>
    </row>
    <row r="108" spans="1:5" ht="15" customHeight="1">
      <c r="A108" s="88"/>
      <c r="B108" s="17" t="s">
        <v>17</v>
      </c>
      <c r="C108" s="53">
        <v>0.15865384615384615</v>
      </c>
      <c r="D108" s="67">
        <v>0.12121212121212122</v>
      </c>
      <c r="E108" s="54">
        <v>0.14583333333333334</v>
      </c>
    </row>
    <row r="109" spans="1:5" ht="15" customHeight="1">
      <c r="A109" s="88" t="s">
        <v>116</v>
      </c>
      <c r="B109" s="17" t="s">
        <v>13</v>
      </c>
      <c r="C109" s="53">
        <v>9.1346153846153855E-2</v>
      </c>
      <c r="D109" s="67">
        <v>0.16161616161616163</v>
      </c>
      <c r="E109" s="54">
        <v>0.11805555555555555</v>
      </c>
    </row>
    <row r="110" spans="1:5" ht="15" customHeight="1">
      <c r="A110" s="88"/>
      <c r="B110" s="17" t="s">
        <v>14</v>
      </c>
      <c r="C110" s="53">
        <v>0.29807692307692307</v>
      </c>
      <c r="D110" s="67">
        <v>0.2121212121212121</v>
      </c>
      <c r="E110" s="54">
        <v>0.25694444444444442</v>
      </c>
    </row>
    <row r="111" spans="1:5" ht="15" customHeight="1">
      <c r="A111" s="88"/>
      <c r="B111" s="17" t="s">
        <v>15</v>
      </c>
      <c r="C111" s="53">
        <v>0.15384615384615385</v>
      </c>
      <c r="D111" s="67">
        <v>0.25252525252525254</v>
      </c>
      <c r="E111" s="54">
        <v>0.2638888888888889</v>
      </c>
    </row>
    <row r="112" spans="1:5" ht="15" customHeight="1">
      <c r="A112" s="88"/>
      <c r="B112" s="17" t="s">
        <v>16</v>
      </c>
      <c r="C112" s="53">
        <v>0.34134615384615385</v>
      </c>
      <c r="D112" s="67">
        <v>0.26262626262626265</v>
      </c>
      <c r="E112" s="54">
        <v>0.24305555555555558</v>
      </c>
    </row>
    <row r="113" spans="1:5" ht="15" customHeight="1">
      <c r="A113" s="88"/>
      <c r="B113" s="17" t="s">
        <v>17</v>
      </c>
      <c r="C113" s="53">
        <v>0.11538461538461538</v>
      </c>
      <c r="D113" s="67">
        <v>0.1111111111111111</v>
      </c>
      <c r="E113" s="54">
        <v>0.11805555555555555</v>
      </c>
    </row>
    <row r="114" spans="1:5" ht="15" customHeight="1">
      <c r="A114" s="88" t="s">
        <v>127</v>
      </c>
      <c r="B114" s="17" t="s">
        <v>13</v>
      </c>
      <c r="C114" s="53">
        <v>7.2115384615384623E-2</v>
      </c>
      <c r="D114" s="67">
        <v>0.10101010101010101</v>
      </c>
      <c r="E114" s="54">
        <v>6.9444444444444448E-2</v>
      </c>
    </row>
    <row r="115" spans="1:5" ht="15" customHeight="1">
      <c r="A115" s="88"/>
      <c r="B115" s="17" t="s">
        <v>14</v>
      </c>
      <c r="C115" s="53">
        <v>0.25</v>
      </c>
      <c r="D115" s="67">
        <v>0.28282828282828282</v>
      </c>
      <c r="E115" s="54">
        <v>0.34027777777777779</v>
      </c>
    </row>
    <row r="116" spans="1:5" ht="15" customHeight="1">
      <c r="A116" s="88"/>
      <c r="B116" s="17" t="s">
        <v>15</v>
      </c>
      <c r="C116" s="53">
        <v>0.24519230769230771</v>
      </c>
      <c r="D116" s="67">
        <v>0.28282828282828282</v>
      </c>
      <c r="E116" s="54">
        <v>0.29166666666666669</v>
      </c>
    </row>
    <row r="117" spans="1:5" ht="15" customHeight="1">
      <c r="A117" s="88"/>
      <c r="B117" s="17" t="s">
        <v>16</v>
      </c>
      <c r="C117" s="53">
        <v>0.28365384615384615</v>
      </c>
      <c r="D117" s="67">
        <v>0.26262626262626265</v>
      </c>
      <c r="E117" s="54">
        <v>0.20833333333333331</v>
      </c>
    </row>
    <row r="118" spans="1:5" ht="15" customHeight="1">
      <c r="A118" s="88"/>
      <c r="B118" s="17" t="s">
        <v>17</v>
      </c>
      <c r="C118" s="53">
        <v>0.14903846153846154</v>
      </c>
      <c r="D118" s="67">
        <v>7.0707070707070704E-2</v>
      </c>
      <c r="E118" s="54">
        <v>9.027777777777779E-2</v>
      </c>
    </row>
    <row r="119" spans="1:5" ht="15" customHeight="1">
      <c r="A119" s="88" t="s">
        <v>128</v>
      </c>
      <c r="B119" s="17" t="s">
        <v>13</v>
      </c>
      <c r="C119" s="53">
        <v>0.12980769230769229</v>
      </c>
      <c r="D119" s="67">
        <v>0.16161616161616163</v>
      </c>
      <c r="E119" s="54">
        <v>7.6388888888888895E-2</v>
      </c>
    </row>
    <row r="120" spans="1:5" ht="15" customHeight="1">
      <c r="A120" s="88"/>
      <c r="B120" s="17" t="s">
        <v>14</v>
      </c>
      <c r="C120" s="53">
        <v>0.32692307692307693</v>
      </c>
      <c r="D120" s="67">
        <v>0.35353535353535359</v>
      </c>
      <c r="E120" s="54">
        <v>0.52083333333333337</v>
      </c>
    </row>
    <row r="121" spans="1:5" ht="15" customHeight="1">
      <c r="A121" s="88"/>
      <c r="B121" s="17" t="s">
        <v>15</v>
      </c>
      <c r="C121" s="53">
        <v>0.17307692307692307</v>
      </c>
      <c r="D121" s="67">
        <v>0.18181818181818182</v>
      </c>
      <c r="E121" s="54">
        <v>0.2013888888888889</v>
      </c>
    </row>
    <row r="122" spans="1:5" ht="15" customHeight="1">
      <c r="A122" s="88"/>
      <c r="B122" s="17" t="s">
        <v>16</v>
      </c>
      <c r="C122" s="53">
        <v>0.24519230769230771</v>
      </c>
      <c r="D122" s="67">
        <v>0.25252525252525254</v>
      </c>
      <c r="E122" s="54">
        <v>0.14583333333333334</v>
      </c>
    </row>
    <row r="123" spans="1:5" ht="15" customHeight="1">
      <c r="A123" s="88"/>
      <c r="B123" s="17" t="s">
        <v>17</v>
      </c>
      <c r="C123" s="53">
        <v>0.125</v>
      </c>
      <c r="D123" s="67">
        <v>5.0505050505050504E-2</v>
      </c>
      <c r="E123" s="54">
        <v>5.5555555555555552E-2</v>
      </c>
    </row>
    <row r="124" spans="1:5" ht="15" customHeight="1">
      <c r="A124" s="88" t="s">
        <v>129</v>
      </c>
      <c r="B124" s="17" t="s">
        <v>13</v>
      </c>
      <c r="C124" s="53">
        <v>4.3269230769230768E-2</v>
      </c>
      <c r="D124" s="67">
        <v>6.0606060606060608E-2</v>
      </c>
      <c r="E124" s="54">
        <v>2.0833333333333336E-2</v>
      </c>
    </row>
    <row r="125" spans="1:5" ht="15" customHeight="1">
      <c r="A125" s="88"/>
      <c r="B125" s="17" t="s">
        <v>14</v>
      </c>
      <c r="C125" s="53">
        <v>0.16826923076923075</v>
      </c>
      <c r="D125" s="67">
        <v>0.24242424242424243</v>
      </c>
      <c r="E125" s="54">
        <v>0.24305555555555558</v>
      </c>
    </row>
    <row r="126" spans="1:5" ht="15" customHeight="1">
      <c r="A126" s="88"/>
      <c r="B126" s="17" t="s">
        <v>15</v>
      </c>
      <c r="C126" s="53">
        <v>0.29807692307692307</v>
      </c>
      <c r="D126" s="67">
        <v>0.24242424242424243</v>
      </c>
      <c r="E126" s="54">
        <v>0.34027777777777779</v>
      </c>
    </row>
    <row r="127" spans="1:5" ht="15" customHeight="1">
      <c r="A127" s="88"/>
      <c r="B127" s="17" t="s">
        <v>16</v>
      </c>
      <c r="C127" s="53">
        <v>0.22596153846153846</v>
      </c>
      <c r="D127" s="67">
        <v>0.26262626262626265</v>
      </c>
      <c r="E127" s="54">
        <v>0.14583333333333334</v>
      </c>
    </row>
    <row r="128" spans="1:5" ht="15" customHeight="1">
      <c r="A128" s="88"/>
      <c r="B128" s="17" t="s">
        <v>17</v>
      </c>
      <c r="C128" s="53">
        <v>0.26442307692307693</v>
      </c>
      <c r="D128" s="67">
        <v>0.19191919191919191</v>
      </c>
      <c r="E128" s="54">
        <v>0.25</v>
      </c>
    </row>
    <row r="129" spans="1:5" ht="15" customHeight="1">
      <c r="A129" s="88" t="s">
        <v>130</v>
      </c>
      <c r="B129" s="17" t="s">
        <v>13</v>
      </c>
      <c r="C129" s="53">
        <v>5.7692307692307689E-2</v>
      </c>
      <c r="D129" s="67">
        <v>6.0606060606060608E-2</v>
      </c>
      <c r="E129" s="54">
        <v>2.7777777777777776E-2</v>
      </c>
    </row>
    <row r="130" spans="1:5" ht="15" customHeight="1">
      <c r="A130" s="88"/>
      <c r="B130" s="17" t="s">
        <v>14</v>
      </c>
      <c r="C130" s="53">
        <v>0.21153846153846154</v>
      </c>
      <c r="D130" s="67">
        <v>0.25252525252525254</v>
      </c>
      <c r="E130" s="54">
        <v>0.27777777777777779</v>
      </c>
    </row>
    <row r="131" spans="1:5" ht="15" customHeight="1">
      <c r="A131" s="88"/>
      <c r="B131" s="17" t="s">
        <v>15</v>
      </c>
      <c r="C131" s="53">
        <v>0.24519230769230771</v>
      </c>
      <c r="D131" s="67">
        <v>0.27272727272727271</v>
      </c>
      <c r="E131" s="54">
        <v>0.30555555555555558</v>
      </c>
    </row>
    <row r="132" spans="1:5" ht="15" customHeight="1">
      <c r="A132" s="88"/>
      <c r="B132" s="17" t="s">
        <v>16</v>
      </c>
      <c r="C132" s="53">
        <v>0.25961538461538458</v>
      </c>
      <c r="D132" s="67">
        <v>0.29292929292929293</v>
      </c>
      <c r="E132" s="54">
        <v>0.1736111111111111</v>
      </c>
    </row>
    <row r="133" spans="1:5" ht="15" customHeight="1">
      <c r="A133" s="88"/>
      <c r="B133" s="17" t="s">
        <v>17</v>
      </c>
      <c r="C133" s="53">
        <v>0.22596153846153846</v>
      </c>
      <c r="D133" s="67">
        <v>0.12121212121212122</v>
      </c>
      <c r="E133" s="54">
        <v>0.21527777777777779</v>
      </c>
    </row>
    <row r="134" spans="1:5" ht="15" customHeight="1">
      <c r="A134" s="88" t="s">
        <v>117</v>
      </c>
      <c r="B134" s="17" t="s">
        <v>13</v>
      </c>
      <c r="C134" s="53">
        <v>5.7692307692307689E-2</v>
      </c>
      <c r="D134" s="67">
        <v>3.0303030303030304E-2</v>
      </c>
      <c r="E134" s="54">
        <v>3.4722222222222224E-2</v>
      </c>
    </row>
    <row r="135" spans="1:5" ht="15" customHeight="1">
      <c r="A135" s="88"/>
      <c r="B135" s="17" t="s">
        <v>14</v>
      </c>
      <c r="C135" s="53">
        <v>0.22596153846153846</v>
      </c>
      <c r="D135" s="67">
        <v>0.29292929292929293</v>
      </c>
      <c r="E135" s="54">
        <v>0.24305555555555558</v>
      </c>
    </row>
    <row r="136" spans="1:5" ht="15" customHeight="1">
      <c r="A136" s="88"/>
      <c r="B136" s="17" t="s">
        <v>15</v>
      </c>
      <c r="C136" s="53">
        <v>0.24519230769230771</v>
      </c>
      <c r="D136" s="67">
        <v>0.26262626262626265</v>
      </c>
      <c r="E136" s="54">
        <v>0.33333333333333337</v>
      </c>
    </row>
    <row r="137" spans="1:5" ht="15" customHeight="1">
      <c r="A137" s="88"/>
      <c r="B137" s="17" t="s">
        <v>16</v>
      </c>
      <c r="C137" s="53">
        <v>0.20192307692307693</v>
      </c>
      <c r="D137" s="67">
        <v>0.20202020202020202</v>
      </c>
      <c r="E137" s="54">
        <v>0.1875</v>
      </c>
    </row>
    <row r="138" spans="1:5" ht="15" customHeight="1">
      <c r="A138" s="88"/>
      <c r="B138" s="17" t="s">
        <v>17</v>
      </c>
      <c r="C138" s="53">
        <v>0.26923076923076922</v>
      </c>
      <c r="D138" s="67">
        <v>0.2121212121212121</v>
      </c>
      <c r="E138" s="54">
        <v>0.2013888888888889</v>
      </c>
    </row>
    <row r="139" spans="1:5" ht="15" customHeight="1">
      <c r="A139" s="88" t="s">
        <v>118</v>
      </c>
      <c r="B139" s="17" t="s">
        <v>13</v>
      </c>
      <c r="C139" s="53">
        <v>5.2884615384615384E-2</v>
      </c>
      <c r="D139" s="67">
        <v>3.0303030303030304E-2</v>
      </c>
      <c r="E139" s="54">
        <v>4.1666666666666671E-2</v>
      </c>
    </row>
    <row r="140" spans="1:5" ht="15" customHeight="1">
      <c r="A140" s="88"/>
      <c r="B140" s="17" t="s">
        <v>14</v>
      </c>
      <c r="C140" s="53">
        <v>0.22596153846153846</v>
      </c>
      <c r="D140" s="67">
        <v>0.26262626262626265</v>
      </c>
      <c r="E140" s="54">
        <v>0.2638888888888889</v>
      </c>
    </row>
    <row r="141" spans="1:5" ht="15" customHeight="1">
      <c r="A141" s="88"/>
      <c r="B141" s="17" t="s">
        <v>15</v>
      </c>
      <c r="C141" s="53">
        <v>0.23557692307692307</v>
      </c>
      <c r="D141" s="67">
        <v>0.28282828282828282</v>
      </c>
      <c r="E141" s="54">
        <v>0.27083333333333331</v>
      </c>
    </row>
    <row r="142" spans="1:5" ht="15" customHeight="1">
      <c r="A142" s="88"/>
      <c r="B142" s="17" t="s">
        <v>16</v>
      </c>
      <c r="C142" s="53">
        <v>0.17788461538461539</v>
      </c>
      <c r="D142" s="67">
        <v>0.18181818181818182</v>
      </c>
      <c r="E142" s="54">
        <v>0.15277777777777779</v>
      </c>
    </row>
    <row r="143" spans="1:5" ht="15" customHeight="1">
      <c r="A143" s="88"/>
      <c r="B143" s="17" t="s">
        <v>17</v>
      </c>
      <c r="C143" s="53">
        <v>0.30769230769230771</v>
      </c>
      <c r="D143" s="67">
        <v>0.24242424242424243</v>
      </c>
      <c r="E143" s="54">
        <v>0.27083333333333331</v>
      </c>
    </row>
    <row r="144" spans="1:5" ht="15" customHeight="1">
      <c r="A144" s="88" t="s">
        <v>119</v>
      </c>
      <c r="B144" s="17" t="s">
        <v>13</v>
      </c>
      <c r="C144" s="53">
        <v>8.1730769230769232E-2</v>
      </c>
      <c r="D144" s="67">
        <v>6.0606060606060608E-2</v>
      </c>
      <c r="E144" s="54">
        <v>8.3333333333333343E-2</v>
      </c>
    </row>
    <row r="145" spans="1:5" ht="15" customHeight="1">
      <c r="A145" s="88"/>
      <c r="B145" s="17" t="s">
        <v>14</v>
      </c>
      <c r="C145" s="53">
        <v>0.36057692307692307</v>
      </c>
      <c r="D145" s="67">
        <v>0.36363636363636365</v>
      </c>
      <c r="E145" s="54">
        <v>0.36111111111111116</v>
      </c>
    </row>
    <row r="146" spans="1:5" ht="15" customHeight="1">
      <c r="A146" s="88"/>
      <c r="B146" s="17" t="s">
        <v>15</v>
      </c>
      <c r="C146" s="53">
        <v>0.23557692307692307</v>
      </c>
      <c r="D146" s="67">
        <v>0.28282828282828282</v>
      </c>
      <c r="E146" s="54">
        <v>0.35416666666666663</v>
      </c>
    </row>
    <row r="147" spans="1:5" ht="15" customHeight="1">
      <c r="A147" s="88"/>
      <c r="B147" s="17" t="s">
        <v>16</v>
      </c>
      <c r="C147" s="53">
        <v>0.21153846153846154</v>
      </c>
      <c r="D147" s="67">
        <v>0.23232323232323232</v>
      </c>
      <c r="E147" s="54">
        <v>0.15277777777777779</v>
      </c>
    </row>
    <row r="148" spans="1:5" ht="15" customHeight="1">
      <c r="A148" s="88"/>
      <c r="B148" s="17" t="s">
        <v>17</v>
      </c>
      <c r="C148" s="53">
        <v>0.11057692307692309</v>
      </c>
      <c r="D148" s="67">
        <v>6.0606060606060608E-2</v>
      </c>
      <c r="E148" s="54">
        <v>4.8611111111111105E-2</v>
      </c>
    </row>
    <row r="149" spans="1:5" ht="15" customHeight="1">
      <c r="A149" s="88" t="s">
        <v>120</v>
      </c>
      <c r="B149" s="17" t="s">
        <v>13</v>
      </c>
      <c r="C149" s="53">
        <v>8.6538461538461536E-2</v>
      </c>
      <c r="D149" s="67">
        <v>6.0606060606060608E-2</v>
      </c>
      <c r="E149" s="54">
        <v>0.10416666666666666</v>
      </c>
    </row>
    <row r="150" spans="1:5" ht="15" customHeight="1">
      <c r="A150" s="88"/>
      <c r="B150" s="17" t="s">
        <v>14</v>
      </c>
      <c r="C150" s="53">
        <v>0.38461538461538458</v>
      </c>
      <c r="D150" s="67">
        <v>0.40404040404040403</v>
      </c>
      <c r="E150" s="54">
        <v>0.44444444444444442</v>
      </c>
    </row>
    <row r="151" spans="1:5" ht="15" customHeight="1">
      <c r="A151" s="88"/>
      <c r="B151" s="17" t="s">
        <v>15</v>
      </c>
      <c r="C151" s="53">
        <v>0.17307692307692307</v>
      </c>
      <c r="D151" s="67">
        <v>0.22222222222222221</v>
      </c>
      <c r="E151" s="54">
        <v>0.25694444444444442</v>
      </c>
    </row>
    <row r="152" spans="1:5" ht="15" customHeight="1">
      <c r="A152" s="88"/>
      <c r="B152" s="17" t="s">
        <v>16</v>
      </c>
      <c r="C152" s="53">
        <v>0.21153846153846154</v>
      </c>
      <c r="D152" s="67">
        <v>0.2121212121212121</v>
      </c>
      <c r="E152" s="54">
        <v>0.14583333333333334</v>
      </c>
    </row>
    <row r="153" spans="1:5" ht="15" customHeight="1" thickBot="1">
      <c r="A153" s="84"/>
      <c r="B153" s="70" t="s">
        <v>17</v>
      </c>
      <c r="C153" s="55">
        <v>0.14423076923076925</v>
      </c>
      <c r="D153" s="68">
        <v>0.10101010101010101</v>
      </c>
      <c r="E153" s="56">
        <v>4.8611111111111105E-2</v>
      </c>
    </row>
    <row r="154" spans="1:5" ht="14.25" thickTop="1" thickBot="1"/>
    <row r="155" spans="1:5" ht="15" customHeight="1" thickTop="1">
      <c r="A155" s="98" t="s">
        <v>134</v>
      </c>
      <c r="B155" s="96" t="s">
        <v>159</v>
      </c>
      <c r="C155" s="101"/>
      <c r="D155" s="97"/>
    </row>
    <row r="156" spans="1:5" ht="15" customHeight="1">
      <c r="A156" s="99"/>
      <c r="B156" s="47" t="s">
        <v>160</v>
      </c>
      <c r="C156" s="64" t="s">
        <v>161</v>
      </c>
      <c r="D156" s="48" t="s">
        <v>162</v>
      </c>
    </row>
    <row r="157" spans="1:5" ht="15" customHeight="1" thickBot="1">
      <c r="A157" s="100"/>
      <c r="B157" s="49" t="s">
        <v>22</v>
      </c>
      <c r="C157" s="65" t="s">
        <v>22</v>
      </c>
      <c r="D157" s="50" t="s">
        <v>22</v>
      </c>
    </row>
    <row r="158" spans="1:5" ht="57" customHeight="1" thickTop="1">
      <c r="A158" s="24" t="s">
        <v>24</v>
      </c>
      <c r="B158" s="57">
        <v>4.0895522388059717</v>
      </c>
      <c r="C158" s="40">
        <v>4</v>
      </c>
      <c r="D158" s="41">
        <v>3.9507042253521125</v>
      </c>
    </row>
    <row r="159" spans="1:5" ht="57" customHeight="1">
      <c r="A159" s="29" t="s">
        <v>25</v>
      </c>
      <c r="B159" s="58">
        <v>4.3050000000000006</v>
      </c>
      <c r="C159" s="42">
        <v>5.1428571428571432</v>
      </c>
      <c r="D159" s="43">
        <v>5.2553191489361701</v>
      </c>
    </row>
    <row r="160" spans="1:5" ht="57" customHeight="1">
      <c r="A160" s="29" t="s">
        <v>26</v>
      </c>
      <c r="B160" s="58">
        <v>4.0526315789473681</v>
      </c>
      <c r="C160" s="42">
        <v>4.5326086956521747</v>
      </c>
      <c r="D160" s="43">
        <v>4.2269503546099276</v>
      </c>
    </row>
    <row r="161" spans="1:4" ht="57" customHeight="1">
      <c r="A161" s="29" t="s">
        <v>27</v>
      </c>
      <c r="B161" s="58">
        <v>4.6767676767676774</v>
      </c>
      <c r="C161" s="42">
        <v>5.1562500000000009</v>
      </c>
      <c r="D161" s="43">
        <v>5.0992907801418426</v>
      </c>
    </row>
    <row r="162" spans="1:4" ht="57" customHeight="1">
      <c r="A162" s="29" t="s">
        <v>28</v>
      </c>
      <c r="B162" s="58">
        <v>3.8883248730964461</v>
      </c>
      <c r="C162" s="42">
        <v>4.5360824742268022</v>
      </c>
      <c r="D162" s="43">
        <v>4.2676056338028161</v>
      </c>
    </row>
    <row r="163" spans="1:4" ht="57" customHeight="1">
      <c r="A163" s="29" t="s">
        <v>29</v>
      </c>
      <c r="B163" s="58">
        <v>4.7268041237113412</v>
      </c>
      <c r="C163" s="42">
        <v>4.8144329896907214</v>
      </c>
      <c r="D163" s="43">
        <v>4.6453900709219873</v>
      </c>
    </row>
    <row r="164" spans="1:4" ht="57" customHeight="1">
      <c r="A164" s="29" t="s">
        <v>30</v>
      </c>
      <c r="B164" s="58">
        <v>5.432835820895523</v>
      </c>
      <c r="C164" s="42">
        <v>5.46875</v>
      </c>
      <c r="D164" s="43">
        <v>5.5454545454545432</v>
      </c>
    </row>
    <row r="165" spans="1:4" ht="57" customHeight="1">
      <c r="A165" s="29" t="s">
        <v>31</v>
      </c>
      <c r="B165" s="58">
        <v>4.4673366834170825</v>
      </c>
      <c r="C165" s="42">
        <v>5.0421052631578949</v>
      </c>
      <c r="D165" s="43">
        <v>5.5531914893617067</v>
      </c>
    </row>
    <row r="166" spans="1:4" ht="57" customHeight="1">
      <c r="A166" s="29" t="s">
        <v>32</v>
      </c>
      <c r="B166" s="58">
        <v>3.1224489795918373</v>
      </c>
      <c r="C166" s="42">
        <v>3.510416666666667</v>
      </c>
      <c r="D166" s="43">
        <v>3.0492957746478866</v>
      </c>
    </row>
    <row r="167" spans="1:4" ht="57" customHeight="1">
      <c r="A167" s="29" t="s">
        <v>33</v>
      </c>
      <c r="B167" s="58">
        <v>4.8442211055276356</v>
      </c>
      <c r="C167" s="42">
        <v>5.0833333333333321</v>
      </c>
      <c r="D167" s="43">
        <v>5.52112676056338</v>
      </c>
    </row>
    <row r="168" spans="1:4" ht="69.95" customHeight="1">
      <c r="A168" s="29" t="s">
        <v>34</v>
      </c>
      <c r="B168" s="58">
        <v>4.3618090452261322</v>
      </c>
      <c r="C168" s="42">
        <v>4.7291666666666679</v>
      </c>
      <c r="D168" s="43">
        <v>4.8865248226950371</v>
      </c>
    </row>
    <row r="169" spans="1:4" ht="57" customHeight="1">
      <c r="A169" s="29" t="s">
        <v>35</v>
      </c>
      <c r="B169" s="58">
        <v>4.3367875647668415</v>
      </c>
      <c r="C169" s="42">
        <v>4.3814432989690726</v>
      </c>
      <c r="D169" s="43">
        <v>4.2127659574468117</v>
      </c>
    </row>
    <row r="170" spans="1:4" ht="69.95" customHeight="1">
      <c r="A170" s="29" t="s">
        <v>121</v>
      </c>
      <c r="B170" s="58">
        <v>3.6532663316582914</v>
      </c>
      <c r="C170" s="42">
        <v>3.5111111111111106</v>
      </c>
      <c r="D170" s="43">
        <v>4.1205673758865276</v>
      </c>
    </row>
    <row r="171" spans="1:4" ht="57" customHeight="1">
      <c r="A171" s="29" t="s">
        <v>36</v>
      </c>
      <c r="B171" s="58">
        <v>4.0459183673469408</v>
      </c>
      <c r="C171" s="42">
        <v>4.7692307692307701</v>
      </c>
      <c r="D171" s="43">
        <v>5.3115942028985472</v>
      </c>
    </row>
    <row r="172" spans="1:4" ht="69.95" customHeight="1">
      <c r="A172" s="29" t="s">
        <v>37</v>
      </c>
      <c r="B172" s="58">
        <v>3.5957446808510642</v>
      </c>
      <c r="C172" s="42">
        <v>4</v>
      </c>
      <c r="D172" s="43">
        <v>4.2700729927007286</v>
      </c>
    </row>
    <row r="173" spans="1:4" ht="57" customHeight="1">
      <c r="A173" s="29" t="s">
        <v>38</v>
      </c>
      <c r="B173" s="58">
        <v>3.9948979591836724</v>
      </c>
      <c r="C173" s="42">
        <v>4.1208791208791204</v>
      </c>
      <c r="D173" s="43">
        <v>4.510791366906477</v>
      </c>
    </row>
    <row r="174" spans="1:4" ht="69.95" customHeight="1">
      <c r="A174" s="29" t="s">
        <v>122</v>
      </c>
      <c r="B174" s="58">
        <v>3.4263157894736844</v>
      </c>
      <c r="C174" s="42">
        <v>3.7555555555555551</v>
      </c>
      <c r="D174" s="43">
        <v>4.3309352517985618</v>
      </c>
    </row>
    <row r="175" spans="1:4" ht="69.95" customHeight="1" thickBot="1">
      <c r="A175" s="34" t="s">
        <v>39</v>
      </c>
      <c r="B175" s="59">
        <v>4.5958549222797913</v>
      </c>
      <c r="C175" s="45">
        <v>4.3913043478260851</v>
      </c>
      <c r="D175" s="60">
        <v>4.9347826086956514</v>
      </c>
    </row>
    <row r="176" spans="1:4" ht="14.25" thickTop="1" thickBot="1"/>
    <row r="177" spans="1:5" ht="15" customHeight="1" thickTop="1">
      <c r="A177" s="90" t="s">
        <v>134</v>
      </c>
      <c r="B177" s="91"/>
      <c r="C177" s="96" t="s">
        <v>159</v>
      </c>
      <c r="D177" s="101"/>
      <c r="E177" s="97"/>
    </row>
    <row r="178" spans="1:5" ht="15" customHeight="1">
      <c r="A178" s="92"/>
      <c r="B178" s="93"/>
      <c r="C178" s="47" t="s">
        <v>160</v>
      </c>
      <c r="D178" s="64" t="s">
        <v>161</v>
      </c>
      <c r="E178" s="48" t="s">
        <v>162</v>
      </c>
    </row>
    <row r="179" spans="1:5" ht="15" customHeight="1" thickBot="1">
      <c r="A179" s="94"/>
      <c r="B179" s="95"/>
      <c r="C179" s="49" t="s">
        <v>139</v>
      </c>
      <c r="D179" s="65" t="s">
        <v>139</v>
      </c>
      <c r="E179" s="50" t="s">
        <v>139</v>
      </c>
    </row>
    <row r="180" spans="1:5" ht="15" customHeight="1" thickTop="1">
      <c r="A180" s="83" t="s">
        <v>41</v>
      </c>
      <c r="B180" s="15" t="s">
        <v>42</v>
      </c>
      <c r="C180" s="51">
        <v>0.34693877551020408</v>
      </c>
      <c r="D180" s="66">
        <v>0.26595744680851063</v>
      </c>
      <c r="E180" s="52">
        <v>0.33088235294117646</v>
      </c>
    </row>
    <row r="181" spans="1:5" ht="15" customHeight="1">
      <c r="A181" s="88"/>
      <c r="B181" s="17" t="s">
        <v>43</v>
      </c>
      <c r="C181" s="53">
        <v>0.19897959183673466</v>
      </c>
      <c r="D181" s="67">
        <v>0.22340425531914893</v>
      </c>
      <c r="E181" s="54">
        <v>0.25</v>
      </c>
    </row>
    <row r="182" spans="1:5" ht="15" customHeight="1">
      <c r="A182" s="88"/>
      <c r="B182" s="17" t="s">
        <v>44</v>
      </c>
      <c r="C182" s="53">
        <v>4.0816326530612249E-2</v>
      </c>
      <c r="D182" s="67">
        <v>2.1276595744680851E-2</v>
      </c>
      <c r="E182" s="54">
        <v>5.1470588235294122E-2</v>
      </c>
    </row>
    <row r="183" spans="1:5" ht="15" customHeight="1">
      <c r="A183" s="88"/>
      <c r="B183" s="17" t="s">
        <v>45</v>
      </c>
      <c r="C183" s="53">
        <v>5.1020408163265307E-2</v>
      </c>
      <c r="D183" s="67">
        <v>0.11702127659574468</v>
      </c>
      <c r="E183" s="54">
        <v>8.8235294117647065E-2</v>
      </c>
    </row>
    <row r="184" spans="1:5" ht="15" customHeight="1">
      <c r="A184" s="88"/>
      <c r="B184" s="17" t="s">
        <v>46</v>
      </c>
      <c r="C184" s="53">
        <v>3.5714285714285719E-2</v>
      </c>
      <c r="D184" s="67">
        <v>7.4468085106382975E-2</v>
      </c>
      <c r="E184" s="54">
        <v>3.6764705882352942E-2</v>
      </c>
    </row>
    <row r="185" spans="1:5" ht="15" customHeight="1">
      <c r="A185" s="88"/>
      <c r="B185" s="17" t="s">
        <v>47</v>
      </c>
      <c r="C185" s="53">
        <v>3.0612244897959183E-2</v>
      </c>
      <c r="D185" s="67">
        <v>1.0638297872340425E-2</v>
      </c>
      <c r="E185" s="54">
        <v>1.4705882352941178E-2</v>
      </c>
    </row>
    <row r="186" spans="1:5" ht="15" customHeight="1">
      <c r="A186" s="88"/>
      <c r="B186" s="17" t="s">
        <v>48</v>
      </c>
      <c r="C186" s="53">
        <v>0.29591836734693877</v>
      </c>
      <c r="D186" s="67">
        <v>0.28723404255319152</v>
      </c>
      <c r="E186" s="54">
        <v>0.22794117647058823</v>
      </c>
    </row>
    <row r="187" spans="1:5" ht="15" customHeight="1">
      <c r="A187" s="88" t="s">
        <v>125</v>
      </c>
      <c r="B187" s="17" t="s">
        <v>49</v>
      </c>
      <c r="C187" s="53">
        <v>0.14054054054054055</v>
      </c>
      <c r="D187" s="67">
        <v>0.12222222222222222</v>
      </c>
      <c r="E187" s="54">
        <v>0.19696969696969696</v>
      </c>
    </row>
    <row r="188" spans="1:5" ht="15" customHeight="1">
      <c r="A188" s="88"/>
      <c r="B188" s="17" t="s">
        <v>50</v>
      </c>
      <c r="C188" s="53">
        <v>0.36216216216216218</v>
      </c>
      <c r="D188" s="67">
        <v>0.33333333333333337</v>
      </c>
      <c r="E188" s="54">
        <v>0.34848484848484851</v>
      </c>
    </row>
    <row r="189" spans="1:5" ht="15" customHeight="1">
      <c r="A189" s="88"/>
      <c r="B189" s="17" t="s">
        <v>51</v>
      </c>
      <c r="C189" s="53">
        <v>0.22162162162162161</v>
      </c>
      <c r="D189" s="67">
        <v>0.25555555555555559</v>
      </c>
      <c r="E189" s="54">
        <v>0.25</v>
      </c>
    </row>
    <row r="190" spans="1:5" ht="15" customHeight="1" thickBot="1">
      <c r="A190" s="84"/>
      <c r="B190" s="70" t="s">
        <v>52</v>
      </c>
      <c r="C190" s="55">
        <v>0.27567567567567569</v>
      </c>
      <c r="D190" s="68">
        <v>0.28888888888888892</v>
      </c>
      <c r="E190" s="56">
        <v>0.20454545454545453</v>
      </c>
    </row>
    <row r="191" spans="1:5" ht="14.25" thickTop="1" thickBot="1"/>
    <row r="192" spans="1:5" ht="15" customHeight="1" thickTop="1">
      <c r="A192" s="98" t="s">
        <v>134</v>
      </c>
      <c r="B192" s="96" t="s">
        <v>159</v>
      </c>
      <c r="C192" s="101"/>
      <c r="D192" s="97"/>
    </row>
    <row r="193" spans="1:4" ht="15" customHeight="1">
      <c r="A193" s="99"/>
      <c r="B193" s="47" t="s">
        <v>160</v>
      </c>
      <c r="C193" s="64" t="s">
        <v>161</v>
      </c>
      <c r="D193" s="48" t="s">
        <v>162</v>
      </c>
    </row>
    <row r="194" spans="1:4" ht="15" customHeight="1" thickBot="1">
      <c r="A194" s="100"/>
      <c r="B194" s="49" t="s">
        <v>22</v>
      </c>
      <c r="C194" s="65" t="s">
        <v>22</v>
      </c>
      <c r="D194" s="50" t="s">
        <v>22</v>
      </c>
    </row>
    <row r="195" spans="1:4" ht="15" customHeight="1" thickTop="1" thickBot="1">
      <c r="A195" s="61" t="s">
        <v>131</v>
      </c>
      <c r="B195" s="62">
        <v>56.716417910447767</v>
      </c>
      <c r="C195" s="69">
        <v>56.173469387755119</v>
      </c>
      <c r="D195" s="63">
        <v>58.111888111888106</v>
      </c>
    </row>
  </sheetData>
  <mergeCells count="40">
    <mergeCell ref="A19:A23"/>
    <mergeCell ref="A1:B3"/>
    <mergeCell ref="C1:E1"/>
    <mergeCell ref="A4:A8"/>
    <mergeCell ref="A9:A13"/>
    <mergeCell ref="A14:A18"/>
    <mergeCell ref="A79:A83"/>
    <mergeCell ref="A24:A28"/>
    <mergeCell ref="A29:A33"/>
    <mergeCell ref="A34:A38"/>
    <mergeCell ref="A39:A43"/>
    <mergeCell ref="A44:A48"/>
    <mergeCell ref="A49:A53"/>
    <mergeCell ref="A54:A58"/>
    <mergeCell ref="A59:A63"/>
    <mergeCell ref="A64:A68"/>
    <mergeCell ref="A69:A73"/>
    <mergeCell ref="A74:A78"/>
    <mergeCell ref="A139:A143"/>
    <mergeCell ref="A84:A88"/>
    <mergeCell ref="A89:A93"/>
    <mergeCell ref="A94:A98"/>
    <mergeCell ref="A99:A103"/>
    <mergeCell ref="A104:A108"/>
    <mergeCell ref="A109:A113"/>
    <mergeCell ref="A114:A118"/>
    <mergeCell ref="A119:A123"/>
    <mergeCell ref="A124:A128"/>
    <mergeCell ref="A129:A133"/>
    <mergeCell ref="A134:A138"/>
    <mergeCell ref="A180:A186"/>
    <mergeCell ref="A187:A190"/>
    <mergeCell ref="A192:A194"/>
    <mergeCell ref="B192:D192"/>
    <mergeCell ref="A144:A148"/>
    <mergeCell ref="A149:A153"/>
    <mergeCell ref="A155:A157"/>
    <mergeCell ref="B155:D155"/>
    <mergeCell ref="A177:B179"/>
    <mergeCell ref="C177:E17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95"/>
  <sheetViews>
    <sheetView rightToLeft="1" workbookViewId="0">
      <selection sqref="A1:XFD1048576"/>
    </sheetView>
  </sheetViews>
  <sheetFormatPr defaultRowHeight="12.75"/>
  <cols>
    <col min="1" max="1" width="22.7109375" customWidth="1"/>
    <col min="2" max="2" width="13.5703125" customWidth="1"/>
    <col min="3" max="5" width="12.140625" customWidth="1"/>
    <col min="257" max="257" width="22.7109375" customWidth="1"/>
    <col min="258" max="258" width="13.5703125" customWidth="1"/>
    <col min="259" max="261" width="12.140625" customWidth="1"/>
    <col min="513" max="513" width="22.7109375" customWidth="1"/>
    <col min="514" max="514" width="13.5703125" customWidth="1"/>
    <col min="515" max="517" width="12.140625" customWidth="1"/>
    <col min="769" max="769" width="22.7109375" customWidth="1"/>
    <col min="770" max="770" width="13.5703125" customWidth="1"/>
    <col min="771" max="773" width="12.140625" customWidth="1"/>
    <col min="1025" max="1025" width="22.7109375" customWidth="1"/>
    <col min="1026" max="1026" width="13.5703125" customWidth="1"/>
    <col min="1027" max="1029" width="12.140625" customWidth="1"/>
    <col min="1281" max="1281" width="22.7109375" customWidth="1"/>
    <col min="1282" max="1282" width="13.5703125" customWidth="1"/>
    <col min="1283" max="1285" width="12.140625" customWidth="1"/>
    <col min="1537" max="1537" width="22.7109375" customWidth="1"/>
    <col min="1538" max="1538" width="13.5703125" customWidth="1"/>
    <col min="1539" max="1541" width="12.140625" customWidth="1"/>
    <col min="1793" max="1793" width="22.7109375" customWidth="1"/>
    <col min="1794" max="1794" width="13.5703125" customWidth="1"/>
    <col min="1795" max="1797" width="12.140625" customWidth="1"/>
    <col min="2049" max="2049" width="22.7109375" customWidth="1"/>
    <col min="2050" max="2050" width="13.5703125" customWidth="1"/>
    <col min="2051" max="2053" width="12.140625" customWidth="1"/>
    <col min="2305" max="2305" width="22.7109375" customWidth="1"/>
    <col min="2306" max="2306" width="13.5703125" customWidth="1"/>
    <col min="2307" max="2309" width="12.140625" customWidth="1"/>
    <col min="2561" max="2561" width="22.7109375" customWidth="1"/>
    <col min="2562" max="2562" width="13.5703125" customWidth="1"/>
    <col min="2563" max="2565" width="12.140625" customWidth="1"/>
    <col min="2817" max="2817" width="22.7109375" customWidth="1"/>
    <col min="2818" max="2818" width="13.5703125" customWidth="1"/>
    <col min="2819" max="2821" width="12.140625" customWidth="1"/>
    <col min="3073" max="3073" width="22.7109375" customWidth="1"/>
    <col min="3074" max="3074" width="13.5703125" customWidth="1"/>
    <col min="3075" max="3077" width="12.140625" customWidth="1"/>
    <col min="3329" max="3329" width="22.7109375" customWidth="1"/>
    <col min="3330" max="3330" width="13.5703125" customWidth="1"/>
    <col min="3331" max="3333" width="12.140625" customWidth="1"/>
    <col min="3585" max="3585" width="22.7109375" customWidth="1"/>
    <col min="3586" max="3586" width="13.5703125" customWidth="1"/>
    <col min="3587" max="3589" width="12.140625" customWidth="1"/>
    <col min="3841" max="3841" width="22.7109375" customWidth="1"/>
    <col min="3842" max="3842" width="13.5703125" customWidth="1"/>
    <col min="3843" max="3845" width="12.140625" customWidth="1"/>
    <col min="4097" max="4097" width="22.7109375" customWidth="1"/>
    <col min="4098" max="4098" width="13.5703125" customWidth="1"/>
    <col min="4099" max="4101" width="12.140625" customWidth="1"/>
    <col min="4353" max="4353" width="22.7109375" customWidth="1"/>
    <col min="4354" max="4354" width="13.5703125" customWidth="1"/>
    <col min="4355" max="4357" width="12.140625" customWidth="1"/>
    <col min="4609" max="4609" width="22.7109375" customWidth="1"/>
    <col min="4610" max="4610" width="13.5703125" customWidth="1"/>
    <col min="4611" max="4613" width="12.140625" customWidth="1"/>
    <col min="4865" max="4865" width="22.7109375" customWidth="1"/>
    <col min="4866" max="4866" width="13.5703125" customWidth="1"/>
    <col min="4867" max="4869" width="12.140625" customWidth="1"/>
    <col min="5121" max="5121" width="22.7109375" customWidth="1"/>
    <col min="5122" max="5122" width="13.5703125" customWidth="1"/>
    <col min="5123" max="5125" width="12.140625" customWidth="1"/>
    <col min="5377" max="5377" width="22.7109375" customWidth="1"/>
    <col min="5378" max="5378" width="13.5703125" customWidth="1"/>
    <col min="5379" max="5381" width="12.140625" customWidth="1"/>
    <col min="5633" max="5633" width="22.7109375" customWidth="1"/>
    <col min="5634" max="5634" width="13.5703125" customWidth="1"/>
    <col min="5635" max="5637" width="12.140625" customWidth="1"/>
    <col min="5889" max="5889" width="22.7109375" customWidth="1"/>
    <col min="5890" max="5890" width="13.5703125" customWidth="1"/>
    <col min="5891" max="5893" width="12.140625" customWidth="1"/>
    <col min="6145" max="6145" width="22.7109375" customWidth="1"/>
    <col min="6146" max="6146" width="13.5703125" customWidth="1"/>
    <col min="6147" max="6149" width="12.140625" customWidth="1"/>
    <col min="6401" max="6401" width="22.7109375" customWidth="1"/>
    <col min="6402" max="6402" width="13.5703125" customWidth="1"/>
    <col min="6403" max="6405" width="12.140625" customWidth="1"/>
    <col min="6657" max="6657" width="22.7109375" customWidth="1"/>
    <col min="6658" max="6658" width="13.5703125" customWidth="1"/>
    <col min="6659" max="6661" width="12.140625" customWidth="1"/>
    <col min="6913" max="6913" width="22.7109375" customWidth="1"/>
    <col min="6914" max="6914" width="13.5703125" customWidth="1"/>
    <col min="6915" max="6917" width="12.140625" customWidth="1"/>
    <col min="7169" max="7169" width="22.7109375" customWidth="1"/>
    <col min="7170" max="7170" width="13.5703125" customWidth="1"/>
    <col min="7171" max="7173" width="12.140625" customWidth="1"/>
    <col min="7425" max="7425" width="22.7109375" customWidth="1"/>
    <col min="7426" max="7426" width="13.5703125" customWidth="1"/>
    <col min="7427" max="7429" width="12.140625" customWidth="1"/>
    <col min="7681" max="7681" width="22.7109375" customWidth="1"/>
    <col min="7682" max="7682" width="13.5703125" customWidth="1"/>
    <col min="7683" max="7685" width="12.140625" customWidth="1"/>
    <col min="7937" max="7937" width="22.7109375" customWidth="1"/>
    <col min="7938" max="7938" width="13.5703125" customWidth="1"/>
    <col min="7939" max="7941" width="12.140625" customWidth="1"/>
    <col min="8193" max="8193" width="22.7109375" customWidth="1"/>
    <col min="8194" max="8194" width="13.5703125" customWidth="1"/>
    <col min="8195" max="8197" width="12.140625" customWidth="1"/>
    <col min="8449" max="8449" width="22.7109375" customWidth="1"/>
    <col min="8450" max="8450" width="13.5703125" customWidth="1"/>
    <col min="8451" max="8453" width="12.140625" customWidth="1"/>
    <col min="8705" max="8705" width="22.7109375" customWidth="1"/>
    <col min="8706" max="8706" width="13.5703125" customWidth="1"/>
    <col min="8707" max="8709" width="12.140625" customWidth="1"/>
    <col min="8961" max="8961" width="22.7109375" customWidth="1"/>
    <col min="8962" max="8962" width="13.5703125" customWidth="1"/>
    <col min="8963" max="8965" width="12.140625" customWidth="1"/>
    <col min="9217" max="9217" width="22.7109375" customWidth="1"/>
    <col min="9218" max="9218" width="13.5703125" customWidth="1"/>
    <col min="9219" max="9221" width="12.140625" customWidth="1"/>
    <col min="9473" max="9473" width="22.7109375" customWidth="1"/>
    <col min="9474" max="9474" width="13.5703125" customWidth="1"/>
    <col min="9475" max="9477" width="12.140625" customWidth="1"/>
    <col min="9729" max="9729" width="22.7109375" customWidth="1"/>
    <col min="9730" max="9730" width="13.5703125" customWidth="1"/>
    <col min="9731" max="9733" width="12.140625" customWidth="1"/>
    <col min="9985" max="9985" width="22.7109375" customWidth="1"/>
    <col min="9986" max="9986" width="13.5703125" customWidth="1"/>
    <col min="9987" max="9989" width="12.140625" customWidth="1"/>
    <col min="10241" max="10241" width="22.7109375" customWidth="1"/>
    <col min="10242" max="10242" width="13.5703125" customWidth="1"/>
    <col min="10243" max="10245" width="12.140625" customWidth="1"/>
    <col min="10497" max="10497" width="22.7109375" customWidth="1"/>
    <col min="10498" max="10498" width="13.5703125" customWidth="1"/>
    <col min="10499" max="10501" width="12.140625" customWidth="1"/>
    <col min="10753" max="10753" width="22.7109375" customWidth="1"/>
    <col min="10754" max="10754" width="13.5703125" customWidth="1"/>
    <col min="10755" max="10757" width="12.140625" customWidth="1"/>
    <col min="11009" max="11009" width="22.7109375" customWidth="1"/>
    <col min="11010" max="11010" width="13.5703125" customWidth="1"/>
    <col min="11011" max="11013" width="12.140625" customWidth="1"/>
    <col min="11265" max="11265" width="22.7109375" customWidth="1"/>
    <col min="11266" max="11266" width="13.5703125" customWidth="1"/>
    <col min="11267" max="11269" width="12.140625" customWidth="1"/>
    <col min="11521" max="11521" width="22.7109375" customWidth="1"/>
    <col min="11522" max="11522" width="13.5703125" customWidth="1"/>
    <col min="11523" max="11525" width="12.140625" customWidth="1"/>
    <col min="11777" max="11777" width="22.7109375" customWidth="1"/>
    <col min="11778" max="11778" width="13.5703125" customWidth="1"/>
    <col min="11779" max="11781" width="12.140625" customWidth="1"/>
    <col min="12033" max="12033" width="22.7109375" customWidth="1"/>
    <col min="12034" max="12034" width="13.5703125" customWidth="1"/>
    <col min="12035" max="12037" width="12.140625" customWidth="1"/>
    <col min="12289" max="12289" width="22.7109375" customWidth="1"/>
    <col min="12290" max="12290" width="13.5703125" customWidth="1"/>
    <col min="12291" max="12293" width="12.140625" customWidth="1"/>
    <col min="12545" max="12545" width="22.7109375" customWidth="1"/>
    <col min="12546" max="12546" width="13.5703125" customWidth="1"/>
    <col min="12547" max="12549" width="12.140625" customWidth="1"/>
    <col min="12801" max="12801" width="22.7109375" customWidth="1"/>
    <col min="12802" max="12802" width="13.5703125" customWidth="1"/>
    <col min="12803" max="12805" width="12.140625" customWidth="1"/>
    <col min="13057" max="13057" width="22.7109375" customWidth="1"/>
    <col min="13058" max="13058" width="13.5703125" customWidth="1"/>
    <col min="13059" max="13061" width="12.140625" customWidth="1"/>
    <col min="13313" max="13313" width="22.7109375" customWidth="1"/>
    <col min="13314" max="13314" width="13.5703125" customWidth="1"/>
    <col min="13315" max="13317" width="12.140625" customWidth="1"/>
    <col min="13569" max="13569" width="22.7109375" customWidth="1"/>
    <col min="13570" max="13570" width="13.5703125" customWidth="1"/>
    <col min="13571" max="13573" width="12.140625" customWidth="1"/>
    <col min="13825" max="13825" width="22.7109375" customWidth="1"/>
    <col min="13826" max="13826" width="13.5703125" customWidth="1"/>
    <col min="13827" max="13829" width="12.140625" customWidth="1"/>
    <col min="14081" max="14081" width="22.7109375" customWidth="1"/>
    <col min="14082" max="14082" width="13.5703125" customWidth="1"/>
    <col min="14083" max="14085" width="12.140625" customWidth="1"/>
    <col min="14337" max="14337" width="22.7109375" customWidth="1"/>
    <col min="14338" max="14338" width="13.5703125" customWidth="1"/>
    <col min="14339" max="14341" width="12.140625" customWidth="1"/>
    <col min="14593" max="14593" width="22.7109375" customWidth="1"/>
    <col min="14594" max="14594" width="13.5703125" customWidth="1"/>
    <col min="14595" max="14597" width="12.140625" customWidth="1"/>
    <col min="14849" max="14849" width="22.7109375" customWidth="1"/>
    <col min="14850" max="14850" width="13.5703125" customWidth="1"/>
    <col min="14851" max="14853" width="12.140625" customWidth="1"/>
    <col min="15105" max="15105" width="22.7109375" customWidth="1"/>
    <col min="15106" max="15106" width="13.5703125" customWidth="1"/>
    <col min="15107" max="15109" width="12.140625" customWidth="1"/>
    <col min="15361" max="15361" width="22.7109375" customWidth="1"/>
    <col min="15362" max="15362" width="13.5703125" customWidth="1"/>
    <col min="15363" max="15365" width="12.140625" customWidth="1"/>
    <col min="15617" max="15617" width="22.7109375" customWidth="1"/>
    <col min="15618" max="15618" width="13.5703125" customWidth="1"/>
    <col min="15619" max="15621" width="12.140625" customWidth="1"/>
    <col min="15873" max="15873" width="22.7109375" customWidth="1"/>
    <col min="15874" max="15874" width="13.5703125" customWidth="1"/>
    <col min="15875" max="15877" width="12.140625" customWidth="1"/>
    <col min="16129" max="16129" width="22.7109375" customWidth="1"/>
    <col min="16130" max="16130" width="13.5703125" customWidth="1"/>
    <col min="16131" max="16133" width="12.140625" customWidth="1"/>
  </cols>
  <sheetData>
    <row r="1" spans="1:5" ht="15" customHeight="1" thickTop="1">
      <c r="A1" s="90" t="s">
        <v>134</v>
      </c>
      <c r="B1" s="91"/>
      <c r="C1" s="96" t="s">
        <v>163</v>
      </c>
      <c r="D1" s="101"/>
      <c r="E1" s="97"/>
    </row>
    <row r="2" spans="1:5" ht="15" customHeight="1">
      <c r="A2" s="92"/>
      <c r="B2" s="93"/>
      <c r="C2" s="47" t="s">
        <v>164</v>
      </c>
      <c r="D2" s="64" t="s">
        <v>165</v>
      </c>
      <c r="E2" s="48" t="s">
        <v>166</v>
      </c>
    </row>
    <row r="3" spans="1:5" ht="15" customHeight="1" thickBot="1">
      <c r="A3" s="94"/>
      <c r="B3" s="95"/>
      <c r="C3" s="49" t="s">
        <v>139</v>
      </c>
      <c r="D3" s="65" t="s">
        <v>139</v>
      </c>
      <c r="E3" s="50" t="s">
        <v>139</v>
      </c>
    </row>
    <row r="4" spans="1:5" ht="15" customHeight="1" thickTop="1">
      <c r="A4" s="83" t="s">
        <v>1</v>
      </c>
      <c r="B4" s="15" t="s">
        <v>2</v>
      </c>
      <c r="C4" s="51">
        <v>0.15231788079470199</v>
      </c>
      <c r="D4" s="66">
        <v>9.8214285714285712E-2</v>
      </c>
      <c r="E4" s="52">
        <v>0.1</v>
      </c>
    </row>
    <row r="5" spans="1:5" ht="15" customHeight="1">
      <c r="A5" s="88"/>
      <c r="B5" s="17" t="s">
        <v>3</v>
      </c>
      <c r="C5" s="53">
        <v>0.27152317880794702</v>
      </c>
      <c r="D5" s="67">
        <v>0.19642857142857142</v>
      </c>
      <c r="E5" s="54">
        <v>0.1875</v>
      </c>
    </row>
    <row r="6" spans="1:5" ht="15" customHeight="1">
      <c r="A6" s="88"/>
      <c r="B6" s="17" t="s">
        <v>4</v>
      </c>
      <c r="C6" s="53">
        <v>0.23841059602649006</v>
      </c>
      <c r="D6" s="67">
        <v>0.14285714285714288</v>
      </c>
      <c r="E6" s="54">
        <v>0.19166666666666668</v>
      </c>
    </row>
    <row r="7" spans="1:5" ht="15" customHeight="1">
      <c r="A7" s="88"/>
      <c r="B7" s="17" t="s">
        <v>5</v>
      </c>
      <c r="C7" s="53">
        <v>0.29801324503311255</v>
      </c>
      <c r="D7" s="67">
        <v>0.51785714285714279</v>
      </c>
      <c r="E7" s="54">
        <v>0.49583333333333335</v>
      </c>
    </row>
    <row r="8" spans="1:5" ht="15" customHeight="1">
      <c r="A8" s="88"/>
      <c r="B8" s="17" t="s">
        <v>6</v>
      </c>
      <c r="C8" s="53">
        <v>3.9735099337748346E-2</v>
      </c>
      <c r="D8" s="67">
        <v>4.4642857142857144E-2</v>
      </c>
      <c r="E8" s="54">
        <v>2.5000000000000001E-2</v>
      </c>
    </row>
    <row r="9" spans="1:5" ht="15" customHeight="1">
      <c r="A9" s="88" t="s">
        <v>8</v>
      </c>
      <c r="B9" s="17" t="s">
        <v>2</v>
      </c>
      <c r="C9" s="53">
        <v>5.9602649006622516E-2</v>
      </c>
      <c r="D9" s="67">
        <v>8.0357142857142863E-2</v>
      </c>
      <c r="E9" s="54">
        <v>6.25E-2</v>
      </c>
    </row>
    <row r="10" spans="1:5" ht="15" customHeight="1">
      <c r="A10" s="88"/>
      <c r="B10" s="17" t="s">
        <v>3</v>
      </c>
      <c r="C10" s="53">
        <v>0.27152317880794702</v>
      </c>
      <c r="D10" s="67">
        <v>0.20535714285714285</v>
      </c>
      <c r="E10" s="54">
        <v>0.27500000000000002</v>
      </c>
    </row>
    <row r="11" spans="1:5" ht="15" customHeight="1">
      <c r="A11" s="88"/>
      <c r="B11" s="17" t="s">
        <v>4</v>
      </c>
      <c r="C11" s="53">
        <v>0.27152317880794702</v>
      </c>
      <c r="D11" s="67">
        <v>0.2589285714285714</v>
      </c>
      <c r="E11" s="54">
        <v>0.25416666666666665</v>
      </c>
    </row>
    <row r="12" spans="1:5" ht="15" customHeight="1">
      <c r="A12" s="88"/>
      <c r="B12" s="17" t="s">
        <v>5</v>
      </c>
      <c r="C12" s="53">
        <v>0.31788079470198677</v>
      </c>
      <c r="D12" s="67">
        <v>0.3482142857142857</v>
      </c>
      <c r="E12" s="54">
        <v>0.32500000000000001</v>
      </c>
    </row>
    <row r="13" spans="1:5" ht="15" customHeight="1">
      <c r="A13" s="88"/>
      <c r="B13" s="17" t="s">
        <v>6</v>
      </c>
      <c r="C13" s="53">
        <v>7.9470198675496692E-2</v>
      </c>
      <c r="D13" s="67">
        <v>0.10714285714285714</v>
      </c>
      <c r="E13" s="54">
        <v>8.3333333333333343E-2</v>
      </c>
    </row>
    <row r="14" spans="1:5" ht="15" customHeight="1">
      <c r="A14" s="88" t="s">
        <v>9</v>
      </c>
      <c r="B14" s="17" t="s">
        <v>2</v>
      </c>
      <c r="C14" s="53">
        <v>1.3245033112582783E-2</v>
      </c>
      <c r="D14" s="67">
        <v>8.9285714285714298E-3</v>
      </c>
      <c r="E14" s="54">
        <v>2.5000000000000001E-2</v>
      </c>
    </row>
    <row r="15" spans="1:5" ht="15" customHeight="1">
      <c r="A15" s="88"/>
      <c r="B15" s="17" t="s">
        <v>3</v>
      </c>
      <c r="C15" s="53">
        <v>0.13907284768211922</v>
      </c>
      <c r="D15" s="67">
        <v>0.10714285714285714</v>
      </c>
      <c r="E15" s="54">
        <v>8.3333333333333343E-2</v>
      </c>
    </row>
    <row r="16" spans="1:5" ht="15" customHeight="1">
      <c r="A16" s="88"/>
      <c r="B16" s="17" t="s">
        <v>4</v>
      </c>
      <c r="C16" s="53">
        <v>0.25827814569536423</v>
      </c>
      <c r="D16" s="67">
        <v>0.25</v>
      </c>
      <c r="E16" s="54">
        <v>0.29166666666666669</v>
      </c>
    </row>
    <row r="17" spans="1:5" ht="15" customHeight="1">
      <c r="A17" s="88"/>
      <c r="B17" s="17" t="s">
        <v>5</v>
      </c>
      <c r="C17" s="53">
        <v>0.47682119205298013</v>
      </c>
      <c r="D17" s="67">
        <v>0.44642857142857145</v>
      </c>
      <c r="E17" s="54">
        <v>0.5083333333333333</v>
      </c>
    </row>
    <row r="18" spans="1:5" ht="15" customHeight="1">
      <c r="A18" s="88"/>
      <c r="B18" s="17" t="s">
        <v>6</v>
      </c>
      <c r="C18" s="53">
        <v>0.11258278145695363</v>
      </c>
      <c r="D18" s="67">
        <v>0.1875</v>
      </c>
      <c r="E18" s="54">
        <v>9.166666666666666E-2</v>
      </c>
    </row>
    <row r="19" spans="1:5" ht="15" customHeight="1">
      <c r="A19" s="88" t="s">
        <v>10</v>
      </c>
      <c r="B19" s="17" t="s">
        <v>2</v>
      </c>
      <c r="C19" s="53">
        <v>5.2980132450331133E-2</v>
      </c>
      <c r="D19" s="67">
        <v>5.3571428571428568E-2</v>
      </c>
      <c r="E19" s="54">
        <v>8.3333333333333343E-2</v>
      </c>
    </row>
    <row r="20" spans="1:5" ht="15" customHeight="1">
      <c r="A20" s="88"/>
      <c r="B20" s="17" t="s">
        <v>3</v>
      </c>
      <c r="C20" s="53">
        <v>0.29801324503311255</v>
      </c>
      <c r="D20" s="67">
        <v>0.20535714285714285</v>
      </c>
      <c r="E20" s="54">
        <v>0.24166666666666667</v>
      </c>
    </row>
    <row r="21" spans="1:5" ht="15" customHeight="1">
      <c r="A21" s="88"/>
      <c r="B21" s="17" t="s">
        <v>4</v>
      </c>
      <c r="C21" s="53">
        <v>0.28476821192052981</v>
      </c>
      <c r="D21" s="67">
        <v>0.3035714285714286</v>
      </c>
      <c r="E21" s="54">
        <v>0.20833333333333331</v>
      </c>
    </row>
    <row r="22" spans="1:5" ht="15" customHeight="1">
      <c r="A22" s="88"/>
      <c r="B22" s="17" t="s">
        <v>5</v>
      </c>
      <c r="C22" s="53">
        <v>0.32450331125827814</v>
      </c>
      <c r="D22" s="67">
        <v>0.36607142857142855</v>
      </c>
      <c r="E22" s="54">
        <v>0.42499999999999999</v>
      </c>
    </row>
    <row r="23" spans="1:5" ht="15" customHeight="1">
      <c r="A23" s="88"/>
      <c r="B23" s="17" t="s">
        <v>6</v>
      </c>
      <c r="C23" s="53">
        <v>3.9735099337748346E-2</v>
      </c>
      <c r="D23" s="67">
        <v>7.1428571428571438E-2</v>
      </c>
      <c r="E23" s="54">
        <v>4.1666666666666671E-2</v>
      </c>
    </row>
    <row r="24" spans="1:5" ht="15" customHeight="1">
      <c r="A24" s="88" t="s">
        <v>11</v>
      </c>
      <c r="B24" s="17" t="s">
        <v>2</v>
      </c>
      <c r="C24" s="53">
        <v>5.2980132450331133E-2</v>
      </c>
      <c r="D24" s="67">
        <v>3.5714285714285719E-2</v>
      </c>
      <c r="E24" s="54">
        <v>4.1666666666666671E-2</v>
      </c>
    </row>
    <row r="25" spans="1:5" ht="15" customHeight="1">
      <c r="A25" s="88"/>
      <c r="B25" s="17" t="s">
        <v>3</v>
      </c>
      <c r="C25" s="53">
        <v>0.24503311258278146</v>
      </c>
      <c r="D25" s="67">
        <v>0.22321428571428573</v>
      </c>
      <c r="E25" s="54">
        <v>0.1875</v>
      </c>
    </row>
    <row r="26" spans="1:5" ht="15" customHeight="1">
      <c r="A26" s="88"/>
      <c r="B26" s="17" t="s">
        <v>4</v>
      </c>
      <c r="C26" s="53">
        <v>0.31788079470198677</v>
      </c>
      <c r="D26" s="67">
        <v>0.27678571428571425</v>
      </c>
      <c r="E26" s="54">
        <v>0.35416666666666663</v>
      </c>
    </row>
    <row r="27" spans="1:5" ht="15" customHeight="1">
      <c r="A27" s="88"/>
      <c r="B27" s="17" t="s">
        <v>5</v>
      </c>
      <c r="C27" s="53">
        <v>0.33774834437086093</v>
      </c>
      <c r="D27" s="67">
        <v>0.35714285714285715</v>
      </c>
      <c r="E27" s="54">
        <v>0.36666666666666664</v>
      </c>
    </row>
    <row r="28" spans="1:5" ht="15" customHeight="1">
      <c r="A28" s="88"/>
      <c r="B28" s="17" t="s">
        <v>6</v>
      </c>
      <c r="C28" s="53">
        <v>4.6357615894039729E-2</v>
      </c>
      <c r="D28" s="67">
        <v>0.10714285714285714</v>
      </c>
      <c r="E28" s="54">
        <v>0.05</v>
      </c>
    </row>
    <row r="29" spans="1:5" ht="15" customHeight="1">
      <c r="A29" s="88" t="s">
        <v>12</v>
      </c>
      <c r="B29" s="17" t="s">
        <v>2</v>
      </c>
      <c r="C29" s="53">
        <v>5.9602649006622516E-2</v>
      </c>
      <c r="D29" s="67">
        <v>2.6785714285714284E-2</v>
      </c>
      <c r="E29" s="54">
        <v>1.2500000000000001E-2</v>
      </c>
    </row>
    <row r="30" spans="1:5" ht="15" customHeight="1">
      <c r="A30" s="88"/>
      <c r="B30" s="17" t="s">
        <v>3</v>
      </c>
      <c r="C30" s="53">
        <v>0.25827814569536423</v>
      </c>
      <c r="D30" s="67">
        <v>0.19642857142857142</v>
      </c>
      <c r="E30" s="54">
        <v>0.21666666666666667</v>
      </c>
    </row>
    <row r="31" spans="1:5" ht="15" customHeight="1">
      <c r="A31" s="88"/>
      <c r="B31" s="17" t="s">
        <v>4</v>
      </c>
      <c r="C31" s="53">
        <v>0.31125827814569534</v>
      </c>
      <c r="D31" s="67">
        <v>0.28571428571428575</v>
      </c>
      <c r="E31" s="54">
        <v>0.39166666666666666</v>
      </c>
    </row>
    <row r="32" spans="1:5" ht="15" customHeight="1">
      <c r="A32" s="88"/>
      <c r="B32" s="17" t="s">
        <v>5</v>
      </c>
      <c r="C32" s="53">
        <v>0.28476821192052981</v>
      </c>
      <c r="D32" s="67">
        <v>0.39285714285714285</v>
      </c>
      <c r="E32" s="54">
        <v>0.33333333333333337</v>
      </c>
    </row>
    <row r="33" spans="1:5" ht="15" customHeight="1">
      <c r="A33" s="88"/>
      <c r="B33" s="17" t="s">
        <v>6</v>
      </c>
      <c r="C33" s="53">
        <v>8.6092715231788089E-2</v>
      </c>
      <c r="D33" s="67">
        <v>9.8214285714285712E-2</v>
      </c>
      <c r="E33" s="54">
        <v>4.583333333333333E-2</v>
      </c>
    </row>
    <row r="34" spans="1:5" ht="15" customHeight="1">
      <c r="A34" s="88" t="s">
        <v>101</v>
      </c>
      <c r="B34" s="17" t="s">
        <v>13</v>
      </c>
      <c r="C34" s="53">
        <v>0.22516556291390727</v>
      </c>
      <c r="D34" s="67">
        <v>0.14285714285714288</v>
      </c>
      <c r="E34" s="54">
        <v>0.17499999999999999</v>
      </c>
    </row>
    <row r="35" spans="1:5" ht="15" customHeight="1">
      <c r="A35" s="88"/>
      <c r="B35" s="17" t="s">
        <v>14</v>
      </c>
      <c r="C35" s="53">
        <v>0.34437086092715236</v>
      </c>
      <c r="D35" s="67">
        <v>0.24107142857142858</v>
      </c>
      <c r="E35" s="54">
        <v>0.23749999999999999</v>
      </c>
    </row>
    <row r="36" spans="1:5" ht="15" customHeight="1">
      <c r="A36" s="88"/>
      <c r="B36" s="17" t="s">
        <v>15</v>
      </c>
      <c r="C36" s="53">
        <v>0.14569536423841059</v>
      </c>
      <c r="D36" s="67">
        <v>0.23214285714285715</v>
      </c>
      <c r="E36" s="54">
        <v>0.1875</v>
      </c>
    </row>
    <row r="37" spans="1:5" ht="15" customHeight="1">
      <c r="A37" s="88"/>
      <c r="B37" s="17" t="s">
        <v>16</v>
      </c>
      <c r="C37" s="53">
        <v>0.23178807947019867</v>
      </c>
      <c r="D37" s="67">
        <v>0.3482142857142857</v>
      </c>
      <c r="E37" s="54">
        <v>0.35416666666666663</v>
      </c>
    </row>
    <row r="38" spans="1:5" ht="15" customHeight="1">
      <c r="A38" s="88"/>
      <c r="B38" s="17" t="s">
        <v>17</v>
      </c>
      <c r="C38" s="53">
        <v>5.2980132450331133E-2</v>
      </c>
      <c r="D38" s="67">
        <v>3.5714285714285719E-2</v>
      </c>
      <c r="E38" s="54">
        <v>4.583333333333333E-2</v>
      </c>
    </row>
    <row r="39" spans="1:5" ht="15" customHeight="1">
      <c r="A39" s="88" t="s">
        <v>102</v>
      </c>
      <c r="B39" s="17" t="s">
        <v>13</v>
      </c>
      <c r="C39" s="53">
        <v>0.2185430463576159</v>
      </c>
      <c r="D39" s="67">
        <v>0.11607142857142858</v>
      </c>
      <c r="E39" s="54">
        <v>0.1875</v>
      </c>
    </row>
    <row r="40" spans="1:5" ht="15" customHeight="1">
      <c r="A40" s="88"/>
      <c r="B40" s="17" t="s">
        <v>14</v>
      </c>
      <c r="C40" s="53">
        <v>0.39735099337748347</v>
      </c>
      <c r="D40" s="67">
        <v>0.35714285714285715</v>
      </c>
      <c r="E40" s="54">
        <v>0.33750000000000002</v>
      </c>
    </row>
    <row r="41" spans="1:5" ht="15" customHeight="1">
      <c r="A41" s="88"/>
      <c r="B41" s="17" t="s">
        <v>15</v>
      </c>
      <c r="C41" s="53">
        <v>0.12582781456953643</v>
      </c>
      <c r="D41" s="67">
        <v>0.19642857142857142</v>
      </c>
      <c r="E41" s="54">
        <v>0.16250000000000001</v>
      </c>
    </row>
    <row r="42" spans="1:5" ht="15" customHeight="1">
      <c r="A42" s="88"/>
      <c r="B42" s="17" t="s">
        <v>16</v>
      </c>
      <c r="C42" s="53">
        <v>0.2185430463576159</v>
      </c>
      <c r="D42" s="67">
        <v>0.3035714285714286</v>
      </c>
      <c r="E42" s="54">
        <v>0.27083333333333331</v>
      </c>
    </row>
    <row r="43" spans="1:5" ht="15" customHeight="1">
      <c r="A43" s="88"/>
      <c r="B43" s="17" t="s">
        <v>17</v>
      </c>
      <c r="C43" s="53">
        <v>3.9735099337748346E-2</v>
      </c>
      <c r="D43" s="67">
        <v>2.6785714285714284E-2</v>
      </c>
      <c r="E43" s="54">
        <v>4.1666666666666671E-2</v>
      </c>
    </row>
    <row r="44" spans="1:5" ht="15" customHeight="1">
      <c r="A44" s="88" t="s">
        <v>103</v>
      </c>
      <c r="B44" s="17" t="s">
        <v>13</v>
      </c>
      <c r="C44" s="53">
        <v>0.15231788079470199</v>
      </c>
      <c r="D44" s="67">
        <v>9.8214285714285712E-2</v>
      </c>
      <c r="E44" s="54">
        <v>0.12916666666666665</v>
      </c>
    </row>
    <row r="45" spans="1:5" ht="15" customHeight="1">
      <c r="A45" s="88"/>
      <c r="B45" s="17" t="s">
        <v>14</v>
      </c>
      <c r="C45" s="53">
        <v>0.25827814569536423</v>
      </c>
      <c r="D45" s="67">
        <v>0.22321428571428573</v>
      </c>
      <c r="E45" s="54">
        <v>0.26250000000000001</v>
      </c>
    </row>
    <row r="46" spans="1:5" ht="15" customHeight="1">
      <c r="A46" s="88"/>
      <c r="B46" s="17" t="s">
        <v>15</v>
      </c>
      <c r="C46" s="53">
        <v>0.21192052980132453</v>
      </c>
      <c r="D46" s="67">
        <v>0.1875</v>
      </c>
      <c r="E46" s="54">
        <v>0.17499999999999999</v>
      </c>
    </row>
    <row r="47" spans="1:5" ht="15" customHeight="1">
      <c r="A47" s="88"/>
      <c r="B47" s="17" t="s">
        <v>16</v>
      </c>
      <c r="C47" s="53">
        <v>0.32450331125827814</v>
      </c>
      <c r="D47" s="67">
        <v>0.4375</v>
      </c>
      <c r="E47" s="54">
        <v>0.375</v>
      </c>
    </row>
    <row r="48" spans="1:5" ht="15" customHeight="1">
      <c r="A48" s="88"/>
      <c r="B48" s="17" t="s">
        <v>17</v>
      </c>
      <c r="C48" s="53">
        <v>5.2980132450331133E-2</v>
      </c>
      <c r="D48" s="67">
        <v>5.3571428571428568E-2</v>
      </c>
      <c r="E48" s="54">
        <v>5.8333333333333327E-2</v>
      </c>
    </row>
    <row r="49" spans="1:5" ht="15" customHeight="1">
      <c r="A49" s="88" t="s">
        <v>104</v>
      </c>
      <c r="B49" s="17" t="s">
        <v>13</v>
      </c>
      <c r="C49" s="53">
        <v>0.14569536423841059</v>
      </c>
      <c r="D49" s="67">
        <v>9.8214285714285712E-2</v>
      </c>
      <c r="E49" s="54">
        <v>7.9166666666666663E-2</v>
      </c>
    </row>
    <row r="50" spans="1:5" ht="15" customHeight="1">
      <c r="A50" s="88"/>
      <c r="B50" s="17" t="s">
        <v>14</v>
      </c>
      <c r="C50" s="53">
        <v>0.23841059602649006</v>
      </c>
      <c r="D50" s="67">
        <v>0.1517857142857143</v>
      </c>
      <c r="E50" s="54">
        <v>0.20833333333333331</v>
      </c>
    </row>
    <row r="51" spans="1:5" ht="15" customHeight="1">
      <c r="A51" s="88"/>
      <c r="B51" s="17" t="s">
        <v>15</v>
      </c>
      <c r="C51" s="53">
        <v>0.24503311258278146</v>
      </c>
      <c r="D51" s="67">
        <v>0.21428571428571427</v>
      </c>
      <c r="E51" s="54">
        <v>0.21666666666666667</v>
      </c>
    </row>
    <row r="52" spans="1:5" ht="15" customHeight="1">
      <c r="A52" s="88"/>
      <c r="B52" s="17" t="s">
        <v>16</v>
      </c>
      <c r="C52" s="53">
        <v>0.29801324503311255</v>
      </c>
      <c r="D52" s="67">
        <v>0.4642857142857143</v>
      </c>
      <c r="E52" s="54">
        <v>0.42083333333333334</v>
      </c>
    </row>
    <row r="53" spans="1:5" ht="15" customHeight="1">
      <c r="A53" s="88"/>
      <c r="B53" s="17" t="s">
        <v>17</v>
      </c>
      <c r="C53" s="53">
        <v>7.2847682119205295E-2</v>
      </c>
      <c r="D53" s="67">
        <v>7.1428571428571438E-2</v>
      </c>
      <c r="E53" s="54">
        <v>7.4999999999999997E-2</v>
      </c>
    </row>
    <row r="54" spans="1:5" ht="15" customHeight="1">
      <c r="A54" s="88" t="s">
        <v>105</v>
      </c>
      <c r="B54" s="17" t="s">
        <v>13</v>
      </c>
      <c r="C54" s="53">
        <v>0.10596026490066227</v>
      </c>
      <c r="D54" s="67">
        <v>0.125</v>
      </c>
      <c r="E54" s="54">
        <v>9.583333333333334E-2</v>
      </c>
    </row>
    <row r="55" spans="1:5" ht="15" customHeight="1">
      <c r="A55" s="88"/>
      <c r="B55" s="17" t="s">
        <v>14</v>
      </c>
      <c r="C55" s="53">
        <v>0.26490066225165565</v>
      </c>
      <c r="D55" s="67">
        <v>0.25</v>
      </c>
      <c r="E55" s="54">
        <v>0.33750000000000002</v>
      </c>
    </row>
    <row r="56" spans="1:5" ht="15" customHeight="1">
      <c r="A56" s="88"/>
      <c r="B56" s="17" t="s">
        <v>15</v>
      </c>
      <c r="C56" s="53">
        <v>0.20529801324503311</v>
      </c>
      <c r="D56" s="67">
        <v>0.1875</v>
      </c>
      <c r="E56" s="54">
        <v>0.21666666666666667</v>
      </c>
    </row>
    <row r="57" spans="1:5" ht="15" customHeight="1">
      <c r="A57" s="88"/>
      <c r="B57" s="17" t="s">
        <v>16</v>
      </c>
      <c r="C57" s="53">
        <v>0.25165562913907286</v>
      </c>
      <c r="D57" s="67">
        <v>0.22321428571428573</v>
      </c>
      <c r="E57" s="54">
        <v>0.22500000000000001</v>
      </c>
    </row>
    <row r="58" spans="1:5" ht="15" customHeight="1">
      <c r="A58" s="88"/>
      <c r="B58" s="17" t="s">
        <v>17</v>
      </c>
      <c r="C58" s="53">
        <v>0.17218543046357618</v>
      </c>
      <c r="D58" s="67">
        <v>0.21428571428571427</v>
      </c>
      <c r="E58" s="54">
        <v>0.125</v>
      </c>
    </row>
    <row r="59" spans="1:5" ht="15" customHeight="1">
      <c r="A59" s="88" t="s">
        <v>106</v>
      </c>
      <c r="B59" s="17" t="s">
        <v>13</v>
      </c>
      <c r="C59" s="53">
        <v>9.2715231788079458E-2</v>
      </c>
      <c r="D59" s="67">
        <v>8.9285714285714288E-2</v>
      </c>
      <c r="E59" s="54">
        <v>6.25E-2</v>
      </c>
    </row>
    <row r="60" spans="1:5" ht="15" customHeight="1">
      <c r="A60" s="88"/>
      <c r="B60" s="17" t="s">
        <v>14</v>
      </c>
      <c r="C60" s="53">
        <v>0.27152317880794702</v>
      </c>
      <c r="D60" s="67">
        <v>0.2589285714285714</v>
      </c>
      <c r="E60" s="54">
        <v>0.35</v>
      </c>
    </row>
    <row r="61" spans="1:5" ht="15" customHeight="1">
      <c r="A61" s="88"/>
      <c r="B61" s="17" t="s">
        <v>15</v>
      </c>
      <c r="C61" s="53">
        <v>0.20529801324503311</v>
      </c>
      <c r="D61" s="67">
        <v>0.1875</v>
      </c>
      <c r="E61" s="54">
        <v>0.24166666666666667</v>
      </c>
    </row>
    <row r="62" spans="1:5" ht="15" customHeight="1">
      <c r="A62" s="88"/>
      <c r="B62" s="17" t="s">
        <v>16</v>
      </c>
      <c r="C62" s="53">
        <v>0.25827814569536423</v>
      </c>
      <c r="D62" s="67">
        <v>0.20535714285714285</v>
      </c>
      <c r="E62" s="54">
        <v>0.17916666666666667</v>
      </c>
    </row>
    <row r="63" spans="1:5" ht="15" customHeight="1">
      <c r="A63" s="88"/>
      <c r="B63" s="17" t="s">
        <v>17</v>
      </c>
      <c r="C63" s="53">
        <v>0.17218543046357618</v>
      </c>
      <c r="D63" s="67">
        <v>0.2589285714285714</v>
      </c>
      <c r="E63" s="54">
        <v>0.16666666666666669</v>
      </c>
    </row>
    <row r="64" spans="1:5" ht="15" customHeight="1">
      <c r="A64" s="88" t="s">
        <v>107</v>
      </c>
      <c r="B64" s="17" t="s">
        <v>13</v>
      </c>
      <c r="C64" s="53">
        <v>0.11258278145695363</v>
      </c>
      <c r="D64" s="67">
        <v>9.8214285714285712E-2</v>
      </c>
      <c r="E64" s="54">
        <v>0.1</v>
      </c>
    </row>
    <row r="65" spans="1:5" ht="15" customHeight="1">
      <c r="A65" s="88"/>
      <c r="B65" s="17" t="s">
        <v>14</v>
      </c>
      <c r="C65" s="53">
        <v>0.26490066225165565</v>
      </c>
      <c r="D65" s="67">
        <v>0.27678571428571425</v>
      </c>
      <c r="E65" s="54">
        <v>0.35833333333333334</v>
      </c>
    </row>
    <row r="66" spans="1:5" ht="15" customHeight="1">
      <c r="A66" s="88"/>
      <c r="B66" s="17" t="s">
        <v>15</v>
      </c>
      <c r="C66" s="53">
        <v>0.18543046357615892</v>
      </c>
      <c r="D66" s="67">
        <v>0.17857142857142858</v>
      </c>
      <c r="E66" s="54">
        <v>0.24166666666666667</v>
      </c>
    </row>
    <row r="67" spans="1:5" ht="15" customHeight="1">
      <c r="A67" s="88"/>
      <c r="B67" s="17" t="s">
        <v>16</v>
      </c>
      <c r="C67" s="53">
        <v>0.25827814569536423</v>
      </c>
      <c r="D67" s="67">
        <v>0.22321428571428573</v>
      </c>
      <c r="E67" s="54">
        <v>0.19166666666666668</v>
      </c>
    </row>
    <row r="68" spans="1:5" ht="15" customHeight="1">
      <c r="A68" s="88"/>
      <c r="B68" s="17" t="s">
        <v>17</v>
      </c>
      <c r="C68" s="53">
        <v>0.17880794701986755</v>
      </c>
      <c r="D68" s="67">
        <v>0.22321428571428573</v>
      </c>
      <c r="E68" s="54">
        <v>0.10833333333333334</v>
      </c>
    </row>
    <row r="69" spans="1:5" ht="15" customHeight="1">
      <c r="A69" s="88" t="s">
        <v>108</v>
      </c>
      <c r="B69" s="17" t="s">
        <v>13</v>
      </c>
      <c r="C69" s="53">
        <v>0.11920529801324503</v>
      </c>
      <c r="D69" s="67">
        <v>0.125</v>
      </c>
      <c r="E69" s="54">
        <v>0.14583333333333334</v>
      </c>
    </row>
    <row r="70" spans="1:5" ht="15" customHeight="1">
      <c r="A70" s="88"/>
      <c r="B70" s="17" t="s">
        <v>14</v>
      </c>
      <c r="C70" s="53">
        <v>0.29801324503311255</v>
      </c>
      <c r="D70" s="67">
        <v>0.33035714285714285</v>
      </c>
      <c r="E70" s="54">
        <v>0.37083333333333335</v>
      </c>
    </row>
    <row r="71" spans="1:5" ht="15" customHeight="1">
      <c r="A71" s="88"/>
      <c r="B71" s="17" t="s">
        <v>15</v>
      </c>
      <c r="C71" s="53">
        <v>0.19205298013245034</v>
      </c>
      <c r="D71" s="67">
        <v>0.16964285714285715</v>
      </c>
      <c r="E71" s="54">
        <v>0.17499999999999999</v>
      </c>
    </row>
    <row r="72" spans="1:5" ht="15" customHeight="1">
      <c r="A72" s="88"/>
      <c r="B72" s="17" t="s">
        <v>16</v>
      </c>
      <c r="C72" s="53">
        <v>0.23841059602649006</v>
      </c>
      <c r="D72" s="67">
        <v>0.1875</v>
      </c>
      <c r="E72" s="54">
        <v>0.21249999999999999</v>
      </c>
    </row>
    <row r="73" spans="1:5" ht="15" customHeight="1">
      <c r="A73" s="88"/>
      <c r="B73" s="17" t="s">
        <v>17</v>
      </c>
      <c r="C73" s="53">
        <v>0.15231788079470199</v>
      </c>
      <c r="D73" s="67">
        <v>0.1875</v>
      </c>
      <c r="E73" s="54">
        <v>9.583333333333334E-2</v>
      </c>
    </row>
    <row r="74" spans="1:5" ht="15" customHeight="1">
      <c r="A74" s="88" t="s">
        <v>109</v>
      </c>
      <c r="B74" s="17" t="s">
        <v>13</v>
      </c>
      <c r="C74" s="53">
        <v>3.9735099337748346E-2</v>
      </c>
      <c r="D74" s="67">
        <v>5.3571428571428568E-2</v>
      </c>
      <c r="E74" s="54">
        <v>5.8333333333333327E-2</v>
      </c>
    </row>
    <row r="75" spans="1:5" ht="15" customHeight="1">
      <c r="A75" s="88"/>
      <c r="B75" s="17" t="s">
        <v>14</v>
      </c>
      <c r="C75" s="53">
        <v>0.17880794701986755</v>
      </c>
      <c r="D75" s="67">
        <v>0.20535714285714285</v>
      </c>
      <c r="E75" s="54">
        <v>0.23749999999999999</v>
      </c>
    </row>
    <row r="76" spans="1:5" ht="15" customHeight="1">
      <c r="A76" s="88"/>
      <c r="B76" s="17" t="s">
        <v>15</v>
      </c>
      <c r="C76" s="53">
        <v>0.26490066225165565</v>
      </c>
      <c r="D76" s="67">
        <v>0.1875</v>
      </c>
      <c r="E76" s="54">
        <v>0.21249999999999999</v>
      </c>
    </row>
    <row r="77" spans="1:5" ht="15" customHeight="1">
      <c r="A77" s="88"/>
      <c r="B77" s="17" t="s">
        <v>16</v>
      </c>
      <c r="C77" s="53">
        <v>0.37748344370860926</v>
      </c>
      <c r="D77" s="67">
        <v>0.3392857142857143</v>
      </c>
      <c r="E77" s="54">
        <v>0.37916666666666665</v>
      </c>
    </row>
    <row r="78" spans="1:5" ht="15" customHeight="1">
      <c r="A78" s="88"/>
      <c r="B78" s="17" t="s">
        <v>17</v>
      </c>
      <c r="C78" s="53">
        <v>0.13907284768211922</v>
      </c>
      <c r="D78" s="67">
        <v>0.21428571428571427</v>
      </c>
      <c r="E78" s="54">
        <v>0.1125</v>
      </c>
    </row>
    <row r="79" spans="1:5" ht="15" customHeight="1">
      <c r="A79" s="88" t="s">
        <v>110</v>
      </c>
      <c r="B79" s="17" t="s">
        <v>13</v>
      </c>
      <c r="C79" s="53">
        <v>2.6490066225165566E-2</v>
      </c>
      <c r="D79" s="67">
        <v>3.5714285714285719E-2</v>
      </c>
      <c r="E79" s="54">
        <v>3.7499999999999999E-2</v>
      </c>
    </row>
    <row r="80" spans="1:5" ht="15" customHeight="1">
      <c r="A80" s="88"/>
      <c r="B80" s="17" t="s">
        <v>14</v>
      </c>
      <c r="C80" s="53">
        <v>0.18543046357615892</v>
      </c>
      <c r="D80" s="67">
        <v>0.19642857142857142</v>
      </c>
      <c r="E80" s="54">
        <v>0.21249999999999999</v>
      </c>
    </row>
    <row r="81" spans="1:5" ht="15" customHeight="1">
      <c r="A81" s="88"/>
      <c r="B81" s="17" t="s">
        <v>15</v>
      </c>
      <c r="C81" s="53">
        <v>0.24503311258278146</v>
      </c>
      <c r="D81" s="67">
        <v>0.16964285714285715</v>
      </c>
      <c r="E81" s="54">
        <v>0.25416666666666665</v>
      </c>
    </row>
    <row r="82" spans="1:5" ht="15" customHeight="1">
      <c r="A82" s="88"/>
      <c r="B82" s="17" t="s">
        <v>16</v>
      </c>
      <c r="C82" s="53">
        <v>0.38410596026490068</v>
      </c>
      <c r="D82" s="67">
        <v>0.3482142857142857</v>
      </c>
      <c r="E82" s="54">
        <v>0.375</v>
      </c>
    </row>
    <row r="83" spans="1:5" ht="15" customHeight="1">
      <c r="A83" s="88"/>
      <c r="B83" s="17" t="s">
        <v>17</v>
      </c>
      <c r="C83" s="53">
        <v>0.15894039735099338</v>
      </c>
      <c r="D83" s="67">
        <v>0.25</v>
      </c>
      <c r="E83" s="54">
        <v>0.12083333333333333</v>
      </c>
    </row>
    <row r="84" spans="1:5" ht="15" customHeight="1">
      <c r="A84" s="88" t="s">
        <v>111</v>
      </c>
      <c r="B84" s="17" t="s">
        <v>13</v>
      </c>
      <c r="C84" s="53">
        <v>6.6225165562913912E-2</v>
      </c>
      <c r="D84" s="67">
        <v>4.4642857142857144E-2</v>
      </c>
      <c r="E84" s="54">
        <v>0.05</v>
      </c>
    </row>
    <row r="85" spans="1:5" ht="15" customHeight="1">
      <c r="A85" s="88"/>
      <c r="B85" s="17" t="s">
        <v>14</v>
      </c>
      <c r="C85" s="53">
        <v>0.18543046357615892</v>
      </c>
      <c r="D85" s="67">
        <v>0.22321428571428573</v>
      </c>
      <c r="E85" s="54">
        <v>0.27083333333333331</v>
      </c>
    </row>
    <row r="86" spans="1:5" ht="15" customHeight="1">
      <c r="A86" s="88"/>
      <c r="B86" s="17" t="s">
        <v>15</v>
      </c>
      <c r="C86" s="53">
        <v>0.25165562913907286</v>
      </c>
      <c r="D86" s="67">
        <v>0.17857142857142858</v>
      </c>
      <c r="E86" s="54">
        <v>0.22500000000000001</v>
      </c>
    </row>
    <row r="87" spans="1:5" ht="15" customHeight="1">
      <c r="A87" s="88"/>
      <c r="B87" s="17" t="s">
        <v>16</v>
      </c>
      <c r="C87" s="53">
        <v>0.27814569536423844</v>
      </c>
      <c r="D87" s="67">
        <v>0.29464285714285715</v>
      </c>
      <c r="E87" s="54">
        <v>0.28333333333333333</v>
      </c>
    </row>
    <row r="88" spans="1:5" ht="15" customHeight="1">
      <c r="A88" s="88"/>
      <c r="B88" s="17" t="s">
        <v>17</v>
      </c>
      <c r="C88" s="53">
        <v>0.2185430463576159</v>
      </c>
      <c r="D88" s="67">
        <v>0.2589285714285714</v>
      </c>
      <c r="E88" s="54">
        <v>0.17083333333333331</v>
      </c>
    </row>
    <row r="89" spans="1:5" ht="15" customHeight="1">
      <c r="A89" s="88" t="s">
        <v>112</v>
      </c>
      <c r="B89" s="17" t="s">
        <v>13</v>
      </c>
      <c r="C89" s="53">
        <v>9.9337748344370869E-2</v>
      </c>
      <c r="D89" s="67">
        <v>6.25E-2</v>
      </c>
      <c r="E89" s="54">
        <v>0.1</v>
      </c>
    </row>
    <row r="90" spans="1:5" ht="15" customHeight="1">
      <c r="A90" s="88"/>
      <c r="B90" s="17" t="s">
        <v>14</v>
      </c>
      <c r="C90" s="53">
        <v>0.20529801324503311</v>
      </c>
      <c r="D90" s="67">
        <v>0.28571428571428575</v>
      </c>
      <c r="E90" s="54">
        <v>0.35833333333333334</v>
      </c>
    </row>
    <row r="91" spans="1:5" ht="15" customHeight="1">
      <c r="A91" s="88"/>
      <c r="B91" s="17" t="s">
        <v>15</v>
      </c>
      <c r="C91" s="53">
        <v>0.23841059602649006</v>
      </c>
      <c r="D91" s="67">
        <v>0.16964285714285715</v>
      </c>
      <c r="E91" s="54">
        <v>0.16250000000000001</v>
      </c>
    </row>
    <row r="92" spans="1:5" ht="15" customHeight="1">
      <c r="A92" s="88"/>
      <c r="B92" s="17" t="s">
        <v>16</v>
      </c>
      <c r="C92" s="53">
        <v>0.28476821192052981</v>
      </c>
      <c r="D92" s="67">
        <v>0.26785714285714285</v>
      </c>
      <c r="E92" s="54">
        <v>0.25416666666666665</v>
      </c>
    </row>
    <row r="93" spans="1:5" ht="15" customHeight="1">
      <c r="A93" s="88"/>
      <c r="B93" s="17" t="s">
        <v>17</v>
      </c>
      <c r="C93" s="53">
        <v>0.17218543046357618</v>
      </c>
      <c r="D93" s="67">
        <v>0.21428571428571427</v>
      </c>
      <c r="E93" s="54">
        <v>0.125</v>
      </c>
    </row>
    <row r="94" spans="1:5" ht="15" customHeight="1">
      <c r="A94" s="88" t="s">
        <v>113</v>
      </c>
      <c r="B94" s="17" t="s">
        <v>13</v>
      </c>
      <c r="C94" s="53">
        <v>0.13245033112582782</v>
      </c>
      <c r="D94" s="67">
        <v>9.8214285714285712E-2</v>
      </c>
      <c r="E94" s="54">
        <v>0.17499999999999999</v>
      </c>
    </row>
    <row r="95" spans="1:5" ht="15" customHeight="1">
      <c r="A95" s="88"/>
      <c r="B95" s="17" t="s">
        <v>14</v>
      </c>
      <c r="C95" s="53">
        <v>0.30463576158940397</v>
      </c>
      <c r="D95" s="67">
        <v>0.27678571428571425</v>
      </c>
      <c r="E95" s="54">
        <v>0.22916666666666669</v>
      </c>
    </row>
    <row r="96" spans="1:5" ht="15" customHeight="1">
      <c r="A96" s="88"/>
      <c r="B96" s="17" t="s">
        <v>15</v>
      </c>
      <c r="C96" s="53">
        <v>0.19867549668874174</v>
      </c>
      <c r="D96" s="67">
        <v>0.1875</v>
      </c>
      <c r="E96" s="54">
        <v>0.17916666666666667</v>
      </c>
    </row>
    <row r="97" spans="1:5" ht="15" customHeight="1">
      <c r="A97" s="88"/>
      <c r="B97" s="17" t="s">
        <v>16</v>
      </c>
      <c r="C97" s="53">
        <v>0.25827814569536423</v>
      </c>
      <c r="D97" s="67">
        <v>0.29464285714285715</v>
      </c>
      <c r="E97" s="54">
        <v>0.35833333333333334</v>
      </c>
    </row>
    <row r="98" spans="1:5" ht="15" customHeight="1">
      <c r="A98" s="88"/>
      <c r="B98" s="17" t="s">
        <v>17</v>
      </c>
      <c r="C98" s="53">
        <v>0.10596026490066227</v>
      </c>
      <c r="D98" s="67">
        <v>0.14285714285714288</v>
      </c>
      <c r="E98" s="54">
        <v>5.8333333333333327E-2</v>
      </c>
    </row>
    <row r="99" spans="1:5" ht="15" customHeight="1">
      <c r="A99" s="88" t="s">
        <v>114</v>
      </c>
      <c r="B99" s="17" t="s">
        <v>13</v>
      </c>
      <c r="C99" s="53">
        <v>0.18543046357615892</v>
      </c>
      <c r="D99" s="67">
        <v>0.125</v>
      </c>
      <c r="E99" s="54">
        <v>0.21249999999999999</v>
      </c>
    </row>
    <row r="100" spans="1:5" ht="15" customHeight="1">
      <c r="A100" s="88"/>
      <c r="B100" s="17" t="s">
        <v>14</v>
      </c>
      <c r="C100" s="53">
        <v>0.31788079470198677</v>
      </c>
      <c r="D100" s="67">
        <v>0.28571428571428575</v>
      </c>
      <c r="E100" s="54">
        <v>0.24166666666666667</v>
      </c>
    </row>
    <row r="101" spans="1:5" ht="15" customHeight="1">
      <c r="A101" s="88"/>
      <c r="B101" s="17" t="s">
        <v>15</v>
      </c>
      <c r="C101" s="53">
        <v>0.16556291390728475</v>
      </c>
      <c r="D101" s="67">
        <v>0.20535714285714285</v>
      </c>
      <c r="E101" s="54">
        <v>0.17499999999999999</v>
      </c>
    </row>
    <row r="102" spans="1:5" ht="15" customHeight="1">
      <c r="A102" s="88"/>
      <c r="B102" s="17" t="s">
        <v>16</v>
      </c>
      <c r="C102" s="53">
        <v>0.23841059602649006</v>
      </c>
      <c r="D102" s="67">
        <v>0.26785714285714285</v>
      </c>
      <c r="E102" s="54">
        <v>0.32083333333333336</v>
      </c>
    </row>
    <row r="103" spans="1:5" ht="15" customHeight="1">
      <c r="A103" s="88"/>
      <c r="B103" s="17" t="s">
        <v>17</v>
      </c>
      <c r="C103" s="53">
        <v>9.2715231788079458E-2</v>
      </c>
      <c r="D103" s="67">
        <v>0.11607142857142858</v>
      </c>
      <c r="E103" s="54">
        <v>0.05</v>
      </c>
    </row>
    <row r="104" spans="1:5" ht="15" customHeight="1">
      <c r="A104" s="88" t="s">
        <v>115</v>
      </c>
      <c r="B104" s="17" t="s">
        <v>13</v>
      </c>
      <c r="C104" s="53">
        <v>6.6225165562913912E-2</v>
      </c>
      <c r="D104" s="67">
        <v>8.9285714285714288E-2</v>
      </c>
      <c r="E104" s="54">
        <v>0.125</v>
      </c>
    </row>
    <row r="105" spans="1:5" ht="15" customHeight="1">
      <c r="A105" s="88"/>
      <c r="B105" s="17" t="s">
        <v>14</v>
      </c>
      <c r="C105" s="53">
        <v>0.29801324503311255</v>
      </c>
      <c r="D105" s="67">
        <v>0.20535714285714285</v>
      </c>
      <c r="E105" s="54">
        <v>0.28749999999999998</v>
      </c>
    </row>
    <row r="106" spans="1:5" ht="15" customHeight="1">
      <c r="A106" s="88"/>
      <c r="B106" s="17" t="s">
        <v>15</v>
      </c>
      <c r="C106" s="53">
        <v>0.24503311258278146</v>
      </c>
      <c r="D106" s="67">
        <v>0.2589285714285714</v>
      </c>
      <c r="E106" s="54">
        <v>0.19583333333333333</v>
      </c>
    </row>
    <row r="107" spans="1:5" ht="15" customHeight="1">
      <c r="A107" s="88"/>
      <c r="B107" s="17" t="s">
        <v>16</v>
      </c>
      <c r="C107" s="53">
        <v>0.23841059602649006</v>
      </c>
      <c r="D107" s="67">
        <v>0.25</v>
      </c>
      <c r="E107" s="54">
        <v>0.25</v>
      </c>
    </row>
    <row r="108" spans="1:5" ht="15" customHeight="1">
      <c r="A108" s="88"/>
      <c r="B108" s="17" t="s">
        <v>17</v>
      </c>
      <c r="C108" s="53">
        <v>0.15231788079470199</v>
      </c>
      <c r="D108" s="67">
        <v>0.19642857142857142</v>
      </c>
      <c r="E108" s="54">
        <v>0.14166666666666666</v>
      </c>
    </row>
    <row r="109" spans="1:5" ht="15" customHeight="1">
      <c r="A109" s="88" t="s">
        <v>116</v>
      </c>
      <c r="B109" s="17" t="s">
        <v>13</v>
      </c>
      <c r="C109" s="53">
        <v>7.2847682119205295E-2</v>
      </c>
      <c r="D109" s="67">
        <v>6.25E-2</v>
      </c>
      <c r="E109" s="54">
        <v>0.15416666666666667</v>
      </c>
    </row>
    <row r="110" spans="1:5" ht="15" customHeight="1">
      <c r="A110" s="88"/>
      <c r="B110" s="17" t="s">
        <v>14</v>
      </c>
      <c r="C110" s="53">
        <v>0.29139072847682118</v>
      </c>
      <c r="D110" s="67">
        <v>0.26785714285714285</v>
      </c>
      <c r="E110" s="54">
        <v>0.24583333333333332</v>
      </c>
    </row>
    <row r="111" spans="1:5" ht="15" customHeight="1">
      <c r="A111" s="88"/>
      <c r="B111" s="17" t="s">
        <v>15</v>
      </c>
      <c r="C111" s="53">
        <v>0.25165562913907286</v>
      </c>
      <c r="D111" s="67">
        <v>0.20535714285714285</v>
      </c>
      <c r="E111" s="54">
        <v>0.20833333333333331</v>
      </c>
    </row>
    <row r="112" spans="1:5" ht="15" customHeight="1">
      <c r="A112" s="88"/>
      <c r="B112" s="17" t="s">
        <v>16</v>
      </c>
      <c r="C112" s="53">
        <v>0.25827814569536423</v>
      </c>
      <c r="D112" s="67">
        <v>0.3125</v>
      </c>
      <c r="E112" s="54">
        <v>0.28749999999999998</v>
      </c>
    </row>
    <row r="113" spans="1:5" ht="15" customHeight="1">
      <c r="A113" s="88"/>
      <c r="B113" s="17" t="s">
        <v>17</v>
      </c>
      <c r="C113" s="53">
        <v>0.12582781456953643</v>
      </c>
      <c r="D113" s="67">
        <v>0.1517857142857143</v>
      </c>
      <c r="E113" s="54">
        <v>0.10416666666666666</v>
      </c>
    </row>
    <row r="114" spans="1:5" ht="15" customHeight="1">
      <c r="A114" s="88" t="s">
        <v>127</v>
      </c>
      <c r="B114" s="17" t="s">
        <v>13</v>
      </c>
      <c r="C114" s="53">
        <v>0.10596026490066227</v>
      </c>
      <c r="D114" s="67">
        <v>6.25E-2</v>
      </c>
      <c r="E114" s="54">
        <v>6.6666666666666666E-2</v>
      </c>
    </row>
    <row r="115" spans="1:5" ht="15" customHeight="1">
      <c r="A115" s="88"/>
      <c r="B115" s="17" t="s">
        <v>14</v>
      </c>
      <c r="C115" s="53">
        <v>0.34437086092715236</v>
      </c>
      <c r="D115" s="67">
        <v>0.25</v>
      </c>
      <c r="E115" s="54">
        <v>0.26250000000000001</v>
      </c>
    </row>
    <row r="116" spans="1:5" ht="15" customHeight="1">
      <c r="A116" s="88"/>
      <c r="B116" s="17" t="s">
        <v>15</v>
      </c>
      <c r="C116" s="53">
        <v>0.20529801324503311</v>
      </c>
      <c r="D116" s="67">
        <v>0.25</v>
      </c>
      <c r="E116" s="54">
        <v>0.30833333333333335</v>
      </c>
    </row>
    <row r="117" spans="1:5" ht="15" customHeight="1">
      <c r="A117" s="88"/>
      <c r="B117" s="17" t="s">
        <v>16</v>
      </c>
      <c r="C117" s="53">
        <v>0.20529801324503311</v>
      </c>
      <c r="D117" s="67">
        <v>0.25</v>
      </c>
      <c r="E117" s="54">
        <v>0.28333333333333333</v>
      </c>
    </row>
    <row r="118" spans="1:5" ht="15" customHeight="1">
      <c r="A118" s="88"/>
      <c r="B118" s="17" t="s">
        <v>17</v>
      </c>
      <c r="C118" s="53">
        <v>0.13907284768211922</v>
      </c>
      <c r="D118" s="67">
        <v>0.1875</v>
      </c>
      <c r="E118" s="54">
        <v>7.9166666666666663E-2</v>
      </c>
    </row>
    <row r="119" spans="1:5" ht="15" customHeight="1">
      <c r="A119" s="88" t="s">
        <v>128</v>
      </c>
      <c r="B119" s="17" t="s">
        <v>13</v>
      </c>
      <c r="C119" s="53">
        <v>0.15894039735099338</v>
      </c>
      <c r="D119" s="67">
        <v>9.8214285714285712E-2</v>
      </c>
      <c r="E119" s="54">
        <v>9.166666666666666E-2</v>
      </c>
    </row>
    <row r="120" spans="1:5" ht="15" customHeight="1">
      <c r="A120" s="88"/>
      <c r="B120" s="17" t="s">
        <v>14</v>
      </c>
      <c r="C120" s="53">
        <v>0.39072847682119205</v>
      </c>
      <c r="D120" s="67">
        <v>0.35714285714285715</v>
      </c>
      <c r="E120" s="54">
        <v>0.40833333333333338</v>
      </c>
    </row>
    <row r="121" spans="1:5" ht="15" customHeight="1">
      <c r="A121" s="88"/>
      <c r="B121" s="17" t="s">
        <v>15</v>
      </c>
      <c r="C121" s="53">
        <v>0.20529801324503311</v>
      </c>
      <c r="D121" s="67">
        <v>0.16964285714285715</v>
      </c>
      <c r="E121" s="54">
        <v>0.19583333333333333</v>
      </c>
    </row>
    <row r="122" spans="1:5" ht="15" customHeight="1">
      <c r="A122" s="88"/>
      <c r="B122" s="17" t="s">
        <v>16</v>
      </c>
      <c r="C122" s="53">
        <v>0.17218543046357618</v>
      </c>
      <c r="D122" s="67">
        <v>0.22321428571428573</v>
      </c>
      <c r="E122" s="54">
        <v>0.23333333333333331</v>
      </c>
    </row>
    <row r="123" spans="1:5" ht="15" customHeight="1">
      <c r="A123" s="88"/>
      <c r="B123" s="17" t="s">
        <v>17</v>
      </c>
      <c r="C123" s="53">
        <v>7.2847682119205295E-2</v>
      </c>
      <c r="D123" s="67">
        <v>0.1517857142857143</v>
      </c>
      <c r="E123" s="54">
        <v>7.0833333333333331E-2</v>
      </c>
    </row>
    <row r="124" spans="1:5" ht="15" customHeight="1">
      <c r="A124" s="88" t="s">
        <v>129</v>
      </c>
      <c r="B124" s="17" t="s">
        <v>13</v>
      </c>
      <c r="C124" s="53">
        <v>5.9602649006622516E-2</v>
      </c>
      <c r="D124" s="67">
        <v>3.5714285714285719E-2</v>
      </c>
      <c r="E124" s="54">
        <v>2.0833333333333336E-2</v>
      </c>
    </row>
    <row r="125" spans="1:5" ht="15" customHeight="1">
      <c r="A125" s="88"/>
      <c r="B125" s="17" t="s">
        <v>14</v>
      </c>
      <c r="C125" s="53">
        <v>0.27152317880794702</v>
      </c>
      <c r="D125" s="67">
        <v>0.17857142857142858</v>
      </c>
      <c r="E125" s="54">
        <v>0.19166666666666668</v>
      </c>
    </row>
    <row r="126" spans="1:5" ht="15" customHeight="1">
      <c r="A126" s="88"/>
      <c r="B126" s="17" t="s">
        <v>15</v>
      </c>
      <c r="C126" s="53">
        <v>0.26490066225165565</v>
      </c>
      <c r="D126" s="67">
        <v>0.2589285714285714</v>
      </c>
      <c r="E126" s="54">
        <v>0.32916666666666666</v>
      </c>
    </row>
    <row r="127" spans="1:5" ht="15" customHeight="1">
      <c r="A127" s="88"/>
      <c r="B127" s="17" t="s">
        <v>16</v>
      </c>
      <c r="C127" s="53">
        <v>0.19205298013245034</v>
      </c>
      <c r="D127" s="67">
        <v>0.21428571428571427</v>
      </c>
      <c r="E127" s="54">
        <v>0.21666666666666667</v>
      </c>
    </row>
    <row r="128" spans="1:5" ht="15" customHeight="1">
      <c r="A128" s="88"/>
      <c r="B128" s="17" t="s">
        <v>17</v>
      </c>
      <c r="C128" s="53">
        <v>0.21192052980132453</v>
      </c>
      <c r="D128" s="67">
        <v>0.3125</v>
      </c>
      <c r="E128" s="54">
        <v>0.24166666666666667</v>
      </c>
    </row>
    <row r="129" spans="1:5" ht="15" customHeight="1">
      <c r="A129" s="88" t="s">
        <v>130</v>
      </c>
      <c r="B129" s="17" t="s">
        <v>13</v>
      </c>
      <c r="C129" s="53">
        <v>8.6092715231788089E-2</v>
      </c>
      <c r="D129" s="67">
        <v>3.5714285714285719E-2</v>
      </c>
      <c r="E129" s="54">
        <v>2.5000000000000001E-2</v>
      </c>
    </row>
    <row r="130" spans="1:5" ht="15" customHeight="1">
      <c r="A130" s="88"/>
      <c r="B130" s="17" t="s">
        <v>14</v>
      </c>
      <c r="C130" s="53">
        <v>0.27814569536423844</v>
      </c>
      <c r="D130" s="67">
        <v>0.1875</v>
      </c>
      <c r="E130" s="54">
        <v>0.22916666666666669</v>
      </c>
    </row>
    <row r="131" spans="1:5" ht="15" customHeight="1">
      <c r="A131" s="88"/>
      <c r="B131" s="17" t="s">
        <v>15</v>
      </c>
      <c r="C131" s="53">
        <v>0.22516556291390727</v>
      </c>
      <c r="D131" s="67">
        <v>0.2589285714285714</v>
      </c>
      <c r="E131" s="54">
        <v>0.3</v>
      </c>
    </row>
    <row r="132" spans="1:5" ht="15" customHeight="1">
      <c r="A132" s="88"/>
      <c r="B132" s="17" t="s">
        <v>16</v>
      </c>
      <c r="C132" s="53">
        <v>0.2185430463576159</v>
      </c>
      <c r="D132" s="67">
        <v>0.26785714285714285</v>
      </c>
      <c r="E132" s="54">
        <v>0.22916666666666669</v>
      </c>
    </row>
    <row r="133" spans="1:5" ht="15" customHeight="1">
      <c r="A133" s="88"/>
      <c r="B133" s="17" t="s">
        <v>17</v>
      </c>
      <c r="C133" s="53">
        <v>0.19205298013245034</v>
      </c>
      <c r="D133" s="67">
        <v>0.25</v>
      </c>
      <c r="E133" s="54">
        <v>0.21666666666666667</v>
      </c>
    </row>
    <row r="134" spans="1:5" ht="15" customHeight="1">
      <c r="A134" s="88" t="s">
        <v>117</v>
      </c>
      <c r="B134" s="17" t="s">
        <v>13</v>
      </c>
      <c r="C134" s="53">
        <v>5.2980132450331133E-2</v>
      </c>
      <c r="D134" s="67">
        <v>3.5714285714285719E-2</v>
      </c>
      <c r="E134" s="54">
        <v>3.7499999999999999E-2</v>
      </c>
    </row>
    <row r="135" spans="1:5" ht="15" customHeight="1">
      <c r="A135" s="88"/>
      <c r="B135" s="17" t="s">
        <v>14</v>
      </c>
      <c r="C135" s="53">
        <v>0.24503311258278146</v>
      </c>
      <c r="D135" s="67">
        <v>0.16071428571428573</v>
      </c>
      <c r="E135" s="54">
        <v>0.29166666666666669</v>
      </c>
    </row>
    <row r="136" spans="1:5" ht="15" customHeight="1">
      <c r="A136" s="88"/>
      <c r="B136" s="17" t="s">
        <v>15</v>
      </c>
      <c r="C136" s="53">
        <v>0.25165562913907286</v>
      </c>
      <c r="D136" s="67">
        <v>0.35714285714285715</v>
      </c>
      <c r="E136" s="54">
        <v>0.24583333333333332</v>
      </c>
    </row>
    <row r="137" spans="1:5" ht="15" customHeight="1">
      <c r="A137" s="88"/>
      <c r="B137" s="17" t="s">
        <v>16</v>
      </c>
      <c r="C137" s="53">
        <v>0.22516556291390727</v>
      </c>
      <c r="D137" s="67">
        <v>0.16964285714285715</v>
      </c>
      <c r="E137" s="54">
        <v>0.19583333333333333</v>
      </c>
    </row>
    <row r="138" spans="1:5" ht="15" customHeight="1">
      <c r="A138" s="88"/>
      <c r="B138" s="17" t="s">
        <v>17</v>
      </c>
      <c r="C138" s="53">
        <v>0.22516556291390727</v>
      </c>
      <c r="D138" s="67">
        <v>0.27678571428571425</v>
      </c>
      <c r="E138" s="54">
        <v>0.22916666666666669</v>
      </c>
    </row>
    <row r="139" spans="1:5" ht="15" customHeight="1">
      <c r="A139" s="88" t="s">
        <v>118</v>
      </c>
      <c r="B139" s="17" t="s">
        <v>13</v>
      </c>
      <c r="C139" s="53">
        <v>5.2980132450331133E-2</v>
      </c>
      <c r="D139" s="67">
        <v>3.5714285714285719E-2</v>
      </c>
      <c r="E139" s="54">
        <v>3.3333333333333333E-2</v>
      </c>
    </row>
    <row r="140" spans="1:5" ht="15" customHeight="1">
      <c r="A140" s="88"/>
      <c r="B140" s="17" t="s">
        <v>14</v>
      </c>
      <c r="C140" s="53">
        <v>0.24503311258278146</v>
      </c>
      <c r="D140" s="67">
        <v>0.17857142857142858</v>
      </c>
      <c r="E140" s="54">
        <v>0.29166666666666669</v>
      </c>
    </row>
    <row r="141" spans="1:5" ht="15" customHeight="1">
      <c r="A141" s="88"/>
      <c r="B141" s="17" t="s">
        <v>15</v>
      </c>
      <c r="C141" s="53">
        <v>0.27814569536423844</v>
      </c>
      <c r="D141" s="67">
        <v>0.25</v>
      </c>
      <c r="E141" s="54">
        <v>0.23749999999999999</v>
      </c>
    </row>
    <row r="142" spans="1:5" ht="15" customHeight="1">
      <c r="A142" s="88"/>
      <c r="B142" s="17" t="s">
        <v>16</v>
      </c>
      <c r="C142" s="53">
        <v>0.17218543046357618</v>
      </c>
      <c r="D142" s="67">
        <v>0.16964285714285715</v>
      </c>
      <c r="E142" s="54">
        <v>0.17499999999999999</v>
      </c>
    </row>
    <row r="143" spans="1:5" ht="15" customHeight="1">
      <c r="A143" s="88"/>
      <c r="B143" s="17" t="s">
        <v>17</v>
      </c>
      <c r="C143" s="53">
        <v>0.25165562913907286</v>
      </c>
      <c r="D143" s="67">
        <v>0.36607142857142855</v>
      </c>
      <c r="E143" s="54">
        <v>0.26250000000000001</v>
      </c>
    </row>
    <row r="144" spans="1:5" ht="15" customHeight="1">
      <c r="A144" s="88" t="s">
        <v>119</v>
      </c>
      <c r="B144" s="17" t="s">
        <v>13</v>
      </c>
      <c r="C144" s="53">
        <v>7.9470198675496692E-2</v>
      </c>
      <c r="D144" s="67">
        <v>7.1428571428571438E-2</v>
      </c>
      <c r="E144" s="54">
        <v>7.4999999999999997E-2</v>
      </c>
    </row>
    <row r="145" spans="1:5" ht="15" customHeight="1">
      <c r="A145" s="88"/>
      <c r="B145" s="17" t="s">
        <v>14</v>
      </c>
      <c r="C145" s="53">
        <v>0.34437086092715236</v>
      </c>
      <c r="D145" s="67">
        <v>0.3035714285714286</v>
      </c>
      <c r="E145" s="54">
        <v>0.38333333333333336</v>
      </c>
    </row>
    <row r="146" spans="1:5" ht="15" customHeight="1">
      <c r="A146" s="88"/>
      <c r="B146" s="17" t="s">
        <v>15</v>
      </c>
      <c r="C146" s="53">
        <v>0.26490066225165565</v>
      </c>
      <c r="D146" s="67">
        <v>0.27678571428571425</v>
      </c>
      <c r="E146" s="54">
        <v>0.29583333333333334</v>
      </c>
    </row>
    <row r="147" spans="1:5" ht="15" customHeight="1">
      <c r="A147" s="88"/>
      <c r="B147" s="17" t="s">
        <v>16</v>
      </c>
      <c r="C147" s="53">
        <v>0.19867549668874174</v>
      </c>
      <c r="D147" s="67">
        <v>0.24107142857142858</v>
      </c>
      <c r="E147" s="54">
        <v>0.1875</v>
      </c>
    </row>
    <row r="148" spans="1:5" ht="15" customHeight="1">
      <c r="A148" s="88"/>
      <c r="B148" s="17" t="s">
        <v>17</v>
      </c>
      <c r="C148" s="53">
        <v>0.11258278145695363</v>
      </c>
      <c r="D148" s="67">
        <v>0.10714285714285714</v>
      </c>
      <c r="E148" s="54">
        <v>5.8333333333333327E-2</v>
      </c>
    </row>
    <row r="149" spans="1:5" ht="15" customHeight="1">
      <c r="A149" s="88" t="s">
        <v>120</v>
      </c>
      <c r="B149" s="17" t="s">
        <v>13</v>
      </c>
      <c r="C149" s="53">
        <v>0.10596026490066227</v>
      </c>
      <c r="D149" s="67">
        <v>6.25E-2</v>
      </c>
      <c r="E149" s="54">
        <v>7.9166666666666663E-2</v>
      </c>
    </row>
    <row r="150" spans="1:5" ht="15" customHeight="1">
      <c r="A150" s="88"/>
      <c r="B150" s="17" t="s">
        <v>14</v>
      </c>
      <c r="C150" s="53">
        <v>0.34437086092715236</v>
      </c>
      <c r="D150" s="67">
        <v>0.375</v>
      </c>
      <c r="E150" s="54">
        <v>0.45833333333333337</v>
      </c>
    </row>
    <row r="151" spans="1:5" ht="15" customHeight="1">
      <c r="A151" s="88"/>
      <c r="B151" s="17" t="s">
        <v>15</v>
      </c>
      <c r="C151" s="53">
        <v>0.2185430463576159</v>
      </c>
      <c r="D151" s="67">
        <v>0.1875</v>
      </c>
      <c r="E151" s="54">
        <v>0.22083333333333333</v>
      </c>
    </row>
    <row r="152" spans="1:5" ht="15" customHeight="1">
      <c r="A152" s="88"/>
      <c r="B152" s="17" t="s">
        <v>16</v>
      </c>
      <c r="C152" s="53">
        <v>0.17880794701986755</v>
      </c>
      <c r="D152" s="67">
        <v>0.24107142857142858</v>
      </c>
      <c r="E152" s="54">
        <v>0.17499999999999999</v>
      </c>
    </row>
    <row r="153" spans="1:5" ht="15" customHeight="1" thickBot="1">
      <c r="A153" s="84"/>
      <c r="B153" s="70" t="s">
        <v>17</v>
      </c>
      <c r="C153" s="55">
        <v>0.15231788079470199</v>
      </c>
      <c r="D153" s="68">
        <v>0.13392857142857142</v>
      </c>
      <c r="E153" s="56">
        <v>6.6666666666666666E-2</v>
      </c>
    </row>
    <row r="154" spans="1:5" ht="14.25" thickTop="1" thickBot="1"/>
    <row r="155" spans="1:5" ht="15" customHeight="1" thickTop="1">
      <c r="A155" s="98" t="s">
        <v>134</v>
      </c>
      <c r="B155" s="96" t="s">
        <v>163</v>
      </c>
      <c r="C155" s="101"/>
      <c r="D155" s="97"/>
    </row>
    <row r="156" spans="1:5" ht="15" customHeight="1">
      <c r="A156" s="99"/>
      <c r="B156" s="47" t="s">
        <v>164</v>
      </c>
      <c r="C156" s="64" t="s">
        <v>165</v>
      </c>
      <c r="D156" s="48" t="s">
        <v>166</v>
      </c>
    </row>
    <row r="157" spans="1:5" ht="15" customHeight="1" thickBot="1">
      <c r="A157" s="100"/>
      <c r="B157" s="49" t="s">
        <v>22</v>
      </c>
      <c r="C157" s="65" t="s">
        <v>22</v>
      </c>
      <c r="D157" s="50" t="s">
        <v>22</v>
      </c>
    </row>
    <row r="158" spans="1:5" ht="57" customHeight="1" thickTop="1">
      <c r="A158" s="24" t="s">
        <v>24</v>
      </c>
      <c r="B158" s="57">
        <v>4.8775510204081627</v>
      </c>
      <c r="C158" s="40">
        <v>3.4862385321100917</v>
      </c>
      <c r="D158" s="41">
        <v>3.6709401709401712</v>
      </c>
    </row>
    <row r="159" spans="1:5" ht="57" customHeight="1">
      <c r="A159" s="29" t="s">
        <v>25</v>
      </c>
      <c r="B159" s="58">
        <v>4.7210884353741491</v>
      </c>
      <c r="C159" s="42">
        <v>4.5045871559633017</v>
      </c>
      <c r="D159" s="43">
        <v>4.9055793991416312</v>
      </c>
    </row>
    <row r="160" spans="1:5" ht="57" customHeight="1">
      <c r="A160" s="29" t="s">
        <v>26</v>
      </c>
      <c r="B160" s="58">
        <v>3.9716312056737602</v>
      </c>
      <c r="C160" s="42">
        <v>4.1386138613861378</v>
      </c>
      <c r="D160" s="43">
        <v>4.2838427947598259</v>
      </c>
    </row>
    <row r="161" spans="1:4" ht="57" customHeight="1">
      <c r="A161" s="29" t="s">
        <v>27</v>
      </c>
      <c r="B161" s="58">
        <v>4.9310344827586192</v>
      </c>
      <c r="C161" s="42">
        <v>4.3831775700934594</v>
      </c>
      <c r="D161" s="43">
        <v>5.0643776824034337</v>
      </c>
    </row>
    <row r="162" spans="1:4" ht="57" customHeight="1">
      <c r="A162" s="29" t="s">
        <v>28</v>
      </c>
      <c r="B162" s="58">
        <v>4.510204081632657</v>
      </c>
      <c r="C162" s="42">
        <v>3.8130841121495322</v>
      </c>
      <c r="D162" s="43">
        <v>4.0344827586206931</v>
      </c>
    </row>
    <row r="163" spans="1:4" ht="57" customHeight="1">
      <c r="A163" s="29" t="s">
        <v>29</v>
      </c>
      <c r="B163" s="58">
        <v>4.7323943661971786</v>
      </c>
      <c r="C163" s="42">
        <v>4.4038461538461524</v>
      </c>
      <c r="D163" s="43">
        <v>4.7586206896551726</v>
      </c>
    </row>
    <row r="164" spans="1:4" ht="57" customHeight="1">
      <c r="A164" s="29" t="s">
        <v>30</v>
      </c>
      <c r="B164" s="58">
        <v>6.1027397260273988</v>
      </c>
      <c r="C164" s="42">
        <v>5.009090909090907</v>
      </c>
      <c r="D164" s="43">
        <v>5.2832618025751046</v>
      </c>
    </row>
    <row r="165" spans="1:4" ht="57" customHeight="1">
      <c r="A165" s="29" t="s">
        <v>31</v>
      </c>
      <c r="B165" s="58">
        <v>4.7397260273972615</v>
      </c>
      <c r="C165" s="42">
        <v>4.7870370370370363</v>
      </c>
      <c r="D165" s="43">
        <v>5.0735930735930728</v>
      </c>
    </row>
    <row r="166" spans="1:4" ht="57" customHeight="1">
      <c r="A166" s="29" t="s">
        <v>32</v>
      </c>
      <c r="B166" s="58">
        <v>3.4413793103448276</v>
      </c>
      <c r="C166" s="42">
        <v>3.3173076923076921</v>
      </c>
      <c r="D166" s="43">
        <v>2.8888888888888897</v>
      </c>
    </row>
    <row r="167" spans="1:4" ht="57" customHeight="1">
      <c r="A167" s="29" t="s">
        <v>33</v>
      </c>
      <c r="B167" s="58">
        <v>5.1458333333333321</v>
      </c>
      <c r="C167" s="42">
        <v>4.5833333333333375</v>
      </c>
      <c r="D167" s="43">
        <v>5.2212765957446772</v>
      </c>
    </row>
    <row r="168" spans="1:4" ht="69.95" customHeight="1">
      <c r="A168" s="29" t="s">
        <v>34</v>
      </c>
      <c r="B168" s="58">
        <v>4.9027777777777768</v>
      </c>
      <c r="C168" s="42">
        <v>4.287037037037039</v>
      </c>
      <c r="D168" s="43">
        <v>4.5407725321888419</v>
      </c>
    </row>
    <row r="169" spans="1:4" ht="57" customHeight="1">
      <c r="A169" s="29" t="s">
        <v>35</v>
      </c>
      <c r="B169" s="58">
        <v>4.4751773049645385</v>
      </c>
      <c r="C169" s="42">
        <v>4.259615384615385</v>
      </c>
      <c r="D169" s="43">
        <v>4.1244635193133048</v>
      </c>
    </row>
    <row r="170" spans="1:4" ht="69.95" customHeight="1">
      <c r="A170" s="29" t="s">
        <v>121</v>
      </c>
      <c r="B170" s="58">
        <v>4.6275862068965523</v>
      </c>
      <c r="C170" s="42">
        <v>3.0373831775700948</v>
      </c>
      <c r="D170" s="43">
        <v>3.5570175438596503</v>
      </c>
    </row>
    <row r="171" spans="1:4" ht="57" customHeight="1">
      <c r="A171" s="29" t="s">
        <v>36</v>
      </c>
      <c r="B171" s="58">
        <v>4.556338028169014</v>
      </c>
      <c r="C171" s="42">
        <v>4.0934579439252348</v>
      </c>
      <c r="D171" s="43">
        <v>4.7901785714285765</v>
      </c>
    </row>
    <row r="172" spans="1:4" ht="69.95" customHeight="1">
      <c r="A172" s="29" t="s">
        <v>37</v>
      </c>
      <c r="B172" s="58">
        <v>4.0510948905109476</v>
      </c>
      <c r="C172" s="42">
        <v>3.6730769230769234</v>
      </c>
      <c r="D172" s="43">
        <v>3.9095022624434357</v>
      </c>
    </row>
    <row r="173" spans="1:4" ht="57" customHeight="1">
      <c r="A173" s="29" t="s">
        <v>38</v>
      </c>
      <c r="B173" s="58">
        <v>4.4964028776978404</v>
      </c>
      <c r="C173" s="42">
        <v>3.4859813084112155</v>
      </c>
      <c r="D173" s="43">
        <v>4.2314410480349354</v>
      </c>
    </row>
    <row r="174" spans="1:4" ht="69.95" customHeight="1">
      <c r="A174" s="29" t="s">
        <v>122</v>
      </c>
      <c r="B174" s="58">
        <v>4.3309859154929544</v>
      </c>
      <c r="C174" s="42">
        <v>3.4134615384615392</v>
      </c>
      <c r="D174" s="43">
        <v>3.5363636363636348</v>
      </c>
    </row>
    <row r="175" spans="1:4" ht="69.95" customHeight="1" thickBot="1">
      <c r="A175" s="34" t="s">
        <v>39</v>
      </c>
      <c r="B175" s="59">
        <v>4.928571428571427</v>
      </c>
      <c r="C175" s="45">
        <v>4.13592233009709</v>
      </c>
      <c r="D175" s="60">
        <v>4.5859030837004413</v>
      </c>
    </row>
    <row r="176" spans="1:4" ht="14.25" thickTop="1" thickBot="1"/>
    <row r="177" spans="1:5" ht="15" customHeight="1" thickTop="1">
      <c r="A177" s="90" t="s">
        <v>134</v>
      </c>
      <c r="B177" s="91"/>
      <c r="C177" s="96" t="s">
        <v>163</v>
      </c>
      <c r="D177" s="101"/>
      <c r="E177" s="97"/>
    </row>
    <row r="178" spans="1:5" ht="15" customHeight="1">
      <c r="A178" s="92"/>
      <c r="B178" s="93"/>
      <c r="C178" s="47" t="s">
        <v>164</v>
      </c>
      <c r="D178" s="64" t="s">
        <v>165</v>
      </c>
      <c r="E178" s="48" t="s">
        <v>166</v>
      </c>
    </row>
    <row r="179" spans="1:5" ht="15" customHeight="1" thickBot="1">
      <c r="A179" s="94"/>
      <c r="B179" s="95"/>
      <c r="C179" s="49" t="s">
        <v>139</v>
      </c>
      <c r="D179" s="65" t="s">
        <v>139</v>
      </c>
      <c r="E179" s="50" t="s">
        <v>139</v>
      </c>
    </row>
    <row r="180" spans="1:5" ht="15" customHeight="1" thickTop="1">
      <c r="A180" s="83" t="s">
        <v>41</v>
      </c>
      <c r="B180" s="15" t="s">
        <v>42</v>
      </c>
      <c r="C180" s="51">
        <v>0.44366197183098594</v>
      </c>
      <c r="D180" s="66">
        <v>0.28571428571428575</v>
      </c>
      <c r="E180" s="52">
        <v>0.2687224669603524</v>
      </c>
    </row>
    <row r="181" spans="1:5" ht="15" customHeight="1">
      <c r="A181" s="88"/>
      <c r="B181" s="17" t="s">
        <v>43</v>
      </c>
      <c r="C181" s="53">
        <v>0.19014084507042253</v>
      </c>
      <c r="D181" s="67">
        <v>0.25714285714285717</v>
      </c>
      <c r="E181" s="54">
        <v>0.19823788546255508</v>
      </c>
    </row>
    <row r="182" spans="1:5" ht="15" customHeight="1">
      <c r="A182" s="88"/>
      <c r="B182" s="17" t="s">
        <v>44</v>
      </c>
      <c r="C182" s="53">
        <v>2.1126760563380281E-2</v>
      </c>
      <c r="D182" s="67">
        <v>4.7619047619047616E-2</v>
      </c>
      <c r="E182" s="54">
        <v>4.8458149779735685E-2</v>
      </c>
    </row>
    <row r="183" spans="1:5" ht="15" customHeight="1">
      <c r="A183" s="88"/>
      <c r="B183" s="17" t="s">
        <v>45</v>
      </c>
      <c r="C183" s="53">
        <v>7.0422535211267609E-2</v>
      </c>
      <c r="D183" s="67">
        <v>3.8095238095238092E-2</v>
      </c>
      <c r="E183" s="54">
        <v>0.1013215859030837</v>
      </c>
    </row>
    <row r="184" spans="1:5" ht="15" customHeight="1">
      <c r="A184" s="88"/>
      <c r="B184" s="17" t="s">
        <v>46</v>
      </c>
      <c r="C184" s="53">
        <v>5.6338028169014079E-2</v>
      </c>
      <c r="D184" s="67">
        <v>1.9047619047619046E-2</v>
      </c>
      <c r="E184" s="54">
        <v>4.4052863436123343E-2</v>
      </c>
    </row>
    <row r="185" spans="1:5" ht="15" customHeight="1">
      <c r="A185" s="88"/>
      <c r="B185" s="17" t="s">
        <v>47</v>
      </c>
      <c r="C185" s="53">
        <v>7.0422535211267599E-3</v>
      </c>
      <c r="D185" s="67">
        <v>4.7619047619047616E-2</v>
      </c>
      <c r="E185" s="54">
        <v>1.7621145374449337E-2</v>
      </c>
    </row>
    <row r="186" spans="1:5" ht="15" customHeight="1">
      <c r="A186" s="88"/>
      <c r="B186" s="17" t="s">
        <v>48</v>
      </c>
      <c r="C186" s="53">
        <v>0.21126760563380281</v>
      </c>
      <c r="D186" s="67">
        <v>0.30476190476190473</v>
      </c>
      <c r="E186" s="54">
        <v>0.32158590308370044</v>
      </c>
    </row>
    <row r="187" spans="1:5" ht="15" customHeight="1">
      <c r="A187" s="88" t="s">
        <v>125</v>
      </c>
      <c r="B187" s="17" t="s">
        <v>49</v>
      </c>
      <c r="C187" s="53">
        <v>0.11450381679389313</v>
      </c>
      <c r="D187" s="67">
        <v>0.14150943396226415</v>
      </c>
      <c r="E187" s="54">
        <v>0.17972350230414746</v>
      </c>
    </row>
    <row r="188" spans="1:5" ht="15" customHeight="1">
      <c r="A188" s="88"/>
      <c r="B188" s="17" t="s">
        <v>50</v>
      </c>
      <c r="C188" s="53">
        <v>0.47328244274809156</v>
      </c>
      <c r="D188" s="67">
        <v>0.31132075471698112</v>
      </c>
      <c r="E188" s="54">
        <v>0.30875576036866359</v>
      </c>
    </row>
    <row r="189" spans="1:5" ht="15" customHeight="1">
      <c r="A189" s="88"/>
      <c r="B189" s="17" t="s">
        <v>51</v>
      </c>
      <c r="C189" s="53">
        <v>0.19847328244274809</v>
      </c>
      <c r="D189" s="67">
        <v>0.23584905660377359</v>
      </c>
      <c r="E189" s="54">
        <v>0.27188940092165903</v>
      </c>
    </row>
    <row r="190" spans="1:5" ht="15" customHeight="1" thickBot="1">
      <c r="A190" s="84"/>
      <c r="B190" s="70" t="s">
        <v>52</v>
      </c>
      <c r="C190" s="55">
        <v>0.21374045801526717</v>
      </c>
      <c r="D190" s="68">
        <v>0.31132075471698112</v>
      </c>
      <c r="E190" s="56">
        <v>0.23963133640552997</v>
      </c>
    </row>
    <row r="191" spans="1:5" ht="14.25" thickTop="1" thickBot="1"/>
    <row r="192" spans="1:5" ht="15" customHeight="1" thickTop="1">
      <c r="A192" s="98" t="s">
        <v>134</v>
      </c>
      <c r="B192" s="96" t="s">
        <v>163</v>
      </c>
      <c r="C192" s="101"/>
      <c r="D192" s="97"/>
    </row>
    <row r="193" spans="1:4" ht="15" customHeight="1">
      <c r="A193" s="99"/>
      <c r="B193" s="47" t="s">
        <v>164</v>
      </c>
      <c r="C193" s="64" t="s">
        <v>165</v>
      </c>
      <c r="D193" s="48" t="s">
        <v>166</v>
      </c>
    </row>
    <row r="194" spans="1:4" ht="15" customHeight="1" thickBot="1">
      <c r="A194" s="100"/>
      <c r="B194" s="49" t="s">
        <v>22</v>
      </c>
      <c r="C194" s="65" t="s">
        <v>22</v>
      </c>
      <c r="D194" s="50" t="s">
        <v>22</v>
      </c>
    </row>
    <row r="195" spans="1:4" ht="15" customHeight="1" thickTop="1" thickBot="1">
      <c r="A195" s="61" t="s">
        <v>131</v>
      </c>
      <c r="B195" s="62">
        <v>61.088435374149661</v>
      </c>
      <c r="C195" s="69">
        <v>53.409090909090899</v>
      </c>
      <c r="D195" s="63">
        <v>58.063829787234006</v>
      </c>
    </row>
  </sheetData>
  <mergeCells count="40">
    <mergeCell ref="A180:A186"/>
    <mergeCell ref="A187:A190"/>
    <mergeCell ref="A192:A194"/>
    <mergeCell ref="B192:D192"/>
    <mergeCell ref="A144:A148"/>
    <mergeCell ref="A149:A153"/>
    <mergeCell ref="A155:A157"/>
    <mergeCell ref="B155:D155"/>
    <mergeCell ref="A177:B179"/>
    <mergeCell ref="C177:E177"/>
    <mergeCell ref="A139:A143"/>
    <mergeCell ref="A84:A88"/>
    <mergeCell ref="A89:A93"/>
    <mergeCell ref="A94:A98"/>
    <mergeCell ref="A99:A103"/>
    <mergeCell ref="A104:A108"/>
    <mergeCell ref="A109:A113"/>
    <mergeCell ref="A114:A118"/>
    <mergeCell ref="A119:A123"/>
    <mergeCell ref="A124:A128"/>
    <mergeCell ref="A129:A133"/>
    <mergeCell ref="A134:A138"/>
    <mergeCell ref="A79:A83"/>
    <mergeCell ref="A24:A28"/>
    <mergeCell ref="A29:A33"/>
    <mergeCell ref="A34:A38"/>
    <mergeCell ref="A39:A43"/>
    <mergeCell ref="A44:A48"/>
    <mergeCell ref="A49:A53"/>
    <mergeCell ref="A54:A58"/>
    <mergeCell ref="A59:A63"/>
    <mergeCell ref="A64:A68"/>
    <mergeCell ref="A69:A73"/>
    <mergeCell ref="A74:A78"/>
    <mergeCell ref="A19:A23"/>
    <mergeCell ref="A1:B3"/>
    <mergeCell ref="C1:E1"/>
    <mergeCell ref="A4:A8"/>
    <mergeCell ref="A9:A13"/>
    <mergeCell ref="A14:A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AA169"/>
  <sheetViews>
    <sheetView rightToLeft="1" tabSelected="1" workbookViewId="0">
      <pane ySplit="1" topLeftCell="A134" activePane="bottomLeft" state="frozen"/>
      <selection pane="bottomLeft" activeCell="F131" sqref="F131"/>
    </sheetView>
  </sheetViews>
  <sheetFormatPr defaultRowHeight="12.75"/>
  <cols>
    <col min="1" max="1" width="17.7109375" style="71" customWidth="1"/>
    <col min="2" max="2" width="27.85546875" style="71" customWidth="1"/>
    <col min="3" max="3" width="21.140625" style="71" customWidth="1"/>
    <col min="4" max="4" width="16.140625" style="71" customWidth="1"/>
    <col min="5" max="5" width="10.5703125" style="71" customWidth="1"/>
    <col min="6" max="6" width="10.85546875" style="72" customWidth="1"/>
    <col min="7" max="8" width="9.140625" style="71"/>
    <col min="9" max="21" width="9.140625" style="71" customWidth="1"/>
    <col min="22" max="16384" width="9.140625" style="71"/>
  </cols>
  <sheetData>
    <row r="1" spans="1:27" ht="24">
      <c r="A1" s="71" t="s">
        <v>88</v>
      </c>
      <c r="B1" s="71" t="s">
        <v>90</v>
      </c>
      <c r="C1" s="71" t="s">
        <v>91</v>
      </c>
      <c r="D1" s="71" t="s">
        <v>92</v>
      </c>
      <c r="E1" s="71" t="s">
        <v>89</v>
      </c>
      <c r="F1" s="72" t="s">
        <v>140</v>
      </c>
      <c r="G1" s="71" t="s">
        <v>141</v>
      </c>
      <c r="H1" s="71" t="s">
        <v>142</v>
      </c>
      <c r="I1" s="73" t="s">
        <v>144</v>
      </c>
      <c r="J1" s="74" t="s">
        <v>145</v>
      </c>
      <c r="K1" s="74" t="s">
        <v>146</v>
      </c>
      <c r="L1" s="75" t="s">
        <v>147</v>
      </c>
      <c r="M1" s="73" t="s">
        <v>149</v>
      </c>
      <c r="N1" s="74" t="s">
        <v>150</v>
      </c>
      <c r="O1" s="74" t="s">
        <v>151</v>
      </c>
      <c r="P1" s="74" t="s">
        <v>152</v>
      </c>
      <c r="Q1" s="75" t="s">
        <v>153</v>
      </c>
      <c r="R1" s="73" t="s">
        <v>155</v>
      </c>
      <c r="S1" s="74" t="s">
        <v>156</v>
      </c>
      <c r="T1" s="74" t="s">
        <v>157</v>
      </c>
      <c r="U1" s="75" t="s">
        <v>158</v>
      </c>
      <c r="V1" s="73" t="s">
        <v>160</v>
      </c>
      <c r="W1" s="74" t="s">
        <v>161</v>
      </c>
      <c r="X1" s="75" t="s">
        <v>162</v>
      </c>
      <c r="Y1" s="73" t="s">
        <v>164</v>
      </c>
      <c r="Z1" s="74" t="s">
        <v>165</v>
      </c>
      <c r="AA1" s="75" t="s">
        <v>166</v>
      </c>
    </row>
    <row r="2" spans="1:27">
      <c r="A2" s="76">
        <v>42339</v>
      </c>
      <c r="B2" s="71" t="s">
        <v>85</v>
      </c>
      <c r="C2" s="71" t="s">
        <v>85</v>
      </c>
      <c r="D2" s="71" t="s">
        <v>42</v>
      </c>
      <c r="E2" s="71" t="s">
        <v>66</v>
      </c>
      <c r="F2" s="72">
        <f>SUM('נתונים גולמיים'!C2:C3)</f>
        <v>0.33134920634920634</v>
      </c>
      <c r="G2" s="71">
        <f>SUM(Gender!C4:C5)</f>
        <v>0.36507936507936511</v>
      </c>
      <c r="H2" s="71">
        <f>SUM(Gender!D4:D5)</f>
        <v>0.29761904761904762</v>
      </c>
      <c r="I2" s="71">
        <f>SUM(Age!C4:C5)</f>
        <v>0.390625</v>
      </c>
      <c r="J2" s="71">
        <f>SUM(Age!D4:D5)</f>
        <v>0.29268292682926833</v>
      </c>
      <c r="K2" s="71">
        <f>SUM(Age!E4:E5)</f>
        <v>0.36206896551724133</v>
      </c>
      <c r="L2" s="71">
        <f>SUM(Age!F4:F5)</f>
        <v>0.28125</v>
      </c>
      <c r="M2" s="71">
        <f>SUM(Machoz!C4:C5)</f>
        <v>0.32</v>
      </c>
      <c r="N2" s="71">
        <f>SUM(Machoz!D4:D5)</f>
        <v>0.24786324786324787</v>
      </c>
      <c r="O2" s="71">
        <f>SUM(Machoz!E4:E5)</f>
        <v>0.3125</v>
      </c>
      <c r="P2" s="71">
        <f>SUM(Machoz!F4:F5)</f>
        <v>0.44554455445544561</v>
      </c>
      <c r="Q2" s="71">
        <f>SUM(Machoz!G4:G5)</f>
        <v>0.3833333333333333</v>
      </c>
      <c r="R2" s="71">
        <f>SUM(Dati!C4:C5)</f>
        <v>0.15695067264573992</v>
      </c>
      <c r="S2" s="71">
        <f>SUM(Dati!D4:D5)</f>
        <v>0.42236024844720499</v>
      </c>
      <c r="T2" s="71">
        <f>SUM(Dati!E4:E5)</f>
        <v>0.52499999999999991</v>
      </c>
      <c r="U2" s="71">
        <f>SUM(Dati!F4:F5)</f>
        <v>0.55000000000000004</v>
      </c>
      <c r="V2" s="71">
        <f>SUM(Income!C4:C5)</f>
        <v>0.35096153846153844</v>
      </c>
      <c r="W2" s="71">
        <f>SUM(Income!D4:D5)</f>
        <v>0.29292929292929293</v>
      </c>
      <c r="X2" s="71">
        <f>SUM(Income!E4:E5)</f>
        <v>0.34027777777777779</v>
      </c>
      <c r="Y2" s="71">
        <f>SUM(Education!C4:C5)</f>
        <v>0.42384105960264901</v>
      </c>
      <c r="Z2" s="71">
        <f>SUM(Education!D4:D5)</f>
        <v>0.29464285714285715</v>
      </c>
      <c r="AA2" s="71">
        <f>SUM(Education!E4:E5)</f>
        <v>0.28749999999999998</v>
      </c>
    </row>
    <row r="3" spans="1:27">
      <c r="A3" s="76">
        <v>42339</v>
      </c>
      <c r="B3" s="71" t="s">
        <v>85</v>
      </c>
      <c r="C3" s="71" t="s">
        <v>85</v>
      </c>
      <c r="D3" s="71" t="s">
        <v>42</v>
      </c>
      <c r="E3" s="71" t="s">
        <v>67</v>
      </c>
      <c r="F3" s="72">
        <f>SUM('נתונים גולמיים'!C4:C5)</f>
        <v>0.63492063492063489</v>
      </c>
      <c r="G3" s="71">
        <f>SUM(Gender!C6:C7)</f>
        <v>0.61507936507936511</v>
      </c>
      <c r="H3" s="71">
        <f>SUM(Gender!D6:D7)</f>
        <v>0.65476190476190477</v>
      </c>
      <c r="I3" s="71">
        <f>SUM(Age!C6:C7)</f>
        <v>0.5390625</v>
      </c>
      <c r="J3" s="71">
        <f>SUM(Age!D6:D7)</f>
        <v>0.68902439024390238</v>
      </c>
      <c r="K3" s="71">
        <f>SUM(Age!E6:E7)</f>
        <v>0.61206896551724133</v>
      </c>
      <c r="L3" s="71">
        <f>SUM(Age!F6:F7)</f>
        <v>0.69791666666666663</v>
      </c>
      <c r="M3" s="71">
        <f>SUM(Machoz!C6:C7)</f>
        <v>0.64</v>
      </c>
      <c r="N3" s="71">
        <f>SUM(Machoz!D6:D7)</f>
        <v>0.71794871794871795</v>
      </c>
      <c r="O3" s="71">
        <f>SUM(Machoz!E6:E7)</f>
        <v>0.66666666666666674</v>
      </c>
      <c r="P3" s="71">
        <f>SUM(Machoz!F6:F7)</f>
        <v>0.51485148514851486</v>
      </c>
      <c r="Q3" s="71">
        <f>SUM(Machoz!G6:G7)</f>
        <v>0.58333333333333326</v>
      </c>
      <c r="R3" s="71">
        <f>SUM(Dati!C6:C7)</f>
        <v>0.81614349775784756</v>
      </c>
      <c r="S3" s="71">
        <f>SUM(Dati!D6:D7)</f>
        <v>0.54037267080745344</v>
      </c>
      <c r="T3" s="71">
        <f>SUM(Dati!E6:E7)</f>
        <v>0.45</v>
      </c>
      <c r="U3" s="71">
        <f>SUM(Dati!F6:F7)</f>
        <v>0.375</v>
      </c>
      <c r="V3" s="71">
        <f>SUM(Income!C6:C7)</f>
        <v>0.60096153846153844</v>
      </c>
      <c r="W3" s="71">
        <f>SUM(Income!D6:D7)</f>
        <v>0.66666666666666663</v>
      </c>
      <c r="X3" s="71">
        <f>SUM(Income!E6:E7)</f>
        <v>0.65277777777777768</v>
      </c>
      <c r="Y3" s="71">
        <f>SUM(Education!C6:C7)</f>
        <v>0.53642384105960261</v>
      </c>
      <c r="Z3" s="71">
        <f>SUM(Education!D6:D7)</f>
        <v>0.6607142857142857</v>
      </c>
      <c r="AA3" s="71">
        <f>SUM(Education!E6:E7)</f>
        <v>0.6875</v>
      </c>
    </row>
    <row r="4" spans="1:27">
      <c r="A4" s="76">
        <v>42339</v>
      </c>
      <c r="B4" s="71" t="s">
        <v>85</v>
      </c>
      <c r="C4" s="71" t="s">
        <v>85</v>
      </c>
      <c r="D4" s="71" t="s">
        <v>42</v>
      </c>
      <c r="E4" s="71" t="s">
        <v>68</v>
      </c>
      <c r="F4" s="72">
        <f>'נתונים גולמיים'!C6</f>
        <v>3.3730158730158728E-2</v>
      </c>
      <c r="G4" s="71">
        <f>SUM(Gender!C8)</f>
        <v>1.984126984126984E-2</v>
      </c>
      <c r="H4" s="71">
        <f>SUM(Gender!D8)</f>
        <v>4.7619047619047616E-2</v>
      </c>
      <c r="I4" s="71">
        <f>SUM(Age!C8)</f>
        <v>7.03125E-2</v>
      </c>
      <c r="J4" s="71">
        <f>SUM(Age!D8)</f>
        <v>1.8292682926829271E-2</v>
      </c>
      <c r="K4" s="71">
        <f>SUM(Age!E8)</f>
        <v>2.5862068965517241E-2</v>
      </c>
      <c r="L4" s="71">
        <f>SUM(Age!F8)</f>
        <v>2.0833333333333336E-2</v>
      </c>
      <c r="M4" s="71">
        <f>Machoz!C8</f>
        <v>0.04</v>
      </c>
      <c r="N4" s="71">
        <f>Machoz!D8</f>
        <v>3.4188034188034185E-2</v>
      </c>
      <c r="O4" s="71">
        <f>Machoz!E8</f>
        <v>2.0833333333333336E-2</v>
      </c>
      <c r="P4" s="71">
        <f>Machoz!F8</f>
        <v>3.9603960396039604E-2</v>
      </c>
      <c r="Q4" s="71">
        <f>Machoz!G8</f>
        <v>3.3333333333333333E-2</v>
      </c>
      <c r="R4" s="71">
        <f>Dati!C8</f>
        <v>2.6905829596412557E-2</v>
      </c>
      <c r="S4" s="71">
        <f>Dati!D8</f>
        <v>3.7267080745341616E-2</v>
      </c>
      <c r="T4" s="71">
        <f>Dati!E8</f>
        <v>2.5000000000000001E-2</v>
      </c>
      <c r="U4" s="71">
        <f>Dati!F8</f>
        <v>7.4999999999999997E-2</v>
      </c>
      <c r="V4" s="71">
        <f>Income!C8</f>
        <v>4.8076923076923073E-2</v>
      </c>
      <c r="W4" s="71">
        <f>Income!D8</f>
        <v>4.0404040404040407E-2</v>
      </c>
      <c r="X4" s="71">
        <f>Income!E8</f>
        <v>6.9444444444444441E-3</v>
      </c>
      <c r="Y4" s="71">
        <f>Education!C8</f>
        <v>3.9735099337748346E-2</v>
      </c>
      <c r="Z4" s="71">
        <f>Education!D8</f>
        <v>4.4642857142857144E-2</v>
      </c>
      <c r="AA4" s="71">
        <f>Education!E8</f>
        <v>2.5000000000000001E-2</v>
      </c>
    </row>
    <row r="5" spans="1:27">
      <c r="A5" s="76">
        <v>42339</v>
      </c>
      <c r="B5" s="71" t="s">
        <v>85</v>
      </c>
      <c r="C5" s="71" t="s">
        <v>85</v>
      </c>
      <c r="D5" s="71" t="s">
        <v>43</v>
      </c>
      <c r="E5" s="71" t="s">
        <v>66</v>
      </c>
      <c r="F5" s="72">
        <f>SUM('נתונים גולמיים'!C10:C11)</f>
        <v>0.32341269841269843</v>
      </c>
      <c r="G5" s="71">
        <f>SUM(Gender!C9:C10)</f>
        <v>0.34126984126984128</v>
      </c>
      <c r="H5" s="71">
        <f>SUM(Gender!D9:D10)</f>
        <v>0.30555555555555558</v>
      </c>
      <c r="I5" s="71">
        <f>SUM(Age!C9:C10)</f>
        <v>0.265625</v>
      </c>
      <c r="J5" s="71">
        <f>SUM(Age!D9:D10)</f>
        <v>0.29878048780487804</v>
      </c>
      <c r="K5" s="71">
        <f>SUM(Age!E9:E10)</f>
        <v>0.27586206896551724</v>
      </c>
      <c r="L5" s="71">
        <f>SUM(Age!F9:F10)</f>
        <v>0.5</v>
      </c>
      <c r="M5" s="71">
        <f>SUM(Machoz!C9:C10)</f>
        <v>0.35199999999999998</v>
      </c>
      <c r="N5" s="71">
        <f>SUM(Machoz!D9:D10)</f>
        <v>0.45299145299145294</v>
      </c>
      <c r="O5" s="71">
        <f>SUM(Machoz!E9:E10)</f>
        <v>0.33333333333333331</v>
      </c>
      <c r="P5" s="71">
        <f>SUM(Machoz!F9:F10)</f>
        <v>0.15841584158415845</v>
      </c>
      <c r="Q5" s="71">
        <f>SUM(Machoz!G9:G10)</f>
        <v>0.25</v>
      </c>
      <c r="R5" s="71">
        <f>SUM(Dati!C9:C10)</f>
        <v>0.3811659192825112</v>
      </c>
      <c r="S5" s="71">
        <f>SUM(Dati!D9:D10)</f>
        <v>0.4037267080745342</v>
      </c>
      <c r="T5" s="71">
        <f>SUM(Dati!E9:E10)</f>
        <v>0.16250000000000001</v>
      </c>
      <c r="U5" s="71">
        <f>SUM(Dati!F9:F10)</f>
        <v>0</v>
      </c>
      <c r="V5" s="71">
        <f>SUM(Income!C9:C10)</f>
        <v>0.25480769230769235</v>
      </c>
      <c r="W5" s="71">
        <f>SUM(Income!D9:D10)</f>
        <v>0.33333333333333331</v>
      </c>
      <c r="X5" s="71">
        <f>SUM(Income!E9:E10)</f>
        <v>0.43055555555555558</v>
      </c>
      <c r="Y5" s="71">
        <f>SUM(Education!C9:C10)</f>
        <v>0.33112582781456956</v>
      </c>
      <c r="Z5" s="71">
        <f>SUM(Education!D9:D10)</f>
        <v>0.2857142857142857</v>
      </c>
      <c r="AA5" s="71">
        <f>SUM(Education!E9:E10)</f>
        <v>0.33750000000000002</v>
      </c>
    </row>
    <row r="6" spans="1:27">
      <c r="A6" s="76">
        <v>42339</v>
      </c>
      <c r="B6" s="71" t="s">
        <v>85</v>
      </c>
      <c r="C6" s="71" t="s">
        <v>85</v>
      </c>
      <c r="D6" s="71" t="s">
        <v>43</v>
      </c>
      <c r="E6" s="71" t="s">
        <v>67</v>
      </c>
      <c r="F6" s="72">
        <f>SUM('נתונים גולמיים'!C12:C13)</f>
        <v>0.58928571428571419</v>
      </c>
      <c r="G6" s="71">
        <f>SUM(Gender!C11:C12)</f>
        <v>0.58333333333333337</v>
      </c>
      <c r="H6" s="71">
        <f>SUM(Gender!D11:D12)</f>
        <v>0.59523809523809523</v>
      </c>
      <c r="I6" s="71">
        <f>SUM(Age!C11:C12)</f>
        <v>0.640625</v>
      </c>
      <c r="J6" s="71">
        <f>SUM(Age!D11:D12)</f>
        <v>0.58536585365853666</v>
      </c>
      <c r="K6" s="71">
        <f>SUM(Age!E11:E12)</f>
        <v>0.67241379310344818</v>
      </c>
      <c r="L6" s="71">
        <f>SUM(Age!F11:F12)</f>
        <v>0.42708333333333337</v>
      </c>
      <c r="M6" s="71">
        <f>SUM(Machoz!C11:C12)</f>
        <v>0.54400000000000004</v>
      </c>
      <c r="N6" s="71">
        <f>SUM(Machoz!D11:D12)</f>
        <v>0.47863247863247865</v>
      </c>
      <c r="O6" s="71">
        <f>SUM(Machoz!E11:E12)</f>
        <v>0.61458333333333337</v>
      </c>
      <c r="P6" s="71">
        <f>SUM(Machoz!F11:F12)</f>
        <v>0.75247524752475248</v>
      </c>
      <c r="Q6" s="71">
        <f>SUM(Machoz!G11:G12)</f>
        <v>0.6</v>
      </c>
      <c r="R6" s="71">
        <f>SUM(Dati!C11:C12)</f>
        <v>0.55605381165919288</v>
      </c>
      <c r="S6" s="71">
        <f>SUM(Dati!D11:D12)</f>
        <v>0.48447204968944102</v>
      </c>
      <c r="T6" s="71">
        <f>SUM(Dati!E11:E12)</f>
        <v>0.73750000000000004</v>
      </c>
      <c r="U6" s="71">
        <f>SUM(Dati!F11:F12)</f>
        <v>0.9</v>
      </c>
      <c r="V6" s="71">
        <f>SUM(Income!C11:C12)</f>
        <v>0.65865384615384603</v>
      </c>
      <c r="W6" s="71">
        <f>SUM(Income!D11:D12)</f>
        <v>0.56565656565656575</v>
      </c>
      <c r="X6" s="71">
        <f>SUM(Income!E11:E12)</f>
        <v>0.52777777777777779</v>
      </c>
      <c r="Y6" s="71">
        <f>SUM(Education!C11:C12)</f>
        <v>0.58940397350993379</v>
      </c>
      <c r="Z6" s="71">
        <f>SUM(Education!D11:D12)</f>
        <v>0.6071428571428571</v>
      </c>
      <c r="AA6" s="71">
        <f>SUM(Education!E11:E12)</f>
        <v>0.57916666666666661</v>
      </c>
    </row>
    <row r="7" spans="1:27">
      <c r="A7" s="76">
        <v>42339</v>
      </c>
      <c r="B7" s="71" t="s">
        <v>85</v>
      </c>
      <c r="C7" s="71" t="s">
        <v>85</v>
      </c>
      <c r="D7" s="71" t="s">
        <v>43</v>
      </c>
      <c r="E7" s="71" t="s">
        <v>68</v>
      </c>
      <c r="F7" s="72">
        <f>'נתונים גולמיים'!C14</f>
        <v>8.7301587301587297E-2</v>
      </c>
      <c r="G7" s="71">
        <f>SUM(Gender!C13)</f>
        <v>7.5396825396825393E-2</v>
      </c>
      <c r="H7" s="71">
        <f>SUM(Gender!D13)</f>
        <v>9.9206349206349215E-2</v>
      </c>
      <c r="I7" s="71">
        <f>SUM(Age!C13)</f>
        <v>9.375E-2</v>
      </c>
      <c r="J7" s="71">
        <f>SUM(Age!D13)</f>
        <v>0.11585365853658537</v>
      </c>
      <c r="K7" s="71">
        <f>SUM(Age!E13)</f>
        <v>5.1724137931034482E-2</v>
      </c>
      <c r="L7" s="71">
        <f>SUM(Age!F13)</f>
        <v>7.2916666666666671E-2</v>
      </c>
      <c r="M7" s="71">
        <f>Machoz!C13</f>
        <v>0.10400000000000001</v>
      </c>
      <c r="N7" s="71">
        <f>Machoz!D13</f>
        <v>6.8376068376068369E-2</v>
      </c>
      <c r="O7" s="71">
        <f>Machoz!E13</f>
        <v>5.2083333333333329E-2</v>
      </c>
      <c r="P7" s="71">
        <f>Machoz!F13</f>
        <v>8.9108910891089119E-2</v>
      </c>
      <c r="Q7" s="71">
        <f>Machoz!G13</f>
        <v>0.15</v>
      </c>
      <c r="R7" s="71">
        <f>Dati!C13</f>
        <v>6.2780269058295965E-2</v>
      </c>
      <c r="S7" s="71">
        <f>Dati!D13</f>
        <v>0.11180124223602485</v>
      </c>
      <c r="T7" s="71">
        <f>Dati!E13</f>
        <v>0.1</v>
      </c>
      <c r="U7" s="71">
        <f>Dati!F13</f>
        <v>0.1</v>
      </c>
      <c r="V7" s="71">
        <f>Income!C13</f>
        <v>8.6538461538461536E-2</v>
      </c>
      <c r="W7" s="71">
        <f>Income!D13</f>
        <v>0.10101010101010101</v>
      </c>
      <c r="X7" s="71">
        <f>Income!E13</f>
        <v>4.1666666666666671E-2</v>
      </c>
      <c r="Y7" s="71">
        <f>Education!C13</f>
        <v>7.9470198675496692E-2</v>
      </c>
      <c r="Z7" s="71">
        <f>Education!D13</f>
        <v>0.10714285714285714</v>
      </c>
      <c r="AA7" s="71">
        <f>Education!E13</f>
        <v>8.3333333333333343E-2</v>
      </c>
    </row>
    <row r="8" spans="1:27">
      <c r="A8" s="76">
        <v>42339</v>
      </c>
      <c r="B8" s="71" t="s">
        <v>85</v>
      </c>
      <c r="C8" s="71" t="s">
        <v>85</v>
      </c>
      <c r="D8" s="71" t="s">
        <v>44</v>
      </c>
      <c r="E8" s="71" t="s">
        <v>66</v>
      </c>
      <c r="F8" s="72">
        <f>SUM('נתונים גולמיים'!C18:C19)</f>
        <v>0.12301587301587302</v>
      </c>
      <c r="G8" s="71">
        <f>SUM(Gender!C14:C15)</f>
        <v>0.11507936507936509</v>
      </c>
      <c r="H8" s="71">
        <f>SUM(Gender!D14:D15)</f>
        <v>0.13095238095238093</v>
      </c>
      <c r="I8" s="71">
        <f>SUM(Age!C14:C15)</f>
        <v>0.109375</v>
      </c>
      <c r="J8" s="71">
        <f>SUM(Age!D14:D15)</f>
        <v>9.1463414634146353E-2</v>
      </c>
      <c r="K8" s="71">
        <f>SUM(Age!E14:E15)</f>
        <v>0.12931034482758619</v>
      </c>
      <c r="L8" s="71">
        <f>SUM(Age!F14:F15)</f>
        <v>0.1875</v>
      </c>
      <c r="M8" s="71">
        <f>SUM(Machoz!C14:C15)</f>
        <v>0.15200000000000002</v>
      </c>
      <c r="N8" s="71">
        <f>SUM(Machoz!D14:D15)</f>
        <v>0.1111111111111111</v>
      </c>
      <c r="O8" s="71">
        <f>SUM(Machoz!E14:E15)</f>
        <v>0.15625</v>
      </c>
      <c r="P8" s="71">
        <f>SUM(Machoz!F14:F15)</f>
        <v>5.9405940594059403E-2</v>
      </c>
      <c r="Q8" s="71">
        <f>SUM(Machoz!G14:G15)</f>
        <v>0.13333333333333336</v>
      </c>
      <c r="R8" s="71">
        <f>SUM(Dati!C14:C15)</f>
        <v>0.13901345291479822</v>
      </c>
      <c r="S8" s="71">
        <f>SUM(Dati!D14:D15)</f>
        <v>0.11180124223602483</v>
      </c>
      <c r="T8" s="71">
        <f>SUM(Dati!E14:E15)</f>
        <v>0.125</v>
      </c>
      <c r="U8" s="71">
        <f>SUM(Dati!F14:F15)</f>
        <v>7.4999999999999997E-2</v>
      </c>
      <c r="V8" s="71">
        <f>SUM(Income!C14:C15)</f>
        <v>0.12980769230769232</v>
      </c>
      <c r="W8" s="71">
        <f>SUM(Income!D14:D15)</f>
        <v>0.1111111111111111</v>
      </c>
      <c r="X8" s="71">
        <f>SUM(Income!E14:E15)</f>
        <v>0.11805555555555555</v>
      </c>
      <c r="Y8" s="71">
        <f>SUM(Education!C14:C15)</f>
        <v>0.15231788079470202</v>
      </c>
      <c r="Z8" s="71">
        <f>SUM(Education!D14:D15)</f>
        <v>0.11607142857142856</v>
      </c>
      <c r="AA8" s="71">
        <f>SUM(Education!E14:E15)</f>
        <v>0.10833333333333334</v>
      </c>
    </row>
    <row r="9" spans="1:27">
      <c r="A9" s="76">
        <v>42339</v>
      </c>
      <c r="B9" s="71" t="s">
        <v>85</v>
      </c>
      <c r="C9" s="71" t="s">
        <v>85</v>
      </c>
      <c r="D9" s="71" t="s">
        <v>44</v>
      </c>
      <c r="E9" s="71" t="s">
        <v>67</v>
      </c>
      <c r="F9" s="72">
        <f>SUM('נתונים גולמיים'!C20:C21)</f>
        <v>0.75793650793650802</v>
      </c>
      <c r="G9" s="71">
        <f>SUM(Gender!C16:C17)</f>
        <v>0.79365079365079372</v>
      </c>
      <c r="H9" s="71">
        <f>SUM(Gender!D16:D17)</f>
        <v>0.72222222222222221</v>
      </c>
      <c r="I9" s="71">
        <f>SUM(Age!C16:C17)</f>
        <v>0.75</v>
      </c>
      <c r="J9" s="71">
        <f>SUM(Age!D16:D17)</f>
        <v>0.77439024390243905</v>
      </c>
      <c r="K9" s="71">
        <f>SUM(Age!E16:E17)</f>
        <v>0.76724137931034475</v>
      </c>
      <c r="L9" s="71">
        <f>SUM(Age!F16:F17)</f>
        <v>0.72916666666666663</v>
      </c>
      <c r="M9" s="71">
        <f>SUM(Machoz!C16:C17)</f>
        <v>0.68800000000000006</v>
      </c>
      <c r="N9" s="71">
        <f>SUM(Machoz!D16:D17)</f>
        <v>0.82051282051282048</v>
      </c>
      <c r="O9" s="71">
        <f>SUM(Machoz!E16:E17)</f>
        <v>0.76041666666666674</v>
      </c>
      <c r="P9" s="71">
        <f>SUM(Machoz!F16:F17)</f>
        <v>0.79207920792079212</v>
      </c>
      <c r="Q9" s="71">
        <f>SUM(Machoz!G16:G17)</f>
        <v>0.71666666666666667</v>
      </c>
      <c r="R9" s="71">
        <f>SUM(Dati!C16:C17)</f>
        <v>0.76681614349775784</v>
      </c>
      <c r="S9" s="71">
        <f>SUM(Dati!D16:D17)</f>
        <v>0.75155279503105588</v>
      </c>
      <c r="T9" s="71">
        <f>SUM(Dati!E16:E17)</f>
        <v>0.71249999999999991</v>
      </c>
      <c r="U9" s="71">
        <f>SUM(Dati!F16:F17)</f>
        <v>0.82500000000000007</v>
      </c>
      <c r="V9" s="71">
        <f>SUM(Income!C16:C17)</f>
        <v>0.74519230769230771</v>
      </c>
      <c r="W9" s="71">
        <f>SUM(Income!D16:D17)</f>
        <v>0.71717171717171713</v>
      </c>
      <c r="X9" s="71">
        <f>SUM(Income!E16:E17)</f>
        <v>0.81944444444444442</v>
      </c>
      <c r="Y9" s="71">
        <f>SUM(Education!C16:C17)</f>
        <v>0.73509933774834435</v>
      </c>
      <c r="Z9" s="71">
        <f>SUM(Education!D16:D17)</f>
        <v>0.6964285714285714</v>
      </c>
      <c r="AA9" s="71">
        <f>SUM(Education!E16:E17)</f>
        <v>0.8</v>
      </c>
    </row>
    <row r="10" spans="1:27">
      <c r="A10" s="76">
        <v>42339</v>
      </c>
      <c r="B10" s="71" t="s">
        <v>85</v>
      </c>
      <c r="C10" s="71" t="s">
        <v>85</v>
      </c>
      <c r="D10" s="71" t="s">
        <v>44</v>
      </c>
      <c r="E10" s="71" t="s">
        <v>68</v>
      </c>
      <c r="F10" s="72">
        <f>'נתונים גולמיים'!C22</f>
        <v>0.11904761904761905</v>
      </c>
      <c r="G10" s="71">
        <f>SUM(Gender!C18)</f>
        <v>9.1269841269841265E-2</v>
      </c>
      <c r="H10" s="71">
        <f>SUM(Gender!D18)</f>
        <v>0.14682539682539683</v>
      </c>
      <c r="I10" s="71">
        <f>SUM(Age!C18)</f>
        <v>0.140625</v>
      </c>
      <c r="J10" s="71">
        <f>SUM(Age!D18)</f>
        <v>0.13414634146341464</v>
      </c>
      <c r="K10" s="71">
        <f>SUM(Age!E18)</f>
        <v>0.10344827586206896</v>
      </c>
      <c r="L10" s="71">
        <f>SUM(Age!F18)</f>
        <v>8.3333333333333343E-2</v>
      </c>
      <c r="M10" s="71">
        <f>Machoz!C18</f>
        <v>0.16</v>
      </c>
      <c r="N10" s="71">
        <f>Machoz!D18</f>
        <v>6.8376068376068369E-2</v>
      </c>
      <c r="O10" s="71">
        <f>Machoz!E18</f>
        <v>8.3333333333333343E-2</v>
      </c>
      <c r="P10" s="71">
        <f>Machoz!F18</f>
        <v>0.14851485148514854</v>
      </c>
      <c r="Q10" s="71">
        <f>Machoz!G18</f>
        <v>0.15</v>
      </c>
      <c r="R10" s="71">
        <f>Dati!C18</f>
        <v>9.417040358744394E-2</v>
      </c>
      <c r="S10" s="71">
        <f>Dati!D18</f>
        <v>0.13664596273291926</v>
      </c>
      <c r="T10" s="71">
        <f>Dati!E18</f>
        <v>0.16250000000000001</v>
      </c>
      <c r="U10" s="71">
        <f>Dati!F18</f>
        <v>0.1</v>
      </c>
      <c r="V10" s="71">
        <f>Income!C18</f>
        <v>0.125</v>
      </c>
      <c r="W10" s="71">
        <f>Income!D18</f>
        <v>0.17171717171717174</v>
      </c>
      <c r="X10" s="71">
        <f>Income!E18</f>
        <v>6.25E-2</v>
      </c>
      <c r="Y10" s="71">
        <f>Education!C18</f>
        <v>0.11258278145695363</v>
      </c>
      <c r="Z10" s="71">
        <f>Education!D18</f>
        <v>0.1875</v>
      </c>
      <c r="AA10" s="71">
        <f>Education!E18</f>
        <v>9.166666666666666E-2</v>
      </c>
    </row>
    <row r="11" spans="1:27">
      <c r="A11" s="76">
        <v>42339</v>
      </c>
      <c r="B11" s="71" t="s">
        <v>85</v>
      </c>
      <c r="C11" s="71" t="s">
        <v>85</v>
      </c>
      <c r="D11" s="71" t="s">
        <v>45</v>
      </c>
      <c r="E11" s="71" t="s">
        <v>66</v>
      </c>
      <c r="F11" s="72">
        <f>SUM('נתונים גולמיים'!C26:C27)</f>
        <v>0.31944444444444442</v>
      </c>
      <c r="G11" s="71">
        <f>SUM(Gender!C19:C20)</f>
        <v>0.35317460317460314</v>
      </c>
      <c r="H11" s="71">
        <f>SUM(Gender!D19:D20)</f>
        <v>0.2857142857142857</v>
      </c>
      <c r="I11" s="71">
        <f>SUM(Age!C19:C20)</f>
        <v>0.4296875</v>
      </c>
      <c r="J11" s="71">
        <f>SUM(Age!D19:D20)</f>
        <v>0.3048780487804878</v>
      </c>
      <c r="K11" s="71">
        <f>SUM(Age!E19:E20)</f>
        <v>0.32758620689655171</v>
      </c>
      <c r="L11" s="71">
        <f>SUM(Age!F19:F20)</f>
        <v>0.1875</v>
      </c>
      <c r="M11" s="71">
        <f>SUM(Machoz!C19:C20)</f>
        <v>0.26400000000000001</v>
      </c>
      <c r="N11" s="71">
        <f>SUM(Machoz!D19:D20)</f>
        <v>0.30769230769230771</v>
      </c>
      <c r="O11" s="71">
        <f>SUM(Machoz!E19:E20)</f>
        <v>0.22916666666666666</v>
      </c>
      <c r="P11" s="71">
        <f>SUM(Machoz!F19:F20)</f>
        <v>0.45544554455445541</v>
      </c>
      <c r="Q11" s="71">
        <f>SUM(Machoz!G19:G20)</f>
        <v>0.4</v>
      </c>
      <c r="R11" s="71">
        <f>SUM(Dati!C19:C20)</f>
        <v>0.17937219730941706</v>
      </c>
      <c r="S11" s="71">
        <f>SUM(Dati!D19:D20)</f>
        <v>0.38509316770186336</v>
      </c>
      <c r="T11" s="71">
        <f>SUM(Dati!E19:E20)</f>
        <v>0.61250000000000004</v>
      </c>
      <c r="U11" s="71">
        <f>SUM(Dati!F19:F20)</f>
        <v>0.25</v>
      </c>
      <c r="V11" s="71">
        <f>SUM(Income!C19:C20)</f>
        <v>0.32211538461538458</v>
      </c>
      <c r="W11" s="71">
        <f>SUM(Income!D19:D20)</f>
        <v>0.31313131313131315</v>
      </c>
      <c r="X11" s="71">
        <f>SUM(Income!E19:E20)</f>
        <v>0.34027777777777779</v>
      </c>
      <c r="Y11" s="71">
        <f>SUM(Education!C19:C20)</f>
        <v>0.35099337748344367</v>
      </c>
      <c r="Z11" s="71">
        <f>SUM(Education!D19:D20)</f>
        <v>0.2589285714285714</v>
      </c>
      <c r="AA11" s="71">
        <f>SUM(Education!E19:E20)</f>
        <v>0.32500000000000001</v>
      </c>
    </row>
    <row r="12" spans="1:27">
      <c r="A12" s="76">
        <v>42339</v>
      </c>
      <c r="B12" s="71" t="s">
        <v>85</v>
      </c>
      <c r="C12" s="71" t="s">
        <v>85</v>
      </c>
      <c r="D12" s="71" t="s">
        <v>45</v>
      </c>
      <c r="E12" s="71" t="s">
        <v>67</v>
      </c>
      <c r="F12" s="72">
        <f>SUM('נתונים גולמיים'!C28:C29)</f>
        <v>0.63293650793650791</v>
      </c>
      <c r="G12" s="71">
        <f>SUM(Gender!C21:C22)</f>
        <v>0.61111111111111105</v>
      </c>
      <c r="H12" s="71">
        <f>SUM(Gender!D21:D22)</f>
        <v>0.65476190476190477</v>
      </c>
      <c r="I12" s="71">
        <f>SUM(Age!C21:C22)</f>
        <v>0.515625</v>
      </c>
      <c r="J12" s="71">
        <f>SUM(Age!D21:D22)</f>
        <v>0.63414634146341464</v>
      </c>
      <c r="K12" s="71">
        <f>SUM(Age!E21:E22)</f>
        <v>0.64655172413793105</v>
      </c>
      <c r="L12" s="71">
        <f>SUM(Age!F21:F22)</f>
        <v>0.77083333333333337</v>
      </c>
      <c r="M12" s="71">
        <f>SUM(Machoz!C21:C22)</f>
        <v>0.66400000000000003</v>
      </c>
      <c r="N12" s="71">
        <f>SUM(Machoz!D21:D22)</f>
        <v>0.6495726495726496</v>
      </c>
      <c r="O12" s="71">
        <f>SUM(Machoz!E21:E22)</f>
        <v>0.73958333333333326</v>
      </c>
      <c r="P12" s="71">
        <f>SUM(Machoz!F21:F22)</f>
        <v>0.4950495049504951</v>
      </c>
      <c r="Q12" s="71">
        <f>SUM(Machoz!G21:G22)</f>
        <v>0.56666666666666665</v>
      </c>
      <c r="R12" s="71">
        <f>SUM(Dati!C21:C22)</f>
        <v>0.7847533632286996</v>
      </c>
      <c r="S12" s="71">
        <f>SUM(Dati!D21:D22)</f>
        <v>0.55900621118012428</v>
      </c>
      <c r="T12" s="71">
        <f>SUM(Dati!E21:E22)</f>
        <v>0.33750000000000002</v>
      </c>
      <c r="U12" s="71">
        <f>SUM(Dati!F21:F22)</f>
        <v>0.67500000000000004</v>
      </c>
      <c r="V12" s="71">
        <f>SUM(Income!C21:C22)</f>
        <v>0.625</v>
      </c>
      <c r="W12" s="71">
        <f>SUM(Income!D21:D22)</f>
        <v>0.63636363636363646</v>
      </c>
      <c r="X12" s="71">
        <f>SUM(Income!E21:E22)</f>
        <v>0.64583333333333337</v>
      </c>
      <c r="Y12" s="71">
        <f>SUM(Education!C21:C22)</f>
        <v>0.60927152317880795</v>
      </c>
      <c r="Z12" s="71">
        <f>SUM(Education!D21:D22)</f>
        <v>0.66964285714285721</v>
      </c>
      <c r="AA12" s="71">
        <f>SUM(Education!E21:E22)</f>
        <v>0.6333333333333333</v>
      </c>
    </row>
    <row r="13" spans="1:27">
      <c r="A13" s="76">
        <v>42339</v>
      </c>
      <c r="B13" s="71" t="s">
        <v>85</v>
      </c>
      <c r="C13" s="71" t="s">
        <v>85</v>
      </c>
      <c r="D13" s="71" t="s">
        <v>45</v>
      </c>
      <c r="E13" s="71" t="s">
        <v>68</v>
      </c>
      <c r="F13" s="72">
        <f>'נתונים גולמיים'!C30</f>
        <v>4.7619047619047616E-2</v>
      </c>
      <c r="G13" s="71">
        <f>SUM(Gender!C23)</f>
        <v>3.5714285714285719E-2</v>
      </c>
      <c r="H13" s="71">
        <f>SUM(Gender!D23)</f>
        <v>5.9523809523809527E-2</v>
      </c>
      <c r="I13" s="71">
        <f>SUM(Age!C23)</f>
        <v>5.46875E-2</v>
      </c>
      <c r="J13" s="71">
        <f>SUM(Age!D23)</f>
        <v>6.097560975609756E-2</v>
      </c>
      <c r="K13" s="71">
        <f>SUM(Age!E23)</f>
        <v>2.5862068965517241E-2</v>
      </c>
      <c r="L13" s="71">
        <f>SUM(Age!F23)</f>
        <v>4.1666666666666671E-2</v>
      </c>
      <c r="M13" s="71">
        <f>Machoz!C23</f>
        <v>7.2000000000000008E-2</v>
      </c>
      <c r="N13" s="71">
        <f>Machoz!D23</f>
        <v>4.2735042735042736E-2</v>
      </c>
      <c r="O13" s="71">
        <f>Machoz!E23</f>
        <v>3.125E-2</v>
      </c>
      <c r="P13" s="71">
        <f>Machoz!F23</f>
        <v>4.9504950495049507E-2</v>
      </c>
      <c r="Q13" s="71">
        <f>Machoz!G23</f>
        <v>3.3333333333333333E-2</v>
      </c>
      <c r="R13" s="71">
        <f>Dati!C23</f>
        <v>3.5874439461883408E-2</v>
      </c>
      <c r="S13" s="71">
        <f>Dati!D23</f>
        <v>5.5900621118012424E-2</v>
      </c>
      <c r="T13" s="71">
        <f>Dati!E23</f>
        <v>0.05</v>
      </c>
      <c r="U13" s="71">
        <f>Dati!F23</f>
        <v>7.4999999999999997E-2</v>
      </c>
      <c r="V13" s="71">
        <f>Income!C23</f>
        <v>5.2884615384615384E-2</v>
      </c>
      <c r="W13" s="71">
        <f>Income!D23</f>
        <v>5.0505050505050504E-2</v>
      </c>
      <c r="X13" s="71">
        <f>Income!E23</f>
        <v>1.3888888888888888E-2</v>
      </c>
      <c r="Y13" s="71">
        <f>Education!C23</f>
        <v>3.9735099337748346E-2</v>
      </c>
      <c r="Z13" s="71">
        <f>Education!D23</f>
        <v>7.1428571428571438E-2</v>
      </c>
      <c r="AA13" s="71">
        <f>Education!E23</f>
        <v>4.1666666666666671E-2</v>
      </c>
    </row>
    <row r="14" spans="1:27">
      <c r="A14" s="76">
        <v>42339</v>
      </c>
      <c r="B14" s="71" t="s">
        <v>85</v>
      </c>
      <c r="C14" s="71" t="s">
        <v>85</v>
      </c>
      <c r="D14" s="71" t="s">
        <v>46</v>
      </c>
      <c r="E14" s="71" t="s">
        <v>66</v>
      </c>
      <c r="F14" s="72">
        <f>SUM('נתונים גולמיים'!C34:C35)</f>
        <v>0.25595238095238099</v>
      </c>
      <c r="G14" s="71">
        <f>SUM(Gender!C24:C25)</f>
        <v>0.28174603174603174</v>
      </c>
      <c r="H14" s="71">
        <f>SUM(Gender!D24:D25)</f>
        <v>0.23015873015873017</v>
      </c>
      <c r="I14" s="71">
        <f>SUM(Age!C24:C25)</f>
        <v>0.2734375</v>
      </c>
      <c r="J14" s="71">
        <f>SUM(Age!D24:D25)</f>
        <v>0.26219512195121952</v>
      </c>
      <c r="K14" s="71">
        <f>SUM(Age!E24:E25)</f>
        <v>0.21551724137931033</v>
      </c>
      <c r="L14" s="71">
        <f>SUM(Age!F24:F25)</f>
        <v>0.27083333333333337</v>
      </c>
      <c r="M14" s="71">
        <f>SUM(Machoz!C24:C25)</f>
        <v>0.28000000000000003</v>
      </c>
      <c r="N14" s="71">
        <f>SUM(Machoz!D24:D25)</f>
        <v>0.24786324786324787</v>
      </c>
      <c r="O14" s="71">
        <f>SUM(Machoz!E24:E25)</f>
        <v>0.3125</v>
      </c>
      <c r="P14" s="71">
        <f>SUM(Machoz!F24:F25)</f>
        <v>0.17821782178217821</v>
      </c>
      <c r="Q14" s="71">
        <f>SUM(Machoz!G24:G25)</f>
        <v>0.26666666666666666</v>
      </c>
      <c r="R14" s="71">
        <f>SUM(Dati!C24:C25)</f>
        <v>0.26008968609865474</v>
      </c>
      <c r="S14" s="71">
        <f>SUM(Dati!D24:D25)</f>
        <v>0.29192546583850931</v>
      </c>
      <c r="T14" s="71">
        <f>SUM(Dati!E24:E25)</f>
        <v>0.2</v>
      </c>
      <c r="U14" s="71">
        <f>SUM(Dati!F24:F25)</f>
        <v>0.19999999999999998</v>
      </c>
      <c r="V14" s="71">
        <f>SUM(Income!C24:C25)</f>
        <v>0.25480769230769229</v>
      </c>
      <c r="W14" s="71">
        <f>SUM(Income!D24:D25)</f>
        <v>0.31313131313131309</v>
      </c>
      <c r="X14" s="71">
        <f>SUM(Income!E24:E25)</f>
        <v>0.24305555555555555</v>
      </c>
      <c r="Y14" s="71">
        <f>SUM(Education!C24:C25)</f>
        <v>0.29801324503311261</v>
      </c>
      <c r="Z14" s="71">
        <f>SUM(Education!D24:D25)</f>
        <v>0.25892857142857145</v>
      </c>
      <c r="AA14" s="71">
        <f>SUM(Education!E24:E25)</f>
        <v>0.22916666666666669</v>
      </c>
    </row>
    <row r="15" spans="1:27">
      <c r="A15" s="76">
        <v>42339</v>
      </c>
      <c r="B15" s="71" t="s">
        <v>85</v>
      </c>
      <c r="C15" s="71" t="s">
        <v>85</v>
      </c>
      <c r="D15" s="71" t="s">
        <v>46</v>
      </c>
      <c r="E15" s="71" t="s">
        <v>67</v>
      </c>
      <c r="F15" s="72">
        <f>SUM('נתונים גולמיים'!C36:C37)</f>
        <v>0.68253968253968256</v>
      </c>
      <c r="G15" s="71">
        <f>SUM(Gender!C26:C27)</f>
        <v>0.69047619047619047</v>
      </c>
      <c r="H15" s="71">
        <f>SUM(Gender!D26:D27)</f>
        <v>0.67460317460317465</v>
      </c>
      <c r="I15" s="71">
        <f>SUM(Age!C26:C27)</f>
        <v>0.6484375</v>
      </c>
      <c r="J15" s="71">
        <f>SUM(Age!D26:D27)</f>
        <v>0.66463414634146345</v>
      </c>
      <c r="K15" s="71">
        <f>SUM(Age!E26:E27)</f>
        <v>0.73275862068965514</v>
      </c>
      <c r="L15" s="71">
        <f>SUM(Age!F26:F27)</f>
        <v>0.69791666666666674</v>
      </c>
      <c r="M15" s="71">
        <f>SUM(Machoz!C26:C27)</f>
        <v>0.64800000000000002</v>
      </c>
      <c r="N15" s="71">
        <f>SUM(Machoz!D26:D27)</f>
        <v>0.71794871794871795</v>
      </c>
      <c r="O15" s="71">
        <f>SUM(Machoz!E26:E27)</f>
        <v>0.64583333333333326</v>
      </c>
      <c r="P15" s="71">
        <f>SUM(Machoz!F26:F27)</f>
        <v>0.76237623762376239</v>
      </c>
      <c r="Q15" s="71">
        <f>SUM(Machoz!G26:G27)</f>
        <v>0.6</v>
      </c>
      <c r="R15" s="71">
        <f>SUM(Dati!C26:C27)</f>
        <v>0.6905829596412556</v>
      </c>
      <c r="S15" s="71">
        <f>SUM(Dati!D26:D27)</f>
        <v>0.64596273291925466</v>
      </c>
      <c r="T15" s="71">
        <f>SUM(Dati!E26:E27)</f>
        <v>0.72500000000000009</v>
      </c>
      <c r="U15" s="71">
        <f>SUM(Dati!F26:F27)</f>
        <v>0.7</v>
      </c>
      <c r="V15" s="71">
        <f>SUM(Income!C26:C27)</f>
        <v>0.66826923076923084</v>
      </c>
      <c r="W15" s="71">
        <f>SUM(Income!D26:D27)</f>
        <v>0.6262626262626263</v>
      </c>
      <c r="X15" s="71">
        <f>SUM(Income!E26:E27)</f>
        <v>0.71527777777777779</v>
      </c>
      <c r="Y15" s="71">
        <f>SUM(Education!C26:C27)</f>
        <v>0.6556291390728477</v>
      </c>
      <c r="Z15" s="71">
        <f>SUM(Education!D26:D27)</f>
        <v>0.6339285714285714</v>
      </c>
      <c r="AA15" s="71">
        <f>SUM(Education!E26:E27)</f>
        <v>0.72083333333333321</v>
      </c>
    </row>
    <row r="16" spans="1:27">
      <c r="A16" s="76">
        <v>42339</v>
      </c>
      <c r="B16" s="71" t="s">
        <v>85</v>
      </c>
      <c r="C16" s="71" t="s">
        <v>85</v>
      </c>
      <c r="D16" s="71" t="s">
        <v>46</v>
      </c>
      <c r="E16" s="71" t="s">
        <v>68</v>
      </c>
      <c r="F16" s="72">
        <f>SUM('נתונים גולמיים'!C38)</f>
        <v>6.1507936507936511E-2</v>
      </c>
      <c r="G16" s="71">
        <f>SUM(Gender!C28)</f>
        <v>2.7777777777777776E-2</v>
      </c>
      <c r="H16" s="71">
        <f>SUM(Gender!D28)</f>
        <v>9.5238095238095233E-2</v>
      </c>
      <c r="I16" s="71">
        <f>SUM(Age!C28)</f>
        <v>7.8125E-2</v>
      </c>
      <c r="J16" s="71">
        <f>SUM(Age!D28)</f>
        <v>7.3170731707317083E-2</v>
      </c>
      <c r="K16" s="71">
        <f>SUM(Age!E28)</f>
        <v>5.1724137931034482E-2</v>
      </c>
      <c r="L16" s="71">
        <f>SUM(Age!F28)</f>
        <v>3.125E-2</v>
      </c>
      <c r="M16" s="71">
        <f>Machoz!C28</f>
        <v>7.2000000000000008E-2</v>
      </c>
      <c r="N16" s="71">
        <f>Machoz!D28</f>
        <v>3.4188034188034185E-2</v>
      </c>
      <c r="O16" s="71">
        <f>Machoz!E28</f>
        <v>4.1666666666666671E-2</v>
      </c>
      <c r="P16" s="71">
        <f>Machoz!F28</f>
        <v>5.9405940594059403E-2</v>
      </c>
      <c r="Q16" s="71">
        <f>Machoz!G28</f>
        <v>0.13333333333333333</v>
      </c>
      <c r="R16" s="71">
        <f>Dati!C28</f>
        <v>4.932735426008969E-2</v>
      </c>
      <c r="S16" s="71">
        <f>Dati!D28</f>
        <v>6.2111801242236024E-2</v>
      </c>
      <c r="T16" s="71">
        <f>Dati!E28</f>
        <v>7.4999999999999997E-2</v>
      </c>
      <c r="U16" s="71">
        <f>Dati!F28</f>
        <v>0.1</v>
      </c>
      <c r="V16" s="71">
        <f>Income!C28</f>
        <v>7.6923076923076927E-2</v>
      </c>
      <c r="W16" s="71">
        <f>Income!D28</f>
        <v>6.0606060606060608E-2</v>
      </c>
      <c r="X16" s="71">
        <f>Income!E28</f>
        <v>4.1666666666666671E-2</v>
      </c>
      <c r="Y16" s="71">
        <f>Education!C28</f>
        <v>4.6357615894039729E-2</v>
      </c>
      <c r="Z16" s="71">
        <f>Education!D28</f>
        <v>0.10714285714285714</v>
      </c>
      <c r="AA16" s="71">
        <f>Education!E28</f>
        <v>0.05</v>
      </c>
    </row>
    <row r="17" spans="1:27">
      <c r="A17" s="76">
        <v>42339</v>
      </c>
      <c r="B17" s="71" t="s">
        <v>85</v>
      </c>
      <c r="C17" s="71" t="s">
        <v>85</v>
      </c>
      <c r="D17" s="71" t="s">
        <v>47</v>
      </c>
      <c r="E17" s="71" t="s">
        <v>66</v>
      </c>
      <c r="F17" s="72">
        <f>SUM('נתונים גולמיים'!C42:C43)</f>
        <v>0.25595238095238093</v>
      </c>
      <c r="G17" s="71">
        <f>SUM(Gender!C29:C30)</f>
        <v>0.28174603174603174</v>
      </c>
      <c r="H17" s="71">
        <f>SUM(Gender!D29:D30)</f>
        <v>0.23015873015873017</v>
      </c>
      <c r="I17" s="71">
        <f>SUM(Age!C29:C30)</f>
        <v>0.34375</v>
      </c>
      <c r="J17" s="71">
        <f>SUM(Age!D29:D30)</f>
        <v>0.24390243902439027</v>
      </c>
      <c r="K17" s="71">
        <f>SUM(Age!E29:E30)</f>
        <v>0.23275862068965517</v>
      </c>
      <c r="L17" s="71">
        <f>SUM(Age!F29:F30)</f>
        <v>0.18749999999999997</v>
      </c>
      <c r="M17" s="71">
        <f>SUM(Machoz!C29:C30)</f>
        <v>0.23199999999999998</v>
      </c>
      <c r="N17" s="71">
        <f>SUM(Machoz!D29:D30)</f>
        <v>0.27350427350427353</v>
      </c>
      <c r="O17" s="71">
        <f>SUM(Machoz!E29:E30)</f>
        <v>0.29166666666666669</v>
      </c>
      <c r="P17" s="71">
        <f>SUM(Machoz!F29:F30)</f>
        <v>0.21782178217821782</v>
      </c>
      <c r="Q17" s="71">
        <f>SUM(Machoz!G29:G30)</f>
        <v>0.3</v>
      </c>
      <c r="R17" s="71">
        <f>SUM(Dati!C29:C30)</f>
        <v>0.19282511210762332</v>
      </c>
      <c r="S17" s="71">
        <f>SUM(Dati!D29:D30)</f>
        <v>0.34161490683229812</v>
      </c>
      <c r="T17" s="71">
        <f>SUM(Dati!E29:E30)</f>
        <v>0.26250000000000001</v>
      </c>
      <c r="U17" s="71">
        <f>SUM(Dati!F29:F30)</f>
        <v>0.25</v>
      </c>
      <c r="V17" s="71">
        <f>SUM(Income!C29:C30)</f>
        <v>0.27884615384615385</v>
      </c>
      <c r="W17" s="71">
        <f>SUM(Income!D29:D30)</f>
        <v>0.25252525252525249</v>
      </c>
      <c r="X17" s="71">
        <f>SUM(Income!E29:E30)</f>
        <v>0.25694444444444442</v>
      </c>
      <c r="Y17" s="71">
        <f>SUM(Education!C29:C30)</f>
        <v>0.31788079470198671</v>
      </c>
      <c r="Z17" s="71">
        <f>SUM(Education!D29:D30)</f>
        <v>0.2232142857142857</v>
      </c>
      <c r="AA17" s="71">
        <f>SUM(Education!E29:E30)</f>
        <v>0.22916666666666669</v>
      </c>
    </row>
    <row r="18" spans="1:27">
      <c r="A18" s="76">
        <v>42339</v>
      </c>
      <c r="B18" s="71" t="s">
        <v>85</v>
      </c>
      <c r="C18" s="71" t="s">
        <v>85</v>
      </c>
      <c r="D18" s="71" t="s">
        <v>47</v>
      </c>
      <c r="E18" s="71" t="s">
        <v>67</v>
      </c>
      <c r="F18" s="72">
        <f>SUM('נתונים גולמיים'!C44:C45)</f>
        <v>0.67460317460317454</v>
      </c>
      <c r="G18" s="71">
        <f>SUM(Gender!C31:C32)</f>
        <v>0.67063492063492058</v>
      </c>
      <c r="H18" s="71">
        <f>SUM(Gender!D31:D32)</f>
        <v>0.6785714285714286</v>
      </c>
      <c r="I18" s="71">
        <f>SUM(Age!C31:C32)</f>
        <v>0.546875</v>
      </c>
      <c r="J18" s="71">
        <f>SUM(Age!D31:D32)</f>
        <v>0.6890243902439025</v>
      </c>
      <c r="K18" s="71">
        <f>SUM(Age!E31:E32)</f>
        <v>0.72413793103448265</v>
      </c>
      <c r="L18" s="71">
        <f>SUM(Age!F31:F32)</f>
        <v>0.76041666666666663</v>
      </c>
      <c r="M18" s="71">
        <f>SUM(Machoz!C31:C32)</f>
        <v>0.67999999999999994</v>
      </c>
      <c r="N18" s="71">
        <f>SUM(Machoz!D31:D32)</f>
        <v>0.69230769230769229</v>
      </c>
      <c r="O18" s="71">
        <f>SUM(Machoz!E31:E32)</f>
        <v>0.66666666666666674</v>
      </c>
      <c r="P18" s="71">
        <f>SUM(Machoz!F31:F32)</f>
        <v>0.66336633663366329</v>
      </c>
      <c r="Q18" s="71">
        <f>SUM(Machoz!G31:G32)</f>
        <v>0.6333333333333333</v>
      </c>
      <c r="R18" s="71">
        <f>SUM(Dati!C31:C32)</f>
        <v>0.7623318385650224</v>
      </c>
      <c r="S18" s="71">
        <f>SUM(Dati!D31:D32)</f>
        <v>0.57763975155279512</v>
      </c>
      <c r="T18" s="71">
        <f>SUM(Dati!E31:E32)</f>
        <v>0.66250000000000009</v>
      </c>
      <c r="U18" s="71">
        <f>SUM(Dati!F31:F32)</f>
        <v>0.60000000000000009</v>
      </c>
      <c r="V18" s="71">
        <f>SUM(Income!C31:C32)</f>
        <v>0.63942307692307698</v>
      </c>
      <c r="W18" s="71">
        <f>SUM(Income!D31:D32)</f>
        <v>0.69696969696969702</v>
      </c>
      <c r="X18" s="71">
        <f>SUM(Income!E31:E32)</f>
        <v>0.70138888888888884</v>
      </c>
      <c r="Y18" s="71">
        <f>SUM(Education!C31:C32)</f>
        <v>0.5960264900662251</v>
      </c>
      <c r="Z18" s="71">
        <f>SUM(Education!D31:D32)</f>
        <v>0.6785714285714286</v>
      </c>
      <c r="AA18" s="71">
        <f>SUM(Education!E31:E32)</f>
        <v>0.72500000000000009</v>
      </c>
    </row>
    <row r="19" spans="1:27">
      <c r="A19" s="76">
        <v>42339</v>
      </c>
      <c r="B19" s="71" t="s">
        <v>85</v>
      </c>
      <c r="C19" s="71" t="s">
        <v>85</v>
      </c>
      <c r="D19" s="71" t="s">
        <v>47</v>
      </c>
      <c r="E19" s="71" t="s">
        <v>68</v>
      </c>
      <c r="F19" s="72">
        <f>'נתונים גולמיים'!C46</f>
        <v>6.9444444444444448E-2</v>
      </c>
      <c r="G19" s="71">
        <f>SUM(Gender!C33)</f>
        <v>4.7619047619047616E-2</v>
      </c>
      <c r="H19" s="71">
        <f>SUM(Gender!D33)</f>
        <v>9.1269841269841265E-2</v>
      </c>
      <c r="I19" s="71">
        <f>SUM(Age!C33)</f>
        <v>0.109375</v>
      </c>
      <c r="J19" s="71">
        <f>SUM(Age!D33)</f>
        <v>6.7073170731707321E-2</v>
      </c>
      <c r="K19" s="71">
        <f>SUM(Age!E33)</f>
        <v>4.3103448275862072E-2</v>
      </c>
      <c r="L19" s="71">
        <f>SUM(Age!F33)</f>
        <v>5.2083333333333329E-2</v>
      </c>
      <c r="M19" s="71">
        <f>Machoz!C33</f>
        <v>8.8000000000000009E-2</v>
      </c>
      <c r="N19" s="71">
        <f>Machoz!D33</f>
        <v>3.4188034188034185E-2</v>
      </c>
      <c r="O19" s="71">
        <f>Machoz!E33</f>
        <v>4.1666666666666671E-2</v>
      </c>
      <c r="P19" s="71">
        <f>Machoz!F33</f>
        <v>0.11881188118811881</v>
      </c>
      <c r="Q19" s="71">
        <f>Machoz!G33</f>
        <v>6.6666666666666666E-2</v>
      </c>
      <c r="R19" s="71">
        <f>Dati!C33</f>
        <v>4.4843049327354258E-2</v>
      </c>
      <c r="S19" s="71">
        <f>Dati!D33</f>
        <v>8.0745341614906832E-2</v>
      </c>
      <c r="T19" s="71">
        <f>Dati!E33</f>
        <v>7.4999999999999997E-2</v>
      </c>
      <c r="U19" s="71">
        <f>Dati!F33</f>
        <v>0.15</v>
      </c>
      <c r="V19" s="71">
        <f>Income!C33</f>
        <v>8.1730769230769232E-2</v>
      </c>
      <c r="W19" s="71">
        <f>Income!D33</f>
        <v>5.0505050505050504E-2</v>
      </c>
      <c r="X19" s="71">
        <f>Income!E33</f>
        <v>4.1666666666666671E-2</v>
      </c>
      <c r="Y19" s="71">
        <f>Education!C33</f>
        <v>8.6092715231788089E-2</v>
      </c>
      <c r="Z19" s="71">
        <f>Education!D33</f>
        <v>9.8214285714285712E-2</v>
      </c>
      <c r="AA19" s="71">
        <f>Education!E33</f>
        <v>4.583333333333333E-2</v>
      </c>
    </row>
    <row r="20" spans="1:27">
      <c r="A20" s="76">
        <v>42339</v>
      </c>
      <c r="B20" s="71" t="s">
        <v>82</v>
      </c>
      <c r="C20" s="71" t="s">
        <v>42</v>
      </c>
      <c r="D20" s="71" t="s">
        <v>69</v>
      </c>
      <c r="E20" s="71" t="s">
        <v>70</v>
      </c>
      <c r="F20" s="72">
        <f>SUM('נתונים גולמיים'!C50:C51)</f>
        <v>0.45436507936507942</v>
      </c>
      <c r="G20" s="71">
        <f>SUM(Gender!C34:C35)</f>
        <v>0.5</v>
      </c>
      <c r="H20" s="71">
        <f>SUM(Gender!D34:D35)</f>
        <v>0.40873015873015872</v>
      </c>
      <c r="I20" s="71">
        <f>SUM(Age!C34:C35)</f>
        <v>0.5078125</v>
      </c>
      <c r="J20" s="71">
        <f>SUM(Age!D34:D35)</f>
        <v>0.47560975609756095</v>
      </c>
      <c r="K20" s="71">
        <f>SUM(Age!E34:E35)</f>
        <v>0.42241379310344829</v>
      </c>
      <c r="L20" s="71">
        <f>SUM(Age!F34:F35)</f>
        <v>0.38541666666666669</v>
      </c>
      <c r="M20" s="71">
        <f>SUM(Machoz!C34:C35)</f>
        <v>0.38400000000000001</v>
      </c>
      <c r="N20" s="71">
        <f>SUM(Machoz!D34:D35)</f>
        <v>0.39316239316239321</v>
      </c>
      <c r="O20" s="71">
        <f>SUM(Machoz!E34:E35)</f>
        <v>0.46875</v>
      </c>
      <c r="P20" s="71">
        <f>SUM(Machoz!F34:F35)</f>
        <v>0.53465346534653468</v>
      </c>
      <c r="Q20" s="71">
        <f>SUM(Machoz!G34:G35)</f>
        <v>0.58333333333333337</v>
      </c>
      <c r="R20" s="71">
        <f>SUM(Dati!C34:C35)</f>
        <v>0.28699551569506726</v>
      </c>
      <c r="S20" s="71">
        <f>SUM(Dati!D34:D35)</f>
        <v>0.56521739130434789</v>
      </c>
      <c r="T20" s="71">
        <f>SUM(Dati!E34:E35)</f>
        <v>0.625</v>
      </c>
      <c r="U20" s="71">
        <f>SUM(Dati!F34:F35)</f>
        <v>0.60000000000000009</v>
      </c>
      <c r="V20" s="71">
        <f>SUM(Income!C34:C35)</f>
        <v>0.44711538461538458</v>
      </c>
      <c r="W20" s="71">
        <f>SUM(Income!D34:D35)</f>
        <v>0.4747474747474747</v>
      </c>
      <c r="X20" s="71">
        <f>SUM(Income!E34:E35)</f>
        <v>0.47916666666666663</v>
      </c>
      <c r="Y20" s="71">
        <f>SUM(Education!C34:C35)</f>
        <v>0.56953642384105962</v>
      </c>
      <c r="Z20" s="71">
        <f>SUM(Education!D34:D35)</f>
        <v>0.38392857142857145</v>
      </c>
      <c r="AA20" s="71">
        <f>SUM(Education!E34:E35)</f>
        <v>0.41249999999999998</v>
      </c>
    </row>
    <row r="21" spans="1:27">
      <c r="A21" s="76">
        <v>42339</v>
      </c>
      <c r="B21" s="71" t="s">
        <v>82</v>
      </c>
      <c r="C21" s="71" t="s">
        <v>42</v>
      </c>
      <c r="D21" s="71" t="s">
        <v>69</v>
      </c>
      <c r="E21" s="71" t="s">
        <v>71</v>
      </c>
      <c r="F21" s="72">
        <f>SUM('נתונים גולמיים'!C52:C53)</f>
        <v>0.5</v>
      </c>
      <c r="G21" s="71">
        <f>SUM(Gender!C36:C37)</f>
        <v>0.46825396825396826</v>
      </c>
      <c r="H21" s="71">
        <f>SUM(Gender!D36:D37)</f>
        <v>0.53174603174603174</v>
      </c>
      <c r="I21" s="71">
        <f>SUM(Age!C36:C37)</f>
        <v>0.3984375</v>
      </c>
      <c r="J21" s="71">
        <f>SUM(Age!D36:D37)</f>
        <v>0.48170731707317072</v>
      </c>
      <c r="K21" s="71">
        <f>SUM(Age!E36:E37)</f>
        <v>0.55172413793103448</v>
      </c>
      <c r="L21" s="71">
        <f>SUM(Age!F36:F37)</f>
        <v>0.60416666666666674</v>
      </c>
      <c r="M21" s="71">
        <f>SUM(Machoz!C36:C37)</f>
        <v>0.54400000000000004</v>
      </c>
      <c r="N21" s="71">
        <f>SUM(Machoz!D36:D37)</f>
        <v>0.58119658119658113</v>
      </c>
      <c r="O21" s="71">
        <f>SUM(Machoz!E36:E37)</f>
        <v>0.5</v>
      </c>
      <c r="P21" s="71">
        <f>SUM(Machoz!F36:F37)</f>
        <v>0.42574257425742573</v>
      </c>
      <c r="Q21" s="71">
        <f>SUM(Machoz!G36:G37)</f>
        <v>0.3833333333333333</v>
      </c>
      <c r="R21" s="71">
        <f>SUM(Dati!C36:C37)</f>
        <v>0.67264573991031396</v>
      </c>
      <c r="S21" s="71">
        <f>SUM(Dati!D36:D37)</f>
        <v>0.38509316770186336</v>
      </c>
      <c r="T21" s="71">
        <f>SUM(Dati!E36:E37)</f>
        <v>0.32500000000000001</v>
      </c>
      <c r="U21" s="71">
        <f>SUM(Dati!F36:F37)</f>
        <v>0.35</v>
      </c>
      <c r="V21" s="71">
        <f>SUM(Income!C36:C37)</f>
        <v>0.49519230769230765</v>
      </c>
      <c r="W21" s="71">
        <f>SUM(Income!D36:D37)</f>
        <v>0.49494949494949492</v>
      </c>
      <c r="X21" s="71">
        <f>SUM(Income!E36:E37)</f>
        <v>0.50694444444444442</v>
      </c>
      <c r="Y21" s="71">
        <f>SUM(Education!C36:C37)</f>
        <v>0.37748344370860926</v>
      </c>
      <c r="Z21" s="71">
        <f>SUM(Education!D36:D37)</f>
        <v>0.58035714285714279</v>
      </c>
      <c r="AA21" s="71">
        <f>SUM(Education!E36:E37)</f>
        <v>0.54166666666666663</v>
      </c>
    </row>
    <row r="22" spans="1:27">
      <c r="A22" s="76">
        <v>42339</v>
      </c>
      <c r="B22" s="71" t="s">
        <v>82</v>
      </c>
      <c r="C22" s="71" t="s">
        <v>42</v>
      </c>
      <c r="D22" s="71" t="s">
        <v>69</v>
      </c>
      <c r="E22" s="71" t="s">
        <v>68</v>
      </c>
      <c r="F22" s="72">
        <f>'נתונים גולמיים'!C54</f>
        <v>4.5634920634920632E-2</v>
      </c>
      <c r="G22" s="71">
        <f>SUM(Gender!C38)</f>
        <v>3.1746031746031744E-2</v>
      </c>
      <c r="H22" s="71">
        <f>SUM(Gender!D38)</f>
        <v>5.9523809523809527E-2</v>
      </c>
      <c r="I22" s="71">
        <f>SUM(Age!C38)</f>
        <v>9.375E-2</v>
      </c>
      <c r="J22" s="71">
        <f>SUM(Age!D38)</f>
        <v>4.2682926829268296E-2</v>
      </c>
      <c r="K22" s="71">
        <f>SUM(Age!E38)</f>
        <v>2.5862068965517241E-2</v>
      </c>
      <c r="L22" s="71">
        <f>SUM(Age!F38)</f>
        <v>1.0416666666666668E-2</v>
      </c>
      <c r="M22" s="71">
        <f>Machoz!C38</f>
        <v>7.2000000000000008E-2</v>
      </c>
      <c r="N22" s="71">
        <f>Machoz!D38</f>
        <v>2.5641025641025644E-2</v>
      </c>
      <c r="O22" s="71">
        <f>Machoz!E38</f>
        <v>3.125E-2</v>
      </c>
      <c r="P22" s="71">
        <f>Machoz!F38</f>
        <v>3.9603960396039604E-2</v>
      </c>
      <c r="Q22" s="71">
        <f>Machoz!G38</f>
        <v>3.3333333333333333E-2</v>
      </c>
      <c r="R22" s="71">
        <f>Dati!C38</f>
        <v>4.0358744394618833E-2</v>
      </c>
      <c r="S22" s="71">
        <f>Dati!D38</f>
        <v>4.9689440993788817E-2</v>
      </c>
      <c r="T22" s="71">
        <f>Dati!E38</f>
        <v>0.05</v>
      </c>
      <c r="U22" s="71">
        <f>Dati!F38</f>
        <v>0.05</v>
      </c>
      <c r="V22" s="71">
        <f>Income!C38</f>
        <v>5.7692307692307689E-2</v>
      </c>
      <c r="W22" s="71">
        <f>Income!D38</f>
        <v>3.0303030303030304E-2</v>
      </c>
      <c r="X22" s="71">
        <f>Income!E38</f>
        <v>1.3888888888888888E-2</v>
      </c>
      <c r="Y22" s="71">
        <f>Education!C38</f>
        <v>5.2980132450331133E-2</v>
      </c>
      <c r="Z22" s="71">
        <f>Education!D38</f>
        <v>3.5714285714285719E-2</v>
      </c>
      <c r="AA22" s="71">
        <f>Education!E38</f>
        <v>4.583333333333333E-2</v>
      </c>
    </row>
    <row r="23" spans="1:27">
      <c r="A23" s="76">
        <v>42339</v>
      </c>
      <c r="B23" s="71" t="s">
        <v>82</v>
      </c>
      <c r="C23" s="71" t="s">
        <v>42</v>
      </c>
      <c r="D23" s="71" t="s">
        <v>72</v>
      </c>
      <c r="E23" s="71" t="s">
        <v>70</v>
      </c>
      <c r="F23" s="72">
        <f>SUM('נתונים גולמיים'!C58:C59)</f>
        <v>0.54166666666666663</v>
      </c>
      <c r="G23" s="71">
        <f>SUM(Gender!C39:C40)</f>
        <v>0.59126984126984128</v>
      </c>
      <c r="H23" s="71">
        <f>SUM(Gender!D39:D40)</f>
        <v>0.49206349206349209</v>
      </c>
      <c r="I23" s="71">
        <f>SUM(Age!C39:C40)</f>
        <v>0.578125</v>
      </c>
      <c r="J23" s="71">
        <f>SUM(Age!D39:D40)</f>
        <v>0.55487804878048785</v>
      </c>
      <c r="K23" s="71">
        <f>SUM(Age!E39:E40)</f>
        <v>0.53448275862068972</v>
      </c>
      <c r="L23" s="71">
        <f>SUM(Age!F39:F40)</f>
        <v>0.47916666666666663</v>
      </c>
      <c r="M23" s="71">
        <f>SUM(Machoz!C39:C40)</f>
        <v>0.48</v>
      </c>
      <c r="N23" s="71">
        <f>SUM(Machoz!D39:D40)</f>
        <v>0.4786324786324786</v>
      </c>
      <c r="O23" s="71">
        <f>SUM(Machoz!E39:E40)</f>
        <v>0.57291666666666674</v>
      </c>
      <c r="P23" s="71">
        <f>SUM(Machoz!F39:F40)</f>
        <v>0.63366336633663367</v>
      </c>
      <c r="Q23" s="71">
        <f>SUM(Machoz!G39:G40)</f>
        <v>0.60000000000000009</v>
      </c>
      <c r="R23" s="71">
        <f>SUM(Dati!C39:C40)</f>
        <v>0.38116591928251126</v>
      </c>
      <c r="S23" s="71">
        <f>SUM(Dati!D39:D40)</f>
        <v>0.62732919254658392</v>
      </c>
      <c r="T23" s="71">
        <f>SUM(Dati!E39:E40)</f>
        <v>0.76250000000000007</v>
      </c>
      <c r="U23" s="71">
        <f>SUM(Dati!F39:F40)</f>
        <v>0.65</v>
      </c>
      <c r="V23" s="71">
        <f>SUM(Income!C39:C40)</f>
        <v>0.53365384615384615</v>
      </c>
      <c r="W23" s="71">
        <f>SUM(Income!D39:D40)</f>
        <v>0.54545454545454541</v>
      </c>
      <c r="X23" s="71">
        <f>SUM(Income!E39:E40)</f>
        <v>0.5625</v>
      </c>
      <c r="Y23" s="71">
        <f>SUM(Education!C39:C40)</f>
        <v>0.61589403973509937</v>
      </c>
      <c r="Z23" s="71">
        <f>SUM(Education!D39:D40)</f>
        <v>0.4732142857142857</v>
      </c>
      <c r="AA23" s="71">
        <f>SUM(Education!E39:E40)</f>
        <v>0.52500000000000002</v>
      </c>
    </row>
    <row r="24" spans="1:27">
      <c r="A24" s="76">
        <v>42339</v>
      </c>
      <c r="B24" s="71" t="s">
        <v>82</v>
      </c>
      <c r="C24" s="71" t="s">
        <v>42</v>
      </c>
      <c r="D24" s="71" t="s">
        <v>72</v>
      </c>
      <c r="E24" s="71" t="s">
        <v>71</v>
      </c>
      <c r="F24" s="72">
        <f>SUM('נתונים גולמיים'!C60:C61)</f>
        <v>0.42063492063492064</v>
      </c>
      <c r="G24" s="71">
        <f>SUM(Gender!C41:C42)</f>
        <v>0.38492063492063489</v>
      </c>
      <c r="H24" s="71">
        <f>SUM(Gender!D41:D42)</f>
        <v>0.45634920634920639</v>
      </c>
      <c r="I24" s="71">
        <f>SUM(Age!C41:C42)</f>
        <v>0.359375</v>
      </c>
      <c r="J24" s="71">
        <f>SUM(Age!D41:D42)</f>
        <v>0.40243902439024393</v>
      </c>
      <c r="K24" s="71">
        <f>SUM(Age!E41:E42)</f>
        <v>0.43965517241379315</v>
      </c>
      <c r="L24" s="71">
        <f>SUM(Age!F41:F42)</f>
        <v>0.51041666666666674</v>
      </c>
      <c r="M24" s="71">
        <f>SUM(Machoz!C41:C42)</f>
        <v>0.45599999999999996</v>
      </c>
      <c r="N24" s="71">
        <f>SUM(Machoz!D41:D42)</f>
        <v>0.50427350427350426</v>
      </c>
      <c r="O24" s="71">
        <f>SUM(Machoz!E41:E42)</f>
        <v>0.40625</v>
      </c>
      <c r="P24" s="71">
        <f>SUM(Machoz!F41:F42)</f>
        <v>0.33663366336633666</v>
      </c>
      <c r="Q24" s="71">
        <f>SUM(Machoz!G41:G42)</f>
        <v>0.36666666666666664</v>
      </c>
      <c r="R24" s="71">
        <f>SUM(Dati!C41:C42)</f>
        <v>0.5829596412556054</v>
      </c>
      <c r="S24" s="71">
        <f>SUM(Dati!D41:D42)</f>
        <v>0.33540372670807456</v>
      </c>
      <c r="T24" s="71">
        <f>SUM(Dati!E41:E42)</f>
        <v>0.2</v>
      </c>
      <c r="U24" s="71">
        <f>SUM(Dati!F41:F42)</f>
        <v>0.3</v>
      </c>
      <c r="V24" s="71">
        <f>SUM(Income!C41:C42)</f>
        <v>0.41826923076923078</v>
      </c>
      <c r="W24" s="71">
        <f>SUM(Income!D41:D42)</f>
        <v>0.43434343434343436</v>
      </c>
      <c r="X24" s="71">
        <f>SUM(Income!E41:E42)</f>
        <v>0.4236111111111111</v>
      </c>
      <c r="Y24" s="71">
        <f>SUM(Education!C41:C42)</f>
        <v>0.3443708609271523</v>
      </c>
      <c r="Z24" s="71">
        <f>SUM(Education!D41:D42)</f>
        <v>0.5</v>
      </c>
      <c r="AA24" s="71">
        <f>SUM(Education!E41:E42)</f>
        <v>0.43333333333333335</v>
      </c>
    </row>
    <row r="25" spans="1:27">
      <c r="A25" s="76">
        <v>42339</v>
      </c>
      <c r="B25" s="71" t="s">
        <v>82</v>
      </c>
      <c r="C25" s="71" t="s">
        <v>42</v>
      </c>
      <c r="D25" s="71" t="s">
        <v>72</v>
      </c>
      <c r="E25" s="71" t="s">
        <v>68</v>
      </c>
      <c r="F25" s="72">
        <f>'נתונים גולמיים'!C62</f>
        <v>3.7698412698412696E-2</v>
      </c>
      <c r="G25" s="71">
        <f>SUM(Gender!C43)</f>
        <v>2.3809523809523808E-2</v>
      </c>
      <c r="H25" s="71">
        <f>SUM(Gender!D43)</f>
        <v>5.1587301587301591E-2</v>
      </c>
      <c r="I25" s="71">
        <f>SUM(Age!C43)</f>
        <v>6.25E-2</v>
      </c>
      <c r="J25" s="71">
        <f>SUM(Age!D43)</f>
        <v>4.2682926829268296E-2</v>
      </c>
      <c r="K25" s="71">
        <f>SUM(Age!E43)</f>
        <v>2.5862068965517241E-2</v>
      </c>
      <c r="L25" s="71">
        <f>SUM(Age!F43)</f>
        <v>1.0416666666666668E-2</v>
      </c>
      <c r="M25" s="71">
        <f>Machoz!C43</f>
        <v>6.4000000000000001E-2</v>
      </c>
      <c r="N25" s="71">
        <f>Machoz!D43</f>
        <v>1.7094017094017092E-2</v>
      </c>
      <c r="O25" s="71">
        <f>Machoz!E43</f>
        <v>2.0833333333333336E-2</v>
      </c>
      <c r="P25" s="71">
        <f>Machoz!F43</f>
        <v>2.9702970297029702E-2</v>
      </c>
      <c r="Q25" s="71">
        <f>Machoz!G43</f>
        <v>3.3333333333333333E-2</v>
      </c>
      <c r="R25" s="71">
        <f>Dati!C43</f>
        <v>3.5874439461883408E-2</v>
      </c>
      <c r="S25" s="71">
        <f>Dati!D43</f>
        <v>3.7267080745341616E-2</v>
      </c>
      <c r="T25" s="71">
        <f>Dati!E43</f>
        <v>3.7499999999999999E-2</v>
      </c>
      <c r="U25" s="71">
        <f>Dati!F43</f>
        <v>0.05</v>
      </c>
      <c r="V25" s="71">
        <f>Income!C43</f>
        <v>4.8076923076923073E-2</v>
      </c>
      <c r="W25" s="71">
        <f>Income!D43</f>
        <v>2.0202020202020204E-2</v>
      </c>
      <c r="X25" s="71">
        <f>Income!E43</f>
        <v>1.3888888888888888E-2</v>
      </c>
      <c r="Y25" s="71">
        <f>Education!C43</f>
        <v>3.9735099337748346E-2</v>
      </c>
      <c r="Z25" s="71">
        <f>Education!D43</f>
        <v>2.6785714285714284E-2</v>
      </c>
      <c r="AA25" s="71">
        <f>Education!E43</f>
        <v>4.1666666666666671E-2</v>
      </c>
    </row>
    <row r="26" spans="1:27">
      <c r="A26" s="76">
        <v>42339</v>
      </c>
      <c r="B26" s="71" t="s">
        <v>82</v>
      </c>
      <c r="C26" s="71" t="s">
        <v>42</v>
      </c>
      <c r="D26" s="71" t="s">
        <v>73</v>
      </c>
      <c r="E26" s="71" t="s">
        <v>70</v>
      </c>
      <c r="F26" s="72">
        <f>SUM('נתונים גולמיים'!C66:C67)</f>
        <v>0.38293650793650791</v>
      </c>
      <c r="G26" s="71">
        <f>SUM(Gender!C44:C45)</f>
        <v>0.44047619047619047</v>
      </c>
      <c r="H26" s="71">
        <f>SUM(Gender!D44:D45)</f>
        <v>0.32539682539682535</v>
      </c>
      <c r="I26" s="71">
        <f>SUM(Age!C44:C45)</f>
        <v>0.3828125</v>
      </c>
      <c r="J26" s="71">
        <f>SUM(Age!D44:D45)</f>
        <v>0.39634146341463411</v>
      </c>
      <c r="K26" s="71">
        <f>SUM(Age!E44:E45)</f>
        <v>0.38793103448275862</v>
      </c>
      <c r="L26" s="71">
        <f>SUM(Age!F44:F45)</f>
        <v>0.35416666666666663</v>
      </c>
      <c r="M26" s="71">
        <f>SUM(Machoz!C44:C45)</f>
        <v>0.34399999999999997</v>
      </c>
      <c r="N26" s="71">
        <f>SUM(Machoz!D44:D45)</f>
        <v>0.30769230769230771</v>
      </c>
      <c r="O26" s="71">
        <f>SUM(Machoz!E44:E45)</f>
        <v>0.375</v>
      </c>
      <c r="P26" s="71">
        <f>SUM(Machoz!F44:F45)</f>
        <v>0.49504950495049505</v>
      </c>
      <c r="Q26" s="71">
        <f>SUM(Machoz!G44:G45)</f>
        <v>0.46666666666666667</v>
      </c>
      <c r="R26" s="71">
        <f>SUM(Dati!C44:C45)</f>
        <v>0.23318385650224213</v>
      </c>
      <c r="S26" s="71">
        <f>SUM(Dati!D44:D45)</f>
        <v>0.44099378881987583</v>
      </c>
      <c r="T26" s="71">
        <f>SUM(Dati!E44:E45)</f>
        <v>0.63749999999999996</v>
      </c>
      <c r="U26" s="71">
        <f>SUM(Dati!F44:F45)</f>
        <v>0.47500000000000003</v>
      </c>
      <c r="V26" s="71">
        <f>SUM(Income!C44:C45)</f>
        <v>0.34615384615384615</v>
      </c>
      <c r="W26" s="71">
        <f>SUM(Income!D44:D45)</f>
        <v>0.38383838383838387</v>
      </c>
      <c r="X26" s="71">
        <f>SUM(Income!E44:E45)</f>
        <v>0.4513888888888889</v>
      </c>
      <c r="Y26" s="71">
        <f>SUM(Education!C44:C45)</f>
        <v>0.41059602649006621</v>
      </c>
      <c r="Z26" s="71">
        <f>SUM(Education!D44:D45)</f>
        <v>0.32142857142857145</v>
      </c>
      <c r="AA26" s="71">
        <f>SUM(Education!E44:E45)</f>
        <v>0.39166666666666666</v>
      </c>
    </row>
    <row r="27" spans="1:27">
      <c r="A27" s="76">
        <v>42339</v>
      </c>
      <c r="B27" s="71" t="s">
        <v>82</v>
      </c>
      <c r="C27" s="71" t="s">
        <v>42</v>
      </c>
      <c r="D27" s="71" t="s">
        <v>73</v>
      </c>
      <c r="E27" s="71" t="s">
        <v>71</v>
      </c>
      <c r="F27" s="72">
        <f>SUM('נתונים גולמיים'!C68:C69)</f>
        <v>0.56150793650793651</v>
      </c>
      <c r="G27" s="71">
        <f>SUM(Gender!C46:C47)</f>
        <v>0.51190476190476186</v>
      </c>
      <c r="H27" s="71">
        <f>SUM(Gender!D46:D47)</f>
        <v>0.61111111111111105</v>
      </c>
      <c r="I27" s="71">
        <f>SUM(Age!C46:C47)</f>
        <v>0.53125</v>
      </c>
      <c r="J27" s="71">
        <f>SUM(Age!D46:D47)</f>
        <v>0.53658536585365857</v>
      </c>
      <c r="K27" s="71">
        <f>SUM(Age!E46:E47)</f>
        <v>0.57758620689655171</v>
      </c>
      <c r="L27" s="71">
        <f>SUM(Age!F46:F47)</f>
        <v>0.625</v>
      </c>
      <c r="M27" s="71">
        <f>SUM(Machoz!C46:C47)</f>
        <v>0.56800000000000006</v>
      </c>
      <c r="N27" s="71">
        <f>SUM(Machoz!D46:D47)</f>
        <v>0.65811965811965822</v>
      </c>
      <c r="O27" s="71">
        <f>SUM(Machoz!E46:E47)</f>
        <v>0.58333333333333326</v>
      </c>
      <c r="P27" s="71">
        <f>SUM(Machoz!F46:F47)</f>
        <v>0.45544554455445552</v>
      </c>
      <c r="Q27" s="71">
        <f>SUM(Machoz!G46:G47)</f>
        <v>0.5</v>
      </c>
      <c r="R27" s="71">
        <f>SUM(Dati!C46:C47)</f>
        <v>0.7130044843049328</v>
      </c>
      <c r="S27" s="71">
        <f>SUM(Dati!D46:D47)</f>
        <v>0.50310559006211175</v>
      </c>
      <c r="T27" s="71">
        <f>SUM(Dati!E46:E47)</f>
        <v>0.3</v>
      </c>
      <c r="U27" s="71">
        <f>SUM(Dati!F46:F47)</f>
        <v>0.47499999999999998</v>
      </c>
      <c r="V27" s="71">
        <f>SUM(Income!C46:C47)</f>
        <v>0.57211538461538458</v>
      </c>
      <c r="W27" s="71">
        <f>SUM(Income!D46:D47)</f>
        <v>0.59595959595959591</v>
      </c>
      <c r="X27" s="71">
        <f>SUM(Income!E46:E47)</f>
        <v>0.52083333333333326</v>
      </c>
      <c r="Y27" s="71">
        <f>SUM(Education!C46:C47)</f>
        <v>0.53642384105960272</v>
      </c>
      <c r="Z27" s="71">
        <f>SUM(Education!D46:D47)</f>
        <v>0.625</v>
      </c>
      <c r="AA27" s="71">
        <f>SUM(Education!E46:E47)</f>
        <v>0.55000000000000004</v>
      </c>
    </row>
    <row r="28" spans="1:27">
      <c r="A28" s="76">
        <v>42339</v>
      </c>
      <c r="B28" s="71" t="s">
        <v>82</v>
      </c>
      <c r="C28" s="71" t="s">
        <v>42</v>
      </c>
      <c r="D28" s="71" t="s">
        <v>73</v>
      </c>
      <c r="E28" s="71" t="s">
        <v>68</v>
      </c>
      <c r="F28" s="72">
        <f>'נתונים גולמיים'!C70</f>
        <v>5.5555555555555552E-2</v>
      </c>
      <c r="G28" s="71">
        <f>SUM(Gender!C48)</f>
        <v>4.7619047619047616E-2</v>
      </c>
      <c r="H28" s="71">
        <f>SUM(Gender!D48)</f>
        <v>6.3492063492063489E-2</v>
      </c>
      <c r="I28" s="71">
        <f>SUM(Age!C48)</f>
        <v>8.59375E-2</v>
      </c>
      <c r="J28" s="71">
        <f>SUM(Age!D48)</f>
        <v>6.7073170731707321E-2</v>
      </c>
      <c r="K28" s="71">
        <f>SUM(Age!E48)</f>
        <v>3.4482758620689655E-2</v>
      </c>
      <c r="L28" s="71">
        <f>SUM(Age!F48)</f>
        <v>2.0833333333333336E-2</v>
      </c>
      <c r="M28" s="71">
        <f>Machoz!C48</f>
        <v>8.8000000000000009E-2</v>
      </c>
      <c r="N28" s="71">
        <f>Machoz!D48</f>
        <v>3.4188034188034185E-2</v>
      </c>
      <c r="O28" s="71">
        <f>Machoz!E48</f>
        <v>4.1666666666666671E-2</v>
      </c>
      <c r="P28" s="71">
        <f>Machoz!F48</f>
        <v>4.9504950495049507E-2</v>
      </c>
      <c r="Q28" s="71">
        <f>Machoz!G48</f>
        <v>3.3333333333333333E-2</v>
      </c>
      <c r="R28" s="71">
        <f>Dati!C48</f>
        <v>5.3811659192825115E-2</v>
      </c>
      <c r="S28" s="71">
        <f>Dati!D48</f>
        <v>5.5900621118012424E-2</v>
      </c>
      <c r="T28" s="71">
        <f>Dati!E48</f>
        <v>6.25E-2</v>
      </c>
      <c r="U28" s="71">
        <f>Dati!F48</f>
        <v>0.05</v>
      </c>
      <c r="V28" s="71">
        <f>Income!C48</f>
        <v>8.1730769230769232E-2</v>
      </c>
      <c r="W28" s="71">
        <f>Income!D48</f>
        <v>2.0202020202020204E-2</v>
      </c>
      <c r="X28" s="71">
        <f>Income!E48</f>
        <v>2.7777777777777776E-2</v>
      </c>
      <c r="Y28" s="71">
        <f>Education!C48</f>
        <v>5.2980132450331133E-2</v>
      </c>
      <c r="Z28" s="71">
        <f>Education!D48</f>
        <v>5.3571428571428568E-2</v>
      </c>
      <c r="AA28" s="71">
        <f>Education!E48</f>
        <v>5.8333333333333327E-2</v>
      </c>
    </row>
    <row r="29" spans="1:27">
      <c r="A29" s="76">
        <v>42339</v>
      </c>
      <c r="B29" s="71" t="s">
        <v>82</v>
      </c>
      <c r="C29" s="71" t="s">
        <v>42</v>
      </c>
      <c r="D29" s="71" t="s">
        <v>74</v>
      </c>
      <c r="E29" s="71" t="s">
        <v>70</v>
      </c>
      <c r="F29" s="72">
        <f>SUM('נתונים גולמיים'!C74:C75)</f>
        <v>0.30753968253968256</v>
      </c>
      <c r="G29" s="71">
        <f>SUM(Gender!C49:C50)</f>
        <v>0.30952380952380948</v>
      </c>
      <c r="H29" s="71">
        <f>SUM(Gender!D49:D50)</f>
        <v>0.30555555555555552</v>
      </c>
      <c r="I29" s="71">
        <f>SUM(Age!C49:C50)</f>
        <v>0.375</v>
      </c>
      <c r="J29" s="71">
        <f>SUM(Age!D49:D50)</f>
        <v>0.29268292682926833</v>
      </c>
      <c r="K29" s="71">
        <f>SUM(Age!E49:E50)</f>
        <v>0.33620689655172414</v>
      </c>
      <c r="L29" s="71">
        <f>SUM(Age!F49:F50)</f>
        <v>0.20833333333333334</v>
      </c>
      <c r="M29" s="71">
        <f>SUM(Machoz!C49:C50)</f>
        <v>0.24000000000000002</v>
      </c>
      <c r="N29" s="71">
        <f>SUM(Machoz!D49:D50)</f>
        <v>0.23076923076923073</v>
      </c>
      <c r="O29" s="71">
        <f>SUM(Machoz!E49:E50)</f>
        <v>0.26041666666666669</v>
      </c>
      <c r="P29" s="71">
        <f>SUM(Machoz!F49:F50)</f>
        <v>0.4356435643564357</v>
      </c>
      <c r="Q29" s="71">
        <f>SUM(Machoz!G49:G50)</f>
        <v>0.46666666666666667</v>
      </c>
      <c r="R29" s="71">
        <f>SUM(Dati!C49:C50)</f>
        <v>0.15246636771300448</v>
      </c>
      <c r="S29" s="71">
        <f>SUM(Dati!D49:D50)</f>
        <v>0.3850931677018633</v>
      </c>
      <c r="T29" s="71">
        <f>SUM(Dati!E49:E50)</f>
        <v>0.53750000000000009</v>
      </c>
      <c r="U29" s="71">
        <f>SUM(Dati!F49:F50)</f>
        <v>0.4</v>
      </c>
      <c r="V29" s="71">
        <f>SUM(Income!C49:C50)</f>
        <v>0.33173076923076922</v>
      </c>
      <c r="W29" s="71">
        <f>SUM(Income!D49:D50)</f>
        <v>0.28282828282828282</v>
      </c>
      <c r="X29" s="71">
        <f>SUM(Income!E49:E50)</f>
        <v>0.31944444444444442</v>
      </c>
      <c r="Y29" s="71">
        <f>SUM(Education!C49:C50)</f>
        <v>0.38410596026490063</v>
      </c>
      <c r="Z29" s="71">
        <f>SUM(Education!D49:D50)</f>
        <v>0.25</v>
      </c>
      <c r="AA29" s="71">
        <f>SUM(Education!E49:E50)</f>
        <v>0.28749999999999998</v>
      </c>
    </row>
    <row r="30" spans="1:27">
      <c r="A30" s="76">
        <v>42339</v>
      </c>
      <c r="B30" s="71" t="s">
        <v>82</v>
      </c>
      <c r="C30" s="71" t="s">
        <v>42</v>
      </c>
      <c r="D30" s="71" t="s">
        <v>74</v>
      </c>
      <c r="E30" s="71" t="s">
        <v>71</v>
      </c>
      <c r="F30" s="72">
        <f>SUM('נתונים גולמיים'!C76:C77)</f>
        <v>0.61904761904761907</v>
      </c>
      <c r="G30" s="71">
        <f>SUM(Gender!C51:C52)</f>
        <v>0.63492063492063489</v>
      </c>
      <c r="H30" s="71">
        <f>SUM(Gender!D51:D52)</f>
        <v>0.60317460317460314</v>
      </c>
      <c r="I30" s="71">
        <f>SUM(Age!C51:C52)</f>
        <v>0.5078125</v>
      </c>
      <c r="J30" s="71">
        <f>SUM(Age!D51:D52)</f>
        <v>0.62195121951219512</v>
      </c>
      <c r="K30" s="71">
        <f>SUM(Age!E51:E52)</f>
        <v>0.62068965517241381</v>
      </c>
      <c r="L30" s="71">
        <f>SUM(Age!F51:F52)</f>
        <v>0.76041666666666674</v>
      </c>
      <c r="M30" s="71">
        <f>SUM(Machoz!C51:C52)</f>
        <v>0.65600000000000003</v>
      </c>
      <c r="N30" s="71">
        <f>SUM(Machoz!D51:D52)</f>
        <v>0.71794871794871795</v>
      </c>
      <c r="O30" s="71">
        <f>SUM(Machoz!E51:E52)</f>
        <v>0.69791666666666674</v>
      </c>
      <c r="P30" s="71">
        <f>SUM(Machoz!F51:F52)</f>
        <v>0.46534653465346537</v>
      </c>
      <c r="Q30" s="71">
        <f>SUM(Machoz!G51:G52)</f>
        <v>0.5</v>
      </c>
      <c r="R30" s="71">
        <f>SUM(Dati!C51:C52)</f>
        <v>0.78475336322869949</v>
      </c>
      <c r="S30" s="71">
        <f>SUM(Dati!D51:D52)</f>
        <v>0.55279503105590067</v>
      </c>
      <c r="T30" s="71">
        <f>SUM(Dati!E51:E52)</f>
        <v>0.33750000000000002</v>
      </c>
      <c r="U30" s="71">
        <f>SUM(Dati!F51:F52)</f>
        <v>0.52500000000000002</v>
      </c>
      <c r="V30" s="71">
        <f>SUM(Income!C51:C52)</f>
        <v>0.59134615384615385</v>
      </c>
      <c r="W30" s="71">
        <f>SUM(Income!D51:D52)</f>
        <v>0.65656565656565657</v>
      </c>
      <c r="X30" s="71">
        <f>SUM(Income!E51:E52)</f>
        <v>0.63888888888888884</v>
      </c>
      <c r="Y30" s="71">
        <f>SUM(Education!C51:C52)</f>
        <v>0.54304635761589404</v>
      </c>
      <c r="Z30" s="71">
        <f>SUM(Education!D51:D52)</f>
        <v>0.6785714285714286</v>
      </c>
      <c r="AA30" s="71">
        <f>SUM(Education!E51:E52)</f>
        <v>0.63749999999999996</v>
      </c>
    </row>
    <row r="31" spans="1:27">
      <c r="A31" s="76">
        <v>42339</v>
      </c>
      <c r="B31" s="71" t="s">
        <v>82</v>
      </c>
      <c r="C31" s="71" t="s">
        <v>42</v>
      </c>
      <c r="D31" s="71" t="s">
        <v>74</v>
      </c>
      <c r="E31" s="71" t="s">
        <v>68</v>
      </c>
      <c r="F31" s="72">
        <f>'נתונים גולמיים'!C78</f>
        <v>7.3412698412698416E-2</v>
      </c>
      <c r="G31" s="71">
        <f>SUM(Gender!C53)</f>
        <v>5.5555555555555552E-2</v>
      </c>
      <c r="H31" s="71">
        <f>SUM(Gender!D53)</f>
        <v>9.1269841269841265E-2</v>
      </c>
      <c r="I31" s="71">
        <f>SUM(Age!C53)</f>
        <v>0.1171875</v>
      </c>
      <c r="J31" s="71">
        <f>SUM(Age!D53)</f>
        <v>8.5365853658536592E-2</v>
      </c>
      <c r="K31" s="71">
        <f>SUM(Age!E53)</f>
        <v>4.3103448275862072E-2</v>
      </c>
      <c r="L31" s="71">
        <f>SUM(Age!F53)</f>
        <v>3.125E-2</v>
      </c>
      <c r="M31" s="71">
        <f>Machoz!C53</f>
        <v>0.10400000000000001</v>
      </c>
      <c r="N31" s="71">
        <f>Machoz!D53</f>
        <v>5.1282051282051287E-2</v>
      </c>
      <c r="O31" s="71">
        <f>Machoz!E53</f>
        <v>4.1666666666666671E-2</v>
      </c>
      <c r="P31" s="71">
        <f>Machoz!F53</f>
        <v>9.9009900990099015E-2</v>
      </c>
      <c r="Q31" s="71">
        <f>Machoz!G53</f>
        <v>3.3333333333333333E-2</v>
      </c>
      <c r="R31" s="71">
        <f>Dati!C53</f>
        <v>6.2780269058295965E-2</v>
      </c>
      <c r="S31" s="71">
        <f>Dati!D53</f>
        <v>6.2111801242236024E-2</v>
      </c>
      <c r="T31" s="71">
        <f>Dati!E53</f>
        <v>0.125</v>
      </c>
      <c r="U31" s="71">
        <f>Dati!F53</f>
        <v>7.4999999999999997E-2</v>
      </c>
      <c r="V31" s="71">
        <f>Income!C53</f>
        <v>7.6923076923076927E-2</v>
      </c>
      <c r="W31" s="71">
        <f>Income!D53</f>
        <v>6.0606060606060608E-2</v>
      </c>
      <c r="X31" s="71">
        <f>Income!E53</f>
        <v>4.1666666666666671E-2</v>
      </c>
      <c r="Y31" s="71">
        <f>Education!C53</f>
        <v>7.2847682119205295E-2</v>
      </c>
      <c r="Z31" s="71">
        <f>Education!D53</f>
        <v>7.1428571428571438E-2</v>
      </c>
      <c r="AA31" s="71">
        <f>Education!E53</f>
        <v>7.4999999999999997E-2</v>
      </c>
    </row>
    <row r="32" spans="1:27">
      <c r="A32" s="76">
        <v>42339</v>
      </c>
      <c r="B32" s="71" t="s">
        <v>82</v>
      </c>
      <c r="C32" s="71" t="s">
        <v>43</v>
      </c>
      <c r="D32" s="71" t="s">
        <v>69</v>
      </c>
      <c r="E32" s="71" t="s">
        <v>70</v>
      </c>
      <c r="F32" s="72">
        <f>SUM('נתונים גולמיים'!C82:C83)</f>
        <v>0.40079365079365081</v>
      </c>
      <c r="G32" s="71">
        <f>SUM(Gender!C54:C55)</f>
        <v>0.38888888888888895</v>
      </c>
      <c r="H32" s="71">
        <f>SUM(Gender!D54:D55)</f>
        <v>0.41269841269841273</v>
      </c>
      <c r="I32" s="71">
        <f>SUM(Age!C54:C55)</f>
        <v>0.34375</v>
      </c>
      <c r="J32" s="71">
        <f>SUM(Age!D54:D55)</f>
        <v>0.35365853658536589</v>
      </c>
      <c r="K32" s="71">
        <f>SUM(Age!E54:E55)</f>
        <v>0.36206896551724138</v>
      </c>
      <c r="L32" s="71">
        <f>SUM(Age!F54:F55)</f>
        <v>0.60416666666666674</v>
      </c>
      <c r="M32" s="71">
        <f>SUM(Machoz!C54:C55)</f>
        <v>0.45600000000000007</v>
      </c>
      <c r="N32" s="71">
        <f>SUM(Machoz!D54:D55)</f>
        <v>0.55555555555555558</v>
      </c>
      <c r="O32" s="71">
        <f>SUM(Machoz!E54:E55)</f>
        <v>0.36458333333333337</v>
      </c>
      <c r="P32" s="71">
        <f>SUM(Machoz!F54:F55)</f>
        <v>0.17821782178217824</v>
      </c>
      <c r="Q32" s="71">
        <f>SUM(Machoz!G54:G55)</f>
        <v>0.4</v>
      </c>
      <c r="R32" s="71">
        <f>SUM(Dati!C54:C55)</f>
        <v>0.53363228699551568</v>
      </c>
      <c r="S32" s="71">
        <f>SUM(Dati!D54:D55)</f>
        <v>0.4285714285714286</v>
      </c>
      <c r="T32" s="71">
        <f>SUM(Dati!E54:E55)</f>
        <v>0.15000000000000002</v>
      </c>
      <c r="U32" s="71">
        <f>SUM(Dati!F54:F55)</f>
        <v>0.05</v>
      </c>
      <c r="V32" s="71">
        <f>SUM(Income!C54:C55)</f>
        <v>0.34134615384615385</v>
      </c>
      <c r="W32" s="71">
        <f>SUM(Income!D54:D55)</f>
        <v>0.40404040404040398</v>
      </c>
      <c r="X32" s="71">
        <f>SUM(Income!E54:E55)</f>
        <v>0.47916666666666663</v>
      </c>
      <c r="Y32" s="71">
        <f>SUM(Education!C54:C55)</f>
        <v>0.37086092715231789</v>
      </c>
      <c r="Z32" s="71">
        <f>SUM(Education!D54:D55)</f>
        <v>0.375</v>
      </c>
      <c r="AA32" s="71">
        <f>SUM(Education!E54:E55)</f>
        <v>0.43333333333333335</v>
      </c>
    </row>
    <row r="33" spans="1:27">
      <c r="A33" s="76">
        <v>42339</v>
      </c>
      <c r="B33" s="71" t="s">
        <v>82</v>
      </c>
      <c r="C33" s="71" t="s">
        <v>43</v>
      </c>
      <c r="D33" s="71" t="s">
        <v>69</v>
      </c>
      <c r="E33" s="71" t="s">
        <v>71</v>
      </c>
      <c r="F33" s="72">
        <f>SUM('נתונים גולמיים'!C84:C85)</f>
        <v>0.44047619047619047</v>
      </c>
      <c r="G33" s="71">
        <f>SUM(Gender!C56:C57)</f>
        <v>0.48412698412698407</v>
      </c>
      <c r="H33" s="71">
        <f>SUM(Gender!D56:D57)</f>
        <v>0.3968253968253968</v>
      </c>
      <c r="I33" s="71">
        <f>SUM(Age!C56:C57)</f>
        <v>0.4921875</v>
      </c>
      <c r="J33" s="71">
        <f>SUM(Age!D56:D57)</f>
        <v>0.4451219512195122</v>
      </c>
      <c r="K33" s="71">
        <f>SUM(Age!E56:E57)</f>
        <v>0.5</v>
      </c>
      <c r="L33" s="71">
        <f>SUM(Age!F56:F57)</f>
        <v>0.29166666666666669</v>
      </c>
      <c r="M33" s="71">
        <f>SUM(Machoz!C56:C57)</f>
        <v>0.33599999999999997</v>
      </c>
      <c r="N33" s="71">
        <f>SUM(Machoz!D56:D57)</f>
        <v>0.3247863247863248</v>
      </c>
      <c r="O33" s="71">
        <f>SUM(Machoz!E56:E57)</f>
        <v>0.47916666666666669</v>
      </c>
      <c r="P33" s="71">
        <f>SUM(Machoz!F56:F57)</f>
        <v>0.65346534653465349</v>
      </c>
      <c r="Q33" s="71">
        <f>SUM(Machoz!G56:G57)</f>
        <v>0.46666666666666667</v>
      </c>
      <c r="R33" s="71">
        <f>SUM(Dati!C56:C57)</f>
        <v>0.33632286995515692</v>
      </c>
      <c r="S33" s="71">
        <f>SUM(Dati!D56:D57)</f>
        <v>0.39130434782608697</v>
      </c>
      <c r="T33" s="71">
        <f>SUM(Dati!E56:E57)</f>
        <v>0.6875</v>
      </c>
      <c r="U33" s="71">
        <f>SUM(Dati!F56:F57)</f>
        <v>0.72499999999999998</v>
      </c>
      <c r="V33" s="71">
        <f>SUM(Income!C56:C57)</f>
        <v>0.47115384615384615</v>
      </c>
      <c r="W33" s="71">
        <f>SUM(Income!D56:D57)</f>
        <v>0.45454545454545459</v>
      </c>
      <c r="X33" s="71">
        <f>SUM(Income!E56:E57)</f>
        <v>0.38194444444444442</v>
      </c>
      <c r="Y33" s="71">
        <f>SUM(Education!C56:C57)</f>
        <v>0.45695364238410596</v>
      </c>
      <c r="Z33" s="71">
        <f>SUM(Education!D56:D57)</f>
        <v>0.4107142857142857</v>
      </c>
      <c r="AA33" s="71">
        <f>SUM(Education!E56:E57)</f>
        <v>0.44166666666666665</v>
      </c>
    </row>
    <row r="34" spans="1:27">
      <c r="A34" s="76">
        <v>42339</v>
      </c>
      <c r="B34" s="71" t="s">
        <v>82</v>
      </c>
      <c r="C34" s="71" t="s">
        <v>43</v>
      </c>
      <c r="D34" s="71" t="s">
        <v>69</v>
      </c>
      <c r="E34" s="71" t="s">
        <v>68</v>
      </c>
      <c r="F34" s="72">
        <f>'נתונים גולמיים'!C86</f>
        <v>0.15873015873015872</v>
      </c>
      <c r="G34" s="71">
        <f>SUM(Gender!C58)</f>
        <v>0.12698412698412698</v>
      </c>
      <c r="H34" s="71">
        <f>SUM(Gender!D58)</f>
        <v>0.19047619047619047</v>
      </c>
      <c r="I34" s="71">
        <f>SUM(Age!C58)</f>
        <v>0.1640625</v>
      </c>
      <c r="J34" s="71">
        <f>SUM(Age!D58)</f>
        <v>0.20121951219512194</v>
      </c>
      <c r="K34" s="71">
        <f>SUM(Age!E58)</f>
        <v>0.13793103448275862</v>
      </c>
      <c r="L34" s="71">
        <f>SUM(Age!F58)</f>
        <v>0.10416666666666666</v>
      </c>
      <c r="M34" s="71">
        <f>Machoz!C58</f>
        <v>0.20800000000000002</v>
      </c>
      <c r="N34" s="71">
        <f>Machoz!D58</f>
        <v>0.11965811965811966</v>
      </c>
      <c r="O34" s="71">
        <f>Machoz!E58</f>
        <v>0.15625</v>
      </c>
      <c r="P34" s="71">
        <f>Machoz!F58</f>
        <v>0.16831683168316833</v>
      </c>
      <c r="Q34" s="71">
        <f>Machoz!G58</f>
        <v>0.13333333333333333</v>
      </c>
      <c r="R34" s="71">
        <f>Dati!C58</f>
        <v>0.13004484304932734</v>
      </c>
      <c r="S34" s="71">
        <f>Dati!D58</f>
        <v>0.18012422360248448</v>
      </c>
      <c r="T34" s="71">
        <f>Dati!E58</f>
        <v>0.16250000000000001</v>
      </c>
      <c r="U34" s="71">
        <f>Dati!F58</f>
        <v>0.22500000000000001</v>
      </c>
      <c r="V34" s="71">
        <f>Income!C58</f>
        <v>0.1875</v>
      </c>
      <c r="W34" s="71">
        <f>Income!D58</f>
        <v>0.14141414141414141</v>
      </c>
      <c r="X34" s="71">
        <f>Income!E58</f>
        <v>0.1388888888888889</v>
      </c>
      <c r="Y34" s="71">
        <f>Education!C58</f>
        <v>0.17218543046357618</v>
      </c>
      <c r="Z34" s="71">
        <f>Education!D58</f>
        <v>0.21428571428571427</v>
      </c>
      <c r="AA34" s="71">
        <f>Education!E58</f>
        <v>0.125</v>
      </c>
    </row>
    <row r="35" spans="1:27">
      <c r="A35" s="76">
        <v>42339</v>
      </c>
      <c r="B35" s="71" t="s">
        <v>82</v>
      </c>
      <c r="C35" s="71" t="s">
        <v>43</v>
      </c>
      <c r="D35" s="71" t="s">
        <v>72</v>
      </c>
      <c r="E35" s="71" t="s">
        <v>70</v>
      </c>
      <c r="F35" s="72">
        <f>SUM('נתונים גולמיים'!C90:C91)</f>
        <v>0.38293650793650796</v>
      </c>
      <c r="G35" s="71">
        <f>SUM(Gender!C59:C60)</f>
        <v>0.40079365079365076</v>
      </c>
      <c r="H35" s="71">
        <f>SUM(Gender!D59:D60)</f>
        <v>0.36507936507936511</v>
      </c>
      <c r="I35" s="71">
        <f>SUM(Age!C59:C60)</f>
        <v>0.328125</v>
      </c>
      <c r="J35" s="71">
        <f>SUM(Age!D59:D60)</f>
        <v>0.32926829268292684</v>
      </c>
      <c r="K35" s="71">
        <f>SUM(Age!E59:E60)</f>
        <v>0.37931034482758619</v>
      </c>
      <c r="L35" s="71">
        <f>SUM(Age!F59:F60)</f>
        <v>0.55208333333333337</v>
      </c>
      <c r="M35" s="71">
        <f>SUM(Machoz!C59:C60)</f>
        <v>0.4</v>
      </c>
      <c r="N35" s="71">
        <f>SUM(Machoz!D59:D60)</f>
        <v>0.55555555555555558</v>
      </c>
      <c r="O35" s="71">
        <f>SUM(Machoz!E59:E60)</f>
        <v>0.39583333333333337</v>
      </c>
      <c r="P35" s="71">
        <f>SUM(Machoz!F59:F60)</f>
        <v>0.18811881188118812</v>
      </c>
      <c r="Q35" s="71">
        <f>SUM(Machoz!G59:G60)</f>
        <v>0.30000000000000004</v>
      </c>
      <c r="R35" s="71">
        <f>SUM(Dati!C59:C60)</f>
        <v>0.4573991031390135</v>
      </c>
      <c r="S35" s="71">
        <f>SUM(Dati!D59:D60)</f>
        <v>0.41614906832298137</v>
      </c>
      <c r="T35" s="71">
        <f>SUM(Dati!E59:E60)</f>
        <v>0.25</v>
      </c>
      <c r="U35" s="71">
        <f>SUM(Dati!F59:F60)</f>
        <v>0.1</v>
      </c>
      <c r="V35" s="71">
        <f>SUM(Income!C59:C60)</f>
        <v>0.30769230769230771</v>
      </c>
      <c r="W35" s="71">
        <f>SUM(Income!D59:D60)</f>
        <v>0.37373737373737376</v>
      </c>
      <c r="X35" s="71">
        <f>SUM(Income!E59:E60)</f>
        <v>0.49305555555555558</v>
      </c>
      <c r="Y35" s="71">
        <f>SUM(Education!C59:C60)</f>
        <v>0.36423841059602646</v>
      </c>
      <c r="Z35" s="71">
        <f>SUM(Education!D59:D60)</f>
        <v>0.3482142857142857</v>
      </c>
      <c r="AA35" s="71">
        <f>SUM(Education!E59:E60)</f>
        <v>0.41249999999999998</v>
      </c>
    </row>
    <row r="36" spans="1:27">
      <c r="A36" s="76">
        <v>42339</v>
      </c>
      <c r="B36" s="71" t="s">
        <v>82</v>
      </c>
      <c r="C36" s="71" t="s">
        <v>43</v>
      </c>
      <c r="D36" s="71" t="s">
        <v>72</v>
      </c>
      <c r="E36" s="71" t="s">
        <v>71</v>
      </c>
      <c r="F36" s="72">
        <f>SUM('נתונים גולמיים'!C92:C93)</f>
        <v>0.4285714285714286</v>
      </c>
      <c r="G36" s="71">
        <f>SUM(Gender!C61:C62)</f>
        <v>0.45238095238095233</v>
      </c>
      <c r="H36" s="71">
        <f>SUM(Gender!D61:D62)</f>
        <v>0.40476190476190477</v>
      </c>
      <c r="I36" s="71">
        <f>SUM(Age!C61:C62)</f>
        <v>0.515625</v>
      </c>
      <c r="J36" s="71">
        <f>SUM(Age!D61:D62)</f>
        <v>0.40853658536585369</v>
      </c>
      <c r="K36" s="71">
        <f>SUM(Age!E61:E62)</f>
        <v>0.49137931034482762</v>
      </c>
      <c r="L36" s="71">
        <f>SUM(Age!F61:F62)</f>
        <v>0.27083333333333337</v>
      </c>
      <c r="M36" s="71">
        <f>SUM(Machoz!C61:C62)</f>
        <v>0.36</v>
      </c>
      <c r="N36" s="71">
        <f>SUM(Machoz!D61:D62)</f>
        <v>0.29059829059829057</v>
      </c>
      <c r="O36" s="71">
        <f>SUM(Machoz!E61:E62)</f>
        <v>0.41666666666666669</v>
      </c>
      <c r="P36" s="71">
        <f>SUM(Machoz!F61:F62)</f>
        <v>0.64356435643564358</v>
      </c>
      <c r="Q36" s="71">
        <f>SUM(Machoz!G61:G62)</f>
        <v>0.5</v>
      </c>
      <c r="R36" s="71">
        <f>SUM(Dati!C61:C62)</f>
        <v>0.34977578475336324</v>
      </c>
      <c r="S36" s="71">
        <f>SUM(Dati!D61:D62)</f>
        <v>0.39751552795031059</v>
      </c>
      <c r="T36" s="71">
        <f>SUM(Dati!E61:E62)</f>
        <v>0.58750000000000002</v>
      </c>
      <c r="U36" s="71">
        <f>SUM(Dati!F61:F62)</f>
        <v>0.67500000000000004</v>
      </c>
      <c r="V36" s="71">
        <f>SUM(Income!C61:C62)</f>
        <v>0.49519230769230771</v>
      </c>
      <c r="W36" s="71">
        <f>SUM(Income!D61:D62)</f>
        <v>0.4242424242424242</v>
      </c>
      <c r="X36" s="71">
        <f>SUM(Income!E61:E62)</f>
        <v>0.35416666666666669</v>
      </c>
      <c r="Y36" s="71">
        <f>SUM(Education!C61:C62)</f>
        <v>0.46357615894039733</v>
      </c>
      <c r="Z36" s="71">
        <f>SUM(Education!D61:D62)</f>
        <v>0.39285714285714285</v>
      </c>
      <c r="AA36" s="71">
        <f>SUM(Education!E61:E62)</f>
        <v>0.42083333333333334</v>
      </c>
    </row>
    <row r="37" spans="1:27">
      <c r="A37" s="76">
        <v>42339</v>
      </c>
      <c r="B37" s="71" t="s">
        <v>82</v>
      </c>
      <c r="C37" s="71" t="s">
        <v>43</v>
      </c>
      <c r="D37" s="71" t="s">
        <v>72</v>
      </c>
      <c r="E37" s="71" t="s">
        <v>68</v>
      </c>
      <c r="F37" s="72">
        <f>'נתונים גולמיים'!C94</f>
        <v>0.18849206349206349</v>
      </c>
      <c r="G37" s="71">
        <f>SUM(Gender!C63)</f>
        <v>0.14682539682539683</v>
      </c>
      <c r="H37" s="71">
        <f>SUM(Gender!D63)</f>
        <v>0.23015873015873015</v>
      </c>
      <c r="I37" s="71">
        <f>SUM(Age!C63)</f>
        <v>0.15625</v>
      </c>
      <c r="J37" s="71">
        <f>SUM(Age!D63)</f>
        <v>0.26219512195121952</v>
      </c>
      <c r="K37" s="71">
        <f>SUM(Age!E63)</f>
        <v>0.12931034482758622</v>
      </c>
      <c r="L37" s="71">
        <f>SUM(Age!F63)</f>
        <v>0.17708333333333331</v>
      </c>
      <c r="M37" s="71">
        <f>Machoz!C63</f>
        <v>0.24</v>
      </c>
      <c r="N37" s="71">
        <f>Machoz!D63</f>
        <v>0.15384615384615385</v>
      </c>
      <c r="O37" s="71">
        <f>Machoz!E63</f>
        <v>0.1875</v>
      </c>
      <c r="P37" s="71">
        <f>Machoz!F63</f>
        <v>0.16831683168316833</v>
      </c>
      <c r="Q37" s="71">
        <f>Machoz!G63</f>
        <v>0.2</v>
      </c>
      <c r="R37" s="71">
        <f>Dati!C63</f>
        <v>0.19282511210762332</v>
      </c>
      <c r="S37" s="71">
        <f>Dati!D63</f>
        <v>0.18633540372670809</v>
      </c>
      <c r="T37" s="71">
        <f>Dati!E63</f>
        <v>0.16250000000000001</v>
      </c>
      <c r="U37" s="71">
        <f>Dati!F63</f>
        <v>0.22500000000000001</v>
      </c>
      <c r="V37" s="71">
        <f>Income!C63</f>
        <v>0.19711538461538461</v>
      </c>
      <c r="W37" s="71">
        <f>Income!D63</f>
        <v>0.20202020202020202</v>
      </c>
      <c r="X37" s="71">
        <f>Income!E63</f>
        <v>0.15277777777777779</v>
      </c>
      <c r="Y37" s="71">
        <f>Education!C63</f>
        <v>0.17218543046357618</v>
      </c>
      <c r="Z37" s="71">
        <f>Education!D63</f>
        <v>0.2589285714285714</v>
      </c>
      <c r="AA37" s="71">
        <f>Education!E63</f>
        <v>0.16666666666666669</v>
      </c>
    </row>
    <row r="38" spans="1:27">
      <c r="A38" s="76">
        <v>42339</v>
      </c>
      <c r="B38" s="71" t="s">
        <v>82</v>
      </c>
      <c r="C38" s="71" t="s">
        <v>43</v>
      </c>
      <c r="D38" s="71" t="s">
        <v>73</v>
      </c>
      <c r="E38" s="71" t="s">
        <v>70</v>
      </c>
      <c r="F38" s="72">
        <f>SUM('נתונים גולמיים'!C98:C99)</f>
        <v>0.41468253968253971</v>
      </c>
      <c r="G38" s="71">
        <f>SUM(Gender!C64:C65)</f>
        <v>0.39682539682539686</v>
      </c>
      <c r="H38" s="71">
        <f>SUM(Gender!D64:D65)</f>
        <v>0.43253968253968256</v>
      </c>
      <c r="I38" s="71">
        <f>SUM(Age!C64:C65)</f>
        <v>0.3359375</v>
      </c>
      <c r="J38" s="71">
        <f>SUM(Age!D64:D65)</f>
        <v>0.40853658536585369</v>
      </c>
      <c r="K38" s="71">
        <f>SUM(Age!E64:E65)</f>
        <v>0.37931034482758619</v>
      </c>
      <c r="L38" s="71">
        <f>SUM(Age!F64:F65)</f>
        <v>0.57291666666666674</v>
      </c>
      <c r="M38" s="71">
        <f>SUM(Machoz!C64:C65)</f>
        <v>0.45599999999999996</v>
      </c>
      <c r="N38" s="71">
        <f>SUM(Machoz!D64:D65)</f>
        <v>0.5641025641025641</v>
      </c>
      <c r="O38" s="71">
        <f>SUM(Machoz!E64:E65)</f>
        <v>0.39583333333333331</v>
      </c>
      <c r="P38" s="71">
        <f>SUM(Machoz!F64:F65)</f>
        <v>0.23762376237623761</v>
      </c>
      <c r="Q38" s="71">
        <f>SUM(Machoz!G64:G65)</f>
        <v>0.35</v>
      </c>
      <c r="R38" s="71">
        <f>SUM(Dati!C64:C65)</f>
        <v>0.51121076233183849</v>
      </c>
      <c r="S38" s="71">
        <f>SUM(Dati!D64:D65)</f>
        <v>0.47826086956521741</v>
      </c>
      <c r="T38" s="71">
        <f>SUM(Dati!E64:E65)</f>
        <v>0.22500000000000001</v>
      </c>
      <c r="U38" s="71">
        <f>SUM(Dati!F64:F65)</f>
        <v>0</v>
      </c>
      <c r="V38" s="71">
        <f>SUM(Income!C64:C65)</f>
        <v>0.36538461538461542</v>
      </c>
      <c r="W38" s="71">
        <f>SUM(Income!D64:D65)</f>
        <v>0.45454545454545459</v>
      </c>
      <c r="X38" s="71">
        <f>SUM(Income!E64:E65)</f>
        <v>0.49305555555555558</v>
      </c>
      <c r="Y38" s="71">
        <f>SUM(Education!C64:C65)</f>
        <v>0.37748344370860931</v>
      </c>
      <c r="Z38" s="71">
        <f>SUM(Education!D64:D65)</f>
        <v>0.37499999999999994</v>
      </c>
      <c r="AA38" s="71">
        <f>SUM(Education!E64:E65)</f>
        <v>0.45833333333333337</v>
      </c>
    </row>
    <row r="39" spans="1:27">
      <c r="A39" s="76">
        <v>42339</v>
      </c>
      <c r="B39" s="71" t="s">
        <v>82</v>
      </c>
      <c r="C39" s="71" t="s">
        <v>43</v>
      </c>
      <c r="D39" s="71" t="s">
        <v>73</v>
      </c>
      <c r="E39" s="71" t="s">
        <v>71</v>
      </c>
      <c r="F39" s="72">
        <f>SUM('נתונים גולמיים'!C100:C101)</f>
        <v>0.43055555555555558</v>
      </c>
      <c r="G39" s="71">
        <f>SUM(Gender!C66:C67)</f>
        <v>0.47222222222222221</v>
      </c>
      <c r="H39" s="71">
        <f>SUM(Gender!D66:D67)</f>
        <v>0.3888888888888889</v>
      </c>
      <c r="I39" s="71">
        <f>SUM(Age!C66:C67)</f>
        <v>0.5234375</v>
      </c>
      <c r="J39" s="71">
        <f>SUM(Age!D66:D67)</f>
        <v>0.3902439024390244</v>
      </c>
      <c r="K39" s="71">
        <f>SUM(Age!E66:E67)</f>
        <v>0.49137931034482762</v>
      </c>
      <c r="L39" s="71">
        <f>SUM(Age!F66:F67)</f>
        <v>0.30208333333333337</v>
      </c>
      <c r="M39" s="71">
        <f>SUM(Machoz!C66:C67)</f>
        <v>0.35199999999999998</v>
      </c>
      <c r="N39" s="71">
        <f>SUM(Machoz!D66:D67)</f>
        <v>0.3247863247863248</v>
      </c>
      <c r="O39" s="71">
        <f>SUM(Machoz!E66:E67)</f>
        <v>0.4375</v>
      </c>
      <c r="P39" s="71">
        <f>SUM(Machoz!F66:F67)</f>
        <v>0.59405940594059403</v>
      </c>
      <c r="Q39" s="71">
        <f>SUM(Machoz!G66:G67)</f>
        <v>0.51666666666666661</v>
      </c>
      <c r="R39" s="71">
        <f>SUM(Dati!C66:C67)</f>
        <v>0.36771300448430494</v>
      </c>
      <c r="S39" s="71">
        <f>SUM(Dati!D66:D67)</f>
        <v>0.34161490683229817</v>
      </c>
      <c r="T39" s="71">
        <f>SUM(Dati!E66:E67)</f>
        <v>0.58749999999999991</v>
      </c>
      <c r="U39" s="71">
        <f>SUM(Dati!F66:F67)</f>
        <v>0.82499999999999996</v>
      </c>
      <c r="V39" s="71">
        <f>SUM(Income!C66:C67)</f>
        <v>0.45673076923076927</v>
      </c>
      <c r="W39" s="71">
        <f>SUM(Income!D66:D67)</f>
        <v>0.38383838383838387</v>
      </c>
      <c r="X39" s="71">
        <f>SUM(Income!E66:E67)</f>
        <v>0.40972222222222221</v>
      </c>
      <c r="Y39" s="71">
        <f>SUM(Education!C66:C67)</f>
        <v>0.44370860927152311</v>
      </c>
      <c r="Z39" s="71">
        <f>SUM(Education!D66:D67)</f>
        <v>0.4017857142857143</v>
      </c>
      <c r="AA39" s="71">
        <f>SUM(Education!E66:E67)</f>
        <v>0.43333333333333335</v>
      </c>
    </row>
    <row r="40" spans="1:27">
      <c r="A40" s="76">
        <v>42339</v>
      </c>
      <c r="B40" s="71" t="s">
        <v>82</v>
      </c>
      <c r="C40" s="71" t="s">
        <v>43</v>
      </c>
      <c r="D40" s="71" t="s">
        <v>73</v>
      </c>
      <c r="E40" s="71" t="s">
        <v>68</v>
      </c>
      <c r="F40" s="72">
        <f>'נתונים גולמיים'!C102</f>
        <v>0.15476190476190477</v>
      </c>
      <c r="G40" s="71">
        <f>SUM(Gender!C68)</f>
        <v>0.13095238095238096</v>
      </c>
      <c r="H40" s="71">
        <f>SUM(Gender!D68)</f>
        <v>0.17857142857142858</v>
      </c>
      <c r="I40" s="71">
        <f>SUM(Age!C68)</f>
        <v>0.140625</v>
      </c>
      <c r="J40" s="71">
        <f>SUM(Age!D68)</f>
        <v>0.20121951219512194</v>
      </c>
      <c r="K40" s="71">
        <f>SUM(Age!E68)</f>
        <v>0.12931034482758622</v>
      </c>
      <c r="L40" s="71">
        <f>SUM(Age!F68)</f>
        <v>0.125</v>
      </c>
      <c r="M40" s="71">
        <f>Machoz!C68</f>
        <v>0.192</v>
      </c>
      <c r="N40" s="71">
        <f>Machoz!D68</f>
        <v>0.1111111111111111</v>
      </c>
      <c r="O40" s="71">
        <f>Machoz!E68</f>
        <v>0.16666666666666669</v>
      </c>
      <c r="P40" s="71">
        <f>Machoz!F68</f>
        <v>0.16831683168316833</v>
      </c>
      <c r="Q40" s="71">
        <f>Machoz!G68</f>
        <v>0.13333333333333333</v>
      </c>
      <c r="R40" s="71">
        <f>Dati!C68</f>
        <v>0.1210762331838565</v>
      </c>
      <c r="S40" s="71">
        <f>Dati!D68</f>
        <v>0.18012422360248448</v>
      </c>
      <c r="T40" s="71">
        <f>Dati!E68</f>
        <v>0.1875</v>
      </c>
      <c r="U40" s="71">
        <f>Dati!F68</f>
        <v>0.17499999999999999</v>
      </c>
      <c r="V40" s="71">
        <f>Income!C68</f>
        <v>0.17788461538461539</v>
      </c>
      <c r="W40" s="71">
        <f>Income!D68</f>
        <v>0.16161616161616163</v>
      </c>
      <c r="X40" s="71">
        <f>Income!E68</f>
        <v>9.722222222222221E-2</v>
      </c>
      <c r="Y40" s="71">
        <f>Education!C68</f>
        <v>0.17880794701986755</v>
      </c>
      <c r="Z40" s="71">
        <f>Education!D68</f>
        <v>0.22321428571428573</v>
      </c>
      <c r="AA40" s="71">
        <f>Education!E68</f>
        <v>0.10833333333333334</v>
      </c>
    </row>
    <row r="41" spans="1:27">
      <c r="A41" s="76">
        <v>42339</v>
      </c>
      <c r="B41" s="71" t="s">
        <v>82</v>
      </c>
      <c r="C41" s="71" t="s">
        <v>43</v>
      </c>
      <c r="D41" s="71" t="s">
        <v>74</v>
      </c>
      <c r="E41" s="71" t="s">
        <v>70</v>
      </c>
      <c r="F41" s="72">
        <f>SUM('נתונים גולמיים'!C106:C107)</f>
        <v>0.47222222222222221</v>
      </c>
      <c r="G41" s="71">
        <f>SUM(Gender!C69:C70)</f>
        <v>0.45238095238095233</v>
      </c>
      <c r="H41" s="71">
        <f>SUM(Gender!D69:D70)</f>
        <v>0.49206349206349209</v>
      </c>
      <c r="I41" s="71">
        <f>SUM(Age!C69:C70)</f>
        <v>0.4140625</v>
      </c>
      <c r="J41" s="71">
        <f>SUM(Age!D69:D70)</f>
        <v>0.46341463414634154</v>
      </c>
      <c r="K41" s="71">
        <f>SUM(Age!E69:E70)</f>
        <v>0.40517241379310343</v>
      </c>
      <c r="L41" s="71">
        <f>SUM(Age!F69:F70)</f>
        <v>0.64583333333333326</v>
      </c>
      <c r="M41" s="71">
        <f>SUM(Machoz!C69:C70)</f>
        <v>0.52</v>
      </c>
      <c r="N41" s="71">
        <f>SUM(Machoz!D69:D70)</f>
        <v>0.63247863247863245</v>
      </c>
      <c r="O41" s="71">
        <f>SUM(Machoz!E69:E70)</f>
        <v>0.46875</v>
      </c>
      <c r="P41" s="71">
        <f>SUM(Machoz!F69:F70)</f>
        <v>0.23762376237623764</v>
      </c>
      <c r="Q41" s="71">
        <f>SUM(Machoz!G69:G70)</f>
        <v>0.44999999999999996</v>
      </c>
      <c r="R41" s="71">
        <f>SUM(Dati!C69:C70)</f>
        <v>0.5829596412556054</v>
      </c>
      <c r="S41" s="71">
        <f>SUM(Dati!D69:D70)</f>
        <v>0.49068322981366458</v>
      </c>
      <c r="T41" s="71">
        <f>SUM(Dati!E69:E70)</f>
        <v>0.35000000000000003</v>
      </c>
      <c r="U41" s="71">
        <f>SUM(Dati!F69:F70)</f>
        <v>2.5000000000000001E-2</v>
      </c>
      <c r="V41" s="71">
        <f>SUM(Income!C69:C70)</f>
        <v>0.39423076923076927</v>
      </c>
      <c r="W41" s="71">
        <f>SUM(Income!D69:D70)</f>
        <v>0.50505050505050497</v>
      </c>
      <c r="X41" s="71">
        <f>SUM(Income!E69:E70)</f>
        <v>0.57638888888888895</v>
      </c>
      <c r="Y41" s="71">
        <f>SUM(Education!C69:C70)</f>
        <v>0.41721854304635758</v>
      </c>
      <c r="Z41" s="71">
        <f>SUM(Education!D69:D70)</f>
        <v>0.45535714285714285</v>
      </c>
      <c r="AA41" s="71">
        <f>SUM(Education!E69:E70)</f>
        <v>0.51666666666666672</v>
      </c>
    </row>
    <row r="42" spans="1:27">
      <c r="A42" s="76">
        <v>42339</v>
      </c>
      <c r="B42" s="71" t="s">
        <v>82</v>
      </c>
      <c r="C42" s="71" t="s">
        <v>43</v>
      </c>
      <c r="D42" s="71" t="s">
        <v>74</v>
      </c>
      <c r="E42" s="71" t="s">
        <v>71</v>
      </c>
      <c r="F42" s="72">
        <f>SUM('נתונים גולמיים'!C108:C109)</f>
        <v>0.39484126984126988</v>
      </c>
      <c r="G42" s="71">
        <f>SUM(Gender!C71:C72)</f>
        <v>0.43650793650793651</v>
      </c>
      <c r="H42" s="71">
        <f>SUM(Gender!D71:D72)</f>
        <v>0.35317460317460314</v>
      </c>
      <c r="I42" s="71">
        <f>SUM(Age!C71:C72)</f>
        <v>0.4609375</v>
      </c>
      <c r="J42" s="71">
        <f>SUM(Age!D71:D72)</f>
        <v>0.38414634146341464</v>
      </c>
      <c r="K42" s="71">
        <f>SUM(Age!E71:E72)</f>
        <v>0.44827586206896552</v>
      </c>
      <c r="L42" s="71">
        <f>SUM(Age!F71:F72)</f>
        <v>0.26041666666666669</v>
      </c>
      <c r="M42" s="71">
        <f>SUM(Machoz!C71:C72)</f>
        <v>0.32000000000000006</v>
      </c>
      <c r="N42" s="71">
        <f>SUM(Machoz!D71:D72)</f>
        <v>0.26495726495726496</v>
      </c>
      <c r="O42" s="71">
        <f>SUM(Machoz!E71:E72)</f>
        <v>0.40625</v>
      </c>
      <c r="P42" s="71">
        <f>SUM(Machoz!F71:F72)</f>
        <v>0.60396039603960405</v>
      </c>
      <c r="Q42" s="71">
        <f>SUM(Machoz!G71:G72)</f>
        <v>0.43333333333333335</v>
      </c>
      <c r="R42" s="71">
        <f>SUM(Dati!C71:C72)</f>
        <v>0.3094170403587444</v>
      </c>
      <c r="S42" s="71">
        <f>SUM(Dati!D71:D72)</f>
        <v>0.35403726708074534</v>
      </c>
      <c r="T42" s="71">
        <f>SUM(Dati!E71:E72)</f>
        <v>0.5</v>
      </c>
      <c r="U42" s="71">
        <f>SUM(Dati!F71:F72)</f>
        <v>0.82499999999999996</v>
      </c>
      <c r="V42" s="71">
        <f>SUM(Income!C71:C72)</f>
        <v>0.46153846153846156</v>
      </c>
      <c r="W42" s="71">
        <f>SUM(Income!D71:D72)</f>
        <v>0.35353535353535348</v>
      </c>
      <c r="X42" s="71">
        <f>SUM(Income!E71:E72)</f>
        <v>0.3125</v>
      </c>
      <c r="Y42" s="71">
        <f>SUM(Education!C71:C72)</f>
        <v>0.43046357615894038</v>
      </c>
      <c r="Z42" s="71">
        <f>SUM(Education!D71:D72)</f>
        <v>0.35714285714285715</v>
      </c>
      <c r="AA42" s="71">
        <f>SUM(Education!E71:E72)</f>
        <v>0.38749999999999996</v>
      </c>
    </row>
    <row r="43" spans="1:27">
      <c r="A43" s="76">
        <v>42339</v>
      </c>
      <c r="B43" s="71" t="s">
        <v>82</v>
      </c>
      <c r="C43" s="71" t="s">
        <v>43</v>
      </c>
      <c r="D43" s="71" t="s">
        <v>74</v>
      </c>
      <c r="E43" s="71" t="s">
        <v>68</v>
      </c>
      <c r="F43" s="72">
        <f>SUM('נתונים גולמיים'!C110)</f>
        <v>0.13293650793650794</v>
      </c>
      <c r="G43" s="71">
        <f>SUM(Gender!C73)</f>
        <v>0.1111111111111111</v>
      </c>
      <c r="H43" s="71">
        <f>SUM(Gender!D73)</f>
        <v>0.15476190476190477</v>
      </c>
      <c r="I43" s="71">
        <f>SUM(Age!C73)</f>
        <v>0.125</v>
      </c>
      <c r="J43" s="71">
        <f>SUM(Age!D73)</f>
        <v>0.1524390243902439</v>
      </c>
      <c r="K43" s="71">
        <f>SUM(Age!E73)</f>
        <v>0.14655172413793102</v>
      </c>
      <c r="L43" s="71">
        <f>SUM(Age!F73)</f>
        <v>9.375E-2</v>
      </c>
      <c r="M43" s="71">
        <f>Machoz!C73</f>
        <v>0.16</v>
      </c>
      <c r="N43" s="71">
        <f>Machoz!D73</f>
        <v>0.10256410256410257</v>
      </c>
      <c r="O43" s="71">
        <f>Machoz!E73</f>
        <v>0.125</v>
      </c>
      <c r="P43" s="71">
        <f>Machoz!F73</f>
        <v>0.15841584158415842</v>
      </c>
      <c r="Q43" s="71">
        <f>Machoz!G73</f>
        <v>0.11666666666666665</v>
      </c>
      <c r="R43" s="71">
        <f>Dati!C73</f>
        <v>0.10762331838565023</v>
      </c>
      <c r="S43" s="71">
        <f>Dati!D73</f>
        <v>0.15527950310559008</v>
      </c>
      <c r="T43" s="71">
        <f>Dati!E73</f>
        <v>0.15</v>
      </c>
      <c r="U43" s="71">
        <f>Dati!F73</f>
        <v>0.15</v>
      </c>
      <c r="V43" s="71">
        <f>Income!C73</f>
        <v>0.14423076923076925</v>
      </c>
      <c r="W43" s="71">
        <f>Income!D73</f>
        <v>0.14141414141414141</v>
      </c>
      <c r="X43" s="71">
        <f>Income!E73</f>
        <v>0.1111111111111111</v>
      </c>
      <c r="Y43" s="71">
        <f>Education!C73</f>
        <v>0.15231788079470199</v>
      </c>
      <c r="Z43" s="71">
        <f>Education!D73</f>
        <v>0.1875</v>
      </c>
      <c r="AA43" s="71">
        <f>Education!E73</f>
        <v>9.583333333333334E-2</v>
      </c>
    </row>
    <row r="44" spans="1:27">
      <c r="A44" s="76">
        <v>42339</v>
      </c>
      <c r="B44" s="71" t="s">
        <v>82</v>
      </c>
      <c r="C44" s="71" t="s">
        <v>44</v>
      </c>
      <c r="D44" s="71" t="s">
        <v>69</v>
      </c>
      <c r="E44" s="71" t="s">
        <v>70</v>
      </c>
      <c r="F44" s="72">
        <f>SUM('נתונים גולמיים'!C114:C115)</f>
        <v>0.2638888888888889</v>
      </c>
      <c r="G44" s="71">
        <f>SUM(Gender!C74:C75)</f>
        <v>0.24603174603174602</v>
      </c>
      <c r="H44" s="71">
        <f>SUM(Gender!D74:D75)</f>
        <v>0.28174603174603174</v>
      </c>
      <c r="I44" s="71">
        <f>SUM(Age!C74:C75)</f>
        <v>0.171875</v>
      </c>
      <c r="J44" s="71">
        <f>SUM(Age!D74:D75)</f>
        <v>0.20121951219512196</v>
      </c>
      <c r="K44" s="71">
        <f>SUM(Age!E74:E75)</f>
        <v>0.28448275862068967</v>
      </c>
      <c r="L44" s="71">
        <f>SUM(Age!F74:F75)</f>
        <v>0.46875</v>
      </c>
      <c r="M44" s="71">
        <f>SUM(Machoz!C74:C75)</f>
        <v>0.34399999999999997</v>
      </c>
      <c r="N44" s="71">
        <f>SUM(Machoz!D74:D75)</f>
        <v>0.3504273504273504</v>
      </c>
      <c r="O44" s="71">
        <f>SUM(Machoz!E74:E75)</f>
        <v>0.25</v>
      </c>
      <c r="P44" s="71">
        <f>SUM(Machoz!F74:F75)</f>
        <v>9.9009900990099015E-2</v>
      </c>
      <c r="Q44" s="71">
        <f>SUM(Machoz!G74:G75)</f>
        <v>0.23333333333333334</v>
      </c>
      <c r="R44" s="71">
        <f>SUM(Dati!C74:C75)</f>
        <v>0.40358744394618834</v>
      </c>
      <c r="S44" s="71">
        <f>SUM(Dati!D74:D75)</f>
        <v>0.22981366459627328</v>
      </c>
      <c r="T44" s="71">
        <f>SUM(Dati!E74:E75)</f>
        <v>3.7500000000000006E-2</v>
      </c>
      <c r="U44" s="71">
        <f>SUM(Dati!F74:F75)</f>
        <v>7.4999999999999997E-2</v>
      </c>
      <c r="V44" s="71">
        <f>SUM(Income!C74:C75)</f>
        <v>0.25</v>
      </c>
      <c r="W44" s="71">
        <f>SUM(Income!D74:D75)</f>
        <v>0.25252525252525249</v>
      </c>
      <c r="X44" s="71">
        <f>SUM(Income!E74:E75)</f>
        <v>0.2986111111111111</v>
      </c>
      <c r="Y44" s="71">
        <f>SUM(Education!C74:C75)</f>
        <v>0.2185430463576159</v>
      </c>
      <c r="Z44" s="71">
        <f>SUM(Education!D74:D75)</f>
        <v>0.2589285714285714</v>
      </c>
      <c r="AA44" s="71">
        <f>SUM(Education!E74:E75)</f>
        <v>0.29583333333333334</v>
      </c>
    </row>
    <row r="45" spans="1:27">
      <c r="A45" s="76">
        <v>42339</v>
      </c>
      <c r="B45" s="71" t="s">
        <v>82</v>
      </c>
      <c r="C45" s="71" t="s">
        <v>44</v>
      </c>
      <c r="D45" s="71" t="s">
        <v>69</v>
      </c>
      <c r="E45" s="71" t="s">
        <v>71</v>
      </c>
      <c r="F45" s="72">
        <f>SUM('נתונים גולמיים'!C116:C117)</f>
        <v>0.59325396825396814</v>
      </c>
      <c r="G45" s="71">
        <f>SUM(Gender!C76:C77)</f>
        <v>0.65476190476190477</v>
      </c>
      <c r="H45" s="71">
        <f>SUM(Gender!D76:D77)</f>
        <v>0.53174603174603174</v>
      </c>
      <c r="I45" s="71">
        <f>SUM(Age!C76:C77)</f>
        <v>0.640625</v>
      </c>
      <c r="J45" s="71">
        <f>SUM(Age!D76:D77)</f>
        <v>0.61585365853658536</v>
      </c>
      <c r="K45" s="71">
        <f>SUM(Age!E76:E77)</f>
        <v>0.62068965517241381</v>
      </c>
      <c r="L45" s="71">
        <f>SUM(Age!F76:F77)</f>
        <v>0.45833333333333331</v>
      </c>
      <c r="M45" s="71">
        <f>SUM(Machoz!C76:C77)</f>
        <v>0.48800000000000004</v>
      </c>
      <c r="N45" s="71">
        <f>SUM(Machoz!D76:D77)</f>
        <v>0.54700854700854695</v>
      </c>
      <c r="O45" s="71">
        <f>SUM(Machoz!E76:E77)</f>
        <v>0.60416666666666674</v>
      </c>
      <c r="P45" s="71">
        <f>SUM(Machoz!F76:F77)</f>
        <v>0.76237623762376239</v>
      </c>
      <c r="Q45" s="71">
        <f>SUM(Machoz!G76:G77)</f>
        <v>0.6166666666666667</v>
      </c>
      <c r="R45" s="71">
        <f>SUM(Dati!C76:C77)</f>
        <v>0.46188340807174888</v>
      </c>
      <c r="S45" s="71">
        <f>SUM(Dati!D76:D77)</f>
        <v>0.60248447204968947</v>
      </c>
      <c r="T45" s="71">
        <f>SUM(Dati!E76:E77)</f>
        <v>0.85</v>
      </c>
      <c r="U45" s="71">
        <f>SUM(Dati!F76:F77)</f>
        <v>0.77499999999999991</v>
      </c>
      <c r="V45" s="71">
        <f>SUM(Income!C76:C77)</f>
        <v>0.58653846153846156</v>
      </c>
      <c r="W45" s="71">
        <f>SUM(Income!D76:D77)</f>
        <v>0.5757575757575758</v>
      </c>
      <c r="X45" s="71">
        <f>SUM(Income!E76:E77)</f>
        <v>0.65277777777777768</v>
      </c>
      <c r="Y45" s="71">
        <f>SUM(Education!C76:C77)</f>
        <v>0.64238410596026485</v>
      </c>
      <c r="Z45" s="71">
        <f>SUM(Education!D76:D77)</f>
        <v>0.5267857142857143</v>
      </c>
      <c r="AA45" s="71">
        <f>SUM(Education!E76:E77)</f>
        <v>0.59166666666666667</v>
      </c>
    </row>
    <row r="46" spans="1:27">
      <c r="A46" s="76">
        <v>42339</v>
      </c>
      <c r="B46" s="71" t="s">
        <v>82</v>
      </c>
      <c r="C46" s="71" t="s">
        <v>44</v>
      </c>
      <c r="D46" s="71" t="s">
        <v>69</v>
      </c>
      <c r="E46" s="71" t="s">
        <v>68</v>
      </c>
      <c r="F46" s="72">
        <f>SUM('נתונים גולמיים'!C118)</f>
        <v>0.14285714285714288</v>
      </c>
      <c r="G46" s="71">
        <f>SUM(Gender!C78)</f>
        <v>9.9206349206349215E-2</v>
      </c>
      <c r="H46" s="71">
        <f>SUM(Gender!D78)</f>
        <v>0.18650793650793651</v>
      </c>
      <c r="I46" s="71">
        <f>SUM(Age!C78)</f>
        <v>0.1875</v>
      </c>
      <c r="J46" s="71">
        <f>SUM(Age!D78)</f>
        <v>0.18292682926829268</v>
      </c>
      <c r="K46" s="71">
        <f>SUM(Age!E78)</f>
        <v>9.4827586206896547E-2</v>
      </c>
      <c r="L46" s="71">
        <f>SUM(Age!F78)</f>
        <v>7.2916666666666671E-2</v>
      </c>
      <c r="M46" s="71">
        <f>Machoz!C78</f>
        <v>0.16800000000000001</v>
      </c>
      <c r="N46" s="71">
        <f>Machoz!D78</f>
        <v>0.10256410256410257</v>
      </c>
      <c r="O46" s="71">
        <f>Machoz!E78</f>
        <v>0.14583333333333334</v>
      </c>
      <c r="P46" s="71">
        <f>Machoz!F78</f>
        <v>0.13861386138613863</v>
      </c>
      <c r="Q46" s="71">
        <f>Machoz!G78</f>
        <v>0.15</v>
      </c>
      <c r="R46" s="71">
        <f>Dati!C78</f>
        <v>0.13452914798206278</v>
      </c>
      <c r="S46" s="71">
        <f>Dati!D78</f>
        <v>0.16770186335403725</v>
      </c>
      <c r="T46" s="71">
        <f>Dati!E78</f>
        <v>0.1125</v>
      </c>
      <c r="U46" s="71">
        <f>Dati!F78</f>
        <v>0.15</v>
      </c>
      <c r="V46" s="71">
        <f>Income!C78</f>
        <v>0.16346153846153846</v>
      </c>
      <c r="W46" s="71">
        <f>Income!D78</f>
        <v>0.17171717171717174</v>
      </c>
      <c r="X46" s="71">
        <f>Income!E78</f>
        <v>4.8611111111111105E-2</v>
      </c>
      <c r="Y46" s="71">
        <f>Education!C78</f>
        <v>0.13907284768211922</v>
      </c>
      <c r="Z46" s="71">
        <f>Education!D78</f>
        <v>0.21428571428571427</v>
      </c>
      <c r="AA46" s="71">
        <f>Education!E78</f>
        <v>0.1125</v>
      </c>
    </row>
    <row r="47" spans="1:27">
      <c r="A47" s="76">
        <v>42339</v>
      </c>
      <c r="B47" s="71" t="s">
        <v>82</v>
      </c>
      <c r="C47" s="71" t="s">
        <v>44</v>
      </c>
      <c r="D47" s="71" t="s">
        <v>72</v>
      </c>
      <c r="E47" s="71" t="s">
        <v>70</v>
      </c>
      <c r="F47" s="72">
        <f>SUM('נתונים גולמיים'!C122:C123)</f>
        <v>0.23412698412698413</v>
      </c>
      <c r="G47" s="71">
        <f>SUM(Gender!C79:C80)</f>
        <v>0.21825396825396823</v>
      </c>
      <c r="H47" s="71">
        <f>SUM(Gender!D79:D80)</f>
        <v>0.25</v>
      </c>
      <c r="I47" s="71">
        <f>SUM(Age!C79:C80)</f>
        <v>0.1796875</v>
      </c>
      <c r="J47" s="71">
        <f>SUM(Age!D79:D80)</f>
        <v>0.20731707317073172</v>
      </c>
      <c r="K47" s="71">
        <f>SUM(Age!E79:E80)</f>
        <v>0.22413793103448276</v>
      </c>
      <c r="L47" s="71">
        <f>SUM(Age!F79:F80)</f>
        <v>0.36458333333333337</v>
      </c>
      <c r="M47" s="71">
        <f>SUM(Machoz!C79:C80)</f>
        <v>0.27999999999999997</v>
      </c>
      <c r="N47" s="71">
        <f>SUM(Machoz!D79:D80)</f>
        <v>0.3247863247863248</v>
      </c>
      <c r="O47" s="71">
        <f>SUM(Machoz!E79:E80)</f>
        <v>0.22916666666666669</v>
      </c>
      <c r="P47" s="71">
        <f>SUM(Machoz!F79:F80)</f>
        <v>9.9009900990099015E-2</v>
      </c>
      <c r="Q47" s="71">
        <f>SUM(Machoz!G79:G80)</f>
        <v>0.2</v>
      </c>
      <c r="R47" s="71">
        <f>SUM(Dati!C79:C80)</f>
        <v>0.3452914798206278</v>
      </c>
      <c r="S47" s="71">
        <f>SUM(Dati!D79:D80)</f>
        <v>0.19254658385093168</v>
      </c>
      <c r="T47" s="71">
        <f>SUM(Dati!E79:E80)</f>
        <v>7.4999999999999997E-2</v>
      </c>
      <c r="U47" s="71">
        <f>SUM(Dati!F79:F80)</f>
        <v>0.1</v>
      </c>
      <c r="V47" s="71">
        <f>SUM(Income!C79:C80)</f>
        <v>0.23557692307692307</v>
      </c>
      <c r="W47" s="71">
        <f>SUM(Income!D79:D80)</f>
        <v>0.19191919191919193</v>
      </c>
      <c r="X47" s="71">
        <f>SUM(Income!E79:E80)</f>
        <v>0.25</v>
      </c>
      <c r="Y47" s="71">
        <f>SUM(Education!C79:C80)</f>
        <v>0.21192052980132448</v>
      </c>
      <c r="Z47" s="71">
        <f>SUM(Education!D79:D80)</f>
        <v>0.23214285714285715</v>
      </c>
      <c r="AA47" s="71">
        <f>SUM(Education!E79:E80)</f>
        <v>0.25</v>
      </c>
    </row>
    <row r="48" spans="1:27">
      <c r="A48" s="76">
        <v>42339</v>
      </c>
      <c r="B48" s="71" t="s">
        <v>82</v>
      </c>
      <c r="C48" s="71" t="s">
        <v>44</v>
      </c>
      <c r="D48" s="71" t="s">
        <v>72</v>
      </c>
      <c r="E48" s="71" t="s">
        <v>71</v>
      </c>
      <c r="F48" s="72">
        <f>SUM('נתונים גולמיים'!C124:C125)</f>
        <v>0.60515873015873023</v>
      </c>
      <c r="G48" s="71">
        <f>SUM(Gender!C81:C82)</f>
        <v>0.65476190476190477</v>
      </c>
      <c r="H48" s="71">
        <f>SUM(Gender!D81:D82)</f>
        <v>0.55555555555555558</v>
      </c>
      <c r="I48" s="71">
        <f>SUM(Age!C81:C82)</f>
        <v>0.6328125</v>
      </c>
      <c r="J48" s="71">
        <f>SUM(Age!D81:D82)</f>
        <v>0.6097560975609756</v>
      </c>
      <c r="K48" s="71">
        <f>SUM(Age!E81:E82)</f>
        <v>0.6637931034482758</v>
      </c>
      <c r="L48" s="71">
        <f>SUM(Age!F81:F82)</f>
        <v>0.48958333333333337</v>
      </c>
      <c r="M48" s="71">
        <f>SUM(Machoz!C81:C82)</f>
        <v>0.52</v>
      </c>
      <c r="N48" s="71">
        <f>SUM(Machoz!D81:D82)</f>
        <v>0.5641025641025641</v>
      </c>
      <c r="O48" s="71">
        <f>SUM(Machoz!E81:E82)</f>
        <v>0.61458333333333326</v>
      </c>
      <c r="P48" s="71">
        <f>SUM(Machoz!F81:F82)</f>
        <v>0.74257425742574257</v>
      </c>
      <c r="Q48" s="71">
        <f>SUM(Machoz!G81:G82)</f>
        <v>0.6333333333333333</v>
      </c>
      <c r="R48" s="71">
        <f>SUM(Dati!C81:C82)</f>
        <v>0.48430493273542596</v>
      </c>
      <c r="S48" s="71">
        <f>SUM(Dati!D81:D82)</f>
        <v>0.63354037267080754</v>
      </c>
      <c r="T48" s="71">
        <f>SUM(Dati!E81:E82)</f>
        <v>0.83750000000000002</v>
      </c>
      <c r="U48" s="71">
        <f>SUM(Dati!F81:F82)</f>
        <v>0.7</v>
      </c>
      <c r="V48" s="71">
        <f>SUM(Income!C81:C82)</f>
        <v>0.58173076923076916</v>
      </c>
      <c r="W48" s="71">
        <f>SUM(Income!D81:D82)</f>
        <v>0.59595959595959602</v>
      </c>
      <c r="X48" s="71">
        <f>SUM(Income!E81:E82)</f>
        <v>0.67361111111111116</v>
      </c>
      <c r="Y48" s="71">
        <f>SUM(Education!C81:C82)</f>
        <v>0.62913907284768211</v>
      </c>
      <c r="Z48" s="71">
        <f>SUM(Education!D81:D82)</f>
        <v>0.51785714285714279</v>
      </c>
      <c r="AA48" s="71">
        <f>SUM(Education!E81:E82)</f>
        <v>0.62916666666666665</v>
      </c>
    </row>
    <row r="49" spans="1:27">
      <c r="A49" s="76">
        <v>42339</v>
      </c>
      <c r="B49" s="71" t="s">
        <v>82</v>
      </c>
      <c r="C49" s="71" t="s">
        <v>44</v>
      </c>
      <c r="D49" s="71" t="s">
        <v>72</v>
      </c>
      <c r="E49" s="71" t="s">
        <v>68</v>
      </c>
      <c r="F49" s="72">
        <f>SUM('נתונים גולמיים'!C126)</f>
        <v>0.16071428571428573</v>
      </c>
      <c r="G49" s="71">
        <f>SUM(Gender!C83)</f>
        <v>0.12698412698412698</v>
      </c>
      <c r="H49" s="71">
        <f>SUM(Gender!D83)</f>
        <v>0.19444444444444442</v>
      </c>
      <c r="I49" s="71">
        <f>SUM(Age!C83)</f>
        <v>0.1875</v>
      </c>
      <c r="J49" s="71">
        <f>SUM(Age!D83)</f>
        <v>0.18292682926829268</v>
      </c>
      <c r="K49" s="71">
        <f>SUM(Age!E83)</f>
        <v>0.11206896551724138</v>
      </c>
      <c r="L49" s="71">
        <f>SUM(Age!F83)</f>
        <v>0.14583333333333334</v>
      </c>
      <c r="M49" s="71">
        <f>Machoz!C83</f>
        <v>0.2</v>
      </c>
      <c r="N49" s="71">
        <f>Machoz!D83</f>
        <v>0.1111111111111111</v>
      </c>
      <c r="O49" s="71">
        <f>Machoz!E83</f>
        <v>0.15625</v>
      </c>
      <c r="P49" s="71">
        <f>Machoz!F83</f>
        <v>0.15841584158415842</v>
      </c>
      <c r="Q49" s="71">
        <f>Machoz!G83</f>
        <v>0.16666666666666669</v>
      </c>
      <c r="R49" s="71">
        <f>Dati!C83</f>
        <v>0.17040358744394621</v>
      </c>
      <c r="S49" s="71">
        <f>Dati!D83</f>
        <v>0.17391304347826086</v>
      </c>
      <c r="T49" s="71">
        <f>Dati!E83</f>
        <v>8.7499999999999994E-2</v>
      </c>
      <c r="U49" s="71">
        <f>Dati!F83</f>
        <v>0.2</v>
      </c>
      <c r="V49" s="71">
        <f>Income!C83</f>
        <v>0.18269230769230771</v>
      </c>
      <c r="W49" s="71">
        <f>Income!D83</f>
        <v>0.2121212121212121</v>
      </c>
      <c r="X49" s="71">
        <f>Income!E83</f>
        <v>7.6388888888888895E-2</v>
      </c>
      <c r="Y49" s="71">
        <f>Education!C83</f>
        <v>0.15894039735099338</v>
      </c>
      <c r="Z49" s="71">
        <f>Education!D83</f>
        <v>0.25</v>
      </c>
      <c r="AA49" s="71">
        <f>Education!E83</f>
        <v>0.12083333333333333</v>
      </c>
    </row>
    <row r="50" spans="1:27">
      <c r="A50" s="76">
        <v>42339</v>
      </c>
      <c r="B50" s="71" t="s">
        <v>82</v>
      </c>
      <c r="C50" s="71" t="s">
        <v>44</v>
      </c>
      <c r="D50" s="71" t="s">
        <v>73</v>
      </c>
      <c r="E50" s="71" t="s">
        <v>70</v>
      </c>
      <c r="F50" s="72">
        <f>SUM('נתונים גולמיים'!C130:C131)</f>
        <v>0.28769841269841268</v>
      </c>
      <c r="G50" s="71">
        <f>SUM(Gender!C84:C85)</f>
        <v>0.27380952380952384</v>
      </c>
      <c r="H50" s="71">
        <f>SUM(Gender!D84:D85)</f>
        <v>0.30158730158730157</v>
      </c>
      <c r="I50" s="71">
        <f>SUM(Age!C84:C85)</f>
        <v>0.203125</v>
      </c>
      <c r="J50" s="71">
        <f>SUM(Age!D84:D85)</f>
        <v>0.25</v>
      </c>
      <c r="K50" s="71">
        <f>SUM(Age!E84:E85)</f>
        <v>0.32758620689655171</v>
      </c>
      <c r="L50" s="71">
        <f>SUM(Age!F84:F85)</f>
        <v>0.41666666666666663</v>
      </c>
      <c r="M50" s="71">
        <f>SUM(Machoz!C84:C85)</f>
        <v>0.29599999999999999</v>
      </c>
      <c r="N50" s="71">
        <f>SUM(Machoz!D84:D85)</f>
        <v>0.40170940170940167</v>
      </c>
      <c r="O50" s="71">
        <f>SUM(Machoz!E84:E85)</f>
        <v>0.28125</v>
      </c>
      <c r="P50" s="71">
        <f>SUM(Machoz!F84:F85)</f>
        <v>0.17821782178217824</v>
      </c>
      <c r="Q50" s="71">
        <f>SUM(Machoz!G84:G85)</f>
        <v>0.25</v>
      </c>
      <c r="R50" s="71">
        <f>SUM(Dati!C84:C85)</f>
        <v>0.38565022421524664</v>
      </c>
      <c r="S50" s="71">
        <f>SUM(Dati!D84:D85)</f>
        <v>0.2608695652173913</v>
      </c>
      <c r="T50" s="71">
        <f>SUM(Dati!E84:E85)</f>
        <v>0.125</v>
      </c>
      <c r="U50" s="71">
        <f>SUM(Dati!F84:F85)</f>
        <v>0.17499999999999999</v>
      </c>
      <c r="V50" s="71">
        <f>SUM(Income!C84:C85)</f>
        <v>0.27403846153846156</v>
      </c>
      <c r="W50" s="71">
        <f>SUM(Income!D84:D85)</f>
        <v>0.26262626262626265</v>
      </c>
      <c r="X50" s="71">
        <f>SUM(Income!E84:E85)</f>
        <v>0.34722222222222221</v>
      </c>
      <c r="Y50" s="71">
        <f>SUM(Education!C84:C85)</f>
        <v>0.2516556291390728</v>
      </c>
      <c r="Z50" s="71">
        <f>SUM(Education!D84:D85)</f>
        <v>0.26785714285714285</v>
      </c>
      <c r="AA50" s="71">
        <f>SUM(Education!E84:E85)</f>
        <v>0.3208333333333333</v>
      </c>
    </row>
    <row r="51" spans="1:27">
      <c r="A51" s="76">
        <v>42339</v>
      </c>
      <c r="B51" s="71" t="s">
        <v>82</v>
      </c>
      <c r="C51" s="71" t="s">
        <v>44</v>
      </c>
      <c r="D51" s="71" t="s">
        <v>73</v>
      </c>
      <c r="E51" s="71" t="s">
        <v>71</v>
      </c>
      <c r="F51" s="72">
        <f>SUM('נתונים גולמיים'!C132:C133)</f>
        <v>0.50793650793650791</v>
      </c>
      <c r="G51" s="71">
        <f>SUM(Gender!C86:C87)</f>
        <v>0.5714285714285714</v>
      </c>
      <c r="H51" s="71">
        <f>SUM(Gender!D86:D87)</f>
        <v>0.44444444444444442</v>
      </c>
      <c r="I51" s="71">
        <f>SUM(Age!C86:C87)</f>
        <v>0.578125</v>
      </c>
      <c r="J51" s="71">
        <f>SUM(Age!D86:D87)</f>
        <v>0.5</v>
      </c>
      <c r="K51" s="71">
        <f>SUM(Age!E86:E87)</f>
        <v>0.5</v>
      </c>
      <c r="L51" s="71">
        <f>SUM(Age!F86:F87)</f>
        <v>0.4375</v>
      </c>
      <c r="M51" s="71">
        <f>SUM(Machoz!C86:C87)</f>
        <v>0.44</v>
      </c>
      <c r="N51" s="71">
        <f>SUM(Machoz!D86:D87)</f>
        <v>0.44444444444444442</v>
      </c>
      <c r="O51" s="71">
        <f>SUM(Machoz!E86:E87)</f>
        <v>0.54166666666666663</v>
      </c>
      <c r="P51" s="71">
        <f>SUM(Machoz!F86:F87)</f>
        <v>0.62376237623762376</v>
      </c>
      <c r="Q51" s="71">
        <f>SUM(Machoz!G86:G87)</f>
        <v>0.53333333333333333</v>
      </c>
      <c r="R51" s="71">
        <f>SUM(Dati!C86:C87)</f>
        <v>0.42152466367713004</v>
      </c>
      <c r="S51" s="71">
        <f>SUM(Dati!D86:D87)</f>
        <v>0.50310559006211186</v>
      </c>
      <c r="T51" s="71">
        <f>SUM(Dati!E86:E87)</f>
        <v>0.7</v>
      </c>
      <c r="U51" s="71">
        <f>SUM(Dati!F86:F87)</f>
        <v>0.625</v>
      </c>
      <c r="V51" s="71">
        <f>SUM(Income!C86:C87)</f>
        <v>0.51442307692307687</v>
      </c>
      <c r="W51" s="71">
        <f>SUM(Income!D86:D87)</f>
        <v>0.5252525252525253</v>
      </c>
      <c r="X51" s="71">
        <f>SUM(Income!E86:E87)</f>
        <v>0.5</v>
      </c>
      <c r="Y51" s="71">
        <f>SUM(Education!C86:C87)</f>
        <v>0.5298013245033113</v>
      </c>
      <c r="Z51" s="71">
        <f>SUM(Education!D86:D87)</f>
        <v>0.4732142857142857</v>
      </c>
      <c r="AA51" s="71">
        <f>SUM(Education!E86:E87)</f>
        <v>0.5083333333333333</v>
      </c>
    </row>
    <row r="52" spans="1:27">
      <c r="A52" s="76">
        <v>42339</v>
      </c>
      <c r="B52" s="71" t="s">
        <v>82</v>
      </c>
      <c r="C52" s="71" t="s">
        <v>44</v>
      </c>
      <c r="D52" s="71" t="s">
        <v>73</v>
      </c>
      <c r="E52" s="71" t="s">
        <v>68</v>
      </c>
      <c r="F52" s="72">
        <f>SUM('נתונים גולמיים'!C134)</f>
        <v>0.20436507936507936</v>
      </c>
      <c r="G52" s="71">
        <f>SUM(Gender!C88)</f>
        <v>0.15476190476190477</v>
      </c>
      <c r="H52" s="71">
        <f>SUM(Gender!D88)</f>
        <v>0.25396825396825395</v>
      </c>
      <c r="I52" s="71">
        <f>SUM(Age!C88)</f>
        <v>0.21875</v>
      </c>
      <c r="J52" s="71">
        <f>SUM(Age!D88)</f>
        <v>0.25</v>
      </c>
      <c r="K52" s="71">
        <f>SUM(Age!E88)</f>
        <v>0.17241379310344829</v>
      </c>
      <c r="L52" s="71">
        <f>SUM(Age!F88)</f>
        <v>0.14583333333333334</v>
      </c>
      <c r="M52" s="71">
        <f>Machoz!C88</f>
        <v>0.26400000000000001</v>
      </c>
      <c r="N52" s="71">
        <f>Machoz!D88</f>
        <v>0.15384615384615385</v>
      </c>
      <c r="O52" s="71">
        <f>Machoz!E88</f>
        <v>0.17708333333333331</v>
      </c>
      <c r="P52" s="71">
        <f>Machoz!F88</f>
        <v>0.19801980198019803</v>
      </c>
      <c r="Q52" s="71">
        <f>Machoz!G88</f>
        <v>0.21666666666666667</v>
      </c>
      <c r="R52" s="71">
        <f>Dati!C88</f>
        <v>0.19282511210762332</v>
      </c>
      <c r="S52" s="71">
        <f>Dati!D88</f>
        <v>0.2360248447204969</v>
      </c>
      <c r="T52" s="71">
        <f>Dati!E88</f>
        <v>0.17499999999999999</v>
      </c>
      <c r="U52" s="71">
        <f>Dati!F88</f>
        <v>0.2</v>
      </c>
      <c r="V52" s="71">
        <f>Income!C88</f>
        <v>0.21153846153846154</v>
      </c>
      <c r="W52" s="71">
        <f>Income!D88</f>
        <v>0.2121212121212121</v>
      </c>
      <c r="X52" s="71">
        <f>Income!E88</f>
        <v>0.15277777777777779</v>
      </c>
      <c r="Y52" s="71">
        <f>Education!C88</f>
        <v>0.2185430463576159</v>
      </c>
      <c r="Z52" s="71">
        <f>Education!D88</f>
        <v>0.2589285714285714</v>
      </c>
      <c r="AA52" s="71">
        <f>Education!E88</f>
        <v>0.17083333333333331</v>
      </c>
    </row>
    <row r="53" spans="1:27">
      <c r="A53" s="76">
        <v>42339</v>
      </c>
      <c r="B53" s="71" t="s">
        <v>82</v>
      </c>
      <c r="C53" s="71" t="s">
        <v>44</v>
      </c>
      <c r="D53" s="71" t="s">
        <v>74</v>
      </c>
      <c r="E53" s="71" t="s">
        <v>70</v>
      </c>
      <c r="F53" s="72">
        <f>SUM('נתונים גולמיים'!C138:C139)</f>
        <v>0.38690476190476192</v>
      </c>
      <c r="G53" s="71">
        <f>SUM(Gender!C89:C90)</f>
        <v>0.3611111111111111</v>
      </c>
      <c r="H53" s="71">
        <f>SUM(Gender!D89:D90)</f>
        <v>0.41269841269841273</v>
      </c>
      <c r="I53" s="71">
        <f>SUM(Age!C89:C90)</f>
        <v>0.265625</v>
      </c>
      <c r="J53" s="71">
        <f>SUM(Age!D89:D90)</f>
        <v>0.37195121951219512</v>
      </c>
      <c r="K53" s="71">
        <f>SUM(Age!E89:E90)</f>
        <v>0.39655172413793105</v>
      </c>
      <c r="L53" s="71">
        <f>SUM(Age!F89:F90)</f>
        <v>0.5625</v>
      </c>
      <c r="M53" s="71">
        <f>SUM(Machoz!C89:C90)</f>
        <v>0.44000000000000006</v>
      </c>
      <c r="N53" s="71">
        <f>SUM(Machoz!D89:D90)</f>
        <v>0.46153846153846156</v>
      </c>
      <c r="O53" s="71">
        <f>SUM(Machoz!E89:E90)</f>
        <v>0.40625</v>
      </c>
      <c r="P53" s="71">
        <f>SUM(Machoz!F89:F90)</f>
        <v>0.22772277227722773</v>
      </c>
      <c r="Q53" s="71">
        <f>SUM(Machoz!G89:G90)</f>
        <v>0.3833333333333333</v>
      </c>
      <c r="R53" s="71">
        <f>SUM(Dati!C89:C90)</f>
        <v>0.5246636771300448</v>
      </c>
      <c r="S53" s="71">
        <f>SUM(Dati!D89:D90)</f>
        <v>0.3788819875776398</v>
      </c>
      <c r="T53" s="71">
        <f>SUM(Dati!E89:E90)</f>
        <v>0.125</v>
      </c>
      <c r="U53" s="71">
        <f>SUM(Dati!F89:F90)</f>
        <v>0.17499999999999999</v>
      </c>
      <c r="V53" s="71">
        <f>SUM(Income!C89:C90)</f>
        <v>0.37019230769230771</v>
      </c>
      <c r="W53" s="71">
        <f>SUM(Income!D89:D90)</f>
        <v>0.38383838383838381</v>
      </c>
      <c r="X53" s="71">
        <f>SUM(Income!E89:E90)</f>
        <v>0.41666666666666663</v>
      </c>
      <c r="Y53" s="71">
        <f>SUM(Education!C89:C90)</f>
        <v>0.30463576158940397</v>
      </c>
      <c r="Z53" s="71">
        <f>SUM(Education!D89:D90)</f>
        <v>0.34821428571428575</v>
      </c>
      <c r="AA53" s="71">
        <f>SUM(Education!E89:E90)</f>
        <v>0.45833333333333337</v>
      </c>
    </row>
    <row r="54" spans="1:27">
      <c r="A54" s="76">
        <v>42339</v>
      </c>
      <c r="B54" s="71" t="s">
        <v>82</v>
      </c>
      <c r="C54" s="71" t="s">
        <v>44</v>
      </c>
      <c r="D54" s="71" t="s">
        <v>74</v>
      </c>
      <c r="E54" s="71" t="s">
        <v>71</v>
      </c>
      <c r="F54" s="72">
        <f>SUM('נתונים גולמיים'!C140:C141)</f>
        <v>0.45436507936507936</v>
      </c>
      <c r="G54" s="71">
        <f>SUM(Gender!C91:C92)</f>
        <v>0.52380952380952384</v>
      </c>
      <c r="H54" s="71">
        <f>SUM(Gender!D91:D92)</f>
        <v>0.38492063492063489</v>
      </c>
      <c r="I54" s="71">
        <f>SUM(Age!C91:C92)</f>
        <v>0.5234375</v>
      </c>
      <c r="J54" s="71">
        <f>SUM(Age!D91:D92)</f>
        <v>0.43902439024390244</v>
      </c>
      <c r="K54" s="71">
        <f>SUM(Age!E91:E92)</f>
        <v>0.48275862068965514</v>
      </c>
      <c r="L54" s="71">
        <f>SUM(Age!F91:F92)</f>
        <v>0.35416666666666663</v>
      </c>
      <c r="M54" s="71">
        <f>SUM(Machoz!C91:C92)</f>
        <v>0.36799999999999999</v>
      </c>
      <c r="N54" s="71">
        <f>SUM(Machoz!D91:D92)</f>
        <v>0.41880341880341881</v>
      </c>
      <c r="O54" s="71">
        <f>SUM(Machoz!E91:E92)</f>
        <v>0.44791666666666669</v>
      </c>
      <c r="P54" s="71">
        <f>SUM(Machoz!F91:F92)</f>
        <v>0.59405940594059414</v>
      </c>
      <c r="Q54" s="71">
        <f>SUM(Machoz!G91:G92)</f>
        <v>0.48333333333333328</v>
      </c>
      <c r="R54" s="71">
        <f>SUM(Dati!C91:C92)</f>
        <v>0.33183856502242154</v>
      </c>
      <c r="S54" s="71">
        <f>SUM(Dati!D91:D92)</f>
        <v>0.44720496894409939</v>
      </c>
      <c r="T54" s="71">
        <f>SUM(Dati!E91:E92)</f>
        <v>0.71249999999999991</v>
      </c>
      <c r="U54" s="71">
        <f>SUM(Dati!F91:F92)</f>
        <v>0.65</v>
      </c>
      <c r="V54" s="71">
        <f>SUM(Income!C91:C92)</f>
        <v>0.46153846153846156</v>
      </c>
      <c r="W54" s="71">
        <f>SUM(Income!D91:D92)</f>
        <v>0.44444444444444442</v>
      </c>
      <c r="X54" s="71">
        <f>SUM(Income!E91:E92)</f>
        <v>0.4861111111111111</v>
      </c>
      <c r="Y54" s="71">
        <f>SUM(Education!C91:C92)</f>
        <v>0.52317880794701987</v>
      </c>
      <c r="Z54" s="71">
        <f>SUM(Education!D91:D92)</f>
        <v>0.4375</v>
      </c>
      <c r="AA54" s="71">
        <f>SUM(Education!E91:E92)</f>
        <v>0.41666666666666663</v>
      </c>
    </row>
    <row r="55" spans="1:27">
      <c r="A55" s="76">
        <v>42339</v>
      </c>
      <c r="B55" s="71" t="s">
        <v>82</v>
      </c>
      <c r="C55" s="71" t="s">
        <v>44</v>
      </c>
      <c r="D55" s="71" t="s">
        <v>74</v>
      </c>
      <c r="E55" s="71" t="s">
        <v>68</v>
      </c>
      <c r="F55" s="72">
        <f>SUM('נתונים גולמיים'!C142)</f>
        <v>0.15873015873015872</v>
      </c>
      <c r="G55" s="71">
        <f>SUM(Gender!C93)</f>
        <v>0.11507936507936507</v>
      </c>
      <c r="H55" s="71">
        <f>SUM(Gender!D93)</f>
        <v>0.20238095238095238</v>
      </c>
      <c r="I55" s="71">
        <f>SUM(Age!C93)</f>
        <v>0.2109375</v>
      </c>
      <c r="J55" s="71">
        <f>SUM(Age!D93)</f>
        <v>0.18902439024390244</v>
      </c>
      <c r="K55" s="71">
        <f>SUM(Age!E93)</f>
        <v>0.12068965517241378</v>
      </c>
      <c r="L55" s="71">
        <f>SUM(Age!F93)</f>
        <v>8.3333333333333343E-2</v>
      </c>
      <c r="M55" s="71">
        <f>Machoz!C93</f>
        <v>0.192</v>
      </c>
      <c r="N55" s="71">
        <f>Machoz!D93</f>
        <v>0.11965811965811966</v>
      </c>
      <c r="O55" s="71">
        <f>Machoz!E93</f>
        <v>0.14583333333333334</v>
      </c>
      <c r="P55" s="71">
        <f>Machoz!F93</f>
        <v>0.17821782178217824</v>
      </c>
      <c r="Q55" s="71">
        <f>Machoz!G93</f>
        <v>0.13333333333333333</v>
      </c>
      <c r="R55" s="71">
        <f>Dati!C93</f>
        <v>0.14349775784753363</v>
      </c>
      <c r="S55" s="71">
        <f>Dati!D93</f>
        <v>0.17391304347826086</v>
      </c>
      <c r="T55" s="71">
        <f>Dati!E93</f>
        <v>0.16250000000000001</v>
      </c>
      <c r="U55" s="71">
        <f>Dati!F93</f>
        <v>0.17499999999999999</v>
      </c>
      <c r="V55" s="71">
        <f>Income!C93</f>
        <v>0.16826923076923075</v>
      </c>
      <c r="W55" s="71">
        <f>Income!D93</f>
        <v>0.17171717171717174</v>
      </c>
      <c r="X55" s="71">
        <f>Income!E93</f>
        <v>9.722222222222221E-2</v>
      </c>
      <c r="Y55" s="71">
        <f>Education!C93</f>
        <v>0.17218543046357618</v>
      </c>
      <c r="Z55" s="71">
        <f>Education!D93</f>
        <v>0.21428571428571427</v>
      </c>
      <c r="AA55" s="71">
        <f>Education!E93</f>
        <v>0.125</v>
      </c>
    </row>
    <row r="56" spans="1:27">
      <c r="A56" s="76">
        <v>42339</v>
      </c>
      <c r="B56" s="71" t="s">
        <v>82</v>
      </c>
      <c r="C56" s="71" t="s">
        <v>45</v>
      </c>
      <c r="D56" s="71" t="s">
        <v>69</v>
      </c>
      <c r="E56" s="71" t="s">
        <v>70</v>
      </c>
      <c r="F56" s="72">
        <f>SUM('נתונים גולמיים'!C146:C147)</f>
        <v>0.40873015873015872</v>
      </c>
      <c r="G56" s="71">
        <f>SUM(Gender!C94:C95)</f>
        <v>0.43650793650793651</v>
      </c>
      <c r="H56" s="71">
        <f>SUM(Gender!D94:D95)</f>
        <v>0.38095238095238099</v>
      </c>
      <c r="I56" s="71">
        <f>SUM(Age!C94:C95)</f>
        <v>0.4921875</v>
      </c>
      <c r="J56" s="71">
        <f>SUM(Age!D94:D95)</f>
        <v>0.42073170731707321</v>
      </c>
      <c r="K56" s="71">
        <f>SUM(Age!E94:E95)</f>
        <v>0.41379310344827586</v>
      </c>
      <c r="L56" s="71">
        <f>SUM(Age!F94:F95)</f>
        <v>0.27083333333333337</v>
      </c>
      <c r="M56" s="71">
        <f>SUM(Machoz!C94:C95)</f>
        <v>0.32</v>
      </c>
      <c r="N56" s="71">
        <f>SUM(Machoz!D94:D95)</f>
        <v>0.40170940170940173</v>
      </c>
      <c r="O56" s="71">
        <f>SUM(Machoz!E94:E95)</f>
        <v>0.32291666666666669</v>
      </c>
      <c r="P56" s="71">
        <f>SUM(Machoz!F94:F95)</f>
        <v>0.61386138613861385</v>
      </c>
      <c r="Q56" s="71">
        <f>SUM(Machoz!G94:G95)</f>
        <v>0.43333333333333335</v>
      </c>
      <c r="R56" s="71">
        <f>SUM(Dati!C94:C95)</f>
        <v>0.22869955156950672</v>
      </c>
      <c r="S56" s="71">
        <f>SUM(Dati!D94:D95)</f>
        <v>0.47826086956521741</v>
      </c>
      <c r="T56" s="71">
        <f>SUM(Dati!E94:E95)</f>
        <v>0.75</v>
      </c>
      <c r="U56" s="71">
        <f>SUM(Dati!F94:F95)</f>
        <v>0.45</v>
      </c>
      <c r="V56" s="71">
        <f>SUM(Income!C94:C95)</f>
        <v>0.42307692307692313</v>
      </c>
      <c r="W56" s="71">
        <f>SUM(Income!D94:D95)</f>
        <v>0.39393939393939392</v>
      </c>
      <c r="X56" s="71">
        <f>SUM(Income!E94:E95)</f>
        <v>0.44444444444444442</v>
      </c>
      <c r="Y56" s="71">
        <f>SUM(Education!C94:C95)</f>
        <v>0.4370860927152318</v>
      </c>
      <c r="Z56" s="71">
        <f>SUM(Education!D94:D95)</f>
        <v>0.37499999999999994</v>
      </c>
      <c r="AA56" s="71">
        <f>SUM(Education!E94:E95)</f>
        <v>0.40416666666666667</v>
      </c>
    </row>
    <row r="57" spans="1:27">
      <c r="A57" s="76">
        <v>42339</v>
      </c>
      <c r="B57" s="71" t="s">
        <v>82</v>
      </c>
      <c r="C57" s="71" t="s">
        <v>45</v>
      </c>
      <c r="D57" s="71" t="s">
        <v>69</v>
      </c>
      <c r="E57" s="71" t="s">
        <v>71</v>
      </c>
      <c r="F57" s="72">
        <f>SUM('נתונים גולמיים'!C148:C149)</f>
        <v>0.5</v>
      </c>
      <c r="G57" s="71">
        <f>SUM(Gender!C96:C97)</f>
        <v>0.5</v>
      </c>
      <c r="H57" s="71">
        <f>SUM(Gender!D96:D97)</f>
        <v>0.5</v>
      </c>
      <c r="I57" s="71">
        <f>SUM(Age!C96:C97)</f>
        <v>0.3828125</v>
      </c>
      <c r="J57" s="71">
        <f>SUM(Age!D96:D97)</f>
        <v>0.48170731707317077</v>
      </c>
      <c r="K57" s="71">
        <f>SUM(Age!E96:E97)</f>
        <v>0.52586206896551724</v>
      </c>
      <c r="L57" s="71">
        <f>SUM(Age!F96:F97)</f>
        <v>0.65625</v>
      </c>
      <c r="M57" s="71">
        <f>SUM(Machoz!C96:C97)</f>
        <v>0.55999999999999994</v>
      </c>
      <c r="N57" s="71">
        <f>SUM(Machoz!D96:D97)</f>
        <v>0.53846153846153855</v>
      </c>
      <c r="O57" s="71">
        <f>SUM(Machoz!E96:E97)</f>
        <v>0.58333333333333326</v>
      </c>
      <c r="P57" s="71">
        <f>SUM(Machoz!F96:F97)</f>
        <v>0.29702970297029707</v>
      </c>
      <c r="Q57" s="71">
        <f>SUM(Machoz!G96:G97)</f>
        <v>0.48333333333333328</v>
      </c>
      <c r="R57" s="71">
        <f>SUM(Dati!C96:C97)</f>
        <v>0.69955156950672648</v>
      </c>
      <c r="S57" s="71">
        <f>SUM(Dati!D96:D97)</f>
        <v>0.41614906832298137</v>
      </c>
      <c r="T57" s="71">
        <f>SUM(Dati!E96:E97)</f>
        <v>0.15</v>
      </c>
      <c r="U57" s="71">
        <f>SUM(Dati!F96:F97)</f>
        <v>0.42500000000000004</v>
      </c>
      <c r="V57" s="71">
        <f>SUM(Income!C96:C97)</f>
        <v>0.45673076923076922</v>
      </c>
      <c r="W57" s="71">
        <f>SUM(Income!D96:D97)</f>
        <v>0.54545454545454541</v>
      </c>
      <c r="X57" s="71">
        <f>SUM(Income!E96:E97)</f>
        <v>0.52777777777777779</v>
      </c>
      <c r="Y57" s="71">
        <f>SUM(Education!C96:C97)</f>
        <v>0.45695364238410596</v>
      </c>
      <c r="Z57" s="71">
        <f>SUM(Education!D96:D97)</f>
        <v>0.48214285714285715</v>
      </c>
      <c r="AA57" s="71">
        <f>SUM(Education!E96:E97)</f>
        <v>0.53749999999999998</v>
      </c>
    </row>
    <row r="58" spans="1:27">
      <c r="A58" s="76">
        <v>42339</v>
      </c>
      <c r="B58" s="71" t="s">
        <v>82</v>
      </c>
      <c r="C58" s="71" t="s">
        <v>45</v>
      </c>
      <c r="D58" s="71" t="s">
        <v>69</v>
      </c>
      <c r="E58" s="71" t="s">
        <v>68</v>
      </c>
      <c r="F58" s="72">
        <f>SUM('נתונים גולמיים'!C150)</f>
        <v>9.1269841269841265E-2</v>
      </c>
      <c r="G58" s="71">
        <f>SUM(Gender!C98)</f>
        <v>6.3492063492063489E-2</v>
      </c>
      <c r="H58" s="71">
        <f>SUM(Gender!D98)</f>
        <v>0.11904761904761905</v>
      </c>
      <c r="I58" s="71">
        <f>SUM(Age!C98)</f>
        <v>0.125</v>
      </c>
      <c r="J58" s="71">
        <f>SUM(Age!D98)</f>
        <v>9.7560975609756101E-2</v>
      </c>
      <c r="K58" s="71">
        <f>SUM(Age!E98)</f>
        <v>6.0344827586206892E-2</v>
      </c>
      <c r="L58" s="71">
        <f>SUM(Age!F98)</f>
        <v>7.2916666666666671E-2</v>
      </c>
      <c r="M58" s="71">
        <f>Machoz!C98</f>
        <v>0.12</v>
      </c>
      <c r="N58" s="71">
        <f>Machoz!D98</f>
        <v>5.9829059829059832E-2</v>
      </c>
      <c r="O58" s="71">
        <f>Machoz!E98</f>
        <v>9.375E-2</v>
      </c>
      <c r="P58" s="71">
        <f>Machoz!F98</f>
        <v>8.9108910891089119E-2</v>
      </c>
      <c r="Q58" s="71">
        <f>Machoz!G98</f>
        <v>8.3333333333333343E-2</v>
      </c>
      <c r="R58" s="71">
        <f>Dati!C98</f>
        <v>7.1748878923766815E-2</v>
      </c>
      <c r="S58" s="71">
        <f>Dati!D98</f>
        <v>0.10559006211180125</v>
      </c>
      <c r="T58" s="71">
        <f>Dati!E98</f>
        <v>0.1</v>
      </c>
      <c r="U58" s="71">
        <f>Dati!F98</f>
        <v>0.125</v>
      </c>
      <c r="V58" s="71">
        <f>Income!C98</f>
        <v>0.1201923076923077</v>
      </c>
      <c r="W58" s="71">
        <f>Income!D98</f>
        <v>6.0606060606060608E-2</v>
      </c>
      <c r="X58" s="71">
        <f>Income!E98</f>
        <v>2.7777777777777776E-2</v>
      </c>
      <c r="Y58" s="71">
        <f>Education!C98</f>
        <v>0.10596026490066227</v>
      </c>
      <c r="Z58" s="71">
        <f>Education!D98</f>
        <v>0.14285714285714288</v>
      </c>
      <c r="AA58" s="71">
        <f>Education!E98</f>
        <v>5.8333333333333327E-2</v>
      </c>
    </row>
    <row r="59" spans="1:27">
      <c r="A59" s="76">
        <v>42339</v>
      </c>
      <c r="B59" s="71" t="s">
        <v>82</v>
      </c>
      <c r="C59" s="71" t="s">
        <v>45</v>
      </c>
      <c r="D59" s="71" t="s">
        <v>72</v>
      </c>
      <c r="E59" s="71" t="s">
        <v>70</v>
      </c>
      <c r="F59" s="72">
        <f>SUM('נתונים גולמיים'!C154:C155)</f>
        <v>0.46031746031746029</v>
      </c>
      <c r="G59" s="71">
        <f>SUM(Gender!C99:C100)</f>
        <v>0.51587301587301593</v>
      </c>
      <c r="H59" s="71">
        <f>SUM(Gender!D99:D100)</f>
        <v>0.40476190476190477</v>
      </c>
      <c r="I59" s="71">
        <f>SUM(Age!C99:C100)</f>
        <v>0.5234375</v>
      </c>
      <c r="J59" s="71">
        <f>SUM(Age!D99:D100)</f>
        <v>0.46951219512195119</v>
      </c>
      <c r="K59" s="71">
        <f>SUM(Age!E99:E100)</f>
        <v>0.48275862068965514</v>
      </c>
      <c r="L59" s="71">
        <f>SUM(Age!F99:F100)</f>
        <v>0.33333333333333337</v>
      </c>
      <c r="M59" s="71">
        <f>SUM(Machoz!C99:C100)</f>
        <v>0.36</v>
      </c>
      <c r="N59" s="71">
        <f>SUM(Machoz!D99:D100)</f>
        <v>0.45299145299145299</v>
      </c>
      <c r="O59" s="71">
        <f>SUM(Machoz!E99:E100)</f>
        <v>0.38541666666666663</v>
      </c>
      <c r="P59" s="71">
        <f>SUM(Machoz!F99:F100)</f>
        <v>0.64356435643564358</v>
      </c>
      <c r="Q59" s="71">
        <f>SUM(Machoz!G99:G100)</f>
        <v>0.5</v>
      </c>
      <c r="R59" s="71">
        <f>SUM(Dati!C99:C100)</f>
        <v>0.30493273542600896</v>
      </c>
      <c r="S59" s="71">
        <f>SUM(Dati!D99:D100)</f>
        <v>0.50310559006211186</v>
      </c>
      <c r="T59" s="71">
        <f>SUM(Dati!E99:E100)</f>
        <v>0.76249999999999996</v>
      </c>
      <c r="U59" s="71">
        <f>SUM(Dati!F99:F100)</f>
        <v>0.55000000000000004</v>
      </c>
      <c r="V59" s="71">
        <f>SUM(Income!C99:C100)</f>
        <v>0.48076923076923073</v>
      </c>
      <c r="W59" s="71">
        <f>SUM(Income!D99:D100)</f>
        <v>0.44444444444444442</v>
      </c>
      <c r="X59" s="71">
        <f>SUM(Income!E99:E100)</f>
        <v>0.45833333333333337</v>
      </c>
      <c r="Y59" s="71">
        <f>SUM(Education!C99:C100)</f>
        <v>0.50331125827814571</v>
      </c>
      <c r="Z59" s="71">
        <f>SUM(Education!D99:D100)</f>
        <v>0.41071428571428575</v>
      </c>
      <c r="AA59" s="71">
        <f>SUM(Education!E99:E100)</f>
        <v>0.45416666666666666</v>
      </c>
    </row>
    <row r="60" spans="1:27">
      <c r="A60" s="76">
        <v>42339</v>
      </c>
      <c r="B60" s="71" t="s">
        <v>82</v>
      </c>
      <c r="C60" s="71" t="s">
        <v>45</v>
      </c>
      <c r="D60" s="71" t="s">
        <v>72</v>
      </c>
      <c r="E60" s="71" t="s">
        <v>71</v>
      </c>
      <c r="F60" s="72">
        <f>SUM('נתונים גולמיים'!C156:C157)</f>
        <v>0.46230158730158732</v>
      </c>
      <c r="G60" s="71">
        <f>SUM(Gender!C101:C102)</f>
        <v>0.4285714285714286</v>
      </c>
      <c r="H60" s="71">
        <f>SUM(Gender!D101:D102)</f>
        <v>0.49603174603174605</v>
      </c>
      <c r="I60" s="71">
        <f>SUM(Age!C101:C102)</f>
        <v>0.3515625</v>
      </c>
      <c r="J60" s="71">
        <f>SUM(Age!D101:D102)</f>
        <v>0.45121951219512196</v>
      </c>
      <c r="K60" s="71">
        <f>SUM(Age!E101:E102)</f>
        <v>0.46551724137931033</v>
      </c>
      <c r="L60" s="71">
        <f>SUM(Age!F101:F102)</f>
        <v>0.625</v>
      </c>
      <c r="M60" s="71">
        <f>SUM(Machoz!C101:C102)</f>
        <v>0.52800000000000002</v>
      </c>
      <c r="N60" s="71">
        <f>SUM(Machoz!D101:D102)</f>
        <v>0.49572649572649569</v>
      </c>
      <c r="O60" s="71">
        <f>SUM(Machoz!E101:E102)</f>
        <v>0.55208333333333337</v>
      </c>
      <c r="P60" s="71">
        <f>SUM(Machoz!F101:F102)</f>
        <v>0.28712871287128716</v>
      </c>
      <c r="Q60" s="71">
        <f>SUM(Machoz!G101:G102)</f>
        <v>0.41666666666666663</v>
      </c>
      <c r="R60" s="71">
        <f>SUM(Dati!C101:C102)</f>
        <v>0.63228699551569512</v>
      </c>
      <c r="S60" s="71">
        <f>SUM(Dati!D101:D102)</f>
        <v>0.40372670807453415</v>
      </c>
      <c r="T60" s="71">
        <f>SUM(Dati!E101:E102)</f>
        <v>0.16250000000000001</v>
      </c>
      <c r="U60" s="71">
        <f>SUM(Dati!F101:F102)</f>
        <v>0.35</v>
      </c>
      <c r="V60" s="71">
        <f>SUM(Income!C101:C102)</f>
        <v>0.42788461538461542</v>
      </c>
      <c r="W60" s="71">
        <f>SUM(Income!D101:D102)</f>
        <v>0.49494949494949492</v>
      </c>
      <c r="X60" s="71">
        <f>SUM(Income!E101:E102)</f>
        <v>0.50694444444444442</v>
      </c>
      <c r="Y60" s="71">
        <f>SUM(Education!C101:C102)</f>
        <v>0.40397350993377479</v>
      </c>
      <c r="Z60" s="71">
        <f>SUM(Education!D101:D102)</f>
        <v>0.4732142857142857</v>
      </c>
      <c r="AA60" s="71">
        <f>SUM(Education!E101:E102)</f>
        <v>0.49583333333333335</v>
      </c>
    </row>
    <row r="61" spans="1:27">
      <c r="A61" s="76">
        <v>42339</v>
      </c>
      <c r="B61" s="71" t="s">
        <v>82</v>
      </c>
      <c r="C61" s="71" t="s">
        <v>45</v>
      </c>
      <c r="D61" s="71" t="s">
        <v>72</v>
      </c>
      <c r="E61" s="71" t="s">
        <v>68</v>
      </c>
      <c r="F61" s="72">
        <f>SUM('נתונים גולמיים'!C158)</f>
        <v>7.7380952380952384E-2</v>
      </c>
      <c r="G61" s="71">
        <f>SUM(Gender!C103)</f>
        <v>5.5555555555555552E-2</v>
      </c>
      <c r="H61" s="71">
        <f>SUM(Gender!D103)</f>
        <v>9.9206349206349215E-2</v>
      </c>
      <c r="I61" s="71">
        <f>SUM(Age!C103)</f>
        <v>0.125</v>
      </c>
      <c r="J61" s="71">
        <f>SUM(Age!D103)</f>
        <v>7.926829268292683E-2</v>
      </c>
      <c r="K61" s="71">
        <f>SUM(Age!E103)</f>
        <v>5.1724137931034482E-2</v>
      </c>
      <c r="L61" s="71">
        <f>SUM(Age!F103)</f>
        <v>4.1666666666666671E-2</v>
      </c>
      <c r="M61" s="71">
        <f>Machoz!C103</f>
        <v>0.11199999999999999</v>
      </c>
      <c r="N61" s="71">
        <f>Machoz!D103</f>
        <v>5.1282051282051287E-2</v>
      </c>
      <c r="O61" s="71">
        <f>Machoz!E103</f>
        <v>6.25E-2</v>
      </c>
      <c r="P61" s="71">
        <f>Machoz!F103</f>
        <v>6.9306930693069313E-2</v>
      </c>
      <c r="Q61" s="71">
        <f>Machoz!G103</f>
        <v>8.3333333333333343E-2</v>
      </c>
      <c r="R61" s="71">
        <f>Dati!C103</f>
        <v>6.2780269058295965E-2</v>
      </c>
      <c r="S61" s="71">
        <f>Dati!D103</f>
        <v>9.3167701863354047E-2</v>
      </c>
      <c r="T61" s="71">
        <f>Dati!E103</f>
        <v>7.4999999999999997E-2</v>
      </c>
      <c r="U61" s="71">
        <f>Dati!F103</f>
        <v>0.1</v>
      </c>
      <c r="V61" s="71">
        <f>Income!C103</f>
        <v>9.1346153846153855E-2</v>
      </c>
      <c r="W61" s="71">
        <f>Income!D103</f>
        <v>6.0606060606060608E-2</v>
      </c>
      <c r="X61" s="71">
        <f>Income!E103</f>
        <v>3.4722222222222224E-2</v>
      </c>
      <c r="Y61" s="71">
        <f>Education!C103</f>
        <v>9.2715231788079458E-2</v>
      </c>
      <c r="Z61" s="71">
        <f>Education!D103</f>
        <v>0.11607142857142858</v>
      </c>
      <c r="AA61" s="71">
        <f>Education!E103</f>
        <v>0.05</v>
      </c>
    </row>
    <row r="62" spans="1:27">
      <c r="A62" s="76">
        <v>42339</v>
      </c>
      <c r="B62" s="71" t="s">
        <v>82</v>
      </c>
      <c r="C62" s="71" t="s">
        <v>45</v>
      </c>
      <c r="D62" s="71" t="s">
        <v>73</v>
      </c>
      <c r="E62" s="71" t="s">
        <v>70</v>
      </c>
      <c r="F62" s="72">
        <f>SUM('נתונים גולמיים'!C162:C163)</f>
        <v>0.37103174603174605</v>
      </c>
      <c r="G62" s="71">
        <f>SUM(Gender!C104:C105)</f>
        <v>0.38095238095238093</v>
      </c>
      <c r="H62" s="71">
        <f>SUM(Gender!D104:D105)</f>
        <v>0.36111111111111116</v>
      </c>
      <c r="I62" s="71">
        <f>SUM(Age!C104:C105)</f>
        <v>0.390625</v>
      </c>
      <c r="J62" s="71">
        <f>SUM(Age!D104:D105)</f>
        <v>0.39634146341463411</v>
      </c>
      <c r="K62" s="71">
        <f>SUM(Age!E104:E105)</f>
        <v>0.38793103448275862</v>
      </c>
      <c r="L62" s="71">
        <f>SUM(Age!F104:F105)</f>
        <v>0.28125</v>
      </c>
      <c r="M62" s="71">
        <f>SUM(Machoz!C104:C105)</f>
        <v>0.29599999999999999</v>
      </c>
      <c r="N62" s="71">
        <f>SUM(Machoz!D104:D105)</f>
        <v>0.37606837606837606</v>
      </c>
      <c r="O62" s="71">
        <f>SUM(Machoz!E104:E105)</f>
        <v>0.33333333333333337</v>
      </c>
      <c r="P62" s="71">
        <f>SUM(Machoz!F104:F105)</f>
        <v>0.49504950495049505</v>
      </c>
      <c r="Q62" s="71">
        <f>SUM(Machoz!G104:G105)</f>
        <v>0.39999999999999997</v>
      </c>
      <c r="R62" s="71">
        <f>SUM(Dati!C104:C105)</f>
        <v>0.21973094170403584</v>
      </c>
      <c r="S62" s="71">
        <f>SUM(Dati!D104:D105)</f>
        <v>0.40993788819875776</v>
      </c>
      <c r="T62" s="71">
        <f>SUM(Dati!E104:E105)</f>
        <v>0.71250000000000002</v>
      </c>
      <c r="U62" s="71">
        <f>SUM(Dati!F104:F105)</f>
        <v>0.375</v>
      </c>
      <c r="V62" s="71">
        <f>SUM(Income!C104:C105)</f>
        <v>0.35096153846153844</v>
      </c>
      <c r="W62" s="71">
        <f>SUM(Income!D104:D105)</f>
        <v>0.36363636363636365</v>
      </c>
      <c r="X62" s="71">
        <f>SUM(Income!E104:E105)</f>
        <v>0.40972222222222221</v>
      </c>
      <c r="Y62" s="71">
        <f>SUM(Education!C104:C105)</f>
        <v>0.36423841059602646</v>
      </c>
      <c r="Z62" s="71">
        <f>SUM(Education!D104:D105)</f>
        <v>0.29464285714285715</v>
      </c>
      <c r="AA62" s="71">
        <f>SUM(Education!E104:E105)</f>
        <v>0.41249999999999998</v>
      </c>
    </row>
    <row r="63" spans="1:27">
      <c r="A63" s="76">
        <v>42339</v>
      </c>
      <c r="B63" s="71" t="s">
        <v>82</v>
      </c>
      <c r="C63" s="71" t="s">
        <v>45</v>
      </c>
      <c r="D63" s="71" t="s">
        <v>73</v>
      </c>
      <c r="E63" s="71" t="s">
        <v>71</v>
      </c>
      <c r="F63" s="72">
        <f>SUM('נתונים גולמיים'!C164:C165)</f>
        <v>0.47023809523809523</v>
      </c>
      <c r="G63" s="71">
        <f>SUM(Gender!C106:C107)</f>
        <v>0.48015873015873012</v>
      </c>
      <c r="H63" s="71">
        <f>SUM(Gender!D106:D107)</f>
        <v>0.46031746031746035</v>
      </c>
      <c r="I63" s="71">
        <f>SUM(Age!C106:C107)</f>
        <v>0.4296875</v>
      </c>
      <c r="J63" s="71">
        <f>SUM(Age!D106:D107)</f>
        <v>0.42682926829268297</v>
      </c>
      <c r="K63" s="71">
        <f>SUM(Age!E106:E107)</f>
        <v>0.48275862068965519</v>
      </c>
      <c r="L63" s="71">
        <f>SUM(Age!F106:F107)</f>
        <v>0.58333333333333326</v>
      </c>
      <c r="M63" s="71">
        <f>SUM(Machoz!C106:C107)</f>
        <v>0.52800000000000002</v>
      </c>
      <c r="N63" s="71">
        <f>SUM(Machoz!D106:D107)</f>
        <v>0.47863247863247865</v>
      </c>
      <c r="O63" s="71">
        <f>SUM(Machoz!E106:E107)</f>
        <v>0.52083333333333326</v>
      </c>
      <c r="P63" s="71">
        <f>SUM(Machoz!F106:F107)</f>
        <v>0.32673267326732675</v>
      </c>
      <c r="Q63" s="71">
        <f>SUM(Machoz!G106:G107)</f>
        <v>0.46666666666666667</v>
      </c>
      <c r="R63" s="71">
        <f>SUM(Dati!C106:C107)</f>
        <v>0.62331838565022424</v>
      </c>
      <c r="S63" s="71">
        <f>SUM(Dati!D106:D107)</f>
        <v>0.42236024844720499</v>
      </c>
      <c r="T63" s="71">
        <f>SUM(Dati!E106:E107)</f>
        <v>0.17499999999999999</v>
      </c>
      <c r="U63" s="71">
        <f>SUM(Dati!F106:F107)</f>
        <v>0.4</v>
      </c>
      <c r="V63" s="71">
        <f>SUM(Income!C106:C107)</f>
        <v>0.49038461538461542</v>
      </c>
      <c r="W63" s="71">
        <f>SUM(Income!D106:D107)</f>
        <v>0.51515151515151514</v>
      </c>
      <c r="X63" s="71">
        <f>SUM(Income!E106:E107)</f>
        <v>0.44444444444444442</v>
      </c>
      <c r="Y63" s="71">
        <f>SUM(Education!C106:C107)</f>
        <v>0.48344370860927155</v>
      </c>
      <c r="Z63" s="71">
        <f>SUM(Education!D106:D107)</f>
        <v>0.5089285714285714</v>
      </c>
      <c r="AA63" s="71">
        <f>SUM(Education!E106:E107)</f>
        <v>0.4458333333333333</v>
      </c>
    </row>
    <row r="64" spans="1:27">
      <c r="A64" s="76">
        <v>42339</v>
      </c>
      <c r="B64" s="71" t="s">
        <v>82</v>
      </c>
      <c r="C64" s="71" t="s">
        <v>45</v>
      </c>
      <c r="D64" s="71" t="s">
        <v>73</v>
      </c>
      <c r="E64" s="71" t="s">
        <v>68</v>
      </c>
      <c r="F64" s="72">
        <f>SUM('נתונים גולמיים'!C166)</f>
        <v>0.15873015873015872</v>
      </c>
      <c r="G64" s="71">
        <f>SUM(Gender!C108)</f>
        <v>0.1388888888888889</v>
      </c>
      <c r="H64" s="71">
        <f>SUM(Gender!D108)</f>
        <v>0.17857142857142858</v>
      </c>
      <c r="I64" s="71">
        <f>SUM(Age!C108)</f>
        <v>0.1796875</v>
      </c>
      <c r="J64" s="71">
        <f>SUM(Age!D108)</f>
        <v>0.17682926829268295</v>
      </c>
      <c r="K64" s="71">
        <f>SUM(Age!E108)</f>
        <v>0.12931034482758622</v>
      </c>
      <c r="L64" s="71">
        <f>SUM(Age!F108)</f>
        <v>0.13541666666666666</v>
      </c>
      <c r="M64" s="71">
        <f>Machoz!C108</f>
        <v>0.17600000000000002</v>
      </c>
      <c r="N64" s="71">
        <f>Machoz!D108</f>
        <v>0.14529914529914531</v>
      </c>
      <c r="O64" s="71">
        <f>Machoz!E108</f>
        <v>0.14583333333333334</v>
      </c>
      <c r="P64" s="71">
        <f>Machoz!F108</f>
        <v>0.17821782178217824</v>
      </c>
      <c r="Q64" s="71">
        <f>Machoz!G108</f>
        <v>0.13333333333333333</v>
      </c>
      <c r="R64" s="71">
        <f>Dati!C108</f>
        <v>0.15695067264573992</v>
      </c>
      <c r="S64" s="71">
        <f>Dati!D108</f>
        <v>0.16770186335403725</v>
      </c>
      <c r="T64" s="71">
        <f>Dati!E108</f>
        <v>0.1125</v>
      </c>
      <c r="U64" s="71">
        <f>Dati!F108</f>
        <v>0.22500000000000001</v>
      </c>
      <c r="V64" s="71">
        <f>Income!C108</f>
        <v>0.15865384615384615</v>
      </c>
      <c r="W64" s="71">
        <f>Income!D108</f>
        <v>0.12121212121212122</v>
      </c>
      <c r="X64" s="71">
        <f>Income!E108</f>
        <v>0.14583333333333334</v>
      </c>
      <c r="Y64" s="71">
        <f>Education!C108</f>
        <v>0.15231788079470199</v>
      </c>
      <c r="Z64" s="71">
        <f>Education!D108</f>
        <v>0.19642857142857142</v>
      </c>
      <c r="AA64" s="71">
        <f>Education!E108</f>
        <v>0.14166666666666666</v>
      </c>
    </row>
    <row r="65" spans="1:27">
      <c r="A65" s="76">
        <v>42339</v>
      </c>
      <c r="B65" s="71" t="s">
        <v>82</v>
      </c>
      <c r="C65" s="71" t="s">
        <v>45</v>
      </c>
      <c r="D65" s="71" t="s">
        <v>74</v>
      </c>
      <c r="E65" s="71" t="s">
        <v>70</v>
      </c>
      <c r="F65" s="72">
        <f>SUM('נתונים גולמיים'!C170:C171)</f>
        <v>0.37301587301587302</v>
      </c>
      <c r="G65" s="71">
        <f>SUM(Gender!C109:C110)</f>
        <v>0.37698412698412698</v>
      </c>
      <c r="H65" s="71">
        <f>SUM(Gender!D109:D110)</f>
        <v>0.36904761904761901</v>
      </c>
      <c r="I65" s="71">
        <f>SUM(Age!C109:C110)</f>
        <v>0.4140625</v>
      </c>
      <c r="J65" s="71">
        <f>SUM(Age!D109:D110)</f>
        <v>0.39634146341463411</v>
      </c>
      <c r="K65" s="71">
        <f>SUM(Age!E109:E110)</f>
        <v>0.36206896551724144</v>
      </c>
      <c r="L65" s="71">
        <f>SUM(Age!F109:F110)</f>
        <v>0.29166666666666669</v>
      </c>
      <c r="M65" s="71">
        <f>SUM(Machoz!C109:C110)</f>
        <v>0.31200000000000006</v>
      </c>
      <c r="N65" s="71">
        <f>SUM(Machoz!D109:D110)</f>
        <v>0.35042735042735046</v>
      </c>
      <c r="O65" s="71">
        <f>SUM(Machoz!E109:E110)</f>
        <v>0.30208333333333337</v>
      </c>
      <c r="P65" s="71">
        <f>SUM(Machoz!F109:F110)</f>
        <v>0.52475247524752477</v>
      </c>
      <c r="Q65" s="71">
        <f>SUM(Machoz!G109:G110)</f>
        <v>0.43333333333333335</v>
      </c>
      <c r="R65" s="71">
        <f>SUM(Dati!C109:C110)</f>
        <v>0.21973094170403587</v>
      </c>
      <c r="S65" s="71">
        <f>SUM(Dati!D109:D110)</f>
        <v>0.45962732919254656</v>
      </c>
      <c r="T65" s="71">
        <f>SUM(Dati!E109:E110)</f>
        <v>0.63749999999999996</v>
      </c>
      <c r="U65" s="71">
        <f>SUM(Dati!F109:F110)</f>
        <v>0.35</v>
      </c>
      <c r="V65" s="71">
        <f>SUM(Income!C109:C110)</f>
        <v>0.38942307692307693</v>
      </c>
      <c r="W65" s="71">
        <f>SUM(Income!D109:D110)</f>
        <v>0.3737373737373737</v>
      </c>
      <c r="X65" s="71">
        <f>SUM(Income!E109:E110)</f>
        <v>0.375</v>
      </c>
      <c r="Y65" s="71">
        <f>SUM(Education!C109:C110)</f>
        <v>0.36423841059602646</v>
      </c>
      <c r="Z65" s="71">
        <f>SUM(Education!D109:D110)</f>
        <v>0.33035714285714285</v>
      </c>
      <c r="AA65" s="71">
        <f>SUM(Education!E109:E110)</f>
        <v>0.4</v>
      </c>
    </row>
    <row r="66" spans="1:27">
      <c r="A66" s="76">
        <v>42339</v>
      </c>
      <c r="B66" s="71" t="s">
        <v>82</v>
      </c>
      <c r="C66" s="71" t="s">
        <v>45</v>
      </c>
      <c r="D66" s="71" t="s">
        <v>74</v>
      </c>
      <c r="E66" s="71" t="s">
        <v>71</v>
      </c>
      <c r="F66" s="72">
        <f>SUM('נתונים גולמיים'!C172:C173)</f>
        <v>0.50396825396825395</v>
      </c>
      <c r="G66" s="71">
        <f>SUM(Gender!C111:C112)</f>
        <v>0.51190476190476186</v>
      </c>
      <c r="H66" s="71">
        <f>SUM(Gender!D111:D112)</f>
        <v>0.49603174603174605</v>
      </c>
      <c r="I66" s="71">
        <f>SUM(Age!C111:C112)</f>
        <v>0.4453125</v>
      </c>
      <c r="J66" s="71">
        <f>SUM(Age!D111:D112)</f>
        <v>0.4695121951219513</v>
      </c>
      <c r="K66" s="71">
        <f>SUM(Age!E111:E112)</f>
        <v>0.53448275862068972</v>
      </c>
      <c r="L66" s="71">
        <f>SUM(Age!F111:F112)</f>
        <v>0.60416666666666674</v>
      </c>
      <c r="M66" s="71">
        <f>SUM(Machoz!C111:C112)</f>
        <v>0.54400000000000004</v>
      </c>
      <c r="N66" s="71">
        <f>SUM(Machoz!D111:D112)</f>
        <v>0.52991452991452992</v>
      </c>
      <c r="O66" s="71">
        <f>SUM(Machoz!E111:E112)</f>
        <v>0.63541666666666663</v>
      </c>
      <c r="P66" s="71">
        <f>SUM(Machoz!F111:F112)</f>
        <v>0.31683168316831689</v>
      </c>
      <c r="Q66" s="71">
        <f>SUM(Machoz!G111:G112)</f>
        <v>0.44999999999999996</v>
      </c>
      <c r="R66" s="71">
        <f>SUM(Dati!C111:C112)</f>
        <v>0.67264573991031384</v>
      </c>
      <c r="S66" s="71">
        <f>SUM(Dati!D111:D112)</f>
        <v>0.42236024844720499</v>
      </c>
      <c r="T66" s="71">
        <f>SUM(Dati!E111:E112)</f>
        <v>0.26250000000000001</v>
      </c>
      <c r="U66" s="71">
        <f>SUM(Dati!F111:F112)</f>
        <v>0.375</v>
      </c>
      <c r="V66" s="71">
        <f>SUM(Income!C111:C112)</f>
        <v>0.49519230769230771</v>
      </c>
      <c r="W66" s="71">
        <f>SUM(Income!D111:D112)</f>
        <v>0.51515151515151514</v>
      </c>
      <c r="X66" s="71">
        <f>SUM(Income!E111:E112)</f>
        <v>0.50694444444444442</v>
      </c>
      <c r="Y66" s="71">
        <f>SUM(Education!C111:C112)</f>
        <v>0.50993377483443703</v>
      </c>
      <c r="Z66" s="71">
        <f>SUM(Education!D111:D112)</f>
        <v>0.51785714285714279</v>
      </c>
      <c r="AA66" s="71">
        <f>SUM(Education!E111:E112)</f>
        <v>0.49583333333333329</v>
      </c>
    </row>
    <row r="67" spans="1:27">
      <c r="A67" s="76">
        <v>42339</v>
      </c>
      <c r="B67" s="71" t="s">
        <v>82</v>
      </c>
      <c r="C67" s="71" t="s">
        <v>45</v>
      </c>
      <c r="D67" s="71" t="s">
        <v>74</v>
      </c>
      <c r="E67" s="71" t="s">
        <v>68</v>
      </c>
      <c r="F67" s="72">
        <f>SUM('נתונים גולמיים'!C174)</f>
        <v>0.12301587301587302</v>
      </c>
      <c r="G67" s="71">
        <f>SUM(Gender!C113)</f>
        <v>0.1111111111111111</v>
      </c>
      <c r="H67" s="71">
        <f>SUM(Gender!D113)</f>
        <v>0.13492063492063491</v>
      </c>
      <c r="I67" s="71">
        <f>SUM(Age!C113)</f>
        <v>0.140625</v>
      </c>
      <c r="J67" s="71">
        <f>SUM(Age!D113)</f>
        <v>0.13414634146341464</v>
      </c>
      <c r="K67" s="71">
        <f>SUM(Age!E113)</f>
        <v>0.10344827586206896</v>
      </c>
      <c r="L67" s="71">
        <f>SUM(Age!F113)</f>
        <v>0.10416666666666666</v>
      </c>
      <c r="M67" s="71">
        <f>Machoz!C113</f>
        <v>0.14400000000000002</v>
      </c>
      <c r="N67" s="71">
        <f>Machoz!D113</f>
        <v>0.11965811965811966</v>
      </c>
      <c r="O67" s="71">
        <f>Machoz!E113</f>
        <v>6.25E-2</v>
      </c>
      <c r="P67" s="71">
        <f>Machoz!F113</f>
        <v>0.15841584158415842</v>
      </c>
      <c r="Q67" s="71">
        <f>Machoz!G113</f>
        <v>0.11666666666666665</v>
      </c>
      <c r="R67" s="71">
        <f>Dati!C113</f>
        <v>0.10762331838565023</v>
      </c>
      <c r="S67" s="71">
        <f>Dati!D113</f>
        <v>0.11801242236024845</v>
      </c>
      <c r="T67" s="71">
        <f>Dati!E113</f>
        <v>0.1</v>
      </c>
      <c r="U67" s="71">
        <f>Dati!F113</f>
        <v>0.27500000000000002</v>
      </c>
      <c r="V67" s="71">
        <f>Income!C113</f>
        <v>0.11538461538461538</v>
      </c>
      <c r="W67" s="71">
        <f>Income!D113</f>
        <v>0.1111111111111111</v>
      </c>
      <c r="X67" s="71">
        <f>Income!E113</f>
        <v>0.11805555555555555</v>
      </c>
      <c r="Y67" s="71">
        <f>Education!C113</f>
        <v>0.12582781456953643</v>
      </c>
      <c r="Z67" s="71">
        <f>Education!D113</f>
        <v>0.1517857142857143</v>
      </c>
      <c r="AA67" s="71">
        <f>Education!E113</f>
        <v>0.10416666666666666</v>
      </c>
    </row>
    <row r="68" spans="1:27">
      <c r="A68" s="76">
        <v>42339</v>
      </c>
      <c r="B68" s="71" t="s">
        <v>82</v>
      </c>
      <c r="C68" s="71" t="s">
        <v>46</v>
      </c>
      <c r="D68" s="71" t="s">
        <v>69</v>
      </c>
      <c r="E68" s="71" t="s">
        <v>70</v>
      </c>
      <c r="F68" s="72">
        <f>SUM('נתונים גולמיים'!C178:C179)</f>
        <v>0.3611111111111111</v>
      </c>
      <c r="G68" s="71">
        <f>SUM(Gender!C114:C115)</f>
        <v>0.3611111111111111</v>
      </c>
      <c r="H68" s="71">
        <f>SUM(Gender!D114:D115)</f>
        <v>0.3611111111111111</v>
      </c>
      <c r="I68" s="71">
        <f>SUM(Age!C114:C115)</f>
        <v>0.3671875</v>
      </c>
      <c r="J68" s="71">
        <f>SUM(Age!D114:D115)</f>
        <v>0.38414634146341464</v>
      </c>
      <c r="K68" s="71">
        <f>SUM(Age!E114:E115)</f>
        <v>0.31896551724137934</v>
      </c>
      <c r="L68" s="71">
        <f>SUM(Age!F114:F115)</f>
        <v>0.36458333333333337</v>
      </c>
      <c r="M68" s="71">
        <f>SUM(Machoz!C114:C115)</f>
        <v>0.35199999999999998</v>
      </c>
      <c r="N68" s="71">
        <f>SUM(Machoz!D114:D115)</f>
        <v>0.34188034188034189</v>
      </c>
      <c r="O68" s="71">
        <f>SUM(Machoz!E114:E115)</f>
        <v>0.29166666666666669</v>
      </c>
      <c r="P68" s="71">
        <f>SUM(Machoz!F114:F115)</f>
        <v>0.42574257425742579</v>
      </c>
      <c r="Q68" s="71">
        <f>SUM(Machoz!G114:G115)</f>
        <v>0.43333333333333335</v>
      </c>
      <c r="R68" s="71">
        <f>SUM(Dati!C114:C115)</f>
        <v>0.273542600896861</v>
      </c>
      <c r="S68" s="71">
        <f>SUM(Dati!D114:D115)</f>
        <v>0.47826086956521741</v>
      </c>
      <c r="T68" s="71">
        <f>SUM(Dati!E114:E115)</f>
        <v>0.41249999999999998</v>
      </c>
      <c r="U68" s="71">
        <f>SUM(Dati!F114:F115)</f>
        <v>0.27500000000000002</v>
      </c>
      <c r="V68" s="71">
        <f>SUM(Income!C114:C115)</f>
        <v>0.32211538461538464</v>
      </c>
      <c r="W68" s="71">
        <f>SUM(Income!D114:D115)</f>
        <v>0.38383838383838381</v>
      </c>
      <c r="X68" s="71">
        <f>SUM(Income!E114:E115)</f>
        <v>0.40972222222222221</v>
      </c>
      <c r="Y68" s="71">
        <f>SUM(Education!C114:C115)</f>
        <v>0.45033112582781465</v>
      </c>
      <c r="Z68" s="71">
        <f>SUM(Education!D114:D115)</f>
        <v>0.3125</v>
      </c>
      <c r="AA68" s="71">
        <f>SUM(Education!E114:E115)</f>
        <v>0.32916666666666666</v>
      </c>
    </row>
    <row r="69" spans="1:27">
      <c r="A69" s="76">
        <v>42339</v>
      </c>
      <c r="B69" s="71" t="s">
        <v>82</v>
      </c>
      <c r="C69" s="71" t="s">
        <v>46</v>
      </c>
      <c r="D69" s="71" t="s">
        <v>69</v>
      </c>
      <c r="E69" s="71" t="s">
        <v>71</v>
      </c>
      <c r="F69" s="72">
        <f>SUM('נתונים גולמיים'!C180:C181)</f>
        <v>0.51785714285714279</v>
      </c>
      <c r="G69" s="71">
        <f>SUM(Gender!C116:C117)</f>
        <v>0.55555555555555558</v>
      </c>
      <c r="H69" s="71">
        <f>SUM(Gender!D116:D117)</f>
        <v>0.48015873015873017</v>
      </c>
      <c r="I69" s="71">
        <f>SUM(Age!C116:C117)</f>
        <v>0.4609375</v>
      </c>
      <c r="J69" s="71">
        <f>SUM(Age!D116:D117)</f>
        <v>0.47560975609756095</v>
      </c>
      <c r="K69" s="71">
        <f>SUM(Age!E116:E117)</f>
        <v>0.62068965517241381</v>
      </c>
      <c r="L69" s="71">
        <f>SUM(Age!F116:F117)</f>
        <v>0.54166666666666663</v>
      </c>
      <c r="M69" s="71">
        <f>SUM(Machoz!C116:C117)</f>
        <v>0.51200000000000001</v>
      </c>
      <c r="N69" s="71">
        <f>SUM(Machoz!D116:D117)</f>
        <v>0.58119658119658113</v>
      </c>
      <c r="O69" s="71">
        <f>SUM(Machoz!E116:E117)</f>
        <v>0.53125</v>
      </c>
      <c r="P69" s="71">
        <f>SUM(Machoz!F116:F117)</f>
        <v>0.46534653465346532</v>
      </c>
      <c r="Q69" s="71">
        <f>SUM(Machoz!G116:G117)</f>
        <v>0.45</v>
      </c>
      <c r="R69" s="71">
        <f>SUM(Dati!C116:C117)</f>
        <v>0.60986547085201792</v>
      </c>
      <c r="S69" s="71">
        <f>SUM(Dati!D116:D117)</f>
        <v>0.40993788819875776</v>
      </c>
      <c r="T69" s="71">
        <f>SUM(Dati!E116:E117)</f>
        <v>0.45</v>
      </c>
      <c r="U69" s="71">
        <f>SUM(Dati!F116:F117)</f>
        <v>0.57499999999999996</v>
      </c>
      <c r="V69" s="71">
        <f>SUM(Income!C116:C117)</f>
        <v>0.52884615384615385</v>
      </c>
      <c r="W69" s="71">
        <f>SUM(Income!D116:D117)</f>
        <v>0.54545454545454541</v>
      </c>
      <c r="X69" s="71">
        <f>SUM(Income!E116:E117)</f>
        <v>0.5</v>
      </c>
      <c r="Y69" s="71">
        <f>SUM(Education!C116:C117)</f>
        <v>0.41059602649006621</v>
      </c>
      <c r="Z69" s="71">
        <f>SUM(Education!D116:D117)</f>
        <v>0.5</v>
      </c>
      <c r="AA69" s="71">
        <f>SUM(Education!E116:E117)</f>
        <v>0.59166666666666667</v>
      </c>
    </row>
    <row r="70" spans="1:27">
      <c r="A70" s="76">
        <v>42339</v>
      </c>
      <c r="B70" s="71" t="s">
        <v>82</v>
      </c>
      <c r="C70" s="71" t="s">
        <v>46</v>
      </c>
      <c r="D70" s="71" t="s">
        <v>69</v>
      </c>
      <c r="E70" s="71" t="s">
        <v>68</v>
      </c>
      <c r="F70" s="72">
        <f>SUM('נתונים גולמיים'!C182)</f>
        <v>0.12103174603174603</v>
      </c>
      <c r="G70" s="71">
        <f>SUM(Gender!C118)</f>
        <v>8.3333333333333343E-2</v>
      </c>
      <c r="H70" s="71">
        <f>SUM(Gender!D118)</f>
        <v>0.15873015873015872</v>
      </c>
      <c r="I70" s="71">
        <f>SUM(Age!C118)</f>
        <v>0.171875</v>
      </c>
      <c r="J70" s="71">
        <f>SUM(Age!D118)</f>
        <v>0.14024390243902438</v>
      </c>
      <c r="K70" s="71">
        <f>SUM(Age!E118)</f>
        <v>6.0344827586206892E-2</v>
      </c>
      <c r="L70" s="71">
        <f>SUM(Age!F118)</f>
        <v>9.375E-2</v>
      </c>
      <c r="M70" s="71">
        <f>Machoz!C118</f>
        <v>0.13600000000000001</v>
      </c>
      <c r="N70" s="71">
        <f>Machoz!D118</f>
        <v>7.6923076923076927E-2</v>
      </c>
      <c r="O70" s="71">
        <f>Machoz!E118</f>
        <v>0.17708333333333331</v>
      </c>
      <c r="P70" s="71">
        <f>Machoz!F118</f>
        <v>0.10891089108910892</v>
      </c>
      <c r="Q70" s="71">
        <f>Machoz!G118</f>
        <v>0.11666666666666665</v>
      </c>
      <c r="R70" s="71">
        <f>Dati!C118</f>
        <v>0.11659192825112108</v>
      </c>
      <c r="S70" s="71">
        <f>Dati!D118</f>
        <v>0.11180124223602485</v>
      </c>
      <c r="T70" s="71">
        <f>Dati!E118</f>
        <v>0.13750000000000001</v>
      </c>
      <c r="U70" s="71">
        <f>Dati!F118</f>
        <v>0.15</v>
      </c>
      <c r="V70" s="71">
        <f>Income!C118</f>
        <v>0.14903846153846154</v>
      </c>
      <c r="W70" s="71">
        <f>Income!D118</f>
        <v>7.0707070707070704E-2</v>
      </c>
      <c r="X70" s="71">
        <f>Income!E118</f>
        <v>9.027777777777779E-2</v>
      </c>
      <c r="Y70" s="71">
        <f>Education!C118</f>
        <v>0.13907284768211922</v>
      </c>
      <c r="Z70" s="71">
        <f>Education!D118</f>
        <v>0.1875</v>
      </c>
      <c r="AA70" s="71">
        <f>Education!E118</f>
        <v>7.9166666666666663E-2</v>
      </c>
    </row>
    <row r="71" spans="1:27">
      <c r="A71" s="76">
        <v>42339</v>
      </c>
      <c r="B71" s="71" t="s">
        <v>82</v>
      </c>
      <c r="C71" s="71" t="s">
        <v>46</v>
      </c>
      <c r="D71" s="71" t="s">
        <v>72</v>
      </c>
      <c r="E71" s="71" t="s">
        <v>70</v>
      </c>
      <c r="F71" s="72">
        <f>SUM('נתונים גולמיים'!C186:C187)</f>
        <v>0.50396825396825395</v>
      </c>
      <c r="G71" s="71">
        <f>SUM(Gender!C119:C120)</f>
        <v>0.53968253968253965</v>
      </c>
      <c r="H71" s="71">
        <f>SUM(Gender!D119:D120)</f>
        <v>0.46825396825396831</v>
      </c>
      <c r="I71" s="71">
        <f>SUM(Age!C119:C120)</f>
        <v>0.4609375</v>
      </c>
      <c r="J71" s="71">
        <f>SUM(Age!D119:D120)</f>
        <v>0.48780487804878048</v>
      </c>
      <c r="K71" s="71">
        <f>SUM(Age!E119:E120)</f>
        <v>0.46551724137931039</v>
      </c>
      <c r="L71" s="71">
        <f>SUM(Age!F119:F120)</f>
        <v>0.63541666666666663</v>
      </c>
      <c r="M71" s="71">
        <f>SUM(Machoz!C119:C120)</f>
        <v>0.48799999999999999</v>
      </c>
      <c r="N71" s="71">
        <f>SUM(Machoz!D119:D120)</f>
        <v>0.49572649572649574</v>
      </c>
      <c r="O71" s="71">
        <f>SUM(Machoz!E119:E120)</f>
        <v>0.5</v>
      </c>
      <c r="P71" s="71">
        <f>SUM(Machoz!F119:F120)</f>
        <v>0.52475247524752477</v>
      </c>
      <c r="Q71" s="71">
        <f>SUM(Machoz!G119:G120)</f>
        <v>0.53333333333333333</v>
      </c>
      <c r="R71" s="71">
        <f>SUM(Dati!C119:C120)</f>
        <v>0.45291479820627806</v>
      </c>
      <c r="S71" s="71">
        <f>SUM(Dati!D119:D120)</f>
        <v>0.58385093167701863</v>
      </c>
      <c r="T71" s="71">
        <f>SUM(Dati!E119:E120)</f>
        <v>0.52500000000000002</v>
      </c>
      <c r="U71" s="71">
        <f>SUM(Dati!F119:F120)</f>
        <v>0.42499999999999999</v>
      </c>
      <c r="V71" s="71">
        <f>SUM(Income!C119:C120)</f>
        <v>0.45673076923076922</v>
      </c>
      <c r="W71" s="71">
        <f>SUM(Income!D119:D120)</f>
        <v>0.51515151515151525</v>
      </c>
      <c r="X71" s="71">
        <f>SUM(Income!E119:E120)</f>
        <v>0.59722222222222232</v>
      </c>
      <c r="Y71" s="71">
        <f>SUM(Education!C119:C120)</f>
        <v>0.54966887417218546</v>
      </c>
      <c r="Z71" s="71">
        <f>SUM(Education!D119:D120)</f>
        <v>0.45535714285714285</v>
      </c>
      <c r="AA71" s="71">
        <f>SUM(Education!E119:E120)</f>
        <v>0.5</v>
      </c>
    </row>
    <row r="72" spans="1:27">
      <c r="A72" s="76">
        <v>42339</v>
      </c>
      <c r="B72" s="71" t="s">
        <v>82</v>
      </c>
      <c r="C72" s="71" t="s">
        <v>46</v>
      </c>
      <c r="D72" s="71" t="s">
        <v>72</v>
      </c>
      <c r="E72" s="71" t="s">
        <v>71</v>
      </c>
      <c r="F72" s="72">
        <f>SUM('נתונים גולמיים'!C188:C189)</f>
        <v>0.40674603174603174</v>
      </c>
      <c r="G72" s="71">
        <f>SUM(Gender!C121:C122)</f>
        <v>0.41666666666666663</v>
      </c>
      <c r="H72" s="71">
        <f>SUM(Gender!D121:D122)</f>
        <v>0.3968253968253968</v>
      </c>
      <c r="I72" s="71">
        <f>SUM(Age!C121:C122)</f>
        <v>0.4140625</v>
      </c>
      <c r="J72" s="71">
        <f>SUM(Age!D121:D122)</f>
        <v>0.3902439024390244</v>
      </c>
      <c r="K72" s="71">
        <f>SUM(Age!E121:E122)</f>
        <v>0.49137931034482762</v>
      </c>
      <c r="L72" s="71">
        <f>SUM(Age!F121:F122)</f>
        <v>0.32291666666666663</v>
      </c>
      <c r="M72" s="71">
        <f>SUM(Machoz!C121:C122)</f>
        <v>0.4</v>
      </c>
      <c r="N72" s="71">
        <f>SUM(Machoz!D121:D122)</f>
        <v>0.44444444444444448</v>
      </c>
      <c r="O72" s="71">
        <f>SUM(Machoz!E121:E122)</f>
        <v>0.38541666666666663</v>
      </c>
      <c r="P72" s="71">
        <f>SUM(Machoz!F121:F122)</f>
        <v>0.39603960396039606</v>
      </c>
      <c r="Q72" s="71">
        <f>SUM(Machoz!G121:G122)</f>
        <v>0.3833333333333333</v>
      </c>
      <c r="R72" s="71">
        <f>SUM(Dati!C121:C122)</f>
        <v>0.47085201793721976</v>
      </c>
      <c r="S72" s="71">
        <f>SUM(Dati!D121:D122)</f>
        <v>0.32919254658385089</v>
      </c>
      <c r="T72" s="71">
        <f>SUM(Dati!E121:E122)</f>
        <v>0.36249999999999999</v>
      </c>
      <c r="U72" s="71">
        <f>SUM(Dati!F121:F122)</f>
        <v>0.45</v>
      </c>
      <c r="V72" s="71">
        <f>SUM(Income!C121:C122)</f>
        <v>0.41826923076923078</v>
      </c>
      <c r="W72" s="71">
        <f>SUM(Income!D121:D122)</f>
        <v>0.43434343434343436</v>
      </c>
      <c r="X72" s="71">
        <f>SUM(Income!E121:E122)</f>
        <v>0.34722222222222221</v>
      </c>
      <c r="Y72" s="71">
        <f>SUM(Education!C121:C122)</f>
        <v>0.37748344370860931</v>
      </c>
      <c r="Z72" s="71">
        <f>SUM(Education!D121:D122)</f>
        <v>0.3928571428571429</v>
      </c>
      <c r="AA72" s="71">
        <f>SUM(Education!E121:E122)</f>
        <v>0.42916666666666664</v>
      </c>
    </row>
    <row r="73" spans="1:27">
      <c r="A73" s="76">
        <v>42339</v>
      </c>
      <c r="B73" s="71" t="s">
        <v>82</v>
      </c>
      <c r="C73" s="71" t="s">
        <v>46</v>
      </c>
      <c r="D73" s="71" t="s">
        <v>72</v>
      </c>
      <c r="E73" s="71" t="s">
        <v>68</v>
      </c>
      <c r="F73" s="72">
        <f>SUM('נתונים גולמיים'!C190)</f>
        <v>8.9285714285714288E-2</v>
      </c>
      <c r="G73" s="71">
        <f>SUM(Gender!C123)</f>
        <v>4.3650793650793648E-2</v>
      </c>
      <c r="H73" s="71">
        <f>SUM(Gender!D123)</f>
        <v>0.13492063492063491</v>
      </c>
      <c r="I73" s="71">
        <f>SUM(Age!C123)</f>
        <v>0.125</v>
      </c>
      <c r="J73" s="71">
        <f>SUM(Age!D123)</f>
        <v>0.12195121951219512</v>
      </c>
      <c r="K73" s="71">
        <f>SUM(Age!E123)</f>
        <v>4.3103448275862072E-2</v>
      </c>
      <c r="L73" s="71">
        <f>SUM(Age!F123)</f>
        <v>4.1666666666666671E-2</v>
      </c>
      <c r="M73" s="71">
        <f>Machoz!C123</f>
        <v>0.11199999999999999</v>
      </c>
      <c r="N73" s="71">
        <f>Machoz!D123</f>
        <v>5.9829059829059832E-2</v>
      </c>
      <c r="O73" s="71">
        <f>Machoz!E123</f>
        <v>0.11458333333333334</v>
      </c>
      <c r="P73" s="71">
        <f>Machoz!F123</f>
        <v>7.9207920792079209E-2</v>
      </c>
      <c r="Q73" s="71">
        <f>Machoz!G123</f>
        <v>8.3333333333333343E-2</v>
      </c>
      <c r="R73" s="71">
        <f>Dati!C123</f>
        <v>7.623318385650224E-2</v>
      </c>
      <c r="S73" s="71">
        <f>Dati!D123</f>
        <v>8.6956521739130432E-2</v>
      </c>
      <c r="T73" s="71">
        <f>Dati!E123</f>
        <v>0.1125</v>
      </c>
      <c r="U73" s="71">
        <f>Dati!F123</f>
        <v>0.125</v>
      </c>
      <c r="V73" s="71">
        <f>Income!C123</f>
        <v>0.125</v>
      </c>
      <c r="W73" s="71">
        <f>Income!D123</f>
        <v>5.0505050505050504E-2</v>
      </c>
      <c r="X73" s="71">
        <f>Income!E123</f>
        <v>5.5555555555555552E-2</v>
      </c>
      <c r="Y73" s="71">
        <f>Education!C123</f>
        <v>7.2847682119205295E-2</v>
      </c>
      <c r="Z73" s="71">
        <f>Education!D123</f>
        <v>0.1517857142857143</v>
      </c>
      <c r="AA73" s="71">
        <f>Education!E123</f>
        <v>7.0833333333333331E-2</v>
      </c>
    </row>
    <row r="74" spans="1:27">
      <c r="A74" s="76">
        <v>42339</v>
      </c>
      <c r="B74" s="71" t="s">
        <v>82</v>
      </c>
      <c r="C74" s="71" t="s">
        <v>46</v>
      </c>
      <c r="D74" s="71" t="s">
        <v>73</v>
      </c>
      <c r="E74" s="71" t="s">
        <v>70</v>
      </c>
      <c r="F74" s="72">
        <f>SUM('נתונים גולמיים'!C194:C195)</f>
        <v>0.24801587301587305</v>
      </c>
      <c r="G74" s="71">
        <f>SUM(Gender!C124:C125)</f>
        <v>0.26190476190476192</v>
      </c>
      <c r="H74" s="71">
        <f>SUM(Gender!D124:D125)</f>
        <v>0.23412698412698413</v>
      </c>
      <c r="I74" s="71">
        <f>SUM(Age!C124:C125)</f>
        <v>0.2578125</v>
      </c>
      <c r="J74" s="71">
        <f>SUM(Age!D124:D125)</f>
        <v>0.25</v>
      </c>
      <c r="K74" s="71">
        <f>SUM(Age!E124:E125)</f>
        <v>0.25</v>
      </c>
      <c r="L74" s="71">
        <f>SUM(Age!F124:F125)</f>
        <v>0.22916666666666666</v>
      </c>
      <c r="M74" s="71">
        <f>SUM(Machoz!C124:C125)</f>
        <v>0.20800000000000002</v>
      </c>
      <c r="N74" s="71">
        <f>SUM(Machoz!D124:D125)</f>
        <v>0.29059829059829062</v>
      </c>
      <c r="O74" s="71">
        <f>SUM(Machoz!E124:E125)</f>
        <v>0.23958333333333331</v>
      </c>
      <c r="P74" s="71">
        <f>SUM(Machoz!F124:F125)</f>
        <v>0.24752475247524749</v>
      </c>
      <c r="Q74" s="71">
        <f>SUM(Machoz!G124:G125)</f>
        <v>0.26666666666666666</v>
      </c>
      <c r="R74" s="71">
        <f>SUM(Dati!C124:C125)</f>
        <v>0.20627802690582958</v>
      </c>
      <c r="S74" s="71">
        <f>SUM(Dati!D124:D125)</f>
        <v>0.33540372670807456</v>
      </c>
      <c r="T74" s="71">
        <f>SUM(Dati!E124:E125)</f>
        <v>0.25</v>
      </c>
      <c r="U74" s="71">
        <f>SUM(Dati!F124:F125)</f>
        <v>0.125</v>
      </c>
      <c r="V74" s="71">
        <f>SUM(Income!C124:C125)</f>
        <v>0.21153846153846151</v>
      </c>
      <c r="W74" s="71">
        <f>SUM(Income!D124:D125)</f>
        <v>0.30303030303030304</v>
      </c>
      <c r="X74" s="71">
        <f>SUM(Income!E124:E125)</f>
        <v>0.2638888888888889</v>
      </c>
      <c r="Y74" s="71">
        <f>SUM(Education!C124:C125)</f>
        <v>0.33112582781456956</v>
      </c>
      <c r="Z74" s="71">
        <f>SUM(Education!D124:D125)</f>
        <v>0.2142857142857143</v>
      </c>
      <c r="AA74" s="71">
        <f>SUM(Education!E124:E125)</f>
        <v>0.21250000000000002</v>
      </c>
    </row>
    <row r="75" spans="1:27">
      <c r="A75" s="76">
        <v>42339</v>
      </c>
      <c r="B75" s="71" t="s">
        <v>82</v>
      </c>
      <c r="C75" s="71" t="s">
        <v>46</v>
      </c>
      <c r="D75" s="71" t="s">
        <v>73</v>
      </c>
      <c r="E75" s="71" t="s">
        <v>71</v>
      </c>
      <c r="F75" s="72">
        <f>SUM('נתונים גולמיים'!C196:C197)</f>
        <v>0.50396825396825395</v>
      </c>
      <c r="G75" s="71">
        <f>SUM(Gender!C126:C127)</f>
        <v>0.50793650793650791</v>
      </c>
      <c r="H75" s="71">
        <f>SUM(Gender!D126:D127)</f>
        <v>0.5</v>
      </c>
      <c r="I75" s="71">
        <f>SUM(Age!C126:C127)</f>
        <v>0.4921875</v>
      </c>
      <c r="J75" s="71">
        <f>SUM(Age!D126:D127)</f>
        <v>0.43902439024390244</v>
      </c>
      <c r="K75" s="71">
        <f>SUM(Age!E126:E127)</f>
        <v>0.60344827586206895</v>
      </c>
      <c r="L75" s="71">
        <f>SUM(Age!F126:F127)</f>
        <v>0.51041666666666674</v>
      </c>
      <c r="M75" s="71">
        <f>SUM(Machoz!C126:C127)</f>
        <v>0.52800000000000002</v>
      </c>
      <c r="N75" s="71">
        <f>SUM(Machoz!D126:D127)</f>
        <v>0.48717948717948717</v>
      </c>
      <c r="O75" s="71">
        <f>SUM(Machoz!E126:E127)</f>
        <v>0.53125</v>
      </c>
      <c r="P75" s="71">
        <f>SUM(Machoz!F126:F127)</f>
        <v>0.45544554455445552</v>
      </c>
      <c r="Q75" s="71">
        <f>SUM(Machoz!G126:G127)</f>
        <v>0.5</v>
      </c>
      <c r="R75" s="71">
        <f>SUM(Dati!C126:C127)</f>
        <v>0.55156950672645744</v>
      </c>
      <c r="S75" s="71">
        <f>SUM(Dati!D126:D127)</f>
        <v>0.43478260869565222</v>
      </c>
      <c r="T75" s="71">
        <f>SUM(Dati!E126:E127)</f>
        <v>0.47500000000000003</v>
      </c>
      <c r="U75" s="71">
        <f>SUM(Dati!F126:F127)</f>
        <v>0.57499999999999996</v>
      </c>
      <c r="V75" s="71">
        <f>SUM(Income!C126:C127)</f>
        <v>0.52403846153846156</v>
      </c>
      <c r="W75" s="71">
        <f>SUM(Income!D126:D127)</f>
        <v>0.50505050505050508</v>
      </c>
      <c r="X75" s="71">
        <f>SUM(Income!E126:E127)</f>
        <v>0.48611111111111116</v>
      </c>
      <c r="Y75" s="71">
        <f>SUM(Education!C126:C127)</f>
        <v>0.45695364238410596</v>
      </c>
      <c r="Z75" s="71">
        <f>SUM(Education!D126:D127)</f>
        <v>0.4732142857142857</v>
      </c>
      <c r="AA75" s="71">
        <f>SUM(Education!E126:E127)</f>
        <v>0.54583333333333339</v>
      </c>
    </row>
    <row r="76" spans="1:27">
      <c r="A76" s="76">
        <v>42339</v>
      </c>
      <c r="B76" s="71" t="s">
        <v>82</v>
      </c>
      <c r="C76" s="71" t="s">
        <v>46</v>
      </c>
      <c r="D76" s="71" t="s">
        <v>73</v>
      </c>
      <c r="E76" s="71" t="s">
        <v>68</v>
      </c>
      <c r="F76" s="72">
        <f>SUM('נתונים גולמיים'!C198)</f>
        <v>0.248015873015873</v>
      </c>
      <c r="G76" s="71">
        <f>SUM(Gender!C128)</f>
        <v>0.23015873015873015</v>
      </c>
      <c r="H76" s="71">
        <f>SUM(Gender!D128)</f>
        <v>0.26587301587301587</v>
      </c>
      <c r="I76" s="71">
        <f>SUM(Age!C128)</f>
        <v>0.25</v>
      </c>
      <c r="J76" s="71">
        <f>SUM(Age!D128)</f>
        <v>0.31097560975609756</v>
      </c>
      <c r="K76" s="71">
        <f>SUM(Age!E128)</f>
        <v>0.14655172413793102</v>
      </c>
      <c r="L76" s="71">
        <f>SUM(Age!F128)</f>
        <v>0.26041666666666669</v>
      </c>
      <c r="M76" s="71">
        <f>Machoz!C128</f>
        <v>0.26400000000000001</v>
      </c>
      <c r="N76" s="71">
        <f>Machoz!D128</f>
        <v>0.22222222222222221</v>
      </c>
      <c r="O76" s="71">
        <f>Machoz!E128</f>
        <v>0.22916666666666669</v>
      </c>
      <c r="P76" s="71">
        <f>Machoz!F128</f>
        <v>0.29702970297029707</v>
      </c>
      <c r="Q76" s="71">
        <f>Machoz!G128</f>
        <v>0.23333333333333331</v>
      </c>
      <c r="R76" s="71">
        <f>Dati!C128</f>
        <v>0.24215246636771301</v>
      </c>
      <c r="S76" s="71">
        <f>Dati!D128</f>
        <v>0.22981366459627328</v>
      </c>
      <c r="T76" s="71">
        <f>Dati!E128</f>
        <v>0.27500000000000002</v>
      </c>
      <c r="U76" s="71">
        <f>Dati!F128</f>
        <v>0.3</v>
      </c>
      <c r="V76" s="71">
        <f>Income!C128</f>
        <v>0.26442307692307693</v>
      </c>
      <c r="W76" s="71">
        <f>Income!D128</f>
        <v>0.19191919191919191</v>
      </c>
      <c r="X76" s="71">
        <f>Income!E128</f>
        <v>0.25</v>
      </c>
      <c r="Y76" s="71">
        <f>Education!C128</f>
        <v>0.21192052980132453</v>
      </c>
      <c r="Z76" s="71">
        <f>Education!D128</f>
        <v>0.3125</v>
      </c>
      <c r="AA76" s="71">
        <f>Education!E128</f>
        <v>0.24166666666666667</v>
      </c>
    </row>
    <row r="77" spans="1:27">
      <c r="A77" s="76">
        <v>42339</v>
      </c>
      <c r="B77" s="71" t="s">
        <v>82</v>
      </c>
      <c r="C77" s="71" t="s">
        <v>46</v>
      </c>
      <c r="D77" s="71" t="s">
        <v>74</v>
      </c>
      <c r="E77" s="71" t="s">
        <v>70</v>
      </c>
      <c r="F77" s="72">
        <f>SUM('נתונים גולמיים'!C202:C203)</f>
        <v>0.27976190476190471</v>
      </c>
      <c r="G77" s="71">
        <f>SUM(Gender!C129:C130)</f>
        <v>0.28174603174603174</v>
      </c>
      <c r="H77" s="71">
        <f>SUM(Gender!D129:D130)</f>
        <v>0.27777777777777779</v>
      </c>
      <c r="I77" s="71">
        <f>SUM(Age!C129:C130)</f>
        <v>0.3125</v>
      </c>
      <c r="J77" s="71">
        <f>SUM(Age!D129:D130)</f>
        <v>0.25609756097560976</v>
      </c>
      <c r="K77" s="71">
        <f>SUM(Age!E129:E130)</f>
        <v>0.28448275862068967</v>
      </c>
      <c r="L77" s="71">
        <f>SUM(Age!F129:F130)</f>
        <v>0.27083333333333331</v>
      </c>
      <c r="M77" s="71">
        <f>SUM(Machoz!C129:C130)</f>
        <v>0.27999999999999997</v>
      </c>
      <c r="N77" s="71">
        <f>SUM(Machoz!D129:D130)</f>
        <v>0.33333333333333331</v>
      </c>
      <c r="O77" s="71">
        <f>SUM(Machoz!E129:E130)</f>
        <v>0.29166666666666669</v>
      </c>
      <c r="P77" s="71">
        <f>SUM(Machoz!F129:F130)</f>
        <v>0.24752475247524755</v>
      </c>
      <c r="Q77" s="71">
        <f>SUM(Machoz!G129:G130)</f>
        <v>0.23333333333333334</v>
      </c>
      <c r="R77" s="71">
        <f>SUM(Dati!C129:C130)</f>
        <v>0.273542600896861</v>
      </c>
      <c r="S77" s="71">
        <f>SUM(Dati!D129:D130)</f>
        <v>0.34161490683229812</v>
      </c>
      <c r="T77" s="71">
        <f>SUM(Dati!E129:E130)</f>
        <v>0.25</v>
      </c>
      <c r="U77" s="71">
        <f>SUM(Dati!F129:F130)</f>
        <v>0.125</v>
      </c>
      <c r="V77" s="71">
        <f>SUM(Income!C129:C130)</f>
        <v>0.26923076923076922</v>
      </c>
      <c r="W77" s="71">
        <f>SUM(Income!D129:D130)</f>
        <v>0.31313131313131315</v>
      </c>
      <c r="X77" s="71">
        <f>SUM(Income!E129:E130)</f>
        <v>0.30555555555555558</v>
      </c>
      <c r="Y77" s="71">
        <f>SUM(Education!C129:C130)</f>
        <v>0.36423841059602652</v>
      </c>
      <c r="Z77" s="71">
        <f>SUM(Education!D129:D130)</f>
        <v>0.22321428571428573</v>
      </c>
      <c r="AA77" s="71">
        <f>SUM(Education!E129:E130)</f>
        <v>0.25416666666666671</v>
      </c>
    </row>
    <row r="78" spans="1:27">
      <c r="A78" s="76">
        <v>42339</v>
      </c>
      <c r="B78" s="71" t="s">
        <v>82</v>
      </c>
      <c r="C78" s="71" t="s">
        <v>46</v>
      </c>
      <c r="D78" s="71" t="s">
        <v>74</v>
      </c>
      <c r="E78" s="71" t="s">
        <v>71</v>
      </c>
      <c r="F78" s="72">
        <f>SUM('נתונים גולמיים'!C204:C205)</f>
        <v>0.50396825396825395</v>
      </c>
      <c r="G78" s="71">
        <f>SUM(Gender!C131:C132)</f>
        <v>0.54761904761904767</v>
      </c>
      <c r="H78" s="71">
        <f>SUM(Gender!D131:D132)</f>
        <v>0.46031746031746035</v>
      </c>
      <c r="I78" s="71">
        <f>SUM(Age!C131:C132)</f>
        <v>0.46875</v>
      </c>
      <c r="J78" s="71">
        <f>SUM(Age!D131:D132)</f>
        <v>0.46341463414634149</v>
      </c>
      <c r="K78" s="71">
        <f>SUM(Age!E131:E132)</f>
        <v>0.61206896551724133</v>
      </c>
      <c r="L78" s="71">
        <f>SUM(Age!F131:F132)</f>
        <v>0.48958333333333337</v>
      </c>
      <c r="M78" s="71">
        <f>SUM(Machoz!C131:C132)</f>
        <v>0.47199999999999998</v>
      </c>
      <c r="N78" s="71">
        <f>SUM(Machoz!D131:D132)</f>
        <v>0.50427350427350426</v>
      </c>
      <c r="O78" s="71">
        <f>SUM(Machoz!E131:E132)</f>
        <v>0.5</v>
      </c>
      <c r="P78" s="71">
        <f>SUM(Machoz!F131:F132)</f>
        <v>0.50495049504950495</v>
      </c>
      <c r="Q78" s="71">
        <f>SUM(Machoz!G131:G132)</f>
        <v>0.53333333333333333</v>
      </c>
      <c r="R78" s="71">
        <f>SUM(Dati!C131:C132)</f>
        <v>0.52017937219730936</v>
      </c>
      <c r="S78" s="71">
        <f>SUM(Dati!D131:D132)</f>
        <v>0.453416149068323</v>
      </c>
      <c r="T78" s="71">
        <f>SUM(Dati!E131:E132)</f>
        <v>0.5</v>
      </c>
      <c r="U78" s="71">
        <f>SUM(Dati!F131:F132)</f>
        <v>0.625</v>
      </c>
      <c r="V78" s="71">
        <f>SUM(Income!C131:C132)</f>
        <v>0.50480769230769229</v>
      </c>
      <c r="W78" s="71">
        <f>SUM(Income!D131:D132)</f>
        <v>0.56565656565656564</v>
      </c>
      <c r="X78" s="71">
        <f>SUM(Income!E131:E132)</f>
        <v>0.47916666666666669</v>
      </c>
      <c r="Y78" s="71">
        <f>SUM(Education!C131:C132)</f>
        <v>0.44370860927152317</v>
      </c>
      <c r="Z78" s="71">
        <f>SUM(Education!D131:D132)</f>
        <v>0.52678571428571419</v>
      </c>
      <c r="AA78" s="71">
        <f>SUM(Education!E131:E132)</f>
        <v>0.52916666666666667</v>
      </c>
    </row>
    <row r="79" spans="1:27">
      <c r="A79" s="76">
        <v>42339</v>
      </c>
      <c r="B79" s="71" t="s">
        <v>82</v>
      </c>
      <c r="C79" s="71" t="s">
        <v>46</v>
      </c>
      <c r="D79" s="71" t="s">
        <v>74</v>
      </c>
      <c r="E79" s="71" t="s">
        <v>68</v>
      </c>
      <c r="F79" s="72">
        <f>SUM('נתונים גולמיים'!C206)</f>
        <v>0.21626984126984128</v>
      </c>
      <c r="G79" s="71">
        <f>SUM(Gender!C133)</f>
        <v>0.17063492063492064</v>
      </c>
      <c r="H79" s="71">
        <f>SUM(Gender!D133)</f>
        <v>0.26190476190476192</v>
      </c>
      <c r="I79" s="71">
        <f>SUM(Age!C133)</f>
        <v>0.21875</v>
      </c>
      <c r="J79" s="71">
        <f>SUM(Age!D133)</f>
        <v>0.28048780487804875</v>
      </c>
      <c r="K79" s="71">
        <f>SUM(Age!E133)</f>
        <v>0.10344827586206896</v>
      </c>
      <c r="L79" s="71">
        <f>SUM(Age!F133)</f>
        <v>0.23958333333333331</v>
      </c>
      <c r="M79" s="71">
        <f>Machoz!C133</f>
        <v>0.248</v>
      </c>
      <c r="N79" s="71">
        <f>Machoz!D133</f>
        <v>0.16239316239316237</v>
      </c>
      <c r="O79" s="71">
        <f>Machoz!E133</f>
        <v>0.20833333333333331</v>
      </c>
      <c r="P79" s="71">
        <f>Machoz!F133</f>
        <v>0.24752475247524752</v>
      </c>
      <c r="Q79" s="71">
        <f>Machoz!G133</f>
        <v>0.23333333333333331</v>
      </c>
      <c r="R79" s="71">
        <f>Dati!C133</f>
        <v>0.20627802690582961</v>
      </c>
      <c r="S79" s="71">
        <f>Dati!D133</f>
        <v>0.20496894409937888</v>
      </c>
      <c r="T79" s="71">
        <f>Dati!E133</f>
        <v>0.25</v>
      </c>
      <c r="U79" s="71">
        <f>Dati!F133</f>
        <v>0.25</v>
      </c>
      <c r="V79" s="71">
        <f>Income!C133</f>
        <v>0.22596153846153846</v>
      </c>
      <c r="W79" s="71">
        <f>Income!D133</f>
        <v>0.12121212121212122</v>
      </c>
      <c r="X79" s="71">
        <f>Income!E133</f>
        <v>0.21527777777777779</v>
      </c>
      <c r="Y79" s="71">
        <f>Education!C133</f>
        <v>0.19205298013245034</v>
      </c>
      <c r="Z79" s="71">
        <f>Education!D133</f>
        <v>0.25</v>
      </c>
      <c r="AA79" s="71">
        <f>Education!E133</f>
        <v>0.21666666666666667</v>
      </c>
    </row>
    <row r="80" spans="1:27">
      <c r="A80" s="76">
        <v>42339</v>
      </c>
      <c r="B80" s="71" t="s">
        <v>82</v>
      </c>
      <c r="C80" s="71" t="s">
        <v>47</v>
      </c>
      <c r="D80" s="71" t="s">
        <v>69</v>
      </c>
      <c r="E80" s="71" t="s">
        <v>70</v>
      </c>
      <c r="F80" s="72">
        <f>SUM('נתונים גולמיים'!C210:C211)</f>
        <v>0.28968253968253965</v>
      </c>
      <c r="G80" s="71">
        <f>SUM(Gender!C134:C135)</f>
        <v>0.32539682539682535</v>
      </c>
      <c r="H80" s="71">
        <f>SUM(Gender!D134:D135)</f>
        <v>0.25396825396825395</v>
      </c>
      <c r="I80" s="71">
        <f>SUM(Age!C134:C135)</f>
        <v>0.3203125</v>
      </c>
      <c r="J80" s="71">
        <f>SUM(Age!D134:D135)</f>
        <v>0.28048780487804881</v>
      </c>
      <c r="K80" s="71">
        <f>SUM(Age!E134:E135)</f>
        <v>0.31034482758620691</v>
      </c>
      <c r="L80" s="71">
        <f>SUM(Age!F134:F135)</f>
        <v>0.23958333333333337</v>
      </c>
      <c r="M80" s="71">
        <f>SUM(Machoz!C134:C135)</f>
        <v>0.30399999999999999</v>
      </c>
      <c r="N80" s="71">
        <f>SUM(Machoz!D134:D135)</f>
        <v>0.3247863247863248</v>
      </c>
      <c r="O80" s="71">
        <f>SUM(Machoz!E134:E135)</f>
        <v>0.3125</v>
      </c>
      <c r="P80" s="71">
        <f>SUM(Machoz!F134:F135)</f>
        <v>0.20792079207920794</v>
      </c>
      <c r="Q80" s="71">
        <f>SUM(Machoz!G134:G135)</f>
        <v>0.31666666666666665</v>
      </c>
      <c r="R80" s="71">
        <f>SUM(Dati!C134:C135)</f>
        <v>0.27354260089686094</v>
      </c>
      <c r="S80" s="71">
        <f>SUM(Dati!D134:D135)</f>
        <v>0.36024844720496896</v>
      </c>
      <c r="T80" s="71">
        <f>SUM(Dati!E134:E135)</f>
        <v>0.26250000000000001</v>
      </c>
      <c r="U80" s="71">
        <f>SUM(Dati!F134:F135)</f>
        <v>0.15</v>
      </c>
      <c r="V80" s="71">
        <f>SUM(Income!C134:C135)</f>
        <v>0.28365384615384615</v>
      </c>
      <c r="W80" s="71">
        <f>SUM(Income!D134:D135)</f>
        <v>0.3232323232323232</v>
      </c>
      <c r="X80" s="71">
        <f>SUM(Income!E134:E135)</f>
        <v>0.27777777777777779</v>
      </c>
      <c r="Y80" s="71">
        <f>SUM(Education!C134:C135)</f>
        <v>0.29801324503311261</v>
      </c>
      <c r="Z80" s="71">
        <f>SUM(Education!D134:D135)</f>
        <v>0.19642857142857145</v>
      </c>
      <c r="AA80" s="71">
        <f>SUM(Education!E134:E135)</f>
        <v>0.32916666666666666</v>
      </c>
    </row>
    <row r="81" spans="1:27">
      <c r="A81" s="76">
        <v>42339</v>
      </c>
      <c r="B81" s="71" t="s">
        <v>82</v>
      </c>
      <c r="C81" s="71" t="s">
        <v>47</v>
      </c>
      <c r="D81" s="71" t="s">
        <v>69</v>
      </c>
      <c r="E81" s="71" t="s">
        <v>71</v>
      </c>
      <c r="F81" s="72">
        <f>SUM('נתונים גולמיים'!C212:C213)</f>
        <v>0.47222222222222227</v>
      </c>
      <c r="G81" s="71">
        <f>SUM(Gender!C136:C137)</f>
        <v>0.49206349206349209</v>
      </c>
      <c r="H81" s="71">
        <f>SUM(Gender!D136:D137)</f>
        <v>0.45238095238095238</v>
      </c>
      <c r="I81" s="71">
        <f>SUM(Age!C136:C137)</f>
        <v>0.390625</v>
      </c>
      <c r="J81" s="71">
        <f>SUM(Age!D136:D137)</f>
        <v>0.43902439024390244</v>
      </c>
      <c r="K81" s="71">
        <f>SUM(Age!E136:E137)</f>
        <v>0.53448275862068961</v>
      </c>
      <c r="L81" s="71">
        <f>SUM(Age!F136:F137)</f>
        <v>0.5625</v>
      </c>
      <c r="M81" s="71">
        <f>SUM(Machoz!C136:C137)</f>
        <v>0.40800000000000003</v>
      </c>
      <c r="N81" s="71">
        <f>SUM(Machoz!D136:D137)</f>
        <v>0.47008547008547008</v>
      </c>
      <c r="O81" s="71">
        <f>SUM(Machoz!E136:E137)</f>
        <v>0.46875</v>
      </c>
      <c r="P81" s="71">
        <f>SUM(Machoz!F136:F137)</f>
        <v>0.53465346534653468</v>
      </c>
      <c r="Q81" s="71">
        <f>SUM(Machoz!G136:G137)</f>
        <v>0.48333333333333334</v>
      </c>
      <c r="R81" s="71">
        <f>SUM(Dati!C136:C137)</f>
        <v>0.4708520179372197</v>
      </c>
      <c r="S81" s="71">
        <f>SUM(Dati!D136:D137)</f>
        <v>0.40993788819875776</v>
      </c>
      <c r="T81" s="71">
        <f>SUM(Dati!E136:E137)</f>
        <v>0.55000000000000004</v>
      </c>
      <c r="U81" s="71">
        <f>SUM(Dati!F136:F137)</f>
        <v>0.57499999999999996</v>
      </c>
      <c r="V81" s="71">
        <f>SUM(Income!C136:C137)</f>
        <v>0.44711538461538464</v>
      </c>
      <c r="W81" s="71">
        <f>SUM(Income!D136:D137)</f>
        <v>0.46464646464646464</v>
      </c>
      <c r="X81" s="71">
        <f>SUM(Income!E136:E137)</f>
        <v>0.52083333333333337</v>
      </c>
      <c r="Y81" s="71">
        <f>SUM(Education!C136:C137)</f>
        <v>0.47682119205298013</v>
      </c>
      <c r="Z81" s="71">
        <f>SUM(Education!D136:D137)</f>
        <v>0.5267857142857143</v>
      </c>
      <c r="AA81" s="71">
        <f>SUM(Education!E136:E137)</f>
        <v>0.44166666666666665</v>
      </c>
    </row>
    <row r="82" spans="1:27">
      <c r="A82" s="76">
        <v>42339</v>
      </c>
      <c r="B82" s="71" t="s">
        <v>82</v>
      </c>
      <c r="C82" s="71" t="s">
        <v>47</v>
      </c>
      <c r="D82" s="71" t="s">
        <v>69</v>
      </c>
      <c r="E82" s="71" t="s">
        <v>68</v>
      </c>
      <c r="F82" s="72">
        <f>SUM('נתונים גולמיים'!C214)</f>
        <v>0.23809523809523811</v>
      </c>
      <c r="G82" s="71">
        <f>SUM(Gender!C138)</f>
        <v>0.18253968253968253</v>
      </c>
      <c r="H82" s="71">
        <f>SUM(Gender!D138)</f>
        <v>0.29365079365079366</v>
      </c>
      <c r="I82" s="71">
        <f>SUM(Age!C138)</f>
        <v>0.2890625</v>
      </c>
      <c r="J82" s="71">
        <f>SUM(Age!D138)</f>
        <v>0.28048780487804875</v>
      </c>
      <c r="K82" s="71">
        <f>SUM(Age!E138)</f>
        <v>0.15517241379310345</v>
      </c>
      <c r="L82" s="71">
        <f>SUM(Age!F138)</f>
        <v>0.19791666666666669</v>
      </c>
      <c r="M82" s="71">
        <f>Machoz!C138</f>
        <v>0.28800000000000003</v>
      </c>
      <c r="N82" s="71">
        <f>Machoz!D138</f>
        <v>0.20512820512820515</v>
      </c>
      <c r="O82" s="71">
        <f>Machoz!E138</f>
        <v>0.21875</v>
      </c>
      <c r="P82" s="71">
        <f>Machoz!F138</f>
        <v>0.25742574257425743</v>
      </c>
      <c r="Q82" s="71">
        <f>Machoz!G138</f>
        <v>0.2</v>
      </c>
      <c r="R82" s="71">
        <f>Dati!C138</f>
        <v>0.2556053811659193</v>
      </c>
      <c r="S82" s="71">
        <f>Dati!D138</f>
        <v>0.22981366459627328</v>
      </c>
      <c r="T82" s="71">
        <f>Dati!E138</f>
        <v>0.1875</v>
      </c>
      <c r="U82" s="71">
        <f>Dati!F138</f>
        <v>0.27500000000000002</v>
      </c>
      <c r="V82" s="71">
        <f>Income!C138</f>
        <v>0.26923076923076922</v>
      </c>
      <c r="W82" s="71">
        <f>Income!D138</f>
        <v>0.2121212121212121</v>
      </c>
      <c r="X82" s="71">
        <f>Income!E138</f>
        <v>0.2013888888888889</v>
      </c>
      <c r="Y82" s="71">
        <f>Education!C138</f>
        <v>0.22516556291390727</v>
      </c>
      <c r="Z82" s="71">
        <f>Education!D138</f>
        <v>0.27678571428571425</v>
      </c>
      <c r="AA82" s="71">
        <f>Education!E138</f>
        <v>0.22916666666666669</v>
      </c>
    </row>
    <row r="83" spans="1:27">
      <c r="A83" s="76">
        <v>42339</v>
      </c>
      <c r="B83" s="71" t="s">
        <v>82</v>
      </c>
      <c r="C83" s="71" t="s">
        <v>47</v>
      </c>
      <c r="D83" s="71" t="s">
        <v>72</v>
      </c>
      <c r="E83" s="71" t="s">
        <v>70</v>
      </c>
      <c r="F83" s="72">
        <f>SUM('נתונים גולמיים'!C218:C219)</f>
        <v>0.29166666666666663</v>
      </c>
      <c r="G83" s="71">
        <f>SUM(Gender!C139:C140)</f>
        <v>0.32539682539682541</v>
      </c>
      <c r="H83" s="71">
        <f>SUM(Gender!D139:D140)</f>
        <v>0.25793650793650791</v>
      </c>
      <c r="I83" s="71">
        <f>SUM(Age!C139:C140)</f>
        <v>0.3359375</v>
      </c>
      <c r="J83" s="71">
        <f>SUM(Age!D139:D140)</f>
        <v>0.27439024390243905</v>
      </c>
      <c r="K83" s="71">
        <f>SUM(Age!E139:E140)</f>
        <v>0.26724137931034481</v>
      </c>
      <c r="L83" s="71">
        <f>SUM(Age!F139:F140)</f>
        <v>0.29166666666666663</v>
      </c>
      <c r="M83" s="71">
        <f>SUM(Machoz!C139:C140)</f>
        <v>0.28799999999999998</v>
      </c>
      <c r="N83" s="71">
        <f>SUM(Machoz!D139:D140)</f>
        <v>0.33333333333333331</v>
      </c>
      <c r="O83" s="71">
        <f>SUM(Machoz!E139:E140)</f>
        <v>0.3125</v>
      </c>
      <c r="P83" s="71">
        <f>SUM(Machoz!F139:F140)</f>
        <v>0.21782178217821782</v>
      </c>
      <c r="Q83" s="71">
        <f>SUM(Machoz!G139:G140)</f>
        <v>0.33333333333333331</v>
      </c>
      <c r="R83" s="71">
        <f>SUM(Dati!C139:C140)</f>
        <v>0.28251121076233188</v>
      </c>
      <c r="S83" s="71">
        <f>SUM(Dati!D139:D140)</f>
        <v>0.32919254658385094</v>
      </c>
      <c r="T83" s="71">
        <f>SUM(Dati!E139:E140)</f>
        <v>0.28750000000000003</v>
      </c>
      <c r="U83" s="71">
        <f>SUM(Dati!F139:F140)</f>
        <v>0.19999999999999998</v>
      </c>
      <c r="V83" s="71">
        <f>SUM(Income!C139:C140)</f>
        <v>0.27884615384615385</v>
      </c>
      <c r="W83" s="71">
        <f>SUM(Income!D139:D140)</f>
        <v>0.29292929292929293</v>
      </c>
      <c r="X83" s="71">
        <f>SUM(Income!E139:E140)</f>
        <v>0.30555555555555558</v>
      </c>
      <c r="Y83" s="71">
        <f>SUM(Education!C139:C140)</f>
        <v>0.29801324503311261</v>
      </c>
      <c r="Z83" s="71">
        <f>SUM(Education!D139:D140)</f>
        <v>0.2142857142857143</v>
      </c>
      <c r="AA83" s="71">
        <f>SUM(Education!E139:E140)</f>
        <v>0.32500000000000001</v>
      </c>
    </row>
    <row r="84" spans="1:27">
      <c r="A84" s="76">
        <v>42339</v>
      </c>
      <c r="B84" s="71" t="s">
        <v>82</v>
      </c>
      <c r="C84" s="71" t="s">
        <v>47</v>
      </c>
      <c r="D84" s="71" t="s">
        <v>72</v>
      </c>
      <c r="E84" s="71" t="s">
        <v>71</v>
      </c>
      <c r="F84" s="72">
        <f>SUM('נתונים גולמיים'!C220:C221)</f>
        <v>0.42460317460317459</v>
      </c>
      <c r="G84" s="71">
        <f>SUM(Gender!C141:C142)</f>
        <v>0.4285714285714286</v>
      </c>
      <c r="H84" s="71">
        <f>SUM(Gender!D141:D142)</f>
        <v>0.42063492063492064</v>
      </c>
      <c r="I84" s="71">
        <f>SUM(Age!C141:C142)</f>
        <v>0.359375</v>
      </c>
      <c r="J84" s="71">
        <f>SUM(Age!D141:D142)</f>
        <v>0.39634146341463417</v>
      </c>
      <c r="K84" s="71">
        <f>SUM(Age!E141:E142)</f>
        <v>0.52586206896551724</v>
      </c>
      <c r="L84" s="71">
        <f>SUM(Age!F141:F142)</f>
        <v>0.4375</v>
      </c>
      <c r="M84" s="71">
        <f>SUM(Machoz!C141:C142)</f>
        <v>0.39200000000000002</v>
      </c>
      <c r="N84" s="71">
        <f>SUM(Machoz!D141:D142)</f>
        <v>0.40170940170940173</v>
      </c>
      <c r="O84" s="71">
        <f>SUM(Machoz!E141:E142)</f>
        <v>0.42708333333333331</v>
      </c>
      <c r="P84" s="71">
        <f>SUM(Machoz!F141:F142)</f>
        <v>0.44554455445544555</v>
      </c>
      <c r="Q84" s="71">
        <f>SUM(Machoz!G141:G142)</f>
        <v>0.46666666666666667</v>
      </c>
      <c r="R84" s="71">
        <f>SUM(Dati!C141:C142)</f>
        <v>0.41255605381165922</v>
      </c>
      <c r="S84" s="71">
        <f>SUM(Dati!D141:D142)</f>
        <v>0.40993788819875776</v>
      </c>
      <c r="T84" s="71">
        <f>SUM(Dati!E141:E142)</f>
        <v>0.48749999999999999</v>
      </c>
      <c r="U84" s="71">
        <f>SUM(Dati!F141:F142)</f>
        <v>0.42500000000000004</v>
      </c>
      <c r="V84" s="71">
        <f>SUM(Income!C141:C142)</f>
        <v>0.41346153846153844</v>
      </c>
      <c r="W84" s="71">
        <f>SUM(Income!D141:D142)</f>
        <v>0.46464646464646464</v>
      </c>
      <c r="X84" s="71">
        <f>SUM(Income!E141:E142)</f>
        <v>0.4236111111111111</v>
      </c>
      <c r="Y84" s="71">
        <f>SUM(Education!C141:C142)</f>
        <v>0.45033112582781465</v>
      </c>
      <c r="Z84" s="71">
        <f>SUM(Education!D141:D142)</f>
        <v>0.41964285714285715</v>
      </c>
      <c r="AA84" s="71">
        <f>SUM(Education!E141:E142)</f>
        <v>0.41249999999999998</v>
      </c>
    </row>
    <row r="85" spans="1:27">
      <c r="A85" s="76">
        <v>42339</v>
      </c>
      <c r="B85" s="71" t="s">
        <v>82</v>
      </c>
      <c r="C85" s="71" t="s">
        <v>47</v>
      </c>
      <c r="D85" s="71" t="s">
        <v>72</v>
      </c>
      <c r="E85" s="71" t="s">
        <v>68</v>
      </c>
      <c r="F85" s="72">
        <f>SUM('נתונים גולמיים'!C222)</f>
        <v>0.28373015873015872</v>
      </c>
      <c r="G85" s="71">
        <f>SUM(Gender!C143)</f>
        <v>0.24603174603174605</v>
      </c>
      <c r="H85" s="71">
        <f>SUM(Gender!D143)</f>
        <v>0.32142857142857145</v>
      </c>
      <c r="I85" s="71">
        <f>SUM(Age!C143)</f>
        <v>0.3046875</v>
      </c>
      <c r="J85" s="71">
        <f>SUM(Age!D143)</f>
        <v>0.32926829268292684</v>
      </c>
      <c r="K85" s="71">
        <f>SUM(Age!E143)</f>
        <v>0.20689655172413793</v>
      </c>
      <c r="L85" s="71">
        <f>SUM(Age!F143)</f>
        <v>0.27083333333333331</v>
      </c>
      <c r="M85" s="71">
        <f>Machoz!C143</f>
        <v>0.32</v>
      </c>
      <c r="N85" s="71">
        <f>Machoz!D143</f>
        <v>0.26495726495726496</v>
      </c>
      <c r="O85" s="71">
        <f>Machoz!E143</f>
        <v>0.26041666666666669</v>
      </c>
      <c r="P85" s="71">
        <f>Machoz!F143</f>
        <v>0.33663366336633666</v>
      </c>
      <c r="Q85" s="71">
        <f>Machoz!G143</f>
        <v>0.2</v>
      </c>
      <c r="R85" s="71">
        <f>Dati!C143</f>
        <v>0.30493273542600896</v>
      </c>
      <c r="S85" s="71">
        <f>Dati!D143</f>
        <v>0.2608695652173913</v>
      </c>
      <c r="T85" s="71">
        <f>Dati!E143</f>
        <v>0.22500000000000001</v>
      </c>
      <c r="U85" s="71">
        <f>Dati!F143</f>
        <v>0.375</v>
      </c>
      <c r="V85" s="71">
        <f>Income!C143</f>
        <v>0.30769230769230771</v>
      </c>
      <c r="W85" s="71">
        <f>Income!D143</f>
        <v>0.24242424242424243</v>
      </c>
      <c r="X85" s="71">
        <f>Income!E143</f>
        <v>0.27083333333333331</v>
      </c>
      <c r="Y85" s="71">
        <f>Education!C143</f>
        <v>0.25165562913907286</v>
      </c>
      <c r="Z85" s="71">
        <f>Education!D143</f>
        <v>0.36607142857142855</v>
      </c>
      <c r="AA85" s="71">
        <f>Education!E143</f>
        <v>0.26250000000000001</v>
      </c>
    </row>
    <row r="86" spans="1:27">
      <c r="A86" s="76">
        <v>42339</v>
      </c>
      <c r="B86" s="71" t="s">
        <v>82</v>
      </c>
      <c r="C86" s="71" t="s">
        <v>47</v>
      </c>
      <c r="D86" s="71" t="s">
        <v>73</v>
      </c>
      <c r="E86" s="71" t="s">
        <v>70</v>
      </c>
      <c r="F86" s="72">
        <f>SUM('נתונים גולמיים'!C226:C227)</f>
        <v>0.43055555555555558</v>
      </c>
      <c r="G86" s="71">
        <f>SUM(Gender!C144:C145)</f>
        <v>0.47619047619047616</v>
      </c>
      <c r="H86" s="71">
        <f>SUM(Gender!D144:D145)</f>
        <v>0.38492063492063494</v>
      </c>
      <c r="I86" s="71">
        <f>SUM(Age!C144:C145)</f>
        <v>0.4921875</v>
      </c>
      <c r="J86" s="71">
        <f>SUM(Age!D144:D145)</f>
        <v>0.42073170731707321</v>
      </c>
      <c r="K86" s="71">
        <f>SUM(Age!E144:E145)</f>
        <v>0.41379310344827591</v>
      </c>
      <c r="L86" s="71">
        <f>SUM(Age!F144:F145)</f>
        <v>0.38541666666666669</v>
      </c>
      <c r="M86" s="71">
        <f>SUM(Machoz!C144:C145)</f>
        <v>0.42399999999999999</v>
      </c>
      <c r="N86" s="71">
        <f>SUM(Machoz!D144:D145)</f>
        <v>0.44444444444444442</v>
      </c>
      <c r="O86" s="71">
        <f>SUM(Machoz!E144:E145)</f>
        <v>0.40624999999999994</v>
      </c>
      <c r="P86" s="71">
        <f>SUM(Machoz!F144:F145)</f>
        <v>0.4356435643564357</v>
      </c>
      <c r="Q86" s="71">
        <f>SUM(Machoz!G144:G145)</f>
        <v>0.48333333333333328</v>
      </c>
      <c r="R86" s="71">
        <f>SUM(Dati!C144:C145)</f>
        <v>0.39013452914798208</v>
      </c>
      <c r="S86" s="71">
        <f>SUM(Dati!D144:D145)</f>
        <v>0.48447204968944102</v>
      </c>
      <c r="T86" s="71">
        <f>SUM(Dati!E144:E145)</f>
        <v>0.47500000000000003</v>
      </c>
      <c r="U86" s="71">
        <f>SUM(Dati!F144:F145)</f>
        <v>0.35</v>
      </c>
      <c r="V86" s="71">
        <f>SUM(Income!C144:C145)</f>
        <v>0.44230769230769229</v>
      </c>
      <c r="W86" s="71">
        <f>SUM(Income!D144:D145)</f>
        <v>0.42424242424242425</v>
      </c>
      <c r="X86" s="71">
        <f>SUM(Income!E144:E145)</f>
        <v>0.44444444444444453</v>
      </c>
      <c r="Y86" s="71">
        <f>SUM(Education!C144:C145)</f>
        <v>0.42384105960264906</v>
      </c>
      <c r="Z86" s="71">
        <f>SUM(Education!D144:D145)</f>
        <v>0.37500000000000006</v>
      </c>
      <c r="AA86" s="71">
        <f>SUM(Education!E144:E145)</f>
        <v>0.45833333333333337</v>
      </c>
    </row>
    <row r="87" spans="1:27">
      <c r="A87" s="76">
        <v>42339</v>
      </c>
      <c r="B87" s="71" t="s">
        <v>82</v>
      </c>
      <c r="C87" s="71" t="s">
        <v>47</v>
      </c>
      <c r="D87" s="71" t="s">
        <v>73</v>
      </c>
      <c r="E87" s="71" t="s">
        <v>71</v>
      </c>
      <c r="F87" s="72">
        <f>SUM('נתונים גולמיים'!C228:C229)</f>
        <v>0.48412698412698413</v>
      </c>
      <c r="G87" s="71">
        <f>SUM(Gender!C146:C147)</f>
        <v>0.49206349206349209</v>
      </c>
      <c r="H87" s="71">
        <f>SUM(Gender!D146:D147)</f>
        <v>0.47619047619047616</v>
      </c>
      <c r="I87" s="71">
        <f>SUM(Age!C146:C147)</f>
        <v>0.375</v>
      </c>
      <c r="J87" s="71">
        <f>SUM(Age!D146:D147)</f>
        <v>0.46951219512195119</v>
      </c>
      <c r="K87" s="71">
        <f>SUM(Age!E146:E147)</f>
        <v>0.53448275862068961</v>
      </c>
      <c r="L87" s="71">
        <f>SUM(Age!F146:F147)</f>
        <v>0.59375</v>
      </c>
      <c r="M87" s="71">
        <f>SUM(Machoz!C146:C147)</f>
        <v>0.47200000000000003</v>
      </c>
      <c r="N87" s="71">
        <f>SUM(Machoz!D146:D147)</f>
        <v>0.47008547008547008</v>
      </c>
      <c r="O87" s="71">
        <f>SUM(Machoz!E146:E147)</f>
        <v>0.54166666666666674</v>
      </c>
      <c r="P87" s="71">
        <f>SUM(Machoz!F146:F147)</f>
        <v>0.45544554455445541</v>
      </c>
      <c r="Q87" s="71">
        <f>SUM(Machoz!G146:G147)</f>
        <v>0.46666666666666667</v>
      </c>
      <c r="R87" s="71">
        <f>SUM(Dati!C146:C147)</f>
        <v>0.5246636771300448</v>
      </c>
      <c r="S87" s="71">
        <f>SUM(Dati!D146:D147)</f>
        <v>0.42857142857142855</v>
      </c>
      <c r="T87" s="71">
        <f>SUM(Dati!E146:E147)</f>
        <v>0.4375</v>
      </c>
      <c r="U87" s="71">
        <f>SUM(Dati!F146:F147)</f>
        <v>0.57499999999999996</v>
      </c>
      <c r="V87" s="71">
        <f>SUM(Income!C146:C147)</f>
        <v>0.44711538461538458</v>
      </c>
      <c r="W87" s="71">
        <f>SUM(Income!D146:D147)</f>
        <v>0.51515151515151514</v>
      </c>
      <c r="X87" s="71">
        <f>SUM(Income!E146:E147)</f>
        <v>0.50694444444444442</v>
      </c>
      <c r="Y87" s="71">
        <f>SUM(Education!C146:C147)</f>
        <v>0.46357615894039739</v>
      </c>
      <c r="Z87" s="71">
        <f>SUM(Education!D146:D147)</f>
        <v>0.51785714285714279</v>
      </c>
      <c r="AA87" s="71">
        <f>SUM(Education!E146:E147)</f>
        <v>0.48333333333333334</v>
      </c>
    </row>
    <row r="88" spans="1:27">
      <c r="A88" s="76">
        <v>42339</v>
      </c>
      <c r="B88" s="71" t="s">
        <v>82</v>
      </c>
      <c r="C88" s="71" t="s">
        <v>47</v>
      </c>
      <c r="D88" s="71" t="s">
        <v>73</v>
      </c>
      <c r="E88" s="71" t="s">
        <v>68</v>
      </c>
      <c r="F88" s="72">
        <f>SUM('נתונים גולמיים'!C230)</f>
        <v>8.531746031746032E-2</v>
      </c>
      <c r="G88" s="71">
        <f>SUM(Gender!C148)</f>
        <v>3.1746031746031744E-2</v>
      </c>
      <c r="H88" s="71">
        <f>SUM(Gender!D148)</f>
        <v>0.1388888888888889</v>
      </c>
      <c r="I88" s="71">
        <f>SUM(Age!C148)</f>
        <v>0.1328125</v>
      </c>
      <c r="J88" s="71">
        <f>SUM(Age!D148)</f>
        <v>0.10975609756097562</v>
      </c>
      <c r="K88" s="71">
        <f>SUM(Age!E148)</f>
        <v>5.1724137931034482E-2</v>
      </c>
      <c r="L88" s="71">
        <f>SUM(Age!F148)</f>
        <v>2.0833333333333336E-2</v>
      </c>
      <c r="M88" s="71">
        <f>Machoz!C148</f>
        <v>0.10400000000000001</v>
      </c>
      <c r="N88" s="71">
        <f>Machoz!D148</f>
        <v>8.5470085470085472E-2</v>
      </c>
      <c r="O88" s="71">
        <f>Machoz!E148</f>
        <v>5.2083333333333329E-2</v>
      </c>
      <c r="P88" s="71">
        <f>Machoz!F148</f>
        <v>0.10891089108910892</v>
      </c>
      <c r="Q88" s="71">
        <f>Machoz!G148</f>
        <v>0.05</v>
      </c>
      <c r="R88" s="71">
        <f>Dati!C148</f>
        <v>8.5201793721973104E-2</v>
      </c>
      <c r="S88" s="71">
        <f>Dati!D148</f>
        <v>8.6956521739130432E-2</v>
      </c>
      <c r="T88" s="71">
        <f>Dati!E148</f>
        <v>8.7499999999999994E-2</v>
      </c>
      <c r="U88" s="71">
        <f>Dati!F148</f>
        <v>7.4999999999999997E-2</v>
      </c>
      <c r="V88" s="71">
        <f>Income!C148</f>
        <v>0.11057692307692309</v>
      </c>
      <c r="W88" s="71">
        <f>Income!D148</f>
        <v>6.0606060606060608E-2</v>
      </c>
      <c r="X88" s="71">
        <f>Income!E148</f>
        <v>4.8611111111111105E-2</v>
      </c>
      <c r="Y88" s="71">
        <f>Education!C148</f>
        <v>0.11258278145695363</v>
      </c>
      <c r="Z88" s="71">
        <f>Education!D148</f>
        <v>0.10714285714285714</v>
      </c>
      <c r="AA88" s="71">
        <f>Education!E148</f>
        <v>5.8333333333333327E-2</v>
      </c>
    </row>
    <row r="89" spans="1:27">
      <c r="A89" s="76">
        <v>42339</v>
      </c>
      <c r="B89" s="71" t="s">
        <v>82</v>
      </c>
      <c r="C89" s="71" t="s">
        <v>47</v>
      </c>
      <c r="D89" s="71" t="s">
        <v>74</v>
      </c>
      <c r="E89" s="71" t="s">
        <v>70</v>
      </c>
      <c r="F89" s="72">
        <f>SUM('נתונים גולמיים'!C234:C235)</f>
        <v>0.49007936507936511</v>
      </c>
      <c r="G89" s="71">
        <f>SUM(Gender!C149:C150)</f>
        <v>0.53571428571428581</v>
      </c>
      <c r="H89" s="71">
        <f>SUM(Gender!D149:D150)</f>
        <v>0.44444444444444448</v>
      </c>
      <c r="I89" s="71">
        <f>SUM(Age!C149:C150)</f>
        <v>0.5</v>
      </c>
      <c r="J89" s="71">
        <f>SUM(Age!D149:D150)</f>
        <v>0.50609756097560976</v>
      </c>
      <c r="K89" s="71">
        <f>SUM(Age!E149:E150)</f>
        <v>0.48275862068965514</v>
      </c>
      <c r="L89" s="71">
        <f>SUM(Age!F149:F150)</f>
        <v>0.45833333333333326</v>
      </c>
      <c r="M89" s="71">
        <f>SUM(Machoz!C149:C150)</f>
        <v>0.48000000000000004</v>
      </c>
      <c r="N89" s="71">
        <f>SUM(Machoz!D149:D150)</f>
        <v>0.52991452991452992</v>
      </c>
      <c r="O89" s="71">
        <f>SUM(Machoz!E149:E150)</f>
        <v>0.51041666666666663</v>
      </c>
      <c r="P89" s="71">
        <f>SUM(Machoz!F149:F150)</f>
        <v>0.39603960396039606</v>
      </c>
      <c r="Q89" s="71">
        <f>SUM(Machoz!G149:G150)</f>
        <v>0.6</v>
      </c>
      <c r="R89" s="71">
        <f>SUM(Dati!C149:C150)</f>
        <v>0.47085201793721976</v>
      </c>
      <c r="S89" s="71">
        <f>SUM(Dati!D149:D150)</f>
        <v>0.54037267080745344</v>
      </c>
      <c r="T89" s="71">
        <f>SUM(Dati!E149:E150)</f>
        <v>0.52500000000000002</v>
      </c>
      <c r="U89" s="71">
        <f>SUM(Dati!F149:F150)</f>
        <v>0.32500000000000001</v>
      </c>
      <c r="V89" s="71">
        <f>SUM(Income!C149:C150)</f>
        <v>0.47115384615384615</v>
      </c>
      <c r="W89" s="71">
        <f>SUM(Income!D149:D150)</f>
        <v>0.46464646464646464</v>
      </c>
      <c r="X89" s="71">
        <f>SUM(Income!E149:E150)</f>
        <v>0.54861111111111105</v>
      </c>
      <c r="Y89" s="71">
        <f>SUM(Education!C149:C150)</f>
        <v>0.45033112582781465</v>
      </c>
      <c r="Z89" s="71">
        <f>SUM(Education!D149:D150)</f>
        <v>0.4375</v>
      </c>
      <c r="AA89" s="71">
        <f>SUM(Education!E149:E150)</f>
        <v>0.53750000000000009</v>
      </c>
    </row>
    <row r="90" spans="1:27">
      <c r="A90" s="76">
        <v>42339</v>
      </c>
      <c r="B90" s="71" t="s">
        <v>82</v>
      </c>
      <c r="C90" s="71" t="s">
        <v>47</v>
      </c>
      <c r="D90" s="71" t="s">
        <v>74</v>
      </c>
      <c r="E90" s="71" t="s">
        <v>71</v>
      </c>
      <c r="F90" s="72">
        <f>SUM('נתונים גולמיים'!C236:C237)</f>
        <v>0.40277777777777779</v>
      </c>
      <c r="G90" s="71">
        <f>SUM(Gender!C151:C152)</f>
        <v>0.40079365079365081</v>
      </c>
      <c r="H90" s="71">
        <f>SUM(Gender!D151:D152)</f>
        <v>0.40476190476190477</v>
      </c>
      <c r="I90" s="71">
        <f>SUM(Age!C151:C152)</f>
        <v>0.3125</v>
      </c>
      <c r="J90" s="71">
        <f>SUM(Age!D151:D152)</f>
        <v>0.38414634146341464</v>
      </c>
      <c r="K90" s="71">
        <f>SUM(Age!E151:E152)</f>
        <v>0.4568965517241379</v>
      </c>
      <c r="L90" s="71">
        <f>SUM(Age!F151:F152)</f>
        <v>0.48958333333333337</v>
      </c>
      <c r="M90" s="71">
        <f>SUM(Machoz!C151:C152)</f>
        <v>0.4</v>
      </c>
      <c r="N90" s="71">
        <f>SUM(Machoz!D151:D152)</f>
        <v>0.37606837606837606</v>
      </c>
      <c r="O90" s="71">
        <f>SUM(Machoz!E151:E152)</f>
        <v>0.41666666666666663</v>
      </c>
      <c r="P90" s="71">
        <f>SUM(Machoz!F151:F152)</f>
        <v>0.44554455445544555</v>
      </c>
      <c r="Q90" s="71">
        <f>SUM(Machoz!G151:G152)</f>
        <v>0.33333333333333331</v>
      </c>
      <c r="R90" s="71">
        <f>SUM(Dati!C151:C152)</f>
        <v>0.42152466367713004</v>
      </c>
      <c r="S90" s="71">
        <f>SUM(Dati!D151:D152)</f>
        <v>0.36645962732919257</v>
      </c>
      <c r="T90" s="71">
        <f>SUM(Dati!E151:E152)</f>
        <v>0.36249999999999999</v>
      </c>
      <c r="U90" s="71">
        <f>SUM(Dati!F151:F152)</f>
        <v>0.52500000000000002</v>
      </c>
      <c r="V90" s="71">
        <f>SUM(Income!C151:C152)</f>
        <v>0.38461538461538458</v>
      </c>
      <c r="W90" s="71">
        <f>SUM(Income!D151:D152)</f>
        <v>0.43434343434343431</v>
      </c>
      <c r="X90" s="71">
        <f>SUM(Income!E151:E152)</f>
        <v>0.40277777777777779</v>
      </c>
      <c r="Y90" s="71">
        <f>SUM(Education!C151:C152)</f>
        <v>0.39735099337748347</v>
      </c>
      <c r="Z90" s="71">
        <f>SUM(Education!D151:D152)</f>
        <v>0.4285714285714286</v>
      </c>
      <c r="AA90" s="71">
        <f>SUM(Education!E151:E152)</f>
        <v>0.39583333333333331</v>
      </c>
    </row>
    <row r="91" spans="1:27">
      <c r="A91" s="76">
        <v>42339</v>
      </c>
      <c r="B91" s="71" t="s">
        <v>82</v>
      </c>
      <c r="C91" s="71" t="s">
        <v>47</v>
      </c>
      <c r="D91" s="71" t="s">
        <v>74</v>
      </c>
      <c r="E91" s="71" t="s">
        <v>68</v>
      </c>
      <c r="F91" s="72">
        <f>SUM('נתונים גולמיים'!C238)</f>
        <v>0.10714285714285714</v>
      </c>
      <c r="G91" s="71">
        <f>SUM(Gender!C153)</f>
        <v>6.3492063492063489E-2</v>
      </c>
      <c r="H91" s="71">
        <f>SUM(Gender!D153)</f>
        <v>0.15079365079365079</v>
      </c>
      <c r="I91" s="71">
        <f>SUM(Age!C153)</f>
        <v>0.1875</v>
      </c>
      <c r="J91" s="71">
        <f>SUM(Age!D153)</f>
        <v>0.10975609756097562</v>
      </c>
      <c r="K91" s="71">
        <f>SUM(Age!E153)</f>
        <v>6.0344827586206892E-2</v>
      </c>
      <c r="L91" s="71">
        <f>SUM(Age!F153)</f>
        <v>5.2083333333333329E-2</v>
      </c>
      <c r="M91" s="71">
        <f>Machoz!C153</f>
        <v>0.12</v>
      </c>
      <c r="N91" s="71">
        <f>Machoz!D153</f>
        <v>9.4017094017094016E-2</v>
      </c>
      <c r="O91" s="71">
        <f>Machoz!E153</f>
        <v>7.2916666666666671E-2</v>
      </c>
      <c r="P91" s="71">
        <f>Machoz!F153</f>
        <v>0.15841584158415842</v>
      </c>
      <c r="Q91" s="71">
        <f>Machoz!G153</f>
        <v>6.6666666666666666E-2</v>
      </c>
      <c r="R91" s="71">
        <f>Dati!C153</f>
        <v>0.10762331838565023</v>
      </c>
      <c r="S91" s="71">
        <f>Dati!D153</f>
        <v>9.3167701863354047E-2</v>
      </c>
      <c r="T91" s="71">
        <f>Dati!E153</f>
        <v>0.1125</v>
      </c>
      <c r="U91" s="71">
        <f>Dati!F153</f>
        <v>0.15</v>
      </c>
      <c r="V91" s="71">
        <f>Income!C153</f>
        <v>0.14423076923076925</v>
      </c>
      <c r="W91" s="71">
        <f>Income!D153</f>
        <v>0.10101010101010101</v>
      </c>
      <c r="X91" s="71">
        <f>Income!E153</f>
        <v>4.8611111111111105E-2</v>
      </c>
      <c r="Y91" s="71">
        <f>Education!C153</f>
        <v>0.15231788079470199</v>
      </c>
      <c r="Z91" s="71">
        <f>Education!D153</f>
        <v>0.13392857142857142</v>
      </c>
      <c r="AA91" s="71">
        <f>Education!E153</f>
        <v>6.6666666666666666E-2</v>
      </c>
    </row>
    <row r="92" spans="1:27">
      <c r="A92" s="76">
        <v>42339</v>
      </c>
      <c r="B92" s="71" t="s">
        <v>87</v>
      </c>
      <c r="C92" s="71" t="s">
        <v>75</v>
      </c>
      <c r="D92" s="71" t="s">
        <v>42</v>
      </c>
      <c r="F92" s="72">
        <f>'נתונים גולמיים'!E243</f>
        <v>3.9857433808553968</v>
      </c>
      <c r="G92" s="71">
        <f>SUM(Gender!B158)</f>
        <v>4.0439999999999987</v>
      </c>
      <c r="H92" s="71">
        <f>SUM(Gender!C158)</f>
        <v>3.925311203319501</v>
      </c>
      <c r="I92" s="71">
        <f>SUM(Age!B158)</f>
        <v>4.4552845528455265</v>
      </c>
      <c r="J92" s="71">
        <f>SUM(Age!C158)</f>
        <v>3.9245283018867907</v>
      </c>
      <c r="K92" s="71">
        <f>SUM(Age!D158)</f>
        <v>4.1043478260869577</v>
      </c>
      <c r="L92" s="71">
        <f>SUM(Age!E158)</f>
        <v>3.3297872340425538</v>
      </c>
      <c r="M92" s="71">
        <f>SUM(Machoz!B158)</f>
        <v>3.5169491525423715</v>
      </c>
      <c r="N92" s="71">
        <f>SUM(Machoz!C158)</f>
        <v>3.3017241379310351</v>
      </c>
      <c r="O92" s="71">
        <f>SUM(Machoz!D158)</f>
        <v>3.8</v>
      </c>
      <c r="P92" s="71">
        <f>SUM(Machoz!E158)</f>
        <v>4.9292929292929326</v>
      </c>
      <c r="Q92" s="71">
        <f>SUM(Machoz!F158)</f>
        <v>5.1206896551724128</v>
      </c>
      <c r="R92" s="71">
        <f>SUM(Dati!B158)</f>
        <v>2.6561085972850664</v>
      </c>
      <c r="S92" s="71">
        <f>SUM(Dati!C158)</f>
        <v>4.9090909090909047</v>
      </c>
      <c r="T92" s="71">
        <f>SUM(Dati!D158)</f>
        <v>5.5128205128205128</v>
      </c>
      <c r="U92" s="71">
        <f>SUM(Dati!E158)</f>
        <v>4.8421052631578938</v>
      </c>
      <c r="V92" s="71">
        <f>SUM(Income!B158)</f>
        <v>4.0895522388059717</v>
      </c>
      <c r="W92" s="71">
        <f>SUM(Income!C158)</f>
        <v>4</v>
      </c>
      <c r="X92" s="71">
        <f>SUM(Income!D158)</f>
        <v>3.9507042253521125</v>
      </c>
      <c r="Y92" s="71">
        <f>SUM(Education!B158)</f>
        <v>4.8775510204081627</v>
      </c>
      <c r="Z92" s="71">
        <f>SUM(Education!C158)</f>
        <v>3.4862385321100917</v>
      </c>
      <c r="AA92" s="71">
        <f>SUM(Education!D158)</f>
        <v>3.6709401709401712</v>
      </c>
    </row>
    <row r="93" spans="1:27">
      <c r="A93" s="76">
        <v>42339</v>
      </c>
      <c r="B93" s="71" t="s">
        <v>87</v>
      </c>
      <c r="C93" s="71" t="s">
        <v>75</v>
      </c>
      <c r="D93" s="71" t="s">
        <v>43</v>
      </c>
      <c r="F93" s="72">
        <f>'נתונים גולמיים'!E244</f>
        <v>4.7530612244897972</v>
      </c>
      <c r="G93" s="71">
        <f>SUM(Gender!B159)</f>
        <v>4.676000000000001</v>
      </c>
      <c r="H93" s="71">
        <f>SUM(Gender!C159)</f>
        <v>4.8333333333333313</v>
      </c>
      <c r="I93" s="71">
        <f>SUM(Age!B159)</f>
        <v>4.153225806451613</v>
      </c>
      <c r="J93" s="71">
        <f>SUM(Age!C159)</f>
        <v>4.6455696202531662</v>
      </c>
      <c r="K93" s="71">
        <f>SUM(Age!D159)</f>
        <v>4.6608695652173893</v>
      </c>
      <c r="L93" s="71">
        <f>SUM(Age!E159)</f>
        <v>5.8494623655913971</v>
      </c>
      <c r="M93" s="71">
        <f>SUM(Machoz!B159)</f>
        <v>5.1176470588235317</v>
      </c>
      <c r="N93" s="71">
        <f>SUM(Machoz!C159)</f>
        <v>5.2413793103448274</v>
      </c>
      <c r="O93" s="71">
        <f>SUM(Machoz!D159)</f>
        <v>4.5869565217391308</v>
      </c>
      <c r="P93" s="71">
        <f>SUM(Machoz!E159)</f>
        <v>3.5757575757575766</v>
      </c>
      <c r="Q93" s="71">
        <f>SUM(Machoz!F159)</f>
        <v>5.186440677966103</v>
      </c>
      <c r="R93" s="71">
        <f>SUM(Dati!B159)</f>
        <v>5.0540540540540562</v>
      </c>
      <c r="S93" s="71">
        <f>SUM(Dati!C159)</f>
        <v>5.3856209150326801</v>
      </c>
      <c r="T93" s="71">
        <f>SUM(Dati!D159)</f>
        <v>3.8701298701298721</v>
      </c>
      <c r="U93" s="71">
        <f>SUM(Dati!E159)</f>
        <v>2.236842105263158</v>
      </c>
      <c r="V93" s="71">
        <f>SUM(Income!B159)</f>
        <v>4.3050000000000006</v>
      </c>
      <c r="W93" s="71">
        <f>SUM(Income!C159)</f>
        <v>5.1428571428571432</v>
      </c>
      <c r="X93" s="71">
        <f>SUM(Income!D159)</f>
        <v>5.2553191489361701</v>
      </c>
      <c r="Y93" s="71">
        <f>SUM(Education!B159)</f>
        <v>4.7210884353741491</v>
      </c>
      <c r="Z93" s="71">
        <f>SUM(Education!C159)</f>
        <v>4.5045871559633017</v>
      </c>
      <c r="AA93" s="71">
        <f>SUM(Education!D159)</f>
        <v>4.9055793991416312</v>
      </c>
    </row>
    <row r="94" spans="1:27">
      <c r="A94" s="76">
        <v>42339</v>
      </c>
      <c r="B94" s="71" t="s">
        <v>87</v>
      </c>
      <c r="C94" s="71" t="s">
        <v>75</v>
      </c>
      <c r="D94" s="71" t="s">
        <v>44</v>
      </c>
      <c r="F94" s="72">
        <f>'נתונים גולמיים'!E245</f>
        <v>4.1716101694915242</v>
      </c>
      <c r="G94" s="71">
        <f>SUM(Gender!B160)</f>
        <v>4.0493827160493776</v>
      </c>
      <c r="H94" s="71">
        <f>SUM(Gender!C160)</f>
        <v>4.3013100436681251</v>
      </c>
      <c r="I94" s="71">
        <f>SUM(Age!B160)</f>
        <v>3.5555555555555558</v>
      </c>
      <c r="J94" s="71">
        <f>SUM(Age!C160)</f>
        <v>4.0974025974025947</v>
      </c>
      <c r="K94" s="71">
        <f>SUM(Age!D160)</f>
        <v>4.3035714285714297</v>
      </c>
      <c r="L94" s="71">
        <f>SUM(Age!E160)</f>
        <v>4.943820224719099</v>
      </c>
      <c r="M94" s="71">
        <f>SUM(Machoz!B160)</f>
        <v>4.4247787610619485</v>
      </c>
      <c r="N94" s="71">
        <f>SUM(Machoz!C160)</f>
        <v>4.2920353982300892</v>
      </c>
      <c r="O94" s="71">
        <f>SUM(Machoz!D160)</f>
        <v>4.4204545454545485</v>
      </c>
      <c r="P94" s="71">
        <f>SUM(Machoz!E160)</f>
        <v>3.5208333333333326</v>
      </c>
      <c r="Q94" s="71">
        <f>SUM(Machoz!F160)</f>
        <v>4.0877192982456165</v>
      </c>
      <c r="R94" s="71">
        <f>SUM(Dati!B160)</f>
        <v>4.6355140186915884</v>
      </c>
      <c r="S94" s="71">
        <f>SUM(Dati!C160)</f>
        <v>4.2397260273972606</v>
      </c>
      <c r="T94" s="71">
        <f>SUM(Dati!D160)</f>
        <v>3.1578947368421049</v>
      </c>
      <c r="U94" s="71">
        <f>SUM(Dati!E160)</f>
        <v>3.2777777777777777</v>
      </c>
      <c r="V94" s="71">
        <f>SUM(Income!B160)</f>
        <v>4.0526315789473681</v>
      </c>
      <c r="W94" s="71">
        <f>SUM(Income!C160)</f>
        <v>4.5326086956521747</v>
      </c>
      <c r="X94" s="71">
        <f>SUM(Income!D160)</f>
        <v>4.2269503546099276</v>
      </c>
      <c r="Y94" s="71">
        <f>SUM(Education!B160)</f>
        <v>3.9716312056737602</v>
      </c>
      <c r="Z94" s="71">
        <f>SUM(Education!C160)</f>
        <v>4.1386138613861378</v>
      </c>
      <c r="AA94" s="71">
        <f>SUM(Education!D160)</f>
        <v>4.2838427947598259</v>
      </c>
    </row>
    <row r="95" spans="1:27">
      <c r="A95" s="76">
        <v>42339</v>
      </c>
      <c r="B95" s="71" t="s">
        <v>87</v>
      </c>
      <c r="C95" s="71" t="s">
        <v>75</v>
      </c>
      <c r="D95" s="71" t="s">
        <v>45</v>
      </c>
      <c r="F95" s="72">
        <f>'נתונים גולמיים'!E246</f>
        <v>4.8662551440329223</v>
      </c>
      <c r="G95" s="71">
        <f>SUM(Gender!B161)</f>
        <v>5.1088709677419342</v>
      </c>
      <c r="H95" s="71">
        <f>SUM(Gender!C161)</f>
        <v>4.6134453781512557</v>
      </c>
      <c r="I95" s="71">
        <f>SUM(Age!B161)</f>
        <v>4.8292682926829285</v>
      </c>
      <c r="J95" s="71">
        <f>SUM(Age!C161)</f>
        <v>4.9936305732484074</v>
      </c>
      <c r="K95" s="71">
        <f>SUM(Age!D161)</f>
        <v>4.9824561403508767</v>
      </c>
      <c r="L95" s="71">
        <f>SUM(Age!E161)</f>
        <v>4.5543478260869561</v>
      </c>
      <c r="M95" s="71">
        <f>SUM(Machoz!B161)</f>
        <v>4.42372881355932</v>
      </c>
      <c r="N95" s="71">
        <f>SUM(Machoz!C161)</f>
        <v>4.8782608695652172</v>
      </c>
      <c r="O95" s="71">
        <f>SUM(Machoz!D161)</f>
        <v>4.3152173913043477</v>
      </c>
      <c r="P95" s="71">
        <f>SUM(Machoz!E161)</f>
        <v>5.5408163265306127</v>
      </c>
      <c r="Q95" s="71">
        <f>SUM(Machoz!F161)</f>
        <v>5.5862068965517233</v>
      </c>
      <c r="R95" s="71">
        <f>SUM(Dati!B161)</f>
        <v>4.0723981900452495</v>
      </c>
      <c r="S95" s="71">
        <f>SUM(Dati!C161)</f>
        <v>5.3046357615894015</v>
      </c>
      <c r="T95" s="71">
        <f>SUM(Dati!D161)</f>
        <v>6.5974025974025983</v>
      </c>
      <c r="U95" s="71">
        <f>SUM(Dati!E161)</f>
        <v>4.2162162162162167</v>
      </c>
      <c r="V95" s="71">
        <f>SUM(Income!B161)</f>
        <v>4.6767676767676774</v>
      </c>
      <c r="W95" s="71">
        <f>SUM(Income!C161)</f>
        <v>5.1562500000000009</v>
      </c>
      <c r="X95" s="71">
        <f>SUM(Income!D161)</f>
        <v>5.0992907801418426</v>
      </c>
      <c r="Y95" s="71">
        <f>SUM(Education!B161)</f>
        <v>4.9310344827586192</v>
      </c>
      <c r="Z95" s="71">
        <f>SUM(Education!C161)</f>
        <v>4.3831775700934594</v>
      </c>
      <c r="AA95" s="71">
        <f>SUM(Education!D161)</f>
        <v>5.0643776824034337</v>
      </c>
    </row>
    <row r="96" spans="1:27">
      <c r="A96" s="76">
        <v>42339</v>
      </c>
      <c r="B96" s="71" t="s">
        <v>87</v>
      </c>
      <c r="C96" s="71" t="s">
        <v>75</v>
      </c>
      <c r="D96" s="71" t="s">
        <v>46</v>
      </c>
      <c r="F96" s="72">
        <f>'נתונים גולמיים'!E247</f>
        <v>4.1232032854209502</v>
      </c>
      <c r="G96" s="71">
        <f>SUM(Gender!B162)</f>
        <v>4.0763052208835395</v>
      </c>
      <c r="H96" s="71">
        <f>SUM(Gender!C162)</f>
        <v>4.1722689075630273</v>
      </c>
      <c r="I96" s="71">
        <f>SUM(Age!B162)</f>
        <v>3.8943089430894298</v>
      </c>
      <c r="J96" s="71">
        <f>SUM(Age!C162)</f>
        <v>4.0700636942675139</v>
      </c>
      <c r="K96" s="71">
        <f>SUM(Age!D162)</f>
        <v>4.0701754385964923</v>
      </c>
      <c r="L96" s="71">
        <f>SUM(Age!E162)</f>
        <v>4.5806451612903238</v>
      </c>
      <c r="M96" s="71">
        <f>SUM(Machoz!B162)</f>
        <v>4.1880341880341874</v>
      </c>
      <c r="N96" s="71">
        <f>SUM(Machoz!C162)</f>
        <v>4.2155172413793078</v>
      </c>
      <c r="O96" s="71">
        <f>SUM(Machoz!D162)</f>
        <v>3.9247311827956981</v>
      </c>
      <c r="P96" s="71">
        <f>SUM(Machoz!E162)</f>
        <v>3.66326530612245</v>
      </c>
      <c r="Q96" s="71">
        <f>SUM(Machoz!F162)</f>
        <v>4.9310344827586201</v>
      </c>
      <c r="R96" s="71">
        <f>SUM(Dati!B162)</f>
        <v>3.7692307692307687</v>
      </c>
      <c r="S96" s="71">
        <f>SUM(Dati!C162)</f>
        <v>4.7647058823529376</v>
      </c>
      <c r="T96" s="71">
        <f>SUM(Dati!D162)</f>
        <v>4.3157894736842124</v>
      </c>
      <c r="U96" s="71">
        <f>SUM(Dati!E162)</f>
        <v>3.1891891891891881</v>
      </c>
      <c r="V96" s="71">
        <f>SUM(Income!B162)</f>
        <v>3.8883248730964461</v>
      </c>
      <c r="W96" s="71">
        <f>SUM(Income!C162)</f>
        <v>4.5360824742268022</v>
      </c>
      <c r="X96" s="71">
        <f>SUM(Income!D162)</f>
        <v>4.2676056338028161</v>
      </c>
      <c r="Y96" s="71">
        <f>SUM(Education!B162)</f>
        <v>4.510204081632657</v>
      </c>
      <c r="Z96" s="71">
        <f>SUM(Education!C162)</f>
        <v>3.8130841121495322</v>
      </c>
      <c r="AA96" s="71">
        <f>SUM(Education!D162)</f>
        <v>4.0344827586206931</v>
      </c>
    </row>
    <row r="97" spans="1:27">
      <c r="A97" s="76">
        <v>42339</v>
      </c>
      <c r="B97" s="71" t="s">
        <v>87</v>
      </c>
      <c r="C97" s="71" t="s">
        <v>75</v>
      </c>
      <c r="D97" s="71" t="s">
        <v>47</v>
      </c>
      <c r="F97" s="72">
        <f>'נתונים גולמיים'!E248</f>
        <v>4.6847599164926912</v>
      </c>
      <c r="G97" s="71">
        <f>SUM(Gender!B163)</f>
        <v>4.829959514170036</v>
      </c>
      <c r="H97" s="71">
        <f>SUM(Gender!C163)</f>
        <v>4.5301724137931032</v>
      </c>
      <c r="I97" s="71">
        <f>SUM(Age!B163)</f>
        <v>4.7563025210084051</v>
      </c>
      <c r="J97" s="71">
        <f>SUM(Age!C163)</f>
        <v>4.733766233766235</v>
      </c>
      <c r="K97" s="71">
        <f>SUM(Age!D163)</f>
        <v>4.619469026548674</v>
      </c>
      <c r="L97" s="71">
        <f>SUM(Age!E163)</f>
        <v>4.5913978494623668</v>
      </c>
      <c r="M97" s="71">
        <f>SUM(Machoz!B163)</f>
        <v>4.6548672566371687</v>
      </c>
      <c r="N97" s="71">
        <f>SUM(Machoz!C163)</f>
        <v>4.640350877192982</v>
      </c>
      <c r="O97" s="71">
        <f>SUM(Machoz!D163)</f>
        <v>4.6739130434782599</v>
      </c>
      <c r="P97" s="71">
        <f>SUM(Machoz!E163)</f>
        <v>4.5051546391752586</v>
      </c>
      <c r="Q97" s="71">
        <f>SUM(Machoz!F163)</f>
        <v>5.2413793103448274</v>
      </c>
      <c r="R97" s="71">
        <f>SUM(Dati!B163)</f>
        <v>4.422018348623852</v>
      </c>
      <c r="S97" s="71">
        <f>SUM(Dati!C163)</f>
        <v>5.1689189189189175</v>
      </c>
      <c r="T97" s="71">
        <f>SUM(Dati!D163)</f>
        <v>4.7368421052631575</v>
      </c>
      <c r="U97" s="71">
        <f>SUM(Dati!E163)</f>
        <v>4.1891891891891886</v>
      </c>
      <c r="V97" s="71">
        <f>SUM(Income!B163)</f>
        <v>4.7268041237113412</v>
      </c>
      <c r="W97" s="71">
        <f>SUM(Income!C163)</f>
        <v>4.8144329896907214</v>
      </c>
      <c r="X97" s="71">
        <f>SUM(Income!D163)</f>
        <v>4.6453900709219873</v>
      </c>
      <c r="Y97" s="71">
        <f>SUM(Education!B163)</f>
        <v>4.7323943661971786</v>
      </c>
      <c r="Z97" s="71">
        <f>SUM(Education!C163)</f>
        <v>4.4038461538461524</v>
      </c>
      <c r="AA97" s="71">
        <f>SUM(Education!D163)</f>
        <v>4.7586206896551726</v>
      </c>
    </row>
    <row r="98" spans="1:27">
      <c r="A98" s="76">
        <v>42339</v>
      </c>
      <c r="B98" s="71" t="s">
        <v>87</v>
      </c>
      <c r="C98" s="71" t="s">
        <v>76</v>
      </c>
      <c r="D98" s="71" t="s">
        <v>42</v>
      </c>
      <c r="F98" s="72">
        <f>'נתונים גולמיים'!E249</f>
        <v>5.4755102040816315</v>
      </c>
      <c r="G98" s="71">
        <f>SUM(Gender!B164)</f>
        <v>5.8159999999999972</v>
      </c>
      <c r="H98" s="71">
        <f>SUM(Gender!C164)</f>
        <v>5.1208333333333389</v>
      </c>
      <c r="I98" s="71">
        <f>SUM(Age!B164)</f>
        <v>6.3688524590163951</v>
      </c>
      <c r="J98" s="71">
        <f>SUM(Age!C164)</f>
        <v>5.3417721518987351</v>
      </c>
      <c r="K98" s="71">
        <f>SUM(Age!D164)</f>
        <v>5.3913043478260905</v>
      </c>
      <c r="L98" s="71">
        <f>SUM(Age!E164)</f>
        <v>4.6526315789473696</v>
      </c>
      <c r="M98" s="71">
        <f>SUM(Machoz!B164)</f>
        <v>4.9745762711864403</v>
      </c>
      <c r="N98" s="71">
        <f>SUM(Machoz!C164)</f>
        <v>4.852173913043476</v>
      </c>
      <c r="O98" s="71">
        <f>SUM(Machoz!D164)</f>
        <v>5.5106382978723403</v>
      </c>
      <c r="P98" s="71">
        <f>SUM(Machoz!E164)</f>
        <v>6.3636363636363633</v>
      </c>
      <c r="Q98" s="71">
        <f>SUM(Machoz!F164)</f>
        <v>6.3898305084745743</v>
      </c>
      <c r="R98" s="71">
        <f>SUM(Dati!B164)</f>
        <v>4.168181818181818</v>
      </c>
      <c r="S98" s="71">
        <f>SUM(Dati!C164)</f>
        <v>6.1830065359477135</v>
      </c>
      <c r="T98" s="71">
        <f>SUM(Dati!D164)</f>
        <v>6.962025316455696</v>
      </c>
      <c r="U98" s="71">
        <f>SUM(Dati!E164)</f>
        <v>7.1052631578947363</v>
      </c>
      <c r="V98" s="71">
        <f>SUM(Income!B164)</f>
        <v>5.432835820895523</v>
      </c>
      <c r="W98" s="71">
        <f>SUM(Income!C164)</f>
        <v>5.46875</v>
      </c>
      <c r="X98" s="71">
        <f>SUM(Income!D164)</f>
        <v>5.5454545454545432</v>
      </c>
      <c r="Y98" s="71">
        <f>SUM(Education!B164)</f>
        <v>6.1027397260273988</v>
      </c>
      <c r="Z98" s="71">
        <f>SUM(Education!C164)</f>
        <v>5.009090909090907</v>
      </c>
      <c r="AA98" s="71">
        <f>SUM(Education!D164)</f>
        <v>5.2832618025751046</v>
      </c>
    </row>
    <row r="99" spans="1:27">
      <c r="A99" s="76">
        <v>42339</v>
      </c>
      <c r="B99" s="71" t="s">
        <v>87</v>
      </c>
      <c r="C99" s="71" t="s">
        <v>76</v>
      </c>
      <c r="D99" s="71" t="s">
        <v>43</v>
      </c>
      <c r="F99" s="72">
        <f>'נתונים גולמיים'!E250</f>
        <v>4.9012345679012359</v>
      </c>
      <c r="G99" s="71">
        <f>SUM(Gender!B165)</f>
        <v>4.9028340080971651</v>
      </c>
      <c r="H99" s="71">
        <f>SUM(Gender!C165)</f>
        <v>4.8995815899581592</v>
      </c>
      <c r="I99" s="71">
        <f>SUM(Age!B165)</f>
        <v>4.4715447154471555</v>
      </c>
      <c r="J99" s="71">
        <f>SUM(Age!C165)</f>
        <v>4.6602564102564106</v>
      </c>
      <c r="K99" s="71">
        <f>SUM(Age!D165)</f>
        <v>4.6929824561403528</v>
      </c>
      <c r="L99" s="71">
        <f>SUM(Age!E165)</f>
        <v>6.1290322580645169</v>
      </c>
      <c r="M99" s="71">
        <f>SUM(Machoz!B165)</f>
        <v>5.26890756302521</v>
      </c>
      <c r="N99" s="71">
        <f>SUM(Machoz!C165)</f>
        <v>5.5175438596491215</v>
      </c>
      <c r="O99" s="71">
        <f>SUM(Machoz!D165)</f>
        <v>4.7826086956521756</v>
      </c>
      <c r="P99" s="71">
        <f>SUM(Machoz!E165)</f>
        <v>3.8877551020408165</v>
      </c>
      <c r="Q99" s="71">
        <f>SUM(Machoz!F165)</f>
        <v>4.8965517241379306</v>
      </c>
      <c r="R99" s="71">
        <f>SUM(Dati!B165)</f>
        <v>5.0867579908675795</v>
      </c>
      <c r="S99" s="71">
        <f>SUM(Dati!C165)</f>
        <v>5.427631578947369</v>
      </c>
      <c r="T99" s="71">
        <f>SUM(Dati!D165)</f>
        <v>4.2727272727272725</v>
      </c>
      <c r="U99" s="71">
        <f>SUM(Dati!E165)</f>
        <v>3</v>
      </c>
      <c r="V99" s="71">
        <f>SUM(Income!B165)</f>
        <v>4.4673366834170825</v>
      </c>
      <c r="W99" s="71">
        <f>SUM(Income!C165)</f>
        <v>5.0421052631578949</v>
      </c>
      <c r="X99" s="71">
        <f>SUM(Income!D165)</f>
        <v>5.5531914893617067</v>
      </c>
      <c r="Y99" s="71">
        <f>SUM(Education!B165)</f>
        <v>4.7397260273972615</v>
      </c>
      <c r="Z99" s="71">
        <f>SUM(Education!C165)</f>
        <v>4.7870370370370363</v>
      </c>
      <c r="AA99" s="71">
        <f>SUM(Education!D165)</f>
        <v>5.0735930735930728</v>
      </c>
    </row>
    <row r="100" spans="1:27">
      <c r="A100" s="76">
        <v>42339</v>
      </c>
      <c r="B100" s="71" t="s">
        <v>87</v>
      </c>
      <c r="C100" s="71" t="s">
        <v>76</v>
      </c>
      <c r="D100" s="71" t="s">
        <v>44</v>
      </c>
      <c r="F100" s="72">
        <f>'נתונים גולמיים'!E251</f>
        <v>3.1425619834710727</v>
      </c>
      <c r="G100" s="71">
        <f>SUM(Gender!B166)</f>
        <v>3.0813008130081299</v>
      </c>
      <c r="H100" s="71">
        <f>SUM(Gender!C166)</f>
        <v>3.2058823529411775</v>
      </c>
      <c r="I100" s="71">
        <f>SUM(Age!B166)</f>
        <v>3.0500000000000003</v>
      </c>
      <c r="J100" s="71">
        <f>SUM(Age!C166)</f>
        <v>2.7070063694267517</v>
      </c>
      <c r="K100" s="71">
        <f>SUM(Age!D166)</f>
        <v>3.2192982456140338</v>
      </c>
      <c r="L100" s="71">
        <f>SUM(Age!E166)</f>
        <v>3.903225806451613</v>
      </c>
      <c r="M100" s="71">
        <f>SUM(Machoz!B166)</f>
        <v>3.3760683760683765</v>
      </c>
      <c r="N100" s="71">
        <f>SUM(Machoz!C166)</f>
        <v>3.2212389380530979</v>
      </c>
      <c r="O100" s="71">
        <f>SUM(Machoz!D166)</f>
        <v>3.1489361702127661</v>
      </c>
      <c r="P100" s="71">
        <f>SUM(Machoz!E166)</f>
        <v>2.577319587628867</v>
      </c>
      <c r="Q100" s="71">
        <f>SUM(Machoz!F166)</f>
        <v>3.4310344827586197</v>
      </c>
      <c r="R100" s="71">
        <f>SUM(Dati!B166)</f>
        <v>3.196347031963469</v>
      </c>
      <c r="S100" s="71">
        <f>SUM(Dati!C166)</f>
        <v>3.4379084967320264</v>
      </c>
      <c r="T100" s="71">
        <f>SUM(Dati!D166)</f>
        <v>2.526315789473685</v>
      </c>
      <c r="U100" s="71">
        <f>SUM(Dati!E166)</f>
        <v>2.8611111111111112</v>
      </c>
      <c r="V100" s="71">
        <f>SUM(Income!B166)</f>
        <v>3.1224489795918373</v>
      </c>
      <c r="W100" s="71">
        <f>SUM(Income!C166)</f>
        <v>3.510416666666667</v>
      </c>
      <c r="X100" s="71">
        <f>SUM(Income!D166)</f>
        <v>3.0492957746478866</v>
      </c>
      <c r="Y100" s="71">
        <f>SUM(Education!B166)</f>
        <v>3.4413793103448276</v>
      </c>
      <c r="Z100" s="71">
        <f>SUM(Education!C166)</f>
        <v>3.3173076923076921</v>
      </c>
      <c r="AA100" s="71">
        <f>SUM(Education!D166)</f>
        <v>2.8888888888888897</v>
      </c>
    </row>
    <row r="101" spans="1:27">
      <c r="A101" s="76">
        <v>42339</v>
      </c>
      <c r="B101" s="71" t="s">
        <v>87</v>
      </c>
      <c r="C101" s="71" t="s">
        <v>76</v>
      </c>
      <c r="D101" s="71" t="s">
        <v>45</v>
      </c>
      <c r="F101" s="72">
        <f>'נתונים גולמיים'!E252</f>
        <v>5.0491803278688554</v>
      </c>
      <c r="G101" s="71">
        <f>SUM(Gender!B167)</f>
        <v>5.3266129032258078</v>
      </c>
      <c r="H101" s="71">
        <f>SUM(Gender!C167)</f>
        <v>4.7625000000000028</v>
      </c>
      <c r="I101" s="71">
        <f>SUM(Age!B167)</f>
        <v>5.1885245901639347</v>
      </c>
      <c r="J101" s="71">
        <f>SUM(Age!C167)</f>
        <v>5.1265822784810178</v>
      </c>
      <c r="K101" s="71">
        <f>SUM(Age!D167)</f>
        <v>5.1491228070175401</v>
      </c>
      <c r="L101" s="71">
        <f>SUM(Age!E167)</f>
        <v>4.6170212765957475</v>
      </c>
      <c r="M101" s="71">
        <f>SUM(Machoz!B167)</f>
        <v>4.71186440677966</v>
      </c>
      <c r="N101" s="71">
        <f>SUM(Machoz!C167)</f>
        <v>5.0782608695652174</v>
      </c>
      <c r="O101" s="71">
        <f>SUM(Machoz!D167)</f>
        <v>4.5638297872340425</v>
      </c>
      <c r="P101" s="71">
        <f>SUM(Machoz!E167)</f>
        <v>5.8265306122448965</v>
      </c>
      <c r="Q101" s="71">
        <f>SUM(Machoz!F167)</f>
        <v>5.3793103448275863</v>
      </c>
      <c r="R101" s="71">
        <f>SUM(Dati!B167)</f>
        <v>4.2477477477477477</v>
      </c>
      <c r="S101" s="71">
        <f>SUM(Dati!C167)</f>
        <v>5.3377483443708602</v>
      </c>
      <c r="T101" s="71">
        <f>SUM(Dati!D167)</f>
        <v>6.7948717948717938</v>
      </c>
      <c r="U101" s="71">
        <f>SUM(Dati!E167)</f>
        <v>5</v>
      </c>
      <c r="V101" s="71">
        <f>SUM(Income!B167)</f>
        <v>4.8442211055276356</v>
      </c>
      <c r="W101" s="71">
        <f>SUM(Income!C167)</f>
        <v>5.0833333333333321</v>
      </c>
      <c r="X101" s="71">
        <f>SUM(Income!D167)</f>
        <v>5.52112676056338</v>
      </c>
      <c r="Y101" s="71">
        <f>SUM(Education!B167)</f>
        <v>5.1458333333333321</v>
      </c>
      <c r="Z101" s="71">
        <f>SUM(Education!C167)</f>
        <v>4.5833333333333375</v>
      </c>
      <c r="AA101" s="71">
        <f>SUM(Education!D167)</f>
        <v>5.2212765957446772</v>
      </c>
    </row>
    <row r="102" spans="1:27">
      <c r="A102" s="76">
        <v>42339</v>
      </c>
      <c r="B102" s="71" t="s">
        <v>87</v>
      </c>
      <c r="C102" s="71" t="s">
        <v>76</v>
      </c>
      <c r="D102" s="71" t="s">
        <v>46</v>
      </c>
      <c r="F102" s="72">
        <f>'נתונים גולמיים'!E253</f>
        <v>4.5925925925925943</v>
      </c>
      <c r="G102" s="71">
        <f>SUM(Gender!B168)</f>
        <v>4.5967741935483843</v>
      </c>
      <c r="H102" s="71">
        <f>SUM(Gender!C168)</f>
        <v>4.5882352941176459</v>
      </c>
      <c r="I102" s="71">
        <f>SUM(Age!B168)</f>
        <v>4.390243902439023</v>
      </c>
      <c r="J102" s="71">
        <f>SUM(Age!C168)</f>
        <v>4.4838709677419342</v>
      </c>
      <c r="K102" s="71">
        <f>SUM(Age!D168)</f>
        <v>4.6666666666666652</v>
      </c>
      <c r="L102" s="71">
        <f>SUM(Age!E168)</f>
        <v>4.9468085106382977</v>
      </c>
      <c r="M102" s="71">
        <f>SUM(Machoz!B168)</f>
        <v>4.6694915254237284</v>
      </c>
      <c r="N102" s="71">
        <f>SUM(Machoz!C168)</f>
        <v>4.8157894736842106</v>
      </c>
      <c r="O102" s="71">
        <f>SUM(Machoz!D168)</f>
        <v>4.3936170212765946</v>
      </c>
      <c r="P102" s="71">
        <f>SUM(Machoz!E168)</f>
        <v>4.0206185567010317</v>
      </c>
      <c r="Q102" s="71">
        <f>SUM(Machoz!F168)</f>
        <v>5.3965517241379306</v>
      </c>
      <c r="R102" s="71">
        <f>SUM(Dati!B168)</f>
        <v>4.2511415525114149</v>
      </c>
      <c r="S102" s="71">
        <f>SUM(Dati!C168)</f>
        <v>5.091503267973855</v>
      </c>
      <c r="T102" s="71">
        <f>SUM(Dati!D168)</f>
        <v>4.7532467532467493</v>
      </c>
      <c r="U102" s="71">
        <f>SUM(Dati!E168)</f>
        <v>4.2162162162162158</v>
      </c>
      <c r="V102" s="71">
        <f>SUM(Income!B168)</f>
        <v>4.3618090452261322</v>
      </c>
      <c r="W102" s="71">
        <f>SUM(Income!C168)</f>
        <v>4.7291666666666679</v>
      </c>
      <c r="X102" s="71">
        <f>SUM(Income!D168)</f>
        <v>4.8865248226950371</v>
      </c>
      <c r="Y102" s="71">
        <f>SUM(Education!B168)</f>
        <v>4.9027777777777768</v>
      </c>
      <c r="Z102" s="71">
        <f>SUM(Education!C168)</f>
        <v>4.287037037037039</v>
      </c>
      <c r="AA102" s="71">
        <f>SUM(Education!D168)</f>
        <v>4.5407725321888419</v>
      </c>
    </row>
    <row r="103" spans="1:27">
      <c r="A103" s="76">
        <v>42339</v>
      </c>
      <c r="B103" s="71" t="s">
        <v>87</v>
      </c>
      <c r="C103" s="71" t="s">
        <v>76</v>
      </c>
      <c r="D103" s="71" t="s">
        <v>47</v>
      </c>
      <c r="F103" s="72">
        <f>'נתונים גולמיים'!E254</f>
        <v>4.2588726513569917</v>
      </c>
      <c r="G103" s="71">
        <f>SUM(Gender!B169)</f>
        <v>4.3237704918032831</v>
      </c>
      <c r="H103" s="71">
        <f>SUM(Gender!C169)</f>
        <v>4.1914893617021294</v>
      </c>
      <c r="I103" s="71">
        <f>SUM(Age!B169)</f>
        <v>4.4358974358974406</v>
      </c>
      <c r="J103" s="71">
        <f>SUM(Age!C169)</f>
        <v>4.019108280254776</v>
      </c>
      <c r="K103" s="71">
        <f>SUM(Age!D169)</f>
        <v>4.3362831858407063</v>
      </c>
      <c r="L103" s="71">
        <f>SUM(Age!E169)</f>
        <v>4.3478260869565206</v>
      </c>
      <c r="M103" s="71">
        <f>SUM(Machoz!B169)</f>
        <v>4.3008849557522124</v>
      </c>
      <c r="N103" s="71">
        <f>SUM(Machoz!C169)</f>
        <v>4.4867256637168156</v>
      </c>
      <c r="O103" s="71">
        <f>SUM(Machoz!D169)</f>
        <v>4.287234042553191</v>
      </c>
      <c r="P103" s="71">
        <f>SUM(Machoz!E169)</f>
        <v>3.7291666666666679</v>
      </c>
      <c r="Q103" s="71">
        <f>SUM(Machoz!F169)</f>
        <v>4.7241379310344813</v>
      </c>
      <c r="R103" s="71">
        <f>SUM(Dati!B169)</f>
        <v>4.0136363636363654</v>
      </c>
      <c r="S103" s="71">
        <f>SUM(Dati!C169)</f>
        <v>4.7364864864864886</v>
      </c>
      <c r="T103" s="71">
        <f>SUM(Dati!D169)</f>
        <v>4.2666666666666657</v>
      </c>
      <c r="U103" s="71">
        <f>SUM(Dati!E169)</f>
        <v>3.7777777777777777</v>
      </c>
      <c r="V103" s="71">
        <f>SUM(Income!B169)</f>
        <v>4.3367875647668415</v>
      </c>
      <c r="W103" s="71">
        <f>SUM(Income!C169)</f>
        <v>4.3814432989690726</v>
      </c>
      <c r="X103" s="71">
        <f>SUM(Income!D169)</f>
        <v>4.2127659574468117</v>
      </c>
      <c r="Y103" s="71">
        <f>SUM(Education!B169)</f>
        <v>4.4751773049645385</v>
      </c>
      <c r="Z103" s="71">
        <f>SUM(Education!C169)</f>
        <v>4.259615384615385</v>
      </c>
      <c r="AA103" s="71">
        <f>SUM(Education!D169)</f>
        <v>4.1244635193133048</v>
      </c>
    </row>
    <row r="104" spans="1:27">
      <c r="A104" s="76">
        <v>42339</v>
      </c>
      <c r="B104" s="71" t="s">
        <v>87</v>
      </c>
      <c r="C104" s="71" t="s">
        <v>77</v>
      </c>
      <c r="D104" s="71" t="s">
        <v>42</v>
      </c>
      <c r="F104" s="72">
        <f>'נתונים גולמיים'!E255</f>
        <v>3.7588357588357599</v>
      </c>
      <c r="G104" s="71">
        <f>SUM(Gender!B170)</f>
        <v>3.9349593495934942</v>
      </c>
      <c r="H104" s="71">
        <f>SUM(Gender!C170)</f>
        <v>3.5744680851063828</v>
      </c>
      <c r="I104" s="71">
        <f>SUM(Age!B170)</f>
        <v>4.2644628099173563</v>
      </c>
      <c r="J104" s="71">
        <f>SUM(Age!C170)</f>
        <v>3.5844155844155843</v>
      </c>
      <c r="K104" s="71">
        <f>SUM(Age!D170)</f>
        <v>3.7857142857142843</v>
      </c>
      <c r="L104" s="71">
        <f>SUM(Age!E170)</f>
        <v>3.361702127659576</v>
      </c>
      <c r="M104" s="71">
        <f>SUM(Machoz!B170)</f>
        <v>3.3389830508474589</v>
      </c>
      <c r="N104" s="71">
        <f>SUM(Machoz!C170)</f>
        <v>3.5350877192982453</v>
      </c>
      <c r="O104" s="71">
        <f>SUM(Machoz!D170)</f>
        <v>3.4395604395604402</v>
      </c>
      <c r="P104" s="71">
        <f>SUM(Machoz!E170)</f>
        <v>4.3020833333333321</v>
      </c>
      <c r="Q104" s="71">
        <f>SUM(Machoz!F170)</f>
        <v>4.7894736842105274</v>
      </c>
      <c r="R104" s="71">
        <f>SUM(Dati!B170)</f>
        <v>2.6146788990825689</v>
      </c>
      <c r="S104" s="71">
        <f>SUM(Dati!C170)</f>
        <v>4.5231788079470183</v>
      </c>
      <c r="T104" s="71">
        <f>SUM(Dati!D170)</f>
        <v>5.5405405405405395</v>
      </c>
      <c r="U104" s="71">
        <f>SUM(Dati!E170)</f>
        <v>3.8157894736842106</v>
      </c>
      <c r="V104" s="71">
        <f>SUM(Income!B170)</f>
        <v>3.6532663316582914</v>
      </c>
      <c r="W104" s="71">
        <f>SUM(Income!C170)</f>
        <v>3.5111111111111106</v>
      </c>
      <c r="X104" s="71">
        <f>SUM(Income!D170)</f>
        <v>4.1205673758865276</v>
      </c>
      <c r="Y104" s="71">
        <f>SUM(Education!B170)</f>
        <v>4.6275862068965523</v>
      </c>
      <c r="Z104" s="71">
        <f>SUM(Education!C170)</f>
        <v>3.0373831775700948</v>
      </c>
      <c r="AA104" s="71">
        <f>SUM(Education!D170)</f>
        <v>3.5570175438596503</v>
      </c>
    </row>
    <row r="105" spans="1:27">
      <c r="A105" s="76">
        <v>42339</v>
      </c>
      <c r="B105" s="71" t="s">
        <v>87</v>
      </c>
      <c r="C105" s="71" t="s">
        <v>77</v>
      </c>
      <c r="D105" s="71" t="s">
        <v>43</v>
      </c>
      <c r="F105" s="72">
        <f>'נתונים גולמיים'!E256</f>
        <v>4.5548523206751019</v>
      </c>
      <c r="G105" s="71">
        <f>SUM(Gender!B171)</f>
        <v>4.5650406504065035</v>
      </c>
      <c r="H105" s="71">
        <f>SUM(Gender!C171)</f>
        <v>4.5438596491228038</v>
      </c>
      <c r="I105" s="71">
        <f>SUM(Age!B171)</f>
        <v>4.1583333333333332</v>
      </c>
      <c r="J105" s="71">
        <f>SUM(Age!C171)</f>
        <v>4.5163398692810475</v>
      </c>
      <c r="K105" s="71">
        <f>SUM(Age!D171)</f>
        <v>4.3000000000000025</v>
      </c>
      <c r="L105" s="71">
        <f>SUM(Age!E171)</f>
        <v>5.4505494505494507</v>
      </c>
      <c r="M105" s="71">
        <f>SUM(Machoz!B171)</f>
        <v>5.0695652173913057</v>
      </c>
      <c r="N105" s="71">
        <f>SUM(Machoz!C171)</f>
        <v>5.0619469026548654</v>
      </c>
      <c r="O105" s="71">
        <f>SUM(Machoz!D171)</f>
        <v>4.5517241379310329</v>
      </c>
      <c r="P105" s="71">
        <f>SUM(Machoz!E171)</f>
        <v>3.147368421052632</v>
      </c>
      <c r="Q105" s="71">
        <f>SUM(Machoz!F171)</f>
        <v>4.8813559322033893</v>
      </c>
      <c r="R105" s="71">
        <f>SUM(Dati!B171)</f>
        <v>5.0138248847926254</v>
      </c>
      <c r="S105" s="71">
        <f>SUM(Dati!C171)</f>
        <v>5.1517241379310326</v>
      </c>
      <c r="T105" s="71">
        <f>SUM(Dati!D171)</f>
        <v>3.4459459459459456</v>
      </c>
      <c r="U105" s="71">
        <f>SUM(Dati!E171)</f>
        <v>1.8157894736842104</v>
      </c>
      <c r="V105" s="71">
        <f>SUM(Income!B171)</f>
        <v>4.0459183673469408</v>
      </c>
      <c r="W105" s="71">
        <f>SUM(Income!C171)</f>
        <v>4.7692307692307701</v>
      </c>
      <c r="X105" s="71">
        <f>SUM(Income!D171)</f>
        <v>5.3115942028985472</v>
      </c>
      <c r="Y105" s="71">
        <f>SUM(Education!B171)</f>
        <v>4.556338028169014</v>
      </c>
      <c r="Z105" s="71">
        <f>SUM(Education!C171)</f>
        <v>4.0934579439252348</v>
      </c>
      <c r="AA105" s="71">
        <f>SUM(Education!D171)</f>
        <v>4.7901785714285765</v>
      </c>
    </row>
    <row r="106" spans="1:27">
      <c r="A106" s="76">
        <v>42339</v>
      </c>
      <c r="B106" s="71" t="s">
        <v>87</v>
      </c>
      <c r="C106" s="71" t="s">
        <v>77</v>
      </c>
      <c r="D106" s="71" t="s">
        <v>44</v>
      </c>
      <c r="F106" s="72">
        <f>'נתונים גולמיים'!E257</f>
        <v>3.8920086393088535</v>
      </c>
      <c r="G106" s="71">
        <f>SUM(Gender!B172)</f>
        <v>3.8264462809917381</v>
      </c>
      <c r="H106" s="71">
        <f>SUM(Gender!C172)</f>
        <v>3.9638009049773708</v>
      </c>
      <c r="I106" s="71">
        <f>SUM(Age!B172)</f>
        <v>3.565217391304349</v>
      </c>
      <c r="J106" s="71">
        <f>SUM(Age!C172)</f>
        <v>3.7551020408163258</v>
      </c>
      <c r="K106" s="71">
        <f>SUM(Age!D172)</f>
        <v>3.8623853211009171</v>
      </c>
      <c r="L106" s="71">
        <f>SUM(Age!E172)</f>
        <v>4.5543478260869588</v>
      </c>
      <c r="M106" s="71">
        <f>SUM(Machoz!B172)</f>
        <v>4.2909090909090919</v>
      </c>
      <c r="N106" s="71">
        <f>SUM(Machoz!C172)</f>
        <v>4.1607142857142883</v>
      </c>
      <c r="O106" s="71">
        <f>SUM(Machoz!D172)</f>
        <v>3.9886363636363651</v>
      </c>
      <c r="P106" s="71">
        <f>SUM(Machoz!E172)</f>
        <v>2.9139784946236551</v>
      </c>
      <c r="Q106" s="71">
        <f>SUM(Machoz!F172)</f>
        <v>4.0727272727272723</v>
      </c>
      <c r="R106" s="71">
        <f>SUM(Dati!B172)</f>
        <v>4.1933962264150928</v>
      </c>
      <c r="S106" s="71">
        <f>SUM(Dati!C172)</f>
        <v>4.2535211267605604</v>
      </c>
      <c r="T106" s="71">
        <f>SUM(Dati!D172)</f>
        <v>3.0547945205479454</v>
      </c>
      <c r="U106" s="71">
        <f>SUM(Dati!E172)</f>
        <v>2.3888888888888893</v>
      </c>
      <c r="V106" s="71">
        <f>SUM(Income!B172)</f>
        <v>3.5957446808510642</v>
      </c>
      <c r="W106" s="71">
        <f>SUM(Income!C172)</f>
        <v>4</v>
      </c>
      <c r="X106" s="71">
        <f>SUM(Income!D172)</f>
        <v>4.2700729927007286</v>
      </c>
      <c r="Y106" s="71">
        <f>SUM(Education!B172)</f>
        <v>4.0510948905109476</v>
      </c>
      <c r="Z106" s="71">
        <f>SUM(Education!C172)</f>
        <v>3.6730769230769234</v>
      </c>
      <c r="AA106" s="71">
        <f>SUM(Education!D172)</f>
        <v>3.9095022624434357</v>
      </c>
    </row>
    <row r="107" spans="1:27">
      <c r="A107" s="76">
        <v>42339</v>
      </c>
      <c r="B107" s="71" t="s">
        <v>87</v>
      </c>
      <c r="C107" s="71" t="s">
        <v>77</v>
      </c>
      <c r="D107" s="71" t="s">
        <v>45</v>
      </c>
      <c r="F107" s="72">
        <f>'נתונים גולמיים'!E258</f>
        <v>4.134453781512609</v>
      </c>
      <c r="G107" s="71">
        <f>SUM(Gender!B173)</f>
        <v>4.1869918699187005</v>
      </c>
      <c r="H107" s="71">
        <f>SUM(Gender!C173)</f>
        <v>4.0782608695652156</v>
      </c>
      <c r="I107" s="71">
        <f>SUM(Age!B173)</f>
        <v>4.4214876033057857</v>
      </c>
      <c r="J107" s="71">
        <f>SUM(Age!C173)</f>
        <v>4.2236842105263159</v>
      </c>
      <c r="K107" s="71">
        <f>SUM(Age!D173)</f>
        <v>4.1636363636363649</v>
      </c>
      <c r="L107" s="71">
        <f>SUM(Age!E173)</f>
        <v>3.5806451612903212</v>
      </c>
      <c r="M107" s="71">
        <f>SUM(Machoz!B173)</f>
        <v>3.7966101694915251</v>
      </c>
      <c r="N107" s="71">
        <f>SUM(Machoz!C173)</f>
        <v>4.0267857142857153</v>
      </c>
      <c r="O107" s="71">
        <f>SUM(Machoz!D173)</f>
        <v>3.3932584269662929</v>
      </c>
      <c r="P107" s="71">
        <f>SUM(Machoz!E173)</f>
        <v>4.968085106382981</v>
      </c>
      <c r="Q107" s="71">
        <f>SUM(Machoz!F173)</f>
        <v>4.9655172413793087</v>
      </c>
      <c r="R107" s="71">
        <f>SUM(Dati!B173)</f>
        <v>3.0046296296296289</v>
      </c>
      <c r="S107" s="71">
        <f>SUM(Dati!C173)</f>
        <v>4.7986577181208077</v>
      </c>
      <c r="T107" s="71">
        <f>SUM(Dati!D173)</f>
        <v>6.5675675675675684</v>
      </c>
      <c r="U107" s="71">
        <f>SUM(Dati!E173)</f>
        <v>3.189189189189189</v>
      </c>
      <c r="V107" s="71">
        <f>SUM(Income!B173)</f>
        <v>3.9948979591836724</v>
      </c>
      <c r="W107" s="71">
        <f>SUM(Income!C173)</f>
        <v>4.1208791208791204</v>
      </c>
      <c r="X107" s="71">
        <f>SUM(Income!D173)</f>
        <v>4.510791366906477</v>
      </c>
      <c r="Y107" s="71">
        <f>SUM(Education!B173)</f>
        <v>4.4964028776978404</v>
      </c>
      <c r="Z107" s="71">
        <f>SUM(Education!C173)</f>
        <v>3.4859813084112155</v>
      </c>
      <c r="AA107" s="71">
        <f>SUM(Education!D173)</f>
        <v>4.2314410480349354</v>
      </c>
    </row>
    <row r="108" spans="1:27">
      <c r="A108" s="76">
        <v>42339</v>
      </c>
      <c r="B108" s="71" t="s">
        <v>87</v>
      </c>
      <c r="C108" s="71" t="s">
        <v>77</v>
      </c>
      <c r="D108" s="71" t="s">
        <v>46</v>
      </c>
      <c r="F108" s="72">
        <f>'נתונים גולמיים'!E259</f>
        <v>3.7451820128479643</v>
      </c>
      <c r="G108" s="71">
        <f>SUM(Gender!B174)</f>
        <v>3.7755102040816317</v>
      </c>
      <c r="H108" s="71">
        <f>SUM(Gender!C174)</f>
        <v>3.7117117117117133</v>
      </c>
      <c r="I108" s="71">
        <f>SUM(Age!B174)</f>
        <v>3.7881355932203387</v>
      </c>
      <c r="J108" s="71">
        <f>SUM(Age!C174)</f>
        <v>3.6054421768707501</v>
      </c>
      <c r="K108" s="71">
        <f>SUM(Age!D174)</f>
        <v>3.756756756756757</v>
      </c>
      <c r="L108" s="71">
        <f>SUM(Age!E174)</f>
        <v>3.9010989010989019</v>
      </c>
      <c r="M108" s="71">
        <f>SUM(Machoz!B174)</f>
        <v>3.831858407079646</v>
      </c>
      <c r="N108" s="71">
        <f>SUM(Machoz!C174)</f>
        <v>3.9380530973451338</v>
      </c>
      <c r="O108" s="71">
        <f>SUM(Machoz!D174)</f>
        <v>3.5057471264367819</v>
      </c>
      <c r="P108" s="71">
        <f>SUM(Machoz!E174)</f>
        <v>3.4086021505376358</v>
      </c>
      <c r="Q108" s="71">
        <f>SUM(Machoz!F174)</f>
        <v>4.2142857142857135</v>
      </c>
      <c r="R108" s="71">
        <f>SUM(Dati!B174)</f>
        <v>3.2132701421800949</v>
      </c>
      <c r="S108" s="71">
        <f>SUM(Dati!C174)</f>
        <v>4.4761904761904745</v>
      </c>
      <c r="T108" s="71">
        <f>SUM(Dati!D174)</f>
        <v>4.5138888888888902</v>
      </c>
      <c r="U108" s="71">
        <f>SUM(Dati!E174)</f>
        <v>2.3783783783783781</v>
      </c>
      <c r="V108" s="71">
        <f>SUM(Income!B174)</f>
        <v>3.4263157894736844</v>
      </c>
      <c r="W108" s="71">
        <f>SUM(Income!C174)</f>
        <v>3.7555555555555551</v>
      </c>
      <c r="X108" s="71">
        <f>SUM(Income!D174)</f>
        <v>4.3309352517985618</v>
      </c>
      <c r="Y108" s="71">
        <f>SUM(Education!B174)</f>
        <v>4.3309859154929544</v>
      </c>
      <c r="Z108" s="71">
        <f>SUM(Education!C174)</f>
        <v>3.4134615384615392</v>
      </c>
      <c r="AA108" s="71">
        <f>SUM(Education!D174)</f>
        <v>3.5363636363636348</v>
      </c>
    </row>
    <row r="109" spans="1:27">
      <c r="A109" s="76">
        <v>42339</v>
      </c>
      <c r="B109" s="71" t="s">
        <v>87</v>
      </c>
      <c r="C109" s="71" t="s">
        <v>77</v>
      </c>
      <c r="D109" s="71" t="s">
        <v>47</v>
      </c>
      <c r="F109" s="72">
        <f>'נתונים גולמיים'!E260</f>
        <v>4.6008492569002133</v>
      </c>
      <c r="G109" s="71">
        <f>SUM(Gender!B175)</f>
        <v>4.7540983606557372</v>
      </c>
      <c r="H109" s="71">
        <f>SUM(Gender!C175)</f>
        <v>4.4361233480176221</v>
      </c>
      <c r="I109" s="71">
        <f>SUM(Age!B175)</f>
        <v>4.6896551724137945</v>
      </c>
      <c r="J109" s="71">
        <f>SUM(Age!C175)</f>
        <v>4.594771241830065</v>
      </c>
      <c r="K109" s="71">
        <f>SUM(Age!D175)</f>
        <v>4.5363636363636362</v>
      </c>
      <c r="L109" s="71">
        <f>SUM(Age!E175)</f>
        <v>4.5760869565217419</v>
      </c>
      <c r="M109" s="71">
        <f>SUM(Machoz!B175)</f>
        <v>4.7079646017699126</v>
      </c>
      <c r="N109" s="71">
        <f>SUM(Machoz!C175)</f>
        <v>4.6902654867256643</v>
      </c>
      <c r="O109" s="71">
        <f>SUM(Machoz!D175)</f>
        <v>4.4333333333333336</v>
      </c>
      <c r="P109" s="71">
        <f>SUM(Machoz!E175)</f>
        <v>4.2934782608695663</v>
      </c>
      <c r="Q109" s="71">
        <f>SUM(Machoz!F175)</f>
        <v>5.1724137931034475</v>
      </c>
      <c r="R109" s="71">
        <f>SUM(Dati!B175)</f>
        <v>4.2930232558139494</v>
      </c>
      <c r="S109" s="71">
        <f>SUM(Dati!C175)</f>
        <v>5.1554054054054035</v>
      </c>
      <c r="T109" s="71">
        <f>SUM(Dati!D175)</f>
        <v>4.732394366197183</v>
      </c>
      <c r="U109" s="71">
        <f>SUM(Dati!E175)</f>
        <v>3.9189189189189193</v>
      </c>
      <c r="V109" s="71">
        <f>SUM(Income!B175)</f>
        <v>4.5958549222797913</v>
      </c>
      <c r="W109" s="71">
        <f>SUM(Income!C175)</f>
        <v>4.3913043478260851</v>
      </c>
      <c r="X109" s="71">
        <f>SUM(Income!D175)</f>
        <v>4.9347826086956514</v>
      </c>
      <c r="Y109" s="71">
        <f>SUM(Education!B175)</f>
        <v>4.928571428571427</v>
      </c>
      <c r="Z109" s="71">
        <f>SUM(Education!C175)</f>
        <v>4.13592233009709</v>
      </c>
      <c r="AA109" s="71">
        <f>SUM(Education!D175)</f>
        <v>4.5859030837004413</v>
      </c>
    </row>
    <row r="110" spans="1:27">
      <c r="A110" s="76">
        <v>42339</v>
      </c>
      <c r="B110" s="71" t="s">
        <v>86</v>
      </c>
      <c r="C110" s="77" t="s">
        <v>78</v>
      </c>
      <c r="D110" s="9" t="s">
        <v>42</v>
      </c>
      <c r="F110" s="72">
        <f>'נתונים גולמיים'!C264</f>
        <v>0.32631578947368417</v>
      </c>
      <c r="G110" s="71">
        <f>SUM(Gender!C180)</f>
        <v>0.37916666666666665</v>
      </c>
      <c r="H110" s="71">
        <f>SUM(Gender!D180)</f>
        <v>0.2723404255319149</v>
      </c>
      <c r="I110" s="71">
        <f>SUM(Age!C180)</f>
        <v>0.3983739837398374</v>
      </c>
      <c r="J110" s="71">
        <f>SUM(Age!D180)</f>
        <v>0.27564102564102566</v>
      </c>
      <c r="K110" s="71">
        <f>SUM(Age!E180)</f>
        <v>0.35454545454545455</v>
      </c>
      <c r="L110" s="71">
        <f>SUM(Age!F180)</f>
        <v>0.27906976744186046</v>
      </c>
      <c r="M110" s="71">
        <f>SUM(Machoz!C180)</f>
        <v>0.2807017543859649</v>
      </c>
      <c r="N110" s="71">
        <f>SUM(Machoz!D180)</f>
        <v>0.23148148148148148</v>
      </c>
      <c r="O110" s="71">
        <f>SUM(Machoz!E180)</f>
        <v>0.31914893617021278</v>
      </c>
      <c r="P110" s="71">
        <f>SUM(Machoz!F180)</f>
        <v>0.44897959183673469</v>
      </c>
      <c r="Q110" s="71">
        <f>SUM(Machoz!G180)</f>
        <v>0.42857142857142855</v>
      </c>
      <c r="R110" s="71">
        <f>SUM(Dati!C180)</f>
        <v>0.15311004784688995</v>
      </c>
      <c r="S110" s="71">
        <f>SUM(Dati!D180)</f>
        <v>0.36666666666666664</v>
      </c>
      <c r="T110" s="71">
        <f>SUM(Dati!E180)</f>
        <v>0.54545454545454541</v>
      </c>
      <c r="U110" s="71">
        <f>SUM(Dati!F180)</f>
        <v>0.66666666666666674</v>
      </c>
      <c r="V110" s="71">
        <f>SUM(Income!C180)</f>
        <v>0.34693877551020408</v>
      </c>
      <c r="W110" s="71">
        <f>SUM(Income!D180)</f>
        <v>0.26595744680851063</v>
      </c>
      <c r="X110" s="71">
        <f>SUM(Income!E180)</f>
        <v>0.33088235294117646</v>
      </c>
      <c r="Y110" s="71">
        <f>SUM(Education!C180)</f>
        <v>0.44366197183098594</v>
      </c>
      <c r="Z110" s="71">
        <f>SUM(Education!D180)</f>
        <v>0.28571428571428575</v>
      </c>
      <c r="AA110" s="71">
        <f>SUM(Education!E180)</f>
        <v>0.2687224669603524</v>
      </c>
    </row>
    <row r="111" spans="1:27">
      <c r="A111" s="76">
        <v>42339</v>
      </c>
      <c r="B111" s="71" t="s">
        <v>86</v>
      </c>
      <c r="C111" s="77" t="s">
        <v>78</v>
      </c>
      <c r="D111" s="9" t="s">
        <v>43</v>
      </c>
      <c r="F111" s="72">
        <f>'נתונים גולמיים'!C265</f>
        <v>0.20842105263157895</v>
      </c>
      <c r="G111" s="71">
        <f>SUM(Gender!C181)</f>
        <v>0.21666666666666667</v>
      </c>
      <c r="H111" s="71">
        <f>SUM(Gender!D181)</f>
        <v>0.2</v>
      </c>
      <c r="I111" s="71">
        <f>SUM(Age!C181)</f>
        <v>0.18699186991869918</v>
      </c>
      <c r="J111" s="71">
        <f>SUM(Age!D181)</f>
        <v>0.19230769230769229</v>
      </c>
      <c r="K111" s="71">
        <f>SUM(Age!E181)</f>
        <v>0.15454545454545454</v>
      </c>
      <c r="L111" s="71">
        <f>SUM(Age!F181)</f>
        <v>0.33720930232558138</v>
      </c>
      <c r="M111" s="71">
        <f>SUM(Machoz!C181)</f>
        <v>0.24561403508771931</v>
      </c>
      <c r="N111" s="71">
        <f>SUM(Machoz!D181)</f>
        <v>0.28703703703703703</v>
      </c>
      <c r="O111" s="71">
        <f>SUM(Machoz!E181)</f>
        <v>0.23404255319148937</v>
      </c>
      <c r="P111" s="71">
        <f>SUM(Machoz!F181)</f>
        <v>8.1632653061224497E-2</v>
      </c>
      <c r="Q111" s="71">
        <f>SUM(Machoz!G181)</f>
        <v>0.125</v>
      </c>
      <c r="R111" s="71">
        <f>SUM(Dati!C181)</f>
        <v>0.31100478468899523</v>
      </c>
      <c r="S111" s="71">
        <f>SUM(Dati!D181)</f>
        <v>0.22</v>
      </c>
      <c r="T111" s="71">
        <f>SUM(Dati!E181)</f>
        <v>1.2987012987012986E-2</v>
      </c>
      <c r="U111" s="71">
        <f>SUM(Dati!F181)</f>
        <v>0</v>
      </c>
      <c r="V111" s="71">
        <f>SUM(Income!C181)</f>
        <v>0.19897959183673466</v>
      </c>
      <c r="W111" s="71">
        <f>SUM(Income!D181)</f>
        <v>0.22340425531914893</v>
      </c>
      <c r="X111" s="71">
        <f>SUM(Income!E181)</f>
        <v>0.25</v>
      </c>
      <c r="Y111" s="71">
        <f>SUM(Education!C181)</f>
        <v>0.19014084507042253</v>
      </c>
      <c r="Z111" s="71">
        <f>SUM(Education!D181)</f>
        <v>0.25714285714285717</v>
      </c>
      <c r="AA111" s="71">
        <f>SUM(Education!E181)</f>
        <v>0.19823788546255508</v>
      </c>
    </row>
    <row r="112" spans="1:27">
      <c r="A112" s="76">
        <v>42339</v>
      </c>
      <c r="B112" s="71" t="s">
        <v>86</v>
      </c>
      <c r="C112" s="77" t="s">
        <v>78</v>
      </c>
      <c r="D112" s="9" t="s">
        <v>44</v>
      </c>
      <c r="F112" s="72">
        <f>'נתונים גולמיים'!C266</f>
        <v>0.04</v>
      </c>
      <c r="G112" s="71">
        <f>SUM(Gender!C182)</f>
        <v>2.9166666666666664E-2</v>
      </c>
      <c r="H112" s="71">
        <f>SUM(Gender!D182)</f>
        <v>5.1063829787234047E-2</v>
      </c>
      <c r="I112" s="71">
        <f>SUM(Age!C182)</f>
        <v>2.4390243902439025E-2</v>
      </c>
      <c r="J112" s="71">
        <f>SUM(Age!D182)</f>
        <v>3.8461538461538464E-2</v>
      </c>
      <c r="K112" s="71">
        <f>SUM(Age!E182)</f>
        <v>2.7272727272727271E-2</v>
      </c>
      <c r="L112" s="71">
        <f>SUM(Age!F182)</f>
        <v>8.1395348837209308E-2</v>
      </c>
      <c r="M112" s="71">
        <f>SUM(Machoz!C182)</f>
        <v>6.1403508771929828E-2</v>
      </c>
      <c r="N112" s="71">
        <f>SUM(Machoz!D182)</f>
        <v>3.7037037037037035E-2</v>
      </c>
      <c r="O112" s="71">
        <f>SUM(Machoz!E182)</f>
        <v>2.1276595744680851E-2</v>
      </c>
      <c r="P112" s="71">
        <f>SUM(Machoz!F182)</f>
        <v>3.0612244897959183E-2</v>
      </c>
      <c r="Q112" s="71">
        <f>SUM(Machoz!G182)</f>
        <v>5.3571428571428568E-2</v>
      </c>
      <c r="R112" s="71">
        <f>SUM(Dati!C182)</f>
        <v>7.1770334928229665E-2</v>
      </c>
      <c r="S112" s="71">
        <f>SUM(Dati!D182)</f>
        <v>2.6666666666666665E-2</v>
      </c>
      <c r="T112" s="71">
        <f>SUM(Dati!E182)</f>
        <v>0</v>
      </c>
      <c r="U112" s="71">
        <f>SUM(Dati!F182)</f>
        <v>0</v>
      </c>
      <c r="V112" s="71">
        <f>SUM(Income!C182)</f>
        <v>4.0816326530612249E-2</v>
      </c>
      <c r="W112" s="71">
        <f>SUM(Income!D182)</f>
        <v>2.1276595744680851E-2</v>
      </c>
      <c r="X112" s="71">
        <f>SUM(Income!E182)</f>
        <v>5.1470588235294122E-2</v>
      </c>
      <c r="Y112" s="71">
        <f>SUM(Education!C182)</f>
        <v>2.1126760563380281E-2</v>
      </c>
      <c r="Z112" s="71">
        <f>SUM(Education!D182)</f>
        <v>4.7619047619047616E-2</v>
      </c>
      <c r="AA112" s="71">
        <f>SUM(Education!E182)</f>
        <v>4.8458149779735685E-2</v>
      </c>
    </row>
    <row r="113" spans="1:27">
      <c r="A113" s="76">
        <v>42339</v>
      </c>
      <c r="B113" s="71" t="s">
        <v>86</v>
      </c>
      <c r="C113" s="77" t="s">
        <v>78</v>
      </c>
      <c r="D113" s="9" t="s">
        <v>45</v>
      </c>
      <c r="F113" s="72">
        <f>'נתונים גולמיים'!C267</f>
        <v>7.7894736842105267E-2</v>
      </c>
      <c r="G113" s="71">
        <f>SUM(Gender!C183)</f>
        <v>8.3333333333333343E-2</v>
      </c>
      <c r="H113" s="71">
        <f>SUM(Gender!D183)</f>
        <v>7.2340425531914901E-2</v>
      </c>
      <c r="I113" s="71">
        <f>SUM(Age!C183)</f>
        <v>6.5040650406504058E-2</v>
      </c>
      <c r="J113" s="71">
        <f>SUM(Age!D183)</f>
        <v>0.11538461538461538</v>
      </c>
      <c r="K113" s="71">
        <f>SUM(Age!E183)</f>
        <v>6.363636363636363E-2</v>
      </c>
      <c r="L113" s="71">
        <f>SUM(Age!F183)</f>
        <v>4.6511627906976744E-2</v>
      </c>
      <c r="M113" s="71">
        <f>SUM(Machoz!C183)</f>
        <v>1.7543859649122806E-2</v>
      </c>
      <c r="N113" s="71">
        <f>SUM(Machoz!D183)</f>
        <v>8.3333333333333343E-2</v>
      </c>
      <c r="O113" s="71">
        <f>SUM(Machoz!E183)</f>
        <v>3.1914893617021274E-2</v>
      </c>
      <c r="P113" s="71">
        <f>SUM(Machoz!F183)</f>
        <v>0.18367346938775511</v>
      </c>
      <c r="Q113" s="71">
        <f>SUM(Machoz!G183)</f>
        <v>8.9285714285714288E-2</v>
      </c>
      <c r="R113" s="71">
        <f>SUM(Dati!C183)</f>
        <v>2.8708133971291863E-2</v>
      </c>
      <c r="S113" s="71">
        <f>SUM(Dati!D183)</f>
        <v>7.3333333333333334E-2</v>
      </c>
      <c r="T113" s="71">
        <f>SUM(Dati!E183)</f>
        <v>0.2207792207792208</v>
      </c>
      <c r="U113" s="71">
        <f>SUM(Dati!F183)</f>
        <v>7.6923076923076927E-2</v>
      </c>
      <c r="V113" s="71">
        <f>SUM(Income!C183)</f>
        <v>5.1020408163265307E-2</v>
      </c>
      <c r="W113" s="71">
        <f>SUM(Income!D183)</f>
        <v>0.11702127659574468</v>
      </c>
      <c r="X113" s="71">
        <f>SUM(Income!E183)</f>
        <v>8.8235294117647065E-2</v>
      </c>
      <c r="Y113" s="71">
        <f>SUM(Education!C183)</f>
        <v>7.0422535211267609E-2</v>
      </c>
      <c r="Z113" s="71">
        <f>SUM(Education!D183)</f>
        <v>3.8095238095238092E-2</v>
      </c>
      <c r="AA113" s="71">
        <f>SUM(Education!E183)</f>
        <v>0.1013215859030837</v>
      </c>
    </row>
    <row r="114" spans="1:27">
      <c r="A114" s="76">
        <v>42339</v>
      </c>
      <c r="B114" s="71" t="s">
        <v>86</v>
      </c>
      <c r="C114" s="77" t="s">
        <v>78</v>
      </c>
      <c r="D114" s="9" t="s">
        <v>46</v>
      </c>
      <c r="F114" s="72">
        <f>'נתונים גולמיים'!C268</f>
        <v>4.2105263157894736E-2</v>
      </c>
      <c r="G114" s="71">
        <f>SUM(Gender!C184)</f>
        <v>2.9166666666666664E-2</v>
      </c>
      <c r="H114" s="71">
        <f>SUM(Gender!D184)</f>
        <v>5.5319148936170216E-2</v>
      </c>
      <c r="I114" s="71">
        <f>SUM(Age!C184)</f>
        <v>6.5040650406504058E-2</v>
      </c>
      <c r="J114" s="71">
        <f>SUM(Age!D184)</f>
        <v>4.4871794871794872E-2</v>
      </c>
      <c r="K114" s="71">
        <f>SUM(Age!E184)</f>
        <v>3.6363636363636362E-2</v>
      </c>
      <c r="L114" s="71">
        <f>SUM(Age!F184)</f>
        <v>1.1627906976744186E-2</v>
      </c>
      <c r="M114" s="71">
        <f>SUM(Machoz!C184)</f>
        <v>4.3859649122807022E-2</v>
      </c>
      <c r="N114" s="71">
        <f>SUM(Machoz!D184)</f>
        <v>5.5555555555555552E-2</v>
      </c>
      <c r="O114" s="71">
        <f>SUM(Machoz!E184)</f>
        <v>3.1914893617021274E-2</v>
      </c>
      <c r="P114" s="71">
        <f>SUM(Machoz!F184)</f>
        <v>3.0612244897959183E-2</v>
      </c>
      <c r="Q114" s="71">
        <f>SUM(Machoz!G184)</f>
        <v>5.3571428571428568E-2</v>
      </c>
      <c r="R114" s="71">
        <f>SUM(Dati!C184)</f>
        <v>5.2631578947368425E-2</v>
      </c>
      <c r="S114" s="71">
        <f>SUM(Dati!D184)</f>
        <v>2.6666666666666665E-2</v>
      </c>
      <c r="T114" s="71">
        <f>SUM(Dati!E184)</f>
        <v>5.1948051948051945E-2</v>
      </c>
      <c r="U114" s="71">
        <f>SUM(Dati!F184)</f>
        <v>2.5641025641025644E-2</v>
      </c>
      <c r="V114" s="71">
        <f>SUM(Income!C184)</f>
        <v>3.5714285714285719E-2</v>
      </c>
      <c r="W114" s="71">
        <f>SUM(Income!D184)</f>
        <v>7.4468085106382975E-2</v>
      </c>
      <c r="X114" s="71">
        <f>SUM(Income!E184)</f>
        <v>3.6764705882352942E-2</v>
      </c>
      <c r="Y114" s="71">
        <f>SUM(Education!C184)</f>
        <v>5.6338028169014079E-2</v>
      </c>
      <c r="Z114" s="71">
        <f>SUM(Education!D184)</f>
        <v>1.9047619047619046E-2</v>
      </c>
      <c r="AA114" s="71">
        <f>SUM(Education!E184)</f>
        <v>4.4052863436123343E-2</v>
      </c>
    </row>
    <row r="115" spans="1:27">
      <c r="A115" s="76">
        <v>42339</v>
      </c>
      <c r="B115" s="71" t="s">
        <v>86</v>
      </c>
      <c r="C115" s="77" t="s">
        <v>78</v>
      </c>
      <c r="D115" s="9" t="s">
        <v>47</v>
      </c>
      <c r="F115" s="72">
        <f>'נתונים גולמיים'!C269</f>
        <v>2.1052631578947368E-2</v>
      </c>
      <c r="G115" s="71">
        <f>SUM(Gender!C185)</f>
        <v>1.2500000000000001E-2</v>
      </c>
      <c r="H115" s="71">
        <f>SUM(Gender!D185)</f>
        <v>2.9787234042553189E-2</v>
      </c>
      <c r="I115" s="71">
        <f>SUM(Age!C185)</f>
        <v>4.878048780487805E-2</v>
      </c>
      <c r="J115" s="71">
        <f>SUM(Age!D185)</f>
        <v>2.5641025641025644E-2</v>
      </c>
      <c r="K115" s="71">
        <f>SUM(Age!E185)</f>
        <v>0</v>
      </c>
      <c r="L115" s="71">
        <f>SUM(Age!F185)</f>
        <v>0</v>
      </c>
      <c r="M115" s="71">
        <f>SUM(Machoz!C185)</f>
        <v>2.6315789473684213E-2</v>
      </c>
      <c r="N115" s="71">
        <f>SUM(Machoz!D185)</f>
        <v>2.7777777777777776E-2</v>
      </c>
      <c r="O115" s="71">
        <f>SUM(Machoz!E185)</f>
        <v>1.0638297872340425E-2</v>
      </c>
      <c r="P115" s="71">
        <f>SUM(Machoz!F185)</f>
        <v>1.0204081632653062E-2</v>
      </c>
      <c r="Q115" s="71">
        <f>SUM(Machoz!G185)</f>
        <v>3.5714285714285719E-2</v>
      </c>
      <c r="R115" s="71">
        <f>SUM(Dati!C185)</f>
        <v>1.9138755980861243E-2</v>
      </c>
      <c r="S115" s="71">
        <f>SUM(Dati!D185)</f>
        <v>3.3333333333333333E-2</v>
      </c>
      <c r="T115" s="71">
        <f>SUM(Dati!E185)</f>
        <v>1.2987012987012986E-2</v>
      </c>
      <c r="U115" s="71">
        <f>SUM(Dati!F185)</f>
        <v>0</v>
      </c>
      <c r="V115" s="71">
        <f>SUM(Income!C185)</f>
        <v>3.0612244897959183E-2</v>
      </c>
      <c r="W115" s="71">
        <f>SUM(Income!D185)</f>
        <v>1.0638297872340425E-2</v>
      </c>
      <c r="X115" s="71">
        <f>SUM(Income!E185)</f>
        <v>1.4705882352941178E-2</v>
      </c>
      <c r="Y115" s="71">
        <f>SUM(Education!C185)</f>
        <v>7.0422535211267599E-3</v>
      </c>
      <c r="Z115" s="71">
        <f>SUM(Education!D185)</f>
        <v>4.7619047619047616E-2</v>
      </c>
      <c r="AA115" s="71">
        <f>SUM(Education!E185)</f>
        <v>1.7621145374449337E-2</v>
      </c>
    </row>
    <row r="116" spans="1:27">
      <c r="A116" s="76">
        <v>42339</v>
      </c>
      <c r="B116" s="71" t="s">
        <v>86</v>
      </c>
      <c r="C116" s="77" t="s">
        <v>78</v>
      </c>
      <c r="D116" s="9" t="s">
        <v>48</v>
      </c>
      <c r="F116" s="72">
        <f>'נתונים גולמיים'!C270</f>
        <v>0.28421052631578947</v>
      </c>
      <c r="G116" s="71">
        <f>SUM(Gender!C186)</f>
        <v>0.25</v>
      </c>
      <c r="H116" s="71">
        <f>SUM(Gender!D186)</f>
        <v>0.31914893617021278</v>
      </c>
      <c r="I116" s="71">
        <f>SUM(Age!C186)</f>
        <v>0.2113821138211382</v>
      </c>
      <c r="J116" s="71">
        <f>SUM(Age!D186)</f>
        <v>0.30769230769230771</v>
      </c>
      <c r="K116" s="71">
        <f>SUM(Age!E186)</f>
        <v>0.36363636363636365</v>
      </c>
      <c r="L116" s="71">
        <f>SUM(Age!F186)</f>
        <v>0.24418604651162792</v>
      </c>
      <c r="M116" s="71">
        <f>SUM(Machoz!C186)</f>
        <v>0.32456140350877194</v>
      </c>
      <c r="N116" s="71">
        <f>SUM(Machoz!D186)</f>
        <v>0.27777777777777779</v>
      </c>
      <c r="O116" s="71">
        <f>SUM(Machoz!E186)</f>
        <v>0.35106382978723405</v>
      </c>
      <c r="P116" s="71">
        <f>SUM(Machoz!F186)</f>
        <v>0.21428571428571427</v>
      </c>
      <c r="Q116" s="71">
        <f>SUM(Machoz!G186)</f>
        <v>0.21428571428571427</v>
      </c>
      <c r="R116" s="71">
        <f>SUM(Dati!C186)</f>
        <v>0.36363636363636365</v>
      </c>
      <c r="S116" s="71">
        <f>SUM(Dati!D186)</f>
        <v>0.2533333333333333</v>
      </c>
      <c r="T116" s="71">
        <f>SUM(Dati!E186)</f>
        <v>0.15584415584415584</v>
      </c>
      <c r="U116" s="71">
        <f>SUM(Dati!F186)</f>
        <v>0.23076923076923075</v>
      </c>
      <c r="V116" s="71">
        <f>SUM(Income!C186)</f>
        <v>0.29591836734693877</v>
      </c>
      <c r="W116" s="71">
        <f>SUM(Income!D186)</f>
        <v>0.28723404255319152</v>
      </c>
      <c r="X116" s="71">
        <f>SUM(Income!E186)</f>
        <v>0.22794117647058823</v>
      </c>
      <c r="Y116" s="71">
        <f>SUM(Education!C186)</f>
        <v>0.21126760563380281</v>
      </c>
      <c r="Z116" s="71">
        <f>SUM(Education!D186)</f>
        <v>0.30476190476190473</v>
      </c>
      <c r="AA116" s="71">
        <f>SUM(Education!E186)</f>
        <v>0.32158590308370044</v>
      </c>
    </row>
    <row r="117" spans="1:27">
      <c r="A117" s="76">
        <v>42339</v>
      </c>
      <c r="B117" s="71" t="s">
        <v>81</v>
      </c>
      <c r="C117" s="77" t="s">
        <v>79</v>
      </c>
      <c r="D117" s="9" t="s">
        <v>49</v>
      </c>
      <c r="F117" s="72">
        <f>'נתונים גולמיים'!C274</f>
        <v>0.15164835164835164</v>
      </c>
      <c r="G117" s="71">
        <f>SUM(Gender!C187)</f>
        <v>0.16</v>
      </c>
      <c r="H117" s="71">
        <f>SUM(Gender!D187)</f>
        <v>0.14347826086956522</v>
      </c>
      <c r="I117" s="71">
        <f>SUM(Age!C187)</f>
        <v>0.11206896551724138</v>
      </c>
      <c r="J117" s="71">
        <f>SUM(Age!D187)</f>
        <v>0.14864864864864866</v>
      </c>
      <c r="K117" s="71">
        <f>SUM(Age!E187)</f>
        <v>0.13333333333333333</v>
      </c>
      <c r="L117" s="71">
        <f>SUM(Age!F187)</f>
        <v>0.23255813953488372</v>
      </c>
      <c r="M117" s="71">
        <f>SUM(Machoz!C187)</f>
        <v>0.15044247787610618</v>
      </c>
      <c r="N117" s="71">
        <f>SUM(Machoz!D187)</f>
        <v>0.10091743119266056</v>
      </c>
      <c r="O117" s="71">
        <f>SUM(Machoz!E187)</f>
        <v>0.1951219512195122</v>
      </c>
      <c r="P117" s="71">
        <f>SUM(Machoz!F187)</f>
        <v>0.19354838709677419</v>
      </c>
      <c r="Q117" s="71">
        <f>SUM(Machoz!G187)</f>
        <v>0.125</v>
      </c>
      <c r="R117" s="71">
        <f>SUM(Dati!C187)</f>
        <v>0.18811881188118812</v>
      </c>
      <c r="S117" s="71">
        <f>SUM(Dati!D187)</f>
        <v>0.10738255033557048</v>
      </c>
      <c r="T117" s="71">
        <f>SUM(Dati!E187)</f>
        <v>0.17808219178082191</v>
      </c>
      <c r="U117" s="71">
        <f>SUM(Dati!F187)</f>
        <v>6.4516129032258063E-2</v>
      </c>
      <c r="V117" s="71">
        <f>SUM(Income!C187)</f>
        <v>0.14054054054054055</v>
      </c>
      <c r="W117" s="71">
        <f>SUM(Income!D187)</f>
        <v>0.12222222222222222</v>
      </c>
      <c r="X117" s="71">
        <f>SUM(Income!E187)</f>
        <v>0.19696969696969696</v>
      </c>
      <c r="Y117" s="71">
        <f>SUM(Education!C187)</f>
        <v>0.11450381679389313</v>
      </c>
      <c r="Z117" s="71">
        <f>SUM(Education!D187)</f>
        <v>0.14150943396226415</v>
      </c>
      <c r="AA117" s="71">
        <f>SUM(Education!E187)</f>
        <v>0.17972350230414746</v>
      </c>
    </row>
    <row r="118" spans="1:27">
      <c r="A118" s="76">
        <v>42339</v>
      </c>
      <c r="B118" s="71" t="s">
        <v>81</v>
      </c>
      <c r="C118" s="77" t="s">
        <v>79</v>
      </c>
      <c r="D118" s="9" t="s">
        <v>50</v>
      </c>
      <c r="F118" s="72">
        <f>'נתונים גולמיים'!C275</f>
        <v>0.35824175824175825</v>
      </c>
      <c r="G118" s="71">
        <f>SUM(Gender!C188)</f>
        <v>0.29333333333333333</v>
      </c>
      <c r="H118" s="71">
        <f>SUM(Gender!D188)</f>
        <v>0.42173913043478256</v>
      </c>
      <c r="I118" s="71">
        <f>SUM(Age!C188)</f>
        <v>0.43965517241379309</v>
      </c>
      <c r="J118" s="71">
        <f>SUM(Age!D188)</f>
        <v>0.33108108108108103</v>
      </c>
      <c r="K118" s="71">
        <f>SUM(Age!E188)</f>
        <v>0.3619047619047619</v>
      </c>
      <c r="L118" s="71">
        <f>SUM(Age!F188)</f>
        <v>0.29069767441860461</v>
      </c>
      <c r="M118" s="71">
        <f>SUM(Machoz!C188)</f>
        <v>0.31858407079646017</v>
      </c>
      <c r="N118" s="71">
        <f>SUM(Machoz!D188)</f>
        <v>0.34862385321100914</v>
      </c>
      <c r="O118" s="71">
        <f>SUM(Machoz!E188)</f>
        <v>0.32926829268292684</v>
      </c>
      <c r="P118" s="71">
        <f>SUM(Machoz!F188)</f>
        <v>0.38709677419354838</v>
      </c>
      <c r="Q118" s="71">
        <f>SUM(Machoz!G188)</f>
        <v>0.4642857142857143</v>
      </c>
      <c r="R118" s="71">
        <f>SUM(Dati!C188)</f>
        <v>0.23267326732673269</v>
      </c>
      <c r="S118" s="71">
        <f>SUM(Dati!D188)</f>
        <v>0.42281879194630873</v>
      </c>
      <c r="T118" s="71">
        <f>SUM(Dati!E188)</f>
        <v>0.58904109589041098</v>
      </c>
      <c r="U118" s="71">
        <f>SUM(Dati!F188)</f>
        <v>0.32258064516129031</v>
      </c>
      <c r="V118" s="71">
        <f>SUM(Income!C188)</f>
        <v>0.36216216216216218</v>
      </c>
      <c r="W118" s="71">
        <f>SUM(Income!D188)</f>
        <v>0.33333333333333337</v>
      </c>
      <c r="X118" s="71">
        <f>SUM(Income!E188)</f>
        <v>0.34848484848484851</v>
      </c>
      <c r="Y118" s="71">
        <f>SUM(Education!C188)</f>
        <v>0.47328244274809156</v>
      </c>
      <c r="Z118" s="71">
        <f>SUM(Education!D188)</f>
        <v>0.31132075471698112</v>
      </c>
      <c r="AA118" s="71">
        <f>SUM(Education!E188)</f>
        <v>0.30875576036866359</v>
      </c>
    </row>
    <row r="119" spans="1:27">
      <c r="A119" s="76">
        <v>42339</v>
      </c>
      <c r="B119" s="71" t="s">
        <v>81</v>
      </c>
      <c r="C119" s="77" t="s">
        <v>79</v>
      </c>
      <c r="D119" s="9" t="s">
        <v>51</v>
      </c>
      <c r="F119" s="72">
        <f>'נתונים גולמיים'!C276</f>
        <v>0.24175824175824176</v>
      </c>
      <c r="G119" s="71">
        <f>SUM(Gender!C189)</f>
        <v>0.25777777777777777</v>
      </c>
      <c r="H119" s="71">
        <f>SUM(Gender!D189)</f>
        <v>0.22608695652173913</v>
      </c>
      <c r="I119" s="71">
        <f>SUM(Age!C189)</f>
        <v>0.15517241379310345</v>
      </c>
      <c r="J119" s="71">
        <f>SUM(Age!D189)</f>
        <v>0.2162162162162162</v>
      </c>
      <c r="K119" s="71">
        <f>SUM(Age!E189)</f>
        <v>0.28571428571428575</v>
      </c>
      <c r="L119" s="71">
        <f>SUM(Age!F189)</f>
        <v>0.34883720930232553</v>
      </c>
      <c r="M119" s="71">
        <f>SUM(Machoz!C189)</f>
        <v>0.29203539823008851</v>
      </c>
      <c r="N119" s="71">
        <f>SUM(Machoz!D189)</f>
        <v>0.31192660550458717</v>
      </c>
      <c r="O119" s="71">
        <f>SUM(Machoz!E189)</f>
        <v>0.17073170731707318</v>
      </c>
      <c r="P119" s="71">
        <f>SUM(Machoz!F189)</f>
        <v>0.18279569892473119</v>
      </c>
      <c r="Q119" s="71">
        <f>SUM(Machoz!G189)</f>
        <v>0.17857142857142858</v>
      </c>
      <c r="R119" s="71">
        <f>SUM(Dati!C189)</f>
        <v>0.28217821782178215</v>
      </c>
      <c r="S119" s="71">
        <f>SUM(Dati!D189)</f>
        <v>0.22818791946308725</v>
      </c>
      <c r="T119" s="71">
        <f>SUM(Dati!E189)</f>
        <v>0.13698630136986301</v>
      </c>
      <c r="U119" s="71">
        <f>SUM(Dati!F189)</f>
        <v>0.29032258064516125</v>
      </c>
      <c r="V119" s="71">
        <f>SUM(Income!C189)</f>
        <v>0.22162162162162161</v>
      </c>
      <c r="W119" s="71">
        <f>SUM(Income!D189)</f>
        <v>0.25555555555555559</v>
      </c>
      <c r="X119" s="71">
        <f>SUM(Income!E189)</f>
        <v>0.25</v>
      </c>
      <c r="Y119" s="71">
        <f>SUM(Education!C189)</f>
        <v>0.19847328244274809</v>
      </c>
      <c r="Z119" s="71">
        <f>SUM(Education!D189)</f>
        <v>0.23584905660377359</v>
      </c>
      <c r="AA119" s="71">
        <f>SUM(Education!E189)</f>
        <v>0.27188940092165903</v>
      </c>
    </row>
    <row r="120" spans="1:27">
      <c r="A120" s="76">
        <v>42339</v>
      </c>
      <c r="B120" s="71" t="s">
        <v>81</v>
      </c>
      <c r="C120" s="77" t="s">
        <v>79</v>
      </c>
      <c r="D120" s="9" t="s">
        <v>52</v>
      </c>
      <c r="F120" s="72">
        <f>'נתונים גולמיים'!C277</f>
        <v>0.24835164835164836</v>
      </c>
      <c r="G120" s="71">
        <f>SUM(Gender!C190)</f>
        <v>0.28888888888888892</v>
      </c>
      <c r="H120" s="71">
        <f>SUM(Gender!D190)</f>
        <v>0.20869565217391306</v>
      </c>
      <c r="I120" s="71">
        <f>SUM(Age!C190)</f>
        <v>0.29310344827586204</v>
      </c>
      <c r="J120" s="71">
        <f>SUM(Age!D190)</f>
        <v>0.30405405405405406</v>
      </c>
      <c r="K120" s="71">
        <f>SUM(Age!E190)</f>
        <v>0.21904761904761905</v>
      </c>
      <c r="L120" s="71">
        <f>SUM(Age!F190)</f>
        <v>0.12790697674418605</v>
      </c>
      <c r="M120" s="71">
        <f>SUM(Machoz!C190)</f>
        <v>0.23893805309734514</v>
      </c>
      <c r="N120" s="71">
        <f>SUM(Machoz!D190)</f>
        <v>0.23853211009174313</v>
      </c>
      <c r="O120" s="71">
        <f>SUM(Machoz!E190)</f>
        <v>0.3048780487804878</v>
      </c>
      <c r="P120" s="71">
        <f>SUM(Machoz!F190)</f>
        <v>0.23655913978494625</v>
      </c>
      <c r="Q120" s="71">
        <f>SUM(Machoz!G190)</f>
        <v>0.23214285714285715</v>
      </c>
      <c r="R120" s="71">
        <f>SUM(Dati!C190)</f>
        <v>0.29702970297029707</v>
      </c>
      <c r="S120" s="71">
        <f>SUM(Dati!D190)</f>
        <v>0.24161073825503354</v>
      </c>
      <c r="T120" s="71">
        <f>SUM(Dati!E190)</f>
        <v>9.5890410958904104E-2</v>
      </c>
      <c r="U120" s="71">
        <f>SUM(Dati!F190)</f>
        <v>0.32258064516129031</v>
      </c>
      <c r="V120" s="71">
        <f>SUM(Income!C190)</f>
        <v>0.27567567567567569</v>
      </c>
      <c r="W120" s="71">
        <f>SUM(Income!D190)</f>
        <v>0.28888888888888892</v>
      </c>
      <c r="X120" s="71">
        <f>SUM(Income!E190)</f>
        <v>0.20454545454545453</v>
      </c>
      <c r="Y120" s="71">
        <f>SUM(Education!C190)</f>
        <v>0.21374045801526717</v>
      </c>
      <c r="Z120" s="71">
        <f>SUM(Education!D190)</f>
        <v>0.31132075471698112</v>
      </c>
      <c r="AA120" s="71">
        <f>SUM(Education!E190)</f>
        <v>0.23963133640552997</v>
      </c>
    </row>
    <row r="121" spans="1:27">
      <c r="A121" s="76">
        <v>42339</v>
      </c>
      <c r="B121" s="71" t="s">
        <v>83</v>
      </c>
      <c r="C121" s="71" t="s">
        <v>53</v>
      </c>
      <c r="F121" s="72">
        <f>'נתונים גולמיים'!E282</f>
        <v>58.012170385395557</v>
      </c>
      <c r="G121" s="71">
        <f>SUM(Gender!B195)</f>
        <v>60.617529880478088</v>
      </c>
      <c r="H121" s="71">
        <f>SUM(Gender!C195)</f>
        <v>55.30991735537193</v>
      </c>
      <c r="I121" s="71">
        <f>SUM(Age!B195)</f>
        <v>62.679999999999986</v>
      </c>
      <c r="J121" s="71">
        <f>SUM(Age!C195)</f>
        <v>57.452229299363083</v>
      </c>
      <c r="K121" s="71">
        <f>SUM(Age!D195)</f>
        <v>57.198275862068947</v>
      </c>
      <c r="L121" s="71">
        <f>SUM(Age!E195)</f>
        <v>53.789473684210535</v>
      </c>
      <c r="M121" s="71">
        <f>Machoz!B195</f>
        <v>53.541666666666657</v>
      </c>
      <c r="N121" s="71">
        <f>Machoz!C195</f>
        <v>50.940170940170951</v>
      </c>
      <c r="O121" s="71">
        <f>Machoz!D195</f>
        <v>52.419354838709673</v>
      </c>
      <c r="P121" s="71">
        <f>Machoz!E195</f>
        <v>70.749999999999986</v>
      </c>
      <c r="Q121" s="71">
        <f>Machoz!F195</f>
        <v>69.224137931034477</v>
      </c>
      <c r="R121" s="71">
        <f>Dati!B195</f>
        <v>49.545454545454533</v>
      </c>
      <c r="S121" s="71">
        <f>Dati!C195</f>
        <v>63.064516129032285</v>
      </c>
      <c r="T121" s="71">
        <f>Dati!D195</f>
        <v>69.810126582278471</v>
      </c>
      <c r="U121" s="71">
        <f>Dati!E195</f>
        <v>61.794871794871788</v>
      </c>
      <c r="V121" s="71">
        <f>Income!B195</f>
        <v>56.716417910447767</v>
      </c>
      <c r="W121" s="71">
        <f>Income!C195</f>
        <v>56.173469387755119</v>
      </c>
      <c r="X121" s="71">
        <f>Income!D195</f>
        <v>58.111888111888106</v>
      </c>
      <c r="Y121" s="71">
        <f>Education!B195</f>
        <v>61.088435374149661</v>
      </c>
      <c r="Z121" s="71">
        <f>Education!C195</f>
        <v>53.409090909090899</v>
      </c>
      <c r="AA121" s="71">
        <f>Education!D195</f>
        <v>58.063829787234006</v>
      </c>
    </row>
    <row r="122" spans="1:27" s="78" customFormat="1">
      <c r="A122" s="76">
        <v>42339</v>
      </c>
      <c r="B122" s="71" t="s">
        <v>84</v>
      </c>
      <c r="C122" s="71" t="s">
        <v>84</v>
      </c>
      <c r="D122" s="9" t="s">
        <v>56</v>
      </c>
      <c r="F122" s="72">
        <v>25</v>
      </c>
      <c r="G122" s="71"/>
      <c r="H122" s="71"/>
      <c r="I122" s="71"/>
      <c r="M122" s="71"/>
      <c r="R122" s="71"/>
    </row>
    <row r="123" spans="1:27" s="78" customFormat="1">
      <c r="A123" s="76">
        <v>42339</v>
      </c>
      <c r="B123" s="71" t="s">
        <v>84</v>
      </c>
      <c r="C123" s="71" t="s">
        <v>84</v>
      </c>
      <c r="D123" s="9" t="s">
        <v>57</v>
      </c>
      <c r="F123" s="72">
        <v>27</v>
      </c>
      <c r="G123" s="71"/>
      <c r="H123" s="71"/>
      <c r="I123" s="71"/>
      <c r="M123" s="71"/>
      <c r="R123" s="71"/>
    </row>
    <row r="124" spans="1:27" s="78" customFormat="1">
      <c r="A124" s="76">
        <v>42339</v>
      </c>
      <c r="B124" s="71" t="s">
        <v>84</v>
      </c>
      <c r="C124" s="71" t="s">
        <v>84</v>
      </c>
      <c r="D124" s="9" t="s">
        <v>58</v>
      </c>
      <c r="F124" s="72">
        <v>7</v>
      </c>
      <c r="G124" s="71"/>
      <c r="H124" s="71"/>
      <c r="I124" s="71"/>
      <c r="M124" s="71"/>
      <c r="R124" s="71"/>
    </row>
    <row r="125" spans="1:27" s="78" customFormat="1">
      <c r="A125" s="76">
        <v>42339</v>
      </c>
      <c r="B125" s="71" t="s">
        <v>84</v>
      </c>
      <c r="C125" s="71" t="s">
        <v>84</v>
      </c>
      <c r="D125" s="9" t="s">
        <v>59</v>
      </c>
      <c r="F125" s="72">
        <v>12</v>
      </c>
      <c r="G125" s="71"/>
      <c r="H125" s="71"/>
      <c r="I125" s="71"/>
      <c r="M125" s="71"/>
      <c r="R125" s="71"/>
    </row>
    <row r="126" spans="1:27" s="78" customFormat="1">
      <c r="A126" s="76">
        <v>42339</v>
      </c>
      <c r="B126" s="71" t="s">
        <v>84</v>
      </c>
      <c r="C126" s="71" t="s">
        <v>84</v>
      </c>
      <c r="D126" s="9" t="s">
        <v>60</v>
      </c>
      <c r="F126" s="72">
        <v>6</v>
      </c>
      <c r="G126" s="71"/>
      <c r="H126" s="71"/>
      <c r="I126" s="71"/>
      <c r="M126" s="71"/>
      <c r="R126" s="71"/>
    </row>
    <row r="127" spans="1:27" s="78" customFormat="1">
      <c r="A127" s="76">
        <v>42339</v>
      </c>
      <c r="B127" s="71" t="s">
        <v>84</v>
      </c>
      <c r="C127" s="71" t="s">
        <v>84</v>
      </c>
      <c r="D127" s="9" t="s">
        <v>61</v>
      </c>
      <c r="F127" s="72">
        <v>9</v>
      </c>
      <c r="G127" s="71"/>
      <c r="H127" s="71"/>
      <c r="I127" s="71"/>
      <c r="M127" s="71"/>
      <c r="R127" s="71"/>
    </row>
    <row r="128" spans="1:27" s="78" customFormat="1">
      <c r="A128" s="76">
        <v>42339</v>
      </c>
      <c r="B128" s="71" t="s">
        <v>84</v>
      </c>
      <c r="C128" s="71" t="s">
        <v>84</v>
      </c>
      <c r="D128" s="9" t="s">
        <v>62</v>
      </c>
      <c r="F128" s="72">
        <v>8</v>
      </c>
      <c r="G128" s="71"/>
      <c r="H128" s="71"/>
      <c r="I128" s="71"/>
      <c r="M128" s="71"/>
      <c r="R128" s="71"/>
    </row>
    <row r="129" spans="1:18" s="78" customFormat="1">
      <c r="A129" s="76">
        <v>42339</v>
      </c>
      <c r="B129" s="71" t="s">
        <v>84</v>
      </c>
      <c r="C129" s="71" t="s">
        <v>84</v>
      </c>
      <c r="D129" s="9" t="s">
        <v>63</v>
      </c>
      <c r="F129" s="72">
        <v>7</v>
      </c>
      <c r="G129" s="71"/>
      <c r="H129" s="71"/>
      <c r="I129" s="71"/>
      <c r="M129" s="71"/>
      <c r="R129" s="71"/>
    </row>
    <row r="130" spans="1:18" s="78" customFormat="1">
      <c r="A130" s="76">
        <v>42339</v>
      </c>
      <c r="B130" s="71" t="s">
        <v>84</v>
      </c>
      <c r="C130" s="71" t="s">
        <v>84</v>
      </c>
      <c r="D130" s="9" t="s">
        <v>123</v>
      </c>
      <c r="F130" s="72">
        <v>7</v>
      </c>
      <c r="G130" s="71"/>
      <c r="H130" s="71"/>
      <c r="I130" s="71"/>
      <c r="M130" s="71"/>
      <c r="R130" s="71"/>
    </row>
    <row r="131" spans="1:18" s="78" customFormat="1">
      <c r="A131" s="76">
        <v>42339</v>
      </c>
      <c r="B131" s="71" t="s">
        <v>84</v>
      </c>
      <c r="C131" s="71" t="s">
        <v>84</v>
      </c>
      <c r="D131" s="9" t="s">
        <v>65</v>
      </c>
      <c r="F131" s="72">
        <v>12</v>
      </c>
      <c r="G131" s="71"/>
      <c r="H131" s="71"/>
      <c r="I131" s="71"/>
      <c r="M131" s="71"/>
      <c r="R131" s="71"/>
    </row>
    <row r="132" spans="1:18" s="78" customFormat="1">
      <c r="A132" s="76"/>
      <c r="B132" s="71"/>
      <c r="C132" s="71"/>
      <c r="D132" s="9"/>
      <c r="F132" s="72"/>
      <c r="G132" s="71"/>
      <c r="H132" s="71"/>
    </row>
    <row r="133" spans="1:18" s="78" customFormat="1">
      <c r="F133" s="79">
        <f>SUM(F122:F131)</f>
        <v>120</v>
      </c>
      <c r="G133" s="71"/>
      <c r="H133" s="71"/>
    </row>
    <row r="167" customFormat="1"/>
    <row r="168" customFormat="1"/>
    <row r="169" customFormat="1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W37"/>
  <sheetViews>
    <sheetView rightToLeft="1" topLeftCell="A4" workbookViewId="0">
      <selection activeCell="B24" sqref="B24"/>
    </sheetView>
  </sheetViews>
  <sheetFormatPr defaultRowHeight="12.75"/>
  <cols>
    <col min="1" max="1" width="19.42578125" bestFit="1" customWidth="1"/>
  </cols>
  <sheetData>
    <row r="1" spans="1:2">
      <c r="B1" s="1"/>
    </row>
    <row r="14" spans="1:2">
      <c r="A14" t="s">
        <v>124</v>
      </c>
      <c r="B14" s="11" t="s">
        <v>135</v>
      </c>
    </row>
    <row r="15" spans="1:2">
      <c r="A15" s="8" t="s">
        <v>57</v>
      </c>
      <c r="B15" s="10">
        <v>27</v>
      </c>
    </row>
    <row r="16" spans="1:2">
      <c r="A16" s="8" t="s">
        <v>56</v>
      </c>
      <c r="B16" s="10">
        <v>25</v>
      </c>
    </row>
    <row r="17" spans="1:23">
      <c r="A17" s="8" t="s">
        <v>59</v>
      </c>
      <c r="B17" s="10">
        <v>12</v>
      </c>
    </row>
    <row r="18" spans="1:23">
      <c r="A18" s="9" t="s">
        <v>65</v>
      </c>
      <c r="B18" s="10">
        <v>12</v>
      </c>
    </row>
    <row r="19" spans="1:23">
      <c r="A19" s="8" t="s">
        <v>61</v>
      </c>
      <c r="B19" s="10">
        <v>9</v>
      </c>
    </row>
    <row r="20" spans="1:23">
      <c r="A20" s="8" t="s">
        <v>62</v>
      </c>
      <c r="B20" s="10">
        <v>8</v>
      </c>
    </row>
    <row r="21" spans="1:23">
      <c r="A21" s="8" t="s">
        <v>58</v>
      </c>
      <c r="B21" s="10">
        <v>7</v>
      </c>
    </row>
    <row r="22" spans="1:23">
      <c r="A22" s="8" t="s">
        <v>63</v>
      </c>
      <c r="B22" s="10">
        <v>7</v>
      </c>
    </row>
    <row r="23" spans="1:23">
      <c r="A23" s="8" t="s">
        <v>123</v>
      </c>
      <c r="B23" s="10">
        <v>7</v>
      </c>
    </row>
    <row r="24" spans="1:23">
      <c r="A24" s="8" t="s">
        <v>60</v>
      </c>
      <c r="B24" s="10">
        <v>6</v>
      </c>
    </row>
    <row r="25" spans="1:23">
      <c r="B25">
        <f>SUM(B15:B24)</f>
        <v>120</v>
      </c>
      <c r="E25" s="1">
        <v>42767</v>
      </c>
      <c r="F25" s="1">
        <v>42736</v>
      </c>
      <c r="G25" s="1">
        <v>42705</v>
      </c>
      <c r="H25" s="1">
        <v>42675</v>
      </c>
      <c r="I25" s="1">
        <v>42644</v>
      </c>
      <c r="J25" s="1">
        <v>42614</v>
      </c>
      <c r="K25" s="1">
        <v>42583</v>
      </c>
      <c r="L25" s="1">
        <v>42552</v>
      </c>
      <c r="M25" s="1">
        <v>42522</v>
      </c>
      <c r="N25" s="1">
        <v>42491</v>
      </c>
      <c r="O25" s="1">
        <v>42461</v>
      </c>
      <c r="P25" s="1">
        <v>42430</v>
      </c>
      <c r="Q25" s="1">
        <v>42401</v>
      </c>
      <c r="R25" s="1">
        <v>42370</v>
      </c>
      <c r="S25" s="1">
        <v>42339</v>
      </c>
      <c r="T25" s="1">
        <v>42309</v>
      </c>
      <c r="U25" s="1">
        <v>42278</v>
      </c>
      <c r="V25" s="1">
        <v>42248</v>
      </c>
      <c r="W25" s="1">
        <v>42217</v>
      </c>
    </row>
    <row r="26" spans="1:23" ht="13.5" thickBot="1">
      <c r="D26" t="s">
        <v>56</v>
      </c>
      <c r="E26">
        <v>25</v>
      </c>
      <c r="F26">
        <v>23</v>
      </c>
      <c r="G26">
        <v>23</v>
      </c>
      <c r="H26">
        <v>22</v>
      </c>
      <c r="I26">
        <v>23</v>
      </c>
      <c r="J26">
        <v>23</v>
      </c>
      <c r="K26">
        <v>24</v>
      </c>
      <c r="L26">
        <v>23</v>
      </c>
      <c r="M26">
        <v>25</v>
      </c>
      <c r="N26">
        <v>23</v>
      </c>
      <c r="O26">
        <v>24</v>
      </c>
      <c r="P26">
        <v>27</v>
      </c>
      <c r="Q26">
        <v>27</v>
      </c>
      <c r="R26">
        <v>28</v>
      </c>
      <c r="S26">
        <v>30</v>
      </c>
      <c r="T26">
        <v>28</v>
      </c>
      <c r="U26">
        <v>30</v>
      </c>
      <c r="V26">
        <v>30</v>
      </c>
      <c r="W26">
        <v>30</v>
      </c>
    </row>
    <row r="27" spans="1:23" ht="13.5" thickTop="1">
      <c r="A27" s="15" t="s">
        <v>56</v>
      </c>
      <c r="B27">
        <v>25</v>
      </c>
      <c r="D27" t="s">
        <v>57</v>
      </c>
      <c r="E27">
        <v>27</v>
      </c>
      <c r="F27">
        <v>27</v>
      </c>
      <c r="G27">
        <v>27</v>
      </c>
      <c r="H27">
        <v>25</v>
      </c>
      <c r="I27">
        <v>27</v>
      </c>
      <c r="J27">
        <v>23</v>
      </c>
      <c r="K27">
        <v>24</v>
      </c>
      <c r="L27">
        <v>22</v>
      </c>
      <c r="M27">
        <v>20</v>
      </c>
      <c r="N27">
        <v>22</v>
      </c>
      <c r="O27">
        <v>21</v>
      </c>
      <c r="P27">
        <v>22</v>
      </c>
      <c r="Q27">
        <v>17</v>
      </c>
      <c r="R27">
        <v>17</v>
      </c>
      <c r="S27">
        <v>16</v>
      </c>
      <c r="T27">
        <v>18</v>
      </c>
      <c r="U27">
        <v>17</v>
      </c>
      <c r="V27">
        <v>14</v>
      </c>
      <c r="W27">
        <v>15</v>
      </c>
    </row>
    <row r="28" spans="1:23">
      <c r="A28" s="17" t="s">
        <v>57</v>
      </c>
      <c r="B28">
        <v>27</v>
      </c>
    </row>
    <row r="29" spans="1:23">
      <c r="A29" s="17" t="s">
        <v>58</v>
      </c>
      <c r="B29">
        <v>7</v>
      </c>
    </row>
    <row r="30" spans="1:23">
      <c r="A30" s="17" t="s">
        <v>59</v>
      </c>
      <c r="B30">
        <v>13</v>
      </c>
    </row>
    <row r="31" spans="1:23">
      <c r="A31" s="17" t="s">
        <v>60</v>
      </c>
      <c r="B31">
        <v>6</v>
      </c>
    </row>
    <row r="32" spans="1:23">
      <c r="A32" s="17" t="s">
        <v>61</v>
      </c>
      <c r="B32">
        <v>9</v>
      </c>
    </row>
    <row r="33" spans="1:2">
      <c r="A33" s="17" t="s">
        <v>62</v>
      </c>
      <c r="B33">
        <v>8</v>
      </c>
    </row>
    <row r="34" spans="1:2">
      <c r="A34" s="17" t="s">
        <v>63</v>
      </c>
      <c r="B34">
        <v>7</v>
      </c>
    </row>
    <row r="35" spans="1:2">
      <c r="A35" s="17" t="s">
        <v>64</v>
      </c>
      <c r="B35">
        <v>6</v>
      </c>
    </row>
    <row r="36" spans="1:2">
      <c r="A36" s="12" t="s">
        <v>65</v>
      </c>
      <c r="B36">
        <v>12</v>
      </c>
    </row>
    <row r="37" spans="1:2">
      <c r="B37">
        <f>SUM(B27:B36)</f>
        <v>120</v>
      </c>
    </row>
  </sheetData>
  <sortState ref="A15:B24">
    <sortCondition descending="1" ref="B15:B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נתונים גולמיים</vt:lpstr>
      <vt:lpstr>Gender</vt:lpstr>
      <vt:lpstr>Age</vt:lpstr>
      <vt:lpstr>Machoz</vt:lpstr>
      <vt:lpstr>Dati</vt:lpstr>
      <vt:lpstr>Income</vt:lpstr>
      <vt:lpstr>Education</vt:lpstr>
      <vt:lpstr>נתונים מעובדים</vt:lpstr>
      <vt:lpstr>מנדטים</vt:lpstr>
      <vt:lpstr>מדד מנהיגים</vt:lpstr>
      <vt:lpstr>הסכמה עם התנהלות בנושאים</vt:lpstr>
      <vt:lpstr>תכונות</vt:lpstr>
      <vt:lpstr>מדד רוהמ</vt:lpstr>
      <vt:lpstr>הנושאים החשובים</vt:lpstr>
      <vt:lpstr>סיכויי הישרדות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Menachem</dc:creator>
  <cp:lastModifiedBy>User</cp:lastModifiedBy>
  <dcterms:created xsi:type="dcterms:W3CDTF">2015-12-13T20:39:12Z</dcterms:created>
  <dcterms:modified xsi:type="dcterms:W3CDTF">2017-03-28T08:39:52Z</dcterms:modified>
</cp:coreProperties>
</file>