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<sst xmlns="http://schemas.openxmlformats.org/spreadsheetml/2006/main" count="66" uniqueCount="57">
  <si>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</si>
  <si>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</si>
  <si>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</si>
  <si>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</si>
  <si>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</si>
  <si>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</si>
  <si>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</si>
  <si>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</si>
  <si>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</si>
  <si>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</si>
  <si>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</si>
  <si>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</si>
  <si>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Bezüglich Spannungsabfall (um sicher zu stellen, dassnich fie richtige leistung ankommt)</t>
  </si>
  <si>
    <t xml:space="preserve">Raspberry Pi 3 B Leistung (5W): https://www.pidramble.com/wiki/benchmarks/power-consumption </t>
  </si>
  <si>
    <t xml:space="preserve">Kühlschrank</t>
  </si>
  <si>
    <t xml:space="preserve">12V Router WLAN (5W): https://www.amumot.de/wlan-im-auto-internet-fuer-unterwegs-im-wohnmobil/ </t>
  </si>
  <si>
    <t xml:space="preserve">Standheizung (3A Nennstrom, 15A Anlaufstrom)</t>
  </si>
  <si>
    <t xml:space="preserve">Leitfähigkeit</t>
  </si>
  <si>
    <t xml:space="preserve">Steckdosen Küche 12V (Laptop, Handy, Powerbank, Kamera,)</t>
  </si>
  <si>
    <t xml:space="preserve">Kabelrohre</t>
  </si>
  <si>
    <t xml:space="preserve">Steckdose hinten</t>
  </si>
  <si>
    <t xml:space="preserve"> Spannungsfall in %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</si>
  <si>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</si>
  <si>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</si>
  <si>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</si>
  <si>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</si>
  <si>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</si>
  <si>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</si>
  <si>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</si>
  <si>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</si>
  <si>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</si>
  <si>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</si>
  <si>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Wlan router</t>
  </si>
  <si>
    <t xml:space="preserve">Raspberry (5W converter)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</si>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</sst>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220680</xdr:colOff>
      <xdr:row>31</xdr:row>
      <xdr:rowOff>113400</xdr:rowOff>
    </xdr:from>
    <xdr:to>
      <xdr:col>21</xdr:col>
      <xdr:colOff>186120</xdr:colOff>
      <xdr:row>53</xdr:row>
      <xdr:rowOff>149400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440" y="5531040"/>
          <a:ext cx="6620400" cy="3808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174960</xdr:colOff>
      <xdr:row>14</xdr:row>
      <xdr:rowOff>169920</xdr:rowOff>
    </xdr:from>
    <xdr:to>
      <xdr:col>19</xdr:col>
      <xdr:colOff>543600</xdr:colOff>
      <xdr:row>28</xdr:row>
      <xdr:rowOff>171360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1760" cy="2447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675720</xdr:colOff>
      <xdr:row>20</xdr:row>
      <xdr:rowOff>142920</xdr:rowOff>
    </xdr:from>
    <xdr:to>
      <xdr:col>8</xdr:col>
      <xdr:colOff>1635120</xdr:colOff>
      <xdr:row>38</xdr:row>
      <xdr:rowOff>10800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8888040" y="3647880"/>
          <a:ext cx="4474800" cy="298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hyperlink" Target="https://www.pidramble.com/wiki/benchmarks/power-consumption" TargetMode="External"/><Relationship Id="rId3" Type="http://schemas.openxmlformats.org/officeDocument/2006/relationships/hyperlink" Target="https://www.amumot.de/wlan-im-auto-internet-fuer-unterwegs-im-wohnmobil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F1" colorId="64" zoomScale="130" zoomScaleNormal="130" zoomScalePageLayoutView="100" workbookViewId="0">
      <selection pane="topLeft" activeCell="J5" activeCellId="0" sqref="J5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  <c r="H2" s="0" t="s">
        <v>12</v>
      </c>
      <c r="M2" s="0" t="s">
        <v>13</v>
      </c>
    </row>
    <row r="3" customFormat="false" ht="13.8" hidden="false" customHeight="false" outlineLevel="0" collapsed="false">
      <c r="A3" s="4" t="s">
        <v>14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(2*G3*F3)/($N$6*$N$4*12)</f>
        <v>4.25070926120244</v>
      </c>
      <c r="I3" s="4" t="n">
        <v>6</v>
      </c>
      <c r="J3" s="4" t="n">
        <v>15</v>
      </c>
      <c r="M3" s="0" t="s">
        <v>15</v>
      </c>
    </row>
    <row r="4" customFormat="false" ht="13.8" hidden="false" customHeight="false" outlineLevel="0" collapsed="false">
      <c r="A4" s="4" t="s">
        <v>16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(G4*2*F4)/(C4*$N$4*$N$6)</f>
        <v>2.29538300104932</v>
      </c>
      <c r="I4" s="4" t="n">
        <v>6</v>
      </c>
      <c r="J4" s="4" t="n">
        <v>20</v>
      </c>
      <c r="M4" s="0" t="s">
        <v>17</v>
      </c>
      <c r="N4" s="0" t="n">
        <v>57.18</v>
      </c>
    </row>
    <row r="5" customFormat="false" ht="13.8" hidden="false" customHeight="false" outlineLevel="0" collapsed="false">
      <c r="A5" s="4" t="s">
        <v>18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(G5*2*F5)/(C5*$N$4*$N$6)</f>
        <v>7.65127667016439</v>
      </c>
      <c r="I5" s="4" t="n">
        <v>6</v>
      </c>
      <c r="J5" s="4" t="n">
        <v>20</v>
      </c>
      <c r="M5" s="0" t="s">
        <v>19</v>
      </c>
      <c r="N5" s="0" t="n">
        <v>20</v>
      </c>
    </row>
    <row r="6" customFormat="false" ht="13.8" hidden="false" customHeight="false" outlineLevel="0" collapsed="false">
      <c r="A6" s="4" t="s">
        <v>20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(G6*2*F6)/(C6*$N$4*$N$6)</f>
        <v>11.4769150052466</v>
      </c>
      <c r="I6" s="4" t="n">
        <v>6</v>
      </c>
      <c r="J6" s="4" t="n">
        <v>20</v>
      </c>
      <c r="M6" s="0" t="s">
        <v>21</v>
      </c>
      <c r="N6" s="0" t="n">
        <v>0.02</v>
      </c>
    </row>
    <row r="7" customFormat="false" ht="13.8" hidden="false" customHeight="false" outlineLevel="0" collapsed="false">
      <c r="A7" s="4"/>
      <c r="B7" s="4"/>
      <c r="C7" s="4" t="n">
        <v>12</v>
      </c>
      <c r="D7" s="4"/>
      <c r="E7" s="4" t="s">
        <v>22</v>
      </c>
      <c r="F7" s="4" t="n">
        <f aca="false">F3+F4+3*F5+F6</f>
        <v>71.3333333333333</v>
      </c>
      <c r="G7" s="4" t="n">
        <v>0.5</v>
      </c>
      <c r="H7" s="4" t="n">
        <f aca="false">(G7*2*F7)/(C7*$N$4*$N$6)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5" t="s">
        <v>23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24</v>
      </c>
      <c r="B9" s="4" t="n">
        <v>2</v>
      </c>
      <c r="C9" s="4" t="n">
        <v>12</v>
      </c>
      <c r="D9" s="4" t="n">
        <v>12</v>
      </c>
      <c r="E9" s="4" t="n">
        <v>1</v>
      </c>
      <c r="F9" s="4" t="n">
        <f aca="false">B9*E9</f>
        <v>2</v>
      </c>
      <c r="G9" s="4" t="n">
        <v>2.5</v>
      </c>
      <c r="H9" s="4" t="n">
        <f aca="false">(G9*2*F9)/(C9*$N$4*$N$6)</f>
        <v>0.728693016206133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25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(G10*2*F10)/(C10*$N$4*$N$6)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26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(G11*2*F11)/(C11*$N$4*$N$6)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27</v>
      </c>
      <c r="B12" s="4" t="n">
        <v>2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0.833333333333333</v>
      </c>
      <c r="G12" s="4" t="n">
        <v>5</v>
      </c>
      <c r="H12" s="4" t="n">
        <f aca="false">(G12*2*F12)/(C12*$N$4*$N$6)</f>
        <v>0.607244180171777</v>
      </c>
      <c r="I12" s="4" t="n">
        <v>1.5</v>
      </c>
      <c r="J12" s="4" t="n">
        <v>5</v>
      </c>
      <c r="M12" s="0" t="s">
        <v>28</v>
      </c>
      <c r="N12" s="0" t="n">
        <f aca="false">2*(G10+G11+G12+G13+G13+G14+G9+G17+G15+G16)*2</f>
        <v>134</v>
      </c>
    </row>
    <row r="13" customFormat="false" ht="13.8" hidden="false" customHeight="false" outlineLevel="0" collapsed="false">
      <c r="A13" s="4" t="s">
        <v>29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(G13*2*F13)/(C13*$N$4*$N$6)</f>
        <v>0.582954412964906</v>
      </c>
      <c r="I13" s="4" t="n">
        <v>1.5</v>
      </c>
      <c r="J13" s="4" t="n">
        <v>10</v>
      </c>
      <c r="M13" s="0" t="s">
        <v>30</v>
      </c>
      <c r="N13" s="0" t="n">
        <f aca="false">(G3+G4+G5+G6)*2</f>
        <v>35</v>
      </c>
    </row>
    <row r="14" customFormat="false" ht="13.8" hidden="false" customHeight="false" outlineLevel="0" collapsed="false">
      <c r="A14" s="4" t="s">
        <v>31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(G14*2*F14)/(C14*$N$4*$N$6)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 t="s">
        <v>32</v>
      </c>
      <c r="B15" s="4" t="n">
        <v>1</v>
      </c>
      <c r="C15" s="4" t="n">
        <v>12</v>
      </c>
      <c r="D15" s="4" t="n">
        <v>5</v>
      </c>
      <c r="E15" s="4" t="n">
        <f aca="false">D15/C15</f>
        <v>0.416666666666667</v>
      </c>
      <c r="F15" s="4" t="n">
        <f aca="false">B15*E15</f>
        <v>0.416666666666667</v>
      </c>
      <c r="G15" s="4" t="n">
        <v>4</v>
      </c>
      <c r="H15" s="4" t="n">
        <f aca="false">(G15*2*F15)/(C15*$N$4*$N$6)</f>
        <v>0.242897672068711</v>
      </c>
      <c r="I15" s="4" t="n">
        <v>1.5</v>
      </c>
      <c r="J15" s="4" t="n">
        <v>5</v>
      </c>
    </row>
    <row r="16" customFormat="false" ht="13.8" hidden="false" customHeight="false" outlineLevel="0" collapsed="false">
      <c r="A16" s="4" t="s">
        <v>33</v>
      </c>
      <c r="B16" s="4" t="n">
        <v>1</v>
      </c>
      <c r="C16" s="4" t="n">
        <v>12</v>
      </c>
      <c r="D16" s="4" t="n">
        <v>5</v>
      </c>
      <c r="E16" s="4" t="n">
        <f aca="false">D16/C16</f>
        <v>0.416666666666667</v>
      </c>
      <c r="F16" s="4" t="n">
        <f aca="false">B16*E16</f>
        <v>0.416666666666667</v>
      </c>
      <c r="G16" s="4" t="n">
        <v>4</v>
      </c>
      <c r="H16" s="4" t="n">
        <f aca="false">(G16*2*F16)/(C16*$N$4*$N$6)</f>
        <v>0.242897672068711</v>
      </c>
      <c r="I16" s="4" t="n">
        <v>1.5</v>
      </c>
      <c r="J16" s="4" t="n">
        <v>5</v>
      </c>
    </row>
    <row r="17" customFormat="false" ht="13.8" hidden="false" customHeight="false" outlineLevel="0" collapsed="false">
      <c r="A17" s="4"/>
      <c r="B17" s="4"/>
      <c r="C17" s="4" t="n">
        <v>12</v>
      </c>
      <c r="D17" s="4"/>
      <c r="E17" s="4" t="s">
        <v>34</v>
      </c>
      <c r="F17" s="4" t="n">
        <f aca="false">SUM(F9:F16)</f>
        <v>7.43333333333333</v>
      </c>
      <c r="G17" s="4" t="n">
        <v>0.5</v>
      </c>
      <c r="H17" s="4" t="n">
        <f aca="false">(G17*2*F17)/(C17*$N$4*$N$6)</f>
        <v>0.541661808713225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>
      <c r="A20" s="4" t="s">
        <v>35</v>
      </c>
      <c r="B20" s="4" t="n">
        <v>1</v>
      </c>
      <c r="C20" s="4" t="n">
        <v>12</v>
      </c>
      <c r="D20" s="4" t="n">
        <v>2000</v>
      </c>
      <c r="E20" s="4" t="n">
        <f aca="false">D20/C20</f>
        <v>166.666666666667</v>
      </c>
      <c r="F20" s="4" t="n">
        <f aca="false">B20*E20</f>
        <v>166.666666666667</v>
      </c>
      <c r="G20" s="4" t="n">
        <v>1.5</v>
      </c>
      <c r="H20" s="4" t="n">
        <f aca="false">(G20*2*F20)/(C20*$N$4*$N$6)</f>
        <v>36.4346508103067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</row>
    <row r="22" customFormat="false" ht="13.8" hidden="false" customHeight="false" outlineLevel="0" collapsed="false"/>
    <row r="23" customFormat="false" ht="13.8" hidden="false" customHeight="false" outlineLevel="0" collapsed="false">
      <c r="A23" s="1" t="s">
        <v>36</v>
      </c>
      <c r="B23" s="2" t="s">
        <v>2</v>
      </c>
      <c r="C23" s="2" t="s">
        <v>3</v>
      </c>
      <c r="D23" s="2" t="s">
        <v>4</v>
      </c>
      <c r="E23" s="2" t="s">
        <v>6</v>
      </c>
      <c r="F23" s="2" t="s">
        <v>7</v>
      </c>
      <c r="G23" s="2" t="s">
        <v>8</v>
      </c>
      <c r="H23" s="2" t="s">
        <v>9</v>
      </c>
    </row>
    <row r="24" customFormat="false" ht="13.8" hidden="false" customHeight="false" outlineLevel="0" collapsed="false">
      <c r="A24" s="0" t="s">
        <v>37</v>
      </c>
      <c r="B24" s="0" t="n">
        <v>14.4</v>
      </c>
      <c r="C24" s="0" t="n">
        <f aca="false">B24*D24</f>
        <v>2016</v>
      </c>
      <c r="D24" s="0" t="n">
        <v>140</v>
      </c>
      <c r="E24" s="0" t="n">
        <v>1</v>
      </c>
      <c r="F24" s="4" t="n">
        <f aca="false">(2*E24*D24)/($N$6*$N$4*12)</f>
        <v>20.4034044537717</v>
      </c>
      <c r="G24" s="0" t="n">
        <v>35</v>
      </c>
      <c r="H24" s="0" t="n">
        <v>120</v>
      </c>
    </row>
    <row r="25" customFormat="false" ht="13.8" hidden="false" customHeight="false" outlineLevel="0" collapsed="false">
      <c r="A25" s="0" t="s">
        <v>38</v>
      </c>
      <c r="B25" s="0" t="n">
        <v>14.4</v>
      </c>
      <c r="C25" s="0" t="n">
        <f aca="false">B25*D25</f>
        <v>288</v>
      </c>
      <c r="D25" s="0" t="n">
        <v>20</v>
      </c>
      <c r="E25" s="0" t="n">
        <v>1</v>
      </c>
      <c r="F25" s="4" t="n">
        <f aca="false">(2*E25*D25)/($N$6*$N$4*12)</f>
        <v>2.91477206482453</v>
      </c>
      <c r="G25" s="0" t="n">
        <v>35</v>
      </c>
      <c r="H25" s="0" t="n">
        <v>125</v>
      </c>
    </row>
    <row r="26" customFormat="false" ht="13.8" hidden="false" customHeight="false" outlineLevel="0" collapsed="false">
      <c r="A26" s="0" t="s">
        <v>39</v>
      </c>
      <c r="B26" s="0" t="n">
        <v>12</v>
      </c>
      <c r="C26" s="0" t="n">
        <v>300</v>
      </c>
      <c r="D26" s="0" t="n">
        <f aca="false">C26/B26</f>
        <v>25</v>
      </c>
      <c r="E26" s="0" t="n">
        <v>1</v>
      </c>
      <c r="F26" s="4" t="n">
        <f aca="false">(2*E26*D26)/($N$6*$N$4*12)</f>
        <v>3.64346508103066</v>
      </c>
      <c r="G26" s="0" t="n">
        <v>35</v>
      </c>
      <c r="H26" s="0" t="n">
        <v>125</v>
      </c>
    </row>
    <row r="30" customFormat="false" ht="13.8" hidden="false" customHeight="false" outlineLevel="0" collapsed="false">
      <c r="A30" s="1" t="s">
        <v>40</v>
      </c>
      <c r="B30" s="2" t="s">
        <v>41</v>
      </c>
      <c r="C30" s="2" t="s">
        <v>42</v>
      </c>
      <c r="D30" s="2" t="s">
        <v>43</v>
      </c>
      <c r="E30" s="2" t="s">
        <v>44</v>
      </c>
      <c r="F30" s="2" t="s">
        <v>45</v>
      </c>
    </row>
    <row r="31" customFormat="false" ht="13.5" hidden="false" customHeight="false" outlineLevel="0" collapsed="false">
      <c r="A31" s="0" t="s">
        <v>46</v>
      </c>
      <c r="B31" s="0" t="n">
        <v>100</v>
      </c>
      <c r="C31" s="0" t="s">
        <v>47</v>
      </c>
      <c r="D31" s="0" t="n">
        <f aca="false">B31/10</f>
        <v>10</v>
      </c>
      <c r="E31" s="0" t="n">
        <f aca="false">B31/2</f>
        <v>50</v>
      </c>
      <c r="F31" s="0" t="s">
        <v>48</v>
      </c>
    </row>
    <row r="32" customFormat="false" ht="13.5" hidden="false" customHeight="false" outlineLevel="0" collapsed="false">
      <c r="A32" s="0" t="s">
        <v>49</v>
      </c>
      <c r="B32" s="0" t="n">
        <v>100</v>
      </c>
      <c r="C32" s="0" t="s">
        <v>47</v>
      </c>
      <c r="D32" s="0" t="n">
        <f aca="false">B32/10</f>
        <v>10</v>
      </c>
      <c r="E32" s="0" t="n">
        <f aca="false">B32/2</f>
        <v>50</v>
      </c>
      <c r="F32" s="0" t="s">
        <v>50</v>
      </c>
    </row>
    <row r="33" customFormat="false" ht="13.5" hidden="false" customHeight="false" outlineLevel="0" collapsed="false">
      <c r="A33" s="0" t="s">
        <v>51</v>
      </c>
      <c r="B33" s="0" t="n">
        <v>80</v>
      </c>
      <c r="C33" s="0" t="s">
        <v>47</v>
      </c>
      <c r="D33" s="0" t="n">
        <f aca="false">B33/10</f>
        <v>8</v>
      </c>
      <c r="E33" s="0" t="n">
        <f aca="false">B33/2</f>
        <v>40</v>
      </c>
      <c r="F33" s="0" t="s">
        <v>52</v>
      </c>
    </row>
    <row r="34" customFormat="false" ht="13.5" hidden="false" customHeight="false" outlineLevel="0" collapsed="false">
      <c r="D34" s="0" t="s">
        <v>53</v>
      </c>
      <c r="E34" s="0" t="s">
        <v>54</v>
      </c>
      <c r="F34" s="0" t="s">
        <v>55</v>
      </c>
    </row>
    <row r="35" customFormat="false" ht="13.5" hidden="false" customHeight="false" outlineLevel="0" collapsed="false">
      <c r="D35" s="0" t="s">
        <v>56</v>
      </c>
    </row>
  </sheetData>
  <hyperlinks>
    <hyperlink ref="M1" r:id="rId1" display="Formel: https://campingtech.de/elektronik/kabelquerschnitt-berechnen-12v-wohnmobil-van/"/>
    <hyperlink ref="M2" r:id="rId2" display="https://www.pidramble.com/wiki/benchmarks/power-consumption"/>
    <hyperlink ref="M3" r:id="rId3" display="https://www.amumot.de/wlan-im-auto-internet-fuer-unterwegs-im-wohnmobil/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2021-08-19T23:27:35Z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