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Items" sheetId="1" r:id="rId1"/>
    <sheet name="Images" sheetId="2" r:id="rId2"/>
  </sheets>
  <definedNames>
    <definedName name="_xlnm._FilterDatabase" localSheetId="0" hidden="1">Items!$A$6:$AB$9</definedName>
    <definedName name="_xlnm.Print_Area" localSheetId="1">Images!$A$1:$L$4</definedName>
  </definedNames>
  <calcPr calcId="144525"/>
</workbook>
</file>

<file path=xl/sharedStrings.xml><?xml version="1.0" encoding="utf-8"?>
<sst xmlns="http://schemas.openxmlformats.org/spreadsheetml/2006/main" count="86" uniqueCount="60">
  <si>
    <t>DANIEL &amp; CO.</t>
  </si>
  <si>
    <t>Product Line:</t>
  </si>
  <si>
    <t>Character Mask</t>
  </si>
  <si>
    <t xml:space="preserve">BO No.: </t>
  </si>
  <si>
    <t>BO-00</t>
  </si>
  <si>
    <t xml:space="preserve">Month: </t>
  </si>
  <si>
    <r>
      <rPr>
        <b/>
        <sz val="12"/>
        <rFont val="Times New Roman"/>
        <charset val="134"/>
      </rPr>
      <t>2021-1</t>
    </r>
    <r>
      <rPr>
        <b/>
        <sz val="12"/>
        <rFont val="細明體"/>
        <charset val="136"/>
      </rPr>
      <t>月</t>
    </r>
  </si>
  <si>
    <t>P/O Date:</t>
  </si>
  <si>
    <t>Seq</t>
  </si>
  <si>
    <t>Barcode</t>
  </si>
  <si>
    <t>Item No.</t>
  </si>
  <si>
    <t>English
Item Description</t>
  </si>
  <si>
    <r>
      <rPr>
        <b/>
        <sz val="12"/>
        <rFont val="新細明體"/>
        <charset val="136"/>
      </rPr>
      <t>中文貨名</t>
    </r>
  </si>
  <si>
    <t>No. 
Of 
Kinds</t>
  </si>
  <si>
    <t>Retail 
Yen
(¥)</t>
  </si>
  <si>
    <t>WPX
(HK$)</t>
  </si>
  <si>
    <t>Rpx 
(HK$)</t>
  </si>
  <si>
    <t>Pcs
/Inner</t>
  </si>
  <si>
    <t>Pcs
/Ctn</t>
  </si>
  <si>
    <t>Remark/Battery</t>
  </si>
  <si>
    <r>
      <rPr>
        <b/>
        <sz val="12"/>
        <rFont val="Times New Roman"/>
        <charset val="134"/>
      </rPr>
      <t>Available
Date
(</t>
    </r>
    <r>
      <rPr>
        <b/>
        <sz val="12"/>
        <rFont val="新細明體"/>
        <charset val="136"/>
      </rPr>
      <t>返貨日期</t>
    </r>
    <r>
      <rPr>
        <b/>
        <sz val="12"/>
        <rFont val="Times New Roman"/>
        <charset val="134"/>
      </rPr>
      <t>)</t>
    </r>
  </si>
  <si>
    <r>
      <rPr>
        <b/>
        <sz val="12"/>
        <rFont val="新細明體"/>
        <charset val="136"/>
      </rPr>
      <t>紅
牌</t>
    </r>
  </si>
  <si>
    <t>Outer</t>
  </si>
  <si>
    <t>Inner</t>
  </si>
  <si>
    <r>
      <rPr>
        <b/>
        <sz val="12"/>
        <rFont val="新細明體"/>
        <charset val="136"/>
      </rPr>
      <t>新</t>
    </r>
    <r>
      <rPr>
        <b/>
        <sz val="12"/>
        <rFont val="Times New Roman"/>
        <charset val="134"/>
      </rPr>
      <t xml:space="preserve">(N)/
</t>
    </r>
    <r>
      <rPr>
        <b/>
        <sz val="12"/>
        <rFont val="新細明體"/>
        <charset val="136"/>
      </rPr>
      <t>重</t>
    </r>
    <r>
      <rPr>
        <b/>
        <sz val="12"/>
        <rFont val="Times New Roman"/>
        <charset val="134"/>
      </rPr>
      <t>(R)</t>
    </r>
  </si>
  <si>
    <r>
      <rPr>
        <b/>
        <sz val="12"/>
        <rFont val="Times New Roman"/>
        <charset val="134"/>
      </rPr>
      <t>Sold 
by pcs
(</t>
    </r>
    <r>
      <rPr>
        <b/>
        <sz val="12"/>
        <rFont val="新細明體"/>
        <charset val="136"/>
      </rPr>
      <t>可散出</t>
    </r>
    <r>
      <rPr>
        <b/>
        <sz val="12"/>
        <rFont val="Times New Roman"/>
        <charset val="134"/>
      </rPr>
      <t>)</t>
    </r>
  </si>
  <si>
    <t>TVC Item</t>
  </si>
  <si>
    <t>TVC Ad.</t>
  </si>
  <si>
    <t>Package</t>
  </si>
  <si>
    <t>Order</t>
  </si>
  <si>
    <t>Package Size (mm)
L * W * H</t>
  </si>
  <si>
    <t>Origin</t>
  </si>
  <si>
    <t>Age</t>
  </si>
  <si>
    <t>TBC</t>
  </si>
  <si>
    <t>210395    00</t>
  </si>
  <si>
    <t>Doraemon Disposable Mask (S)</t>
  </si>
  <si>
    <t>多啦a夢即棄式三層口罩 (S)</t>
  </si>
  <si>
    <t>1</t>
  </si>
  <si>
    <t>nil</t>
  </si>
  <si>
    <t>-</t>
  </si>
  <si>
    <t>N</t>
  </si>
  <si>
    <t>CLOSED BOX</t>
  </si>
  <si>
    <t>HK</t>
  </si>
  <si>
    <t>210407    00</t>
  </si>
  <si>
    <t>Doraemon Disposable Mask (M)</t>
  </si>
  <si>
    <t>多啦a夢即棄式三層口罩 (M)</t>
  </si>
  <si>
    <t>210419    00</t>
  </si>
  <si>
    <t>Doraemon Disposable Mask (L)</t>
  </si>
  <si>
    <t>多啦a夢即棄式三層口罩 (L)</t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</si>
  <si>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香港製造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</si>
  <si>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成人尺寸約</t>
    </r>
    <r>
      <rPr>
        <sz val="14"/>
        <color theme="1"/>
        <rFont val="Calibri"/>
        <charset val="134"/>
      </rPr>
      <t>17.5x9.5cm (L)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</si>
  <si>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中童尺寸約</t>
    </r>
    <r>
      <rPr>
        <sz val="14"/>
        <color theme="1"/>
        <rFont val="Calibri"/>
        <charset val="134"/>
      </rPr>
      <t>14.5x9.5cm (M)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</si>
  <si>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獨立包裝，安全衛生，方便易攜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</si>
  <si>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不織布及熔噴布三層構造</t>
    </r>
  </si>
  <si>
    <r>
      <rPr>
        <sz val="14"/>
        <color theme="1"/>
        <rFont val="Calibri"/>
        <charset val="134"/>
      </rPr>
      <t>*​ VFE(Virus Filtration Efficiency)</t>
    </r>
    <r>
      <rPr>
        <sz val="14"/>
        <color theme="1"/>
        <rFont val="細明體"/>
        <charset val="136"/>
      </rPr>
      <t>為病毒過濾率≧</t>
    </r>
    <r>
      <rPr>
        <sz val="14"/>
        <color theme="1"/>
        <rFont val="Calibri"/>
        <charset val="134"/>
      </rPr>
      <t>98%</t>
    </r>
  </si>
  <si>
    <r>
      <rPr>
        <sz val="14"/>
        <color theme="1"/>
        <rFont val="Calibri"/>
        <charset val="134"/>
      </rPr>
      <t>*​ PFE(Particle Filtration Efficiency)</t>
    </r>
    <r>
      <rPr>
        <sz val="14"/>
        <color theme="1"/>
        <rFont val="細明體"/>
        <charset val="136"/>
      </rPr>
      <t>為顆粒過濾率≧</t>
    </r>
    <r>
      <rPr>
        <sz val="14"/>
        <color theme="1"/>
        <rFont val="Calibri"/>
        <charset val="134"/>
      </rPr>
      <t>98%</t>
    </r>
  </si>
  <si>
    <r>
      <rPr>
        <sz val="14"/>
        <color theme="1"/>
        <rFont val="Calibri"/>
        <charset val="134"/>
      </rPr>
      <t>*​ BFE(Bacteria Filtration Efficiency)</t>
    </r>
    <r>
      <rPr>
        <sz val="14"/>
        <color theme="1"/>
        <rFont val="細明體"/>
        <charset val="136"/>
      </rPr>
      <t>為細菌過濾率≧</t>
    </r>
    <r>
      <rPr>
        <sz val="14"/>
        <color theme="1"/>
        <rFont val="Calibri"/>
        <charset val="134"/>
      </rPr>
      <t>98%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</si>
  <si>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通過</t>
    </r>
    <r>
      <rPr>
        <sz val="14"/>
        <color theme="1"/>
        <rFont val="Calibri"/>
        <charset val="134"/>
      </rPr>
      <t xml:space="preserve">ASTM level 2 </t>
    </r>
    <r>
      <rPr>
        <sz val="14"/>
        <color theme="1"/>
        <rFont val="細明體"/>
        <charset val="136"/>
      </rPr>
      <t>及致癌染料及至敏性分散染料測試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</si>
  <si>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小童尺寸約</t>
    </r>
    <r>
      <rPr>
        <sz val="14"/>
        <color theme="1"/>
        <rFont val="Calibri"/>
        <charset val="134"/>
      </rPr>
      <t>12x7cm (S)</t>
    </r>
  </si>
  <si>
    <t>Rhx</t>
  </si>
</sst>
</file>

<file path=xl/styles.xml><?xml version="1.0" encoding="utf-8"?>
<styleSheet xmlns="http://schemas.openxmlformats.org/spreadsheetml/2006/main">
  <numFmts count="18">
    <numFmt numFmtId="176" formatCode="\¥#,##0;[Red]\¥\-#,##0"/>
    <numFmt numFmtId="177" formatCode="_-&quot;$&quot;* #,##0.00_-;\-&quot;$&quot;* #,##0.00_-;_-&quot;$&quot;* &quot;-&quot;??_-;_-@_-"/>
    <numFmt numFmtId="41" formatCode="_-* #,##0_-;\-* #,##0_-;_-* &quot;-&quot;_-;_-@_-"/>
    <numFmt numFmtId="178" formatCode="_-&quot;NT$&quot;* #,##0.00_-;\-&quot;NT$&quot;* #,##0.00_-;_-&quot;NT$&quot;* &quot;-&quot;??_-;_-@_-"/>
    <numFmt numFmtId="179" formatCode="_(* #,##0.00_);_(* \(#,##0.00\);_(* &quot;-&quot;??_);_(@_)"/>
    <numFmt numFmtId="180" formatCode="_-&quot;NT$&quot;* #,##0_-;\-&quot;NT$&quot;* #,##0_-;_-&quot;NT$&quot;* &quot;-&quot;_-;_-@_-"/>
    <numFmt numFmtId="181" formatCode="_(* #,##0_);_(* \(#,##0\);_(* &quot;-&quot;_);_(@_)"/>
    <numFmt numFmtId="182" formatCode="[$$-404]#,##0.0"/>
    <numFmt numFmtId="43" formatCode="_-* #,##0.00_-;\-* #,##0.00_-;_-* &quot;-&quot;??_-;_-@_-"/>
    <numFmt numFmtId="183" formatCode="_(&quot;$&quot;* #,##0.00_);_(&quot;$&quot;* \(#,##0.00\);_(&quot;$&quot;* &quot;-&quot;??_);_(@_)"/>
    <numFmt numFmtId="184" formatCode="[$¥-411]#,##0;[$¥-411]#,##0"/>
    <numFmt numFmtId="185" formatCode="[$$-404]#,##0.00_);[Red]\([$$-404]#,##0.00\)"/>
    <numFmt numFmtId="186" formatCode="&quot;$&quot;#,##0.00"/>
    <numFmt numFmtId="187" formatCode="0_);[Red]\(0\)"/>
    <numFmt numFmtId="188" formatCode="0_ "/>
    <numFmt numFmtId="189" formatCode="&quot;¥&quot;#,##0_);[Red]\(&quot;¥&quot;#,##0\)"/>
    <numFmt numFmtId="190" formatCode="mmm\-yyyy"/>
    <numFmt numFmtId="191" formatCode="\¥#,##0_);[Red]\(\¥#,##0\)"/>
  </numFmts>
  <fonts count="71">
    <font>
      <sz val="12"/>
      <color theme="1"/>
      <name val="Calibri"/>
      <charset val="136"/>
      <scheme val="minor"/>
    </font>
    <font>
      <b/>
      <sz val="18"/>
      <name val="新細明體"/>
      <charset val="136"/>
    </font>
    <font>
      <sz val="12"/>
      <name val="新細明體"/>
      <charset val="136"/>
    </font>
    <font>
      <sz val="18"/>
      <name val="新細明體"/>
      <charset val="136"/>
    </font>
    <font>
      <sz val="28"/>
      <color theme="1"/>
      <name val="Calibri"/>
      <charset val="136"/>
      <scheme val="minor"/>
    </font>
    <font>
      <sz val="14"/>
      <name val="Calibri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sz val="12"/>
      <name val="Times New Roman"/>
      <charset val="134"/>
    </font>
    <font>
      <b/>
      <sz val="12"/>
      <name val="SimSun"/>
      <charset val="134"/>
    </font>
    <font>
      <sz val="14"/>
      <color theme="1"/>
      <name val="Calibri"/>
      <charset val="134"/>
    </font>
    <font>
      <sz val="14"/>
      <name val="細明體"/>
      <charset val="136"/>
    </font>
    <font>
      <sz val="12"/>
      <color theme="1"/>
      <name val="細明體"/>
      <charset val="136"/>
    </font>
    <font>
      <sz val="11"/>
      <color rgb="FF000000"/>
      <name val="Arial"/>
      <charset val="134"/>
    </font>
    <font>
      <b/>
      <sz val="12"/>
      <color indexed="10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indexed="8"/>
      <name val="Times New Roman"/>
      <charset val="134"/>
    </font>
    <font>
      <b/>
      <sz val="11"/>
      <color indexed="8"/>
      <name val="ＭＳ Ｐゴシック"/>
      <charset val="134"/>
    </font>
    <font>
      <sz val="11"/>
      <color theme="1"/>
      <name val="Calibri"/>
      <charset val="0"/>
      <scheme val="minor"/>
    </font>
    <font>
      <sz val="11"/>
      <color indexed="9"/>
      <name val="ＭＳ Ｐゴシック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20"/>
      <name val="B 太ミン A101"/>
      <charset val="128"/>
    </font>
    <font>
      <sz val="11"/>
      <name val="ＭＳ Ｐゴシック"/>
      <charset val="134"/>
    </font>
    <font>
      <sz val="12"/>
      <color theme="1"/>
      <name val="Calibri"/>
      <charset val="136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ＭＳ Ｐゴシック"/>
      <charset val="134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8"/>
      <name val="Arial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indexed="52"/>
      <name val="ＭＳ Ｐゴシック"/>
      <charset val="134"/>
    </font>
    <font>
      <sz val="9"/>
      <color indexed="8"/>
      <name val="MS UI Gothic"/>
      <charset val="134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indexed="56"/>
      <name val="ＭＳ Ｐゴシック"/>
      <charset val="134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indexed="20"/>
      <name val="ＭＳ Ｐゴシック"/>
      <charset val="134"/>
    </font>
    <font>
      <sz val="8.25"/>
      <color indexed="8"/>
      <name val="Microsoft Sans Serif"/>
      <charset val="134"/>
    </font>
    <font>
      <sz val="11"/>
      <color indexed="62"/>
      <name val="ＭＳ Ｐゴシック"/>
      <charset val="134"/>
    </font>
    <font>
      <sz val="9"/>
      <name val="MS UI Gothic"/>
      <charset val="134"/>
    </font>
    <font>
      <sz val="11"/>
      <name val="ＭＳ ゴシック"/>
      <charset val="134"/>
    </font>
    <font>
      <sz val="11"/>
      <color indexed="17"/>
      <name val="ＭＳ Ｐゴシック"/>
      <charset val="134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1"/>
      <color indexed="60"/>
      <name val="ＭＳ Ｐゴシック"/>
      <charset val="134"/>
    </font>
    <font>
      <i/>
      <sz val="11"/>
      <color indexed="23"/>
      <name val="ＭＳ Ｐゴシック"/>
      <charset val="134"/>
    </font>
    <font>
      <sz val="11"/>
      <color indexed="52"/>
      <name val="ＭＳ Ｐゴシック"/>
      <charset val="134"/>
    </font>
    <font>
      <b/>
      <sz val="11"/>
      <color indexed="63"/>
      <name val="ＭＳ Ｐゴシック"/>
      <charset val="134"/>
    </font>
    <font>
      <sz val="11"/>
      <name val="HGPｺﾞｼｯｸE"/>
      <charset val="128"/>
    </font>
    <font>
      <b/>
      <sz val="11"/>
      <color indexed="56"/>
      <name val="ＭＳ Ｐゴシック"/>
      <charset val="134"/>
    </font>
    <font>
      <b/>
      <sz val="15"/>
      <color indexed="56"/>
      <name val="ＭＳ Ｐゴシック"/>
      <charset val="134"/>
    </font>
    <font>
      <b/>
      <sz val="13"/>
      <color indexed="56"/>
      <name val="ＭＳ Ｐゴシック"/>
      <charset val="134"/>
    </font>
    <font>
      <b/>
      <sz val="11"/>
      <color indexed="9"/>
      <name val="ＭＳ Ｐゴシック"/>
      <charset val="134"/>
    </font>
    <font>
      <sz val="11"/>
      <color indexed="10"/>
      <name val="ＭＳ Ｐゴシック"/>
      <charset val="134"/>
    </font>
    <font>
      <b/>
      <sz val="12"/>
      <name val="細明體"/>
      <charset val="136"/>
    </font>
    <font>
      <b/>
      <sz val="12"/>
      <name val="新細明體"/>
      <charset val="136"/>
    </font>
    <font>
      <sz val="14"/>
      <color theme="1"/>
      <name val="細明體"/>
      <charset val="136"/>
    </font>
  </fonts>
  <fills count="5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66">
    <xf numFmtId="0" fontId="0" fillId="0" borderId="0">
      <alignment vertical="center"/>
    </xf>
    <xf numFmtId="0" fontId="20" fillId="9" borderId="0" applyNumberFormat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/>
    <xf numFmtId="0" fontId="33" fillId="15" borderId="12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16" borderId="13" applyNumberFormat="0" applyFont="0" applyAlignment="0" applyProtection="0">
      <alignment vertical="center"/>
    </xf>
    <xf numFmtId="0" fontId="19" fillId="0" borderId="10" applyNumberFormat="0" applyFill="0" applyAlignment="0" applyProtection="0"/>
    <xf numFmtId="0" fontId="2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4" borderId="14" applyNumberFormat="0" applyAlignment="0" applyProtection="0"/>
    <xf numFmtId="0" fontId="40" fillId="0" borderId="0">
      <alignment vertical="center"/>
    </xf>
    <xf numFmtId="0" fontId="30" fillId="21" borderId="0" applyNumberFormat="0" applyBorder="0" applyAlignment="0" applyProtection="0"/>
    <xf numFmtId="0" fontId="30" fillId="12" borderId="0" applyNumberFormat="0" applyBorder="0" applyAlignment="0" applyProtection="0"/>
    <xf numFmtId="0" fontId="41" fillId="0" borderId="15" applyNumberFormat="0" applyFill="0" applyAlignment="0" applyProtection="0">
      <alignment vertical="center"/>
    </xf>
    <xf numFmtId="0" fontId="22" fillId="0" borderId="0"/>
    <xf numFmtId="0" fontId="41" fillId="0" borderId="0" applyNumberFormat="0" applyFill="0" applyBorder="0" applyAlignment="0" applyProtection="0">
      <alignment vertical="center"/>
    </xf>
    <xf numFmtId="0" fontId="44" fillId="23" borderId="17" applyNumberFormat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39" fillId="4" borderId="14" applyNumberFormat="0" applyAlignment="0" applyProtection="0"/>
    <xf numFmtId="0" fontId="48" fillId="25" borderId="18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5" fillId="25" borderId="17" applyNumberFormat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35" fillId="31" borderId="20" applyNumberFormat="0" applyFont="0" applyAlignment="0" applyProtection="0"/>
    <xf numFmtId="0" fontId="42" fillId="0" borderId="16" applyNumberFormat="0" applyFill="0" applyAlignment="0" applyProtection="0">
      <alignment vertical="center"/>
    </xf>
    <xf numFmtId="0" fontId="21" fillId="32" borderId="0" applyNumberFormat="0" applyBorder="0" applyAlignment="0" applyProtection="0"/>
    <xf numFmtId="0" fontId="30" fillId="21" borderId="0" applyNumberFormat="0" applyBorder="0" applyAlignment="0" applyProtection="0"/>
    <xf numFmtId="0" fontId="47" fillId="2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2" fillId="0" borderId="0"/>
    <xf numFmtId="0" fontId="28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" fillId="0" borderId="0"/>
    <xf numFmtId="0" fontId="28" fillId="1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181" fontId="22" fillId="0" borderId="0" applyFont="0" applyFill="0" applyBorder="0" applyAlignment="0" applyProtection="0"/>
    <xf numFmtId="0" fontId="28" fillId="38" borderId="0" applyNumberFormat="0" applyBorder="0" applyAlignment="0" applyProtection="0">
      <alignment vertical="center"/>
    </xf>
    <xf numFmtId="0" fontId="25" fillId="0" borderId="0"/>
    <xf numFmtId="0" fontId="28" fillId="1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6" fillId="0" borderId="0">
      <alignment vertical="center"/>
    </xf>
    <xf numFmtId="0" fontId="28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34" borderId="0" applyNumberFormat="0" applyBorder="0" applyAlignment="0" applyProtection="0"/>
    <xf numFmtId="0" fontId="30" fillId="20" borderId="0" applyNumberFormat="0" applyBorder="0" applyAlignment="0" applyProtection="0"/>
    <xf numFmtId="0" fontId="20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8" fillId="1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51" fillId="0" borderId="0"/>
    <xf numFmtId="0" fontId="28" fillId="46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/>
    <xf numFmtId="0" fontId="10" fillId="0" borderId="0"/>
    <xf numFmtId="0" fontId="28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/>
    <xf numFmtId="0" fontId="10" fillId="0" borderId="0"/>
    <xf numFmtId="0" fontId="30" fillId="37" borderId="0" applyNumberFormat="0" applyBorder="0" applyAlignment="0" applyProtection="0"/>
    <xf numFmtId="0" fontId="21" fillId="43" borderId="0" applyNumberFormat="0" applyBorder="0" applyAlignment="0" applyProtection="0"/>
    <xf numFmtId="0" fontId="30" fillId="32" borderId="0" applyNumberFormat="0" applyBorder="0" applyAlignment="0" applyProtection="0"/>
    <xf numFmtId="0" fontId="30" fillId="50" borderId="0" applyNumberFormat="0" applyBorder="0" applyAlignment="0" applyProtection="0"/>
    <xf numFmtId="0" fontId="21" fillId="34" borderId="0" applyNumberFormat="0" applyBorder="0" applyAlignment="0" applyProtection="0"/>
    <xf numFmtId="0" fontId="30" fillId="20" borderId="0" applyNumberFormat="0" applyBorder="0" applyAlignment="0" applyProtection="0"/>
    <xf numFmtId="0" fontId="52" fillId="51" borderId="14" applyNumberFormat="0" applyAlignment="0" applyProtection="0"/>
    <xf numFmtId="0" fontId="19" fillId="0" borderId="10" applyNumberFormat="0" applyFill="0" applyAlignment="0" applyProtection="0"/>
    <xf numFmtId="0" fontId="30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10" borderId="0" applyNumberFormat="0" applyBorder="0" applyAlignment="0" applyProtection="0"/>
    <xf numFmtId="38" fontId="2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40" fontId="25" fillId="0" borderId="0" applyFont="0" applyFill="0" applyBorder="0" applyAlignment="0" applyProtection="0"/>
    <xf numFmtId="176" fontId="25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54" fillId="0" borderId="0" applyNumberFormat="0" applyBorder="0" applyAlignment="0"/>
    <xf numFmtId="0" fontId="2" fillId="0" borderId="0">
      <alignment vertical="center"/>
    </xf>
    <xf numFmtId="0" fontId="25" fillId="0" borderId="0"/>
    <xf numFmtId="0" fontId="25" fillId="0" borderId="0"/>
    <xf numFmtId="0" fontId="35" fillId="0" borderId="0">
      <alignment vertical="center"/>
    </xf>
    <xf numFmtId="0" fontId="56" fillId="0" borderId="0"/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10" fillId="0" borderId="0"/>
    <xf numFmtId="9" fontId="25" fillId="0" borderId="0" applyFont="0" applyFill="0" applyBorder="0" applyAlignment="0" applyProtection="0">
      <alignment vertical="center"/>
    </xf>
    <xf numFmtId="0" fontId="57" fillId="0" borderId="0">
      <alignment vertical="top"/>
    </xf>
    <xf numFmtId="0" fontId="26" fillId="0" borderId="0">
      <alignment vertical="center"/>
    </xf>
    <xf numFmtId="0" fontId="26" fillId="0" borderId="0">
      <alignment vertical="center"/>
    </xf>
    <xf numFmtId="0" fontId="10" fillId="0" borderId="0"/>
    <xf numFmtId="0" fontId="39" fillId="4" borderId="14" applyNumberFormat="0" applyAlignment="0" applyProtection="0"/>
    <xf numFmtId="0" fontId="2" fillId="0" borderId="0"/>
    <xf numFmtId="179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58" fillId="54" borderId="0" applyNumberFormat="0" applyBorder="0" applyAlignment="0" applyProtection="0"/>
    <xf numFmtId="0" fontId="24" fillId="0" borderId="3">
      <alignment horizontal="center"/>
    </xf>
    <xf numFmtId="0" fontId="24" fillId="0" borderId="3">
      <alignment horizontal="center"/>
    </xf>
    <xf numFmtId="0" fontId="24" fillId="0" borderId="3">
      <alignment horizontal="center"/>
    </xf>
    <xf numFmtId="0" fontId="24" fillId="0" borderId="3">
      <alignment horizontal="center"/>
    </xf>
    <xf numFmtId="0" fontId="24" fillId="0" borderId="3">
      <alignment horizontal="center"/>
    </xf>
    <xf numFmtId="0" fontId="59" fillId="0" borderId="0" applyNumberFormat="0" applyFill="0" applyBorder="0" applyAlignment="0" applyProtection="0"/>
    <xf numFmtId="0" fontId="24" fillId="0" borderId="3">
      <alignment horizontal="center"/>
    </xf>
    <xf numFmtId="0" fontId="25" fillId="0" borderId="0" applyNumberFormat="0" applyFill="0" applyBorder="0" applyAlignment="0" applyProtection="0"/>
    <xf numFmtId="0" fontId="52" fillId="51" borderId="14" applyNumberFormat="0" applyAlignment="0" applyProtection="0"/>
    <xf numFmtId="0" fontId="19" fillId="0" borderId="10" applyNumberFormat="0" applyFill="0" applyAlignment="0" applyProtection="0"/>
    <xf numFmtId="177" fontId="10" fillId="0" borderId="0" applyFont="0" applyFill="0" applyBorder="0" applyAlignment="0" applyProtection="0"/>
    <xf numFmtId="0" fontId="19" fillId="0" borderId="10" applyNumberFormat="0" applyFill="0" applyAlignment="0" applyProtection="0"/>
    <xf numFmtId="183" fontId="22" fillId="0" borderId="0" applyFont="0" applyFill="0" applyBorder="0" applyAlignment="0" applyProtection="0"/>
    <xf numFmtId="0" fontId="19" fillId="0" borderId="10" applyNumberFormat="0" applyFill="0" applyAlignment="0" applyProtection="0"/>
    <xf numFmtId="0" fontId="52" fillId="51" borderId="14" applyNumberFormat="0" applyAlignment="0" applyProtection="0"/>
    <xf numFmtId="0" fontId="55" fillId="12" borderId="0" applyNumberFormat="0" applyBorder="0" applyAlignment="0" applyProtection="0"/>
    <xf numFmtId="9" fontId="22" fillId="0" borderId="0" applyFont="0" applyFill="0" applyBorder="0" applyAlignment="0" applyProtection="0"/>
    <xf numFmtId="0" fontId="39" fillId="4" borderId="14" applyNumberFormat="0" applyAlignment="0" applyProtection="0"/>
    <xf numFmtId="0" fontId="39" fillId="4" borderId="14" applyNumberFormat="0" applyAlignment="0" applyProtection="0"/>
    <xf numFmtId="0" fontId="39" fillId="4" borderId="14" applyNumberFormat="0" applyAlignment="0" applyProtection="0"/>
    <xf numFmtId="38" fontId="25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5" fillId="0" borderId="0" applyFont="0" applyFill="0" applyBorder="0" applyAlignment="0" applyProtection="0">
      <alignment vertical="center"/>
    </xf>
    <xf numFmtId="0" fontId="60" fillId="0" borderId="21" applyNumberFormat="0" applyFill="0" applyAlignment="0" applyProtection="0"/>
    <xf numFmtId="0" fontId="35" fillId="31" borderId="20" applyNumberFormat="0" applyFont="0" applyAlignment="0" applyProtection="0"/>
    <xf numFmtId="0" fontId="21" fillId="55" borderId="0" applyNumberFormat="0" applyBorder="0" applyAlignment="0" applyProtection="0"/>
    <xf numFmtId="0" fontId="21" fillId="56" borderId="0" applyNumberFormat="0" applyBorder="0" applyAlignment="0" applyProtection="0"/>
    <xf numFmtId="0" fontId="21" fillId="57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8" borderId="0" applyNumberFormat="0" applyBorder="0" applyAlignment="0" applyProtection="0"/>
    <xf numFmtId="0" fontId="35" fillId="0" borderId="0">
      <alignment vertical="center"/>
    </xf>
    <xf numFmtId="184" fontId="35" fillId="0" borderId="0">
      <alignment vertical="center"/>
    </xf>
    <xf numFmtId="0" fontId="25" fillId="0" borderId="0"/>
    <xf numFmtId="0" fontId="62" fillId="0" borderId="0">
      <alignment vertical="center"/>
    </xf>
    <xf numFmtId="0" fontId="56" fillId="0" borderId="0"/>
    <xf numFmtId="0" fontId="25" fillId="0" borderId="0"/>
    <xf numFmtId="0" fontId="25" fillId="0" borderId="0">
      <alignment vertical="center"/>
    </xf>
    <xf numFmtId="0" fontId="22" fillId="0" borderId="0"/>
    <xf numFmtId="0" fontId="64" fillId="0" borderId="24" applyNumberFormat="0" applyFill="0" applyAlignment="0" applyProtection="0"/>
    <xf numFmtId="0" fontId="65" fillId="0" borderId="25" applyNumberFormat="0" applyFill="0" applyAlignment="0" applyProtection="0"/>
    <xf numFmtId="0" fontId="63" fillId="0" borderId="23" applyNumberFormat="0" applyFill="0" applyAlignment="0" applyProtection="0"/>
    <xf numFmtId="0" fontId="6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52" fillId="51" borderId="14" applyNumberFormat="0" applyAlignment="0" applyProtection="0"/>
    <xf numFmtId="0" fontId="52" fillId="51" borderId="14" applyNumberFormat="0" applyAlignment="0" applyProtection="0"/>
    <xf numFmtId="0" fontId="52" fillId="51" borderId="14" applyNumberFormat="0" applyAlignment="0" applyProtection="0"/>
    <xf numFmtId="0" fontId="61" fillId="4" borderId="22" applyNumberFormat="0" applyAlignment="0" applyProtection="0"/>
    <xf numFmtId="0" fontId="61" fillId="4" borderId="22" applyNumberFormat="0" applyAlignment="0" applyProtection="0"/>
    <xf numFmtId="0" fontId="66" fillId="6" borderId="26" applyNumberFormat="0" applyAlignment="0" applyProtection="0"/>
    <xf numFmtId="0" fontId="50" fillId="37" borderId="0" applyNumberFormat="0" applyBorder="0" applyAlignment="0" applyProtection="0"/>
    <xf numFmtId="0" fontId="67" fillId="0" borderId="0" applyNumberFormat="0" applyFill="0" applyBorder="0" applyAlignment="0" applyProtection="0"/>
  </cellStyleXfs>
  <cellXfs count="9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106" applyFont="1" applyFill="1" applyBorder="1"/>
    <xf numFmtId="0" fontId="1" fillId="2" borderId="2" xfId="106" applyFont="1" applyFill="1" applyBorder="1" applyAlignment="1">
      <alignment horizontal="center"/>
    </xf>
    <xf numFmtId="0" fontId="1" fillId="2" borderId="1" xfId="106" applyFont="1" applyFill="1" applyBorder="1" applyAlignment="1">
      <alignment horizontal="left"/>
    </xf>
    <xf numFmtId="0" fontId="1" fillId="2" borderId="3" xfId="106" applyFont="1" applyFill="1" applyBorder="1" applyAlignment="1">
      <alignment horizontal="center"/>
    </xf>
    <xf numFmtId="0" fontId="1" fillId="0" borderId="3" xfId="106" applyFont="1" applyFill="1" applyBorder="1"/>
    <xf numFmtId="0" fontId="2" fillId="0" borderId="3" xfId="47" applyFill="1" applyBorder="1"/>
    <xf numFmtId="0" fontId="1" fillId="0" borderId="3" xfId="106" applyFont="1" applyFill="1" applyBorder="1" applyAlignment="1">
      <alignment horizontal="center"/>
    </xf>
    <xf numFmtId="0" fontId="1" fillId="3" borderId="1" xfId="106" applyFont="1" applyFill="1" applyBorder="1" applyAlignment="1">
      <alignment horizontal="left"/>
    </xf>
    <xf numFmtId="185" fontId="3" fillId="0" borderId="3" xfId="106" applyNumberFormat="1" applyFont="1" applyFill="1" applyBorder="1"/>
    <xf numFmtId="185" fontId="1" fillId="0" borderId="3" xfId="106" applyNumberFormat="1" applyFont="1" applyFill="1" applyBorder="1" applyAlignment="1">
      <alignment horizontal="center"/>
    </xf>
    <xf numFmtId="186" fontId="1" fillId="0" borderId="1" xfId="106" applyNumberFormat="1" applyFont="1" applyFill="1" applyBorder="1" applyAlignment="1">
      <alignment horizontal="left"/>
    </xf>
    <xf numFmtId="0" fontId="3" fillId="0" borderId="1" xfId="106" applyFont="1" applyBorder="1"/>
    <xf numFmtId="0" fontId="1" fillId="0" borderId="2" xfId="106" applyFont="1" applyBorder="1" applyAlignment="1">
      <alignment horizontal="center"/>
    </xf>
    <xf numFmtId="0" fontId="0" fillId="0" borderId="1" xfId="0" applyBorder="1">
      <alignment vertical="center"/>
    </xf>
    <xf numFmtId="0" fontId="1" fillId="0" borderId="3" xfId="106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1" xfId="106" applyFont="1" applyBorder="1" applyAlignment="1">
      <alignment horizontal="center"/>
    </xf>
    <xf numFmtId="0" fontId="0" fillId="0" borderId="3" xfId="0" applyBorder="1">
      <alignment vertical="center"/>
    </xf>
    <xf numFmtId="0" fontId="3" fillId="0" borderId="3" xfId="106" applyFont="1" applyBorder="1"/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87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47" applyFont="1" applyBorder="1" applyAlignment="1">
      <alignment horizontal="center"/>
    </xf>
    <xf numFmtId="0" fontId="9" fillId="0" borderId="0" xfId="47" applyFont="1" applyBorder="1" applyAlignment="1">
      <alignment horizontal="left" vertical="center"/>
    </xf>
    <xf numFmtId="187" fontId="10" fillId="0" borderId="0" xfId="47" applyNumberFormat="1" applyFont="1" applyAlignment="1">
      <alignment horizontal="center"/>
    </xf>
    <xf numFmtId="0" fontId="10" fillId="0" borderId="0" xfId="47" applyFont="1" applyAlignment="1">
      <alignment horizontal="center"/>
    </xf>
    <xf numFmtId="0" fontId="10" fillId="0" borderId="0" xfId="47" applyFont="1" applyAlignment="1">
      <alignment horizontal="center" vertical="center"/>
    </xf>
    <xf numFmtId="0" fontId="8" fillId="0" borderId="0" xfId="47" applyFont="1" applyBorder="1" applyAlignment="1">
      <alignment horizontal="left" vertical="center"/>
    </xf>
    <xf numFmtId="187" fontId="8" fillId="0" borderId="0" xfId="47" applyNumberFormat="1" applyFont="1" applyBorder="1" applyAlignment="1">
      <alignment horizontal="center"/>
    </xf>
    <xf numFmtId="0" fontId="8" fillId="0" borderId="4" xfId="47" applyFont="1" applyBorder="1" applyAlignment="1">
      <alignment horizontal="left"/>
    </xf>
    <xf numFmtId="0" fontId="8" fillId="0" borderId="4" xfId="47" applyFont="1" applyBorder="1" applyAlignment="1">
      <alignment horizontal="center" vertical="center"/>
    </xf>
    <xf numFmtId="0" fontId="8" fillId="0" borderId="0" xfId="47" applyFont="1" applyBorder="1" applyAlignment="1">
      <alignment horizontal="center" vertical="center"/>
    </xf>
    <xf numFmtId="17" fontId="8" fillId="0" borderId="2" xfId="47" applyNumberFormat="1" applyFont="1" applyFill="1" applyBorder="1" applyAlignment="1">
      <alignment horizontal="left"/>
    </xf>
    <xf numFmtId="0" fontId="8" fillId="0" borderId="2" xfId="47" applyFont="1" applyBorder="1" applyAlignment="1">
      <alignment horizontal="center" vertical="center"/>
    </xf>
    <xf numFmtId="0" fontId="11" fillId="0" borderId="0" xfId="47" applyFont="1" applyBorder="1" applyAlignment="1">
      <alignment horizontal="center" vertical="center"/>
    </xf>
    <xf numFmtId="0" fontId="8" fillId="4" borderId="3" xfId="47" applyFont="1" applyFill="1" applyBorder="1" applyAlignment="1">
      <alignment horizontal="center" vertical="center"/>
    </xf>
    <xf numFmtId="187" fontId="8" fillId="4" borderId="3" xfId="47" applyNumberFormat="1" applyFont="1" applyFill="1" applyBorder="1" applyAlignment="1">
      <alignment horizontal="center" vertical="center" wrapText="1"/>
    </xf>
    <xf numFmtId="0" fontId="8" fillId="4" borderId="3" xfId="47" applyFont="1" applyFill="1" applyBorder="1" applyAlignment="1">
      <alignment horizontal="center" vertical="center" wrapText="1"/>
    </xf>
    <xf numFmtId="187" fontId="8" fillId="4" borderId="5" xfId="47" applyNumberFormat="1" applyFont="1" applyFill="1" applyBorder="1" applyAlignment="1">
      <alignment horizontal="center" vertical="center" wrapText="1"/>
    </xf>
    <xf numFmtId="0" fontId="8" fillId="4" borderId="5" xfId="47" applyFont="1" applyFill="1" applyBorder="1" applyAlignment="1">
      <alignment horizontal="center" vertical="center"/>
    </xf>
    <xf numFmtId="0" fontId="8" fillId="4" borderId="5" xfId="47" applyFont="1" applyFill="1" applyBorder="1" applyAlignment="1">
      <alignment horizontal="center" vertical="center" wrapText="1"/>
    </xf>
    <xf numFmtId="187" fontId="8" fillId="4" borderId="6" xfId="47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88" fontId="5" fillId="0" borderId="3" xfId="26" applyNumberFormat="1" applyFont="1" applyFill="1" applyBorder="1" applyAlignment="1">
      <alignment horizontal="center" vertical="center" shrinkToFit="1"/>
    </xf>
    <xf numFmtId="0" fontId="13" fillId="0" borderId="3" xfId="26" applyFont="1" applyFill="1" applyBorder="1" applyAlignment="1">
      <alignment horizontal="center" vertical="center" shrinkToFit="1"/>
    </xf>
    <xf numFmtId="49" fontId="12" fillId="0" borderId="3" xfId="0" applyNumberFormat="1" applyFont="1" applyBorder="1" applyAlignment="1">
      <alignment horizontal="center" vertical="center"/>
    </xf>
    <xf numFmtId="189" fontId="5" fillId="0" borderId="3" xfId="26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>
      <alignment vertical="center"/>
    </xf>
    <xf numFmtId="0" fontId="15" fillId="0" borderId="0" xfId="0" applyFont="1">
      <alignment vertical="center"/>
    </xf>
    <xf numFmtId="185" fontId="8" fillId="0" borderId="0" xfId="47" applyNumberFormat="1" applyFont="1" applyBorder="1" applyAlignment="1">
      <alignment horizontal="center"/>
    </xf>
    <xf numFmtId="185" fontId="9" fillId="0" borderId="0" xfId="47" applyNumberFormat="1" applyFont="1" applyBorder="1" applyAlignment="1">
      <alignment horizontal="center"/>
    </xf>
    <xf numFmtId="0" fontId="8" fillId="0" borderId="4" xfId="47" applyFont="1" applyBorder="1" applyAlignment="1">
      <alignment horizontal="center"/>
    </xf>
    <xf numFmtId="0" fontId="8" fillId="0" borderId="2" xfId="47" applyFont="1" applyBorder="1" applyAlignment="1">
      <alignment horizontal="center"/>
    </xf>
    <xf numFmtId="185" fontId="16" fillId="0" borderId="0" xfId="47" applyNumberFormat="1" applyFont="1" applyBorder="1" applyAlignment="1">
      <alignment horizontal="center" vertical="center"/>
    </xf>
    <xf numFmtId="185" fontId="8" fillId="6" borderId="3" xfId="47" applyNumberFormat="1" applyFont="1" applyFill="1" applyBorder="1" applyAlignment="1">
      <alignment horizontal="center" vertical="center" wrapText="1"/>
    </xf>
    <xf numFmtId="185" fontId="8" fillId="4" borderId="3" xfId="47" applyNumberFormat="1" applyFont="1" applyFill="1" applyBorder="1" applyAlignment="1">
      <alignment horizontal="center" vertical="center" wrapText="1"/>
    </xf>
    <xf numFmtId="0" fontId="8" fillId="4" borderId="5" xfId="47" applyNumberFormat="1" applyFont="1" applyFill="1" applyBorder="1" applyAlignment="1">
      <alignment horizontal="center" vertical="center" wrapText="1"/>
    </xf>
    <xf numFmtId="49" fontId="8" fillId="4" borderId="3" xfId="47" applyNumberFormat="1" applyFont="1" applyFill="1" applyBorder="1" applyAlignment="1">
      <alignment horizontal="center" vertical="center" wrapText="1"/>
    </xf>
    <xf numFmtId="0" fontId="8" fillId="6" borderId="3" xfId="47" applyFont="1" applyFill="1" applyBorder="1" applyAlignment="1">
      <alignment horizontal="center" vertical="center"/>
    </xf>
    <xf numFmtId="185" fontId="8" fillId="6" borderId="5" xfId="47" applyNumberFormat="1" applyFont="1" applyFill="1" applyBorder="1" applyAlignment="1">
      <alignment horizontal="center" vertical="center" wrapText="1"/>
    </xf>
    <xf numFmtId="185" fontId="8" fillId="4" borderId="5" xfId="47" applyNumberFormat="1" applyFont="1" applyFill="1" applyBorder="1" applyAlignment="1">
      <alignment horizontal="center" vertical="center" wrapText="1"/>
    </xf>
    <xf numFmtId="0" fontId="8" fillId="4" borderId="7" xfId="47" applyNumberFormat="1" applyFont="1" applyFill="1" applyBorder="1" applyAlignment="1">
      <alignment horizontal="center" vertical="center" wrapText="1"/>
    </xf>
    <xf numFmtId="0" fontId="8" fillId="4" borderId="6" xfId="47" applyNumberFormat="1" applyFont="1" applyFill="1" applyBorder="1" applyAlignment="1">
      <alignment horizontal="center" vertical="center" wrapText="1"/>
    </xf>
    <xf numFmtId="49" fontId="8" fillId="4" borderId="5" xfId="47" applyNumberFormat="1" applyFont="1" applyFill="1" applyBorder="1" applyAlignment="1">
      <alignment horizontal="center" vertical="center" wrapText="1"/>
    </xf>
    <xf numFmtId="0" fontId="8" fillId="6" borderId="5" xfId="47" applyFont="1" applyFill="1" applyBorder="1" applyAlignment="1">
      <alignment horizontal="center" vertical="center"/>
    </xf>
    <xf numFmtId="182" fontId="12" fillId="5" borderId="3" xfId="0" applyNumberFormat="1" applyFont="1" applyFill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7" borderId="3" xfId="26" applyFont="1" applyFill="1" applyBorder="1" applyAlignment="1">
      <alignment horizontal="center" vertical="center" shrinkToFit="1"/>
    </xf>
    <xf numFmtId="190" fontId="12" fillId="0" borderId="3" xfId="26" applyNumberFormat="1" applyFont="1" applyFill="1" applyBorder="1" applyAlignment="1">
      <alignment horizontal="center" vertical="center"/>
    </xf>
    <xf numFmtId="49" fontId="10" fillId="0" borderId="0" xfId="47" applyNumberFormat="1" applyFont="1" applyBorder="1" applyAlignment="1">
      <alignment horizontal="center"/>
    </xf>
    <xf numFmtId="0" fontId="9" fillId="0" borderId="4" xfId="47" applyFont="1" applyBorder="1" applyAlignment="1">
      <alignment horizontal="center"/>
    </xf>
    <xf numFmtId="187" fontId="16" fillId="0" borderId="0" xfId="47" applyNumberFormat="1" applyFont="1" applyBorder="1" applyAlignment="1">
      <alignment horizontal="center"/>
    </xf>
    <xf numFmtId="0" fontId="8" fillId="4" borderId="3" xfId="47" applyNumberFormat="1" applyFont="1" applyFill="1" applyBorder="1" applyAlignment="1">
      <alignment horizontal="center" vertical="center" wrapText="1"/>
    </xf>
    <xf numFmtId="0" fontId="8" fillId="6" borderId="3" xfId="47" applyFont="1" applyFill="1" applyBorder="1" applyAlignment="1">
      <alignment horizontal="center" vertical="center" wrapText="1"/>
    </xf>
    <xf numFmtId="0" fontId="17" fillId="6" borderId="5" xfId="47" applyFont="1" applyFill="1" applyBorder="1" applyAlignment="1">
      <alignment horizontal="center" vertical="center"/>
    </xf>
    <xf numFmtId="0" fontId="8" fillId="6" borderId="5" xfId="47" applyFont="1" applyFill="1" applyBorder="1" applyAlignment="1">
      <alignment horizontal="center" vertical="center" wrapText="1"/>
    </xf>
    <xf numFmtId="0" fontId="8" fillId="6" borderId="6" xfId="47" applyFont="1" applyFill="1" applyBorder="1" applyAlignment="1">
      <alignment horizontal="center" vertical="center"/>
    </xf>
    <xf numFmtId="0" fontId="17" fillId="6" borderId="6" xfId="47" applyFont="1" applyFill="1" applyBorder="1" applyAlignment="1">
      <alignment horizontal="center" vertical="center"/>
    </xf>
    <xf numFmtId="0" fontId="5" fillId="7" borderId="3" xfId="26" applyFont="1" applyFill="1" applyBorder="1" applyAlignment="1">
      <alignment horizontal="center" vertical="center" shrinkToFit="1"/>
    </xf>
    <xf numFmtId="191" fontId="8" fillId="0" borderId="0" xfId="110" applyNumberFormat="1" applyFont="1" applyFill="1" applyBorder="1" applyAlignment="1">
      <alignment horizontal="center" vertical="center" wrapText="1"/>
    </xf>
    <xf numFmtId="188" fontId="18" fillId="0" borderId="0" xfId="47" applyNumberFormat="1" applyFont="1" applyBorder="1" applyAlignment="1">
      <alignment horizontal="center"/>
    </xf>
    <xf numFmtId="191" fontId="10" fillId="0" borderId="0" xfId="26" applyNumberFormat="1" applyFont="1" applyFill="1" applyBorder="1" applyAlignment="1">
      <alignment horizontal="center"/>
    </xf>
    <xf numFmtId="0" fontId="10" fillId="0" borderId="0" xfId="26" applyFont="1" applyFill="1" applyBorder="1" applyAlignment="1">
      <alignment horizontal="center"/>
    </xf>
    <xf numFmtId="188" fontId="18" fillId="6" borderId="8" xfId="47" applyNumberFormat="1" applyFont="1" applyFill="1" applyBorder="1" applyAlignment="1">
      <alignment horizontal="center" vertical="center"/>
    </xf>
    <xf numFmtId="188" fontId="18" fillId="6" borderId="9" xfId="47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3" fillId="7" borderId="3" xfId="26" applyFont="1" applyFill="1" applyBorder="1" applyAlignment="1" quotePrefix="1">
      <alignment horizontal="center" vertical="center" shrinkToFit="1"/>
    </xf>
    <xf numFmtId="0" fontId="5" fillId="0" borderId="3" xfId="0" applyFont="1" applyFill="1" applyBorder="1" applyAlignment="1" quotePrefix="1">
      <alignment horizontal="center" vertical="center"/>
    </xf>
  </cellXfs>
  <cellStyles count="16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合計 2 2 2" xfId="10"/>
    <cellStyle name="Check Cell" xfId="11" builtinId="23"/>
    <cellStyle name="Heading 2" xfId="12" builtinId="17"/>
    <cellStyle name="Note" xfId="13" builtinId="10"/>
    <cellStyle name="合計 2 3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計算方式 2 2" xfId="21"/>
    <cellStyle name="Excel Built-in Normal 1" xfId="22"/>
    <cellStyle name="40% - 輔色1 2" xfId="23"/>
    <cellStyle name="20% - 輔色3 2" xfId="24"/>
    <cellStyle name="Heading 3" xfId="25" builtinId="18"/>
    <cellStyle name="標準_2004 Item plan 2" xfId="26"/>
    <cellStyle name="Heading 4" xfId="27" builtinId="19"/>
    <cellStyle name="Input" xfId="28" builtinId="20"/>
    <cellStyle name="千分位[0] 3" xfId="29"/>
    <cellStyle name="60% - Accent3" xfId="30" builtinId="40"/>
    <cellStyle name="Good" xfId="31" builtinId="26"/>
    <cellStyle name="計算方式 2 2 2" xfId="32"/>
    <cellStyle name="Output" xfId="33" builtinId="21"/>
    <cellStyle name="20% - Accent1" xfId="34" builtinId="30"/>
    <cellStyle name="Calculation" xfId="35" builtinId="22"/>
    <cellStyle name="Linked Cell" xfId="36" builtinId="24"/>
    <cellStyle name="備註 2 2" xfId="37"/>
    <cellStyle name="Total" xfId="38" builtinId="25"/>
    <cellStyle name="60% - 輔色3 2" xfId="39"/>
    <cellStyle name="40% - 輔色5 2" xfId="40"/>
    <cellStyle name="Bad" xfId="41" builtinId="27"/>
    <cellStyle name="Neutral" xfId="42" builtinId="28"/>
    <cellStyle name="一般 3" xfId="43"/>
    <cellStyle name="Accent1" xfId="44" builtinId="29"/>
    <cellStyle name="20% - Accent5" xfId="45" builtinId="46"/>
    <cellStyle name="60% - Accent1" xfId="46" builtinId="32"/>
    <cellStyle name="一般 4" xfId="47"/>
    <cellStyle name="Accent2" xfId="48" builtinId="33"/>
    <cellStyle name="20% - Accent2" xfId="49" builtinId="34"/>
    <cellStyle name="20% - Accent6" xfId="50" builtinId="50"/>
    <cellStyle name="千分位[0] 2" xfId="51"/>
    <cellStyle name="60% - Accent2" xfId="52" builtinId="36"/>
    <cellStyle name="一般 5" xfId="53"/>
    <cellStyle name="Accent3" xfId="54" builtinId="37"/>
    <cellStyle name="20% - Accent3" xfId="55" builtinId="38"/>
    <cellStyle name="一般 6" xfId="56"/>
    <cellStyle name="Accent4" xfId="57" builtinId="41"/>
    <cellStyle name="20% - Accent4" xfId="58" builtinId="42"/>
    <cellStyle name="40% - 輔色2 2" xfId="59"/>
    <cellStyle name="20% - 輔色4 2" xfId="60"/>
    <cellStyle name="40% - Accent4" xfId="61" builtinId="43"/>
    <cellStyle name="一般 7" xfId="62"/>
    <cellStyle name="Accent5" xfId="63" builtinId="45"/>
    <cellStyle name="40% - Accent5" xfId="64" builtinId="47"/>
    <cellStyle name="60% - Accent5" xfId="65" builtinId="48"/>
    <cellStyle name="一般 8" xfId="66"/>
    <cellStyle name="Accent6" xfId="67" builtinId="49"/>
    <cellStyle name="40% - Accent6" xfId="68" builtinId="51"/>
    <cellStyle name="40% - 輔色6 2" xfId="69"/>
    <cellStyle name="スタイル 1" xfId="70"/>
    <cellStyle name="60% - Accent6" xfId="71" builtinId="52"/>
    <cellStyle name="20% - 輔色1 2" xfId="72"/>
    <cellStyle name="一般 2" xfId="73"/>
    <cellStyle name="20% - 輔色2 2" xfId="74"/>
    <cellStyle name="60% - 輔色1 2" xfId="75"/>
    <cellStyle name="40% - 輔色3 2" xfId="76"/>
    <cellStyle name="20% - 輔色5 2" xfId="77"/>
    <cellStyle name="60% - 輔色2 2" xfId="78"/>
    <cellStyle name="40% - 輔色4 2" xfId="79"/>
    <cellStyle name="輸入 2 3" xfId="80"/>
    <cellStyle name="合計 2" xfId="81"/>
    <cellStyle name="20% - 輔色6 2" xfId="82"/>
    <cellStyle name="60% - 輔色4 2" xfId="83"/>
    <cellStyle name="60% - 輔色5 2" xfId="84"/>
    <cellStyle name="60% - 輔色6 2" xfId="85"/>
    <cellStyle name="Comma [0] 2" xfId="86"/>
    <cellStyle name="Comma [0]_ShinkengerOS -1 (3)" xfId="87"/>
    <cellStyle name="Comma 2" xfId="88"/>
    <cellStyle name="Currency [0] 2" xfId="89"/>
    <cellStyle name="Excel Built-in Normal" xfId="90"/>
    <cellStyle name="j" xfId="91"/>
    <cellStyle name="Normal 2" xfId="92"/>
    <cellStyle name="Normal 2 2" xfId="93"/>
    <cellStyle name="Normal 2 3" xfId="94"/>
    <cellStyle name="Normal 3" xfId="95"/>
    <cellStyle name="Normal 4" xfId="96"/>
    <cellStyle name="Normal 5" xfId="97"/>
    <cellStyle name="Percent 2" xfId="98"/>
    <cellStyle name="Style 1" xfId="99"/>
    <cellStyle name="パーセント 2" xfId="100"/>
    <cellStyle name="一般 16" xfId="101"/>
    <cellStyle name="一般 9" xfId="102"/>
    <cellStyle name="一般 9 2" xfId="103"/>
    <cellStyle name="一般_2007-03 HCP " xfId="104"/>
    <cellStyle name="計算方式 2 4" xfId="105"/>
    <cellStyle name="一般_Photo Form" xfId="106"/>
    <cellStyle name="千分位 2" xfId="107"/>
    <cellStyle name="千分位 3" xfId="108"/>
    <cellStyle name="千分位 4" xfId="109"/>
    <cellStyle name="標準_KRW_OS_20110523" xfId="110"/>
    <cellStyle name="中等 2" xfId="111"/>
    <cellStyle name="月" xfId="112"/>
    <cellStyle name="月 2" xfId="113"/>
    <cellStyle name="月 2 2" xfId="114"/>
    <cellStyle name="月 2 3" xfId="115"/>
    <cellStyle name="月 3" xfId="116"/>
    <cellStyle name="說明文字 2" xfId="117"/>
    <cellStyle name="月 4" xfId="118"/>
    <cellStyle name="列レベル_1 2" xfId="119"/>
    <cellStyle name="輸入 2 3 2" xfId="120"/>
    <cellStyle name="合計 2 2" xfId="121"/>
    <cellStyle name="貨幣 2" xfId="122"/>
    <cellStyle name="合計 2 3" xfId="123"/>
    <cellStyle name="貨幣 3" xfId="124"/>
    <cellStyle name="合計 2 4" xfId="125"/>
    <cellStyle name="輸入 2" xfId="126"/>
    <cellStyle name="好 2" xfId="127"/>
    <cellStyle name="百分比 2" xfId="128"/>
    <cellStyle name="計算方式 2" xfId="129"/>
    <cellStyle name="計算方式 2 3" xfId="130"/>
    <cellStyle name="計算方式 2 3 2" xfId="131"/>
    <cellStyle name="桁区切り 2" xfId="132"/>
    <cellStyle name="貨幣 4" xfId="133"/>
    <cellStyle name="貨幣 5" xfId="134"/>
    <cellStyle name="通貨 2" xfId="135"/>
    <cellStyle name="連結的儲存格 2" xfId="136"/>
    <cellStyle name="備註 2" xfId="137"/>
    <cellStyle name="輔色1 2" xfId="138"/>
    <cellStyle name="輔色2 2" xfId="139"/>
    <cellStyle name="輔色3 2" xfId="140"/>
    <cellStyle name="輔色4 2" xfId="141"/>
    <cellStyle name="輔色5 2" xfId="142"/>
    <cellStyle name="輔色6 2" xfId="143"/>
    <cellStyle name="標準 2" xfId="144"/>
    <cellStyle name="標準 2 2" xfId="145"/>
    <cellStyle name="標準 2 3" xfId="146"/>
    <cellStyle name="標準 3" xfId="147"/>
    <cellStyle name="標準 4" xfId="148"/>
    <cellStyle name="標準 5" xfId="149"/>
    <cellStyle name="標準 58" xfId="150"/>
    <cellStyle name="標準_030930 Y2004 LAUNCHING ITEM PLAN HATTORI" xfId="151"/>
    <cellStyle name="標題 1 2" xfId="152"/>
    <cellStyle name="標題 2 2" xfId="153"/>
    <cellStyle name="標題 3 2" xfId="154"/>
    <cellStyle name="標題 4 2" xfId="155"/>
    <cellStyle name="標題 5" xfId="156"/>
    <cellStyle name="樣式 1" xfId="157"/>
    <cellStyle name="輸入 2 2" xfId="158"/>
    <cellStyle name="輸入 2 2 2" xfId="159"/>
    <cellStyle name="輸入 2 4" xfId="160"/>
    <cellStyle name="輸出 2" xfId="161"/>
    <cellStyle name="輸出 2 2" xfId="162"/>
    <cellStyle name="檢查儲存格 2" xfId="163"/>
    <cellStyle name="壞 2" xfId="164"/>
    <cellStyle name="警告文字 2" xfId="16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653143</xdr:colOff>
      <xdr:row>10</xdr:row>
      <xdr:rowOff>95250</xdr:rowOff>
    </xdr:from>
    <xdr:to>
      <xdr:col>4</xdr:col>
      <xdr:colOff>3591761</xdr:colOff>
      <xdr:row>30</xdr:row>
      <xdr:rowOff>59274</xdr:rowOff>
    </xdr:to>
    <xdr:pic>
      <xdr:nvPicPr>
        <xdr:cNvPr id="2" name="圖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72130" y="2895600"/>
          <a:ext cx="4186555" cy="4745355"/>
        </a:xfrm>
        <a:prstGeom prst="rect">
          <a:avLst/>
        </a:prstGeom>
      </xdr:spPr>
    </xdr:pic>
    <xdr:clientData/>
  </xdr:twoCellAnchor>
  <xdr:twoCellAnchor editAs="oneCell">
    <xdr:from>
      <xdr:col>3</xdr:col>
      <xdr:colOff>707572</xdr:colOff>
      <xdr:row>32</xdr:row>
      <xdr:rowOff>68036</xdr:rowOff>
    </xdr:from>
    <xdr:to>
      <xdr:col>4</xdr:col>
      <xdr:colOff>3636666</xdr:colOff>
      <xdr:row>53</xdr:row>
      <xdr:rowOff>198072</xdr:rowOff>
    </xdr:to>
    <xdr:pic>
      <xdr:nvPicPr>
        <xdr:cNvPr id="4" name="圖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26740" y="8087995"/>
          <a:ext cx="4177030" cy="4711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190500</xdr:colOff>
      <xdr:row>3</xdr:row>
      <xdr:rowOff>166687</xdr:rowOff>
    </xdr:from>
    <xdr:to>
      <xdr:col>5</xdr:col>
      <xdr:colOff>4380976</xdr:colOff>
      <xdr:row>3</xdr:row>
      <xdr:rowOff>4947639</xdr:rowOff>
    </xdr:to>
    <xdr:pic>
      <xdr:nvPicPr>
        <xdr:cNvPr id="5" name="圖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44200" y="1137920"/>
          <a:ext cx="4190365" cy="478091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3</xdr:row>
      <xdr:rowOff>190500</xdr:rowOff>
    </xdr:from>
    <xdr:to>
      <xdr:col>8</xdr:col>
      <xdr:colOff>4380976</xdr:colOff>
      <xdr:row>3</xdr:row>
      <xdr:rowOff>4971452</xdr:rowOff>
    </xdr:to>
    <xdr:pic>
      <xdr:nvPicPr>
        <xdr:cNvPr id="6" name="圖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926300" y="1162050"/>
          <a:ext cx="4190365" cy="478091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214313</xdr:colOff>
      <xdr:row>3</xdr:row>
      <xdr:rowOff>238125</xdr:rowOff>
    </xdr:from>
    <xdr:to>
      <xdr:col>2</xdr:col>
      <xdr:colOff>4395265</xdr:colOff>
      <xdr:row>3</xdr:row>
      <xdr:rowOff>4980982</xdr:rowOff>
    </xdr:to>
    <xdr:pic>
      <xdr:nvPicPr>
        <xdr:cNvPr id="7" name="圖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5595" y="1209675"/>
          <a:ext cx="4180840" cy="4742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43"/>
  <sheetViews>
    <sheetView tabSelected="1" zoomScale="70" zoomScaleNormal="70" workbookViewId="0">
      <pane xSplit="6" ySplit="6" topLeftCell="G7" activePane="bottomRight" state="frozen"/>
      <selection/>
      <selection pane="topRight"/>
      <selection pane="bottomLeft"/>
      <selection pane="bottomRight" activeCell="AG16" sqref="AG16"/>
    </sheetView>
  </sheetViews>
  <sheetFormatPr defaultColWidth="9" defaultRowHeight="15.75"/>
  <cols>
    <col min="1" max="1" width="3.75" style="22" customWidth="1"/>
    <col min="2" max="2" width="5.125" style="22" customWidth="1"/>
    <col min="3" max="3" width="22.875" style="23" customWidth="1"/>
    <col min="4" max="4" width="16.375" style="22" customWidth="1"/>
    <col min="5" max="5" width="52.75" style="22" customWidth="1"/>
    <col min="6" max="6" width="44.625" style="22" customWidth="1"/>
    <col min="7" max="7" width="6.875" style="22" customWidth="1"/>
    <col min="8" max="8" width="9.125" style="22" customWidth="1"/>
    <col min="9" max="9" width="11.875" style="22" customWidth="1"/>
    <col min="10" max="10" width="11.75" style="22" customWidth="1"/>
    <col min="11" max="11" width="8.875" style="22" customWidth="1"/>
    <col min="12" max="12" width="7.875" style="22" customWidth="1"/>
    <col min="13" max="13" width="12.125" style="22" customWidth="1"/>
    <col min="14" max="14" width="10.75" style="22" customWidth="1"/>
    <col min="15" max="15" width="4" style="22" hidden="1" customWidth="1"/>
    <col min="16" max="17" width="2.125" style="22" hidden="1" customWidth="1"/>
    <col min="18" max="18" width="7.5" style="22" customWidth="1"/>
    <col min="19" max="19" width="9.875" style="22" hidden="1" customWidth="1"/>
    <col min="20" max="20" width="10.875" style="22" hidden="1" customWidth="1"/>
    <col min="21" max="21" width="9.5" style="22" hidden="1" customWidth="1"/>
    <col min="22" max="22" width="14.625" style="22" customWidth="1"/>
    <col min="23" max="23" width="3.625" style="24" customWidth="1"/>
    <col min="24" max="24" width="5.5" style="22" customWidth="1"/>
    <col min="25" max="26" width="4.875" style="22" customWidth="1"/>
    <col min="27" max="27" width="10.875" style="22" customWidth="1"/>
    <col min="28" max="28" width="8.5" style="22" customWidth="1"/>
    <col min="29" max="16384" width="9" style="22"/>
  </cols>
  <sheetData>
    <row r="1" spans="1:28">
      <c r="A1" s="25">
        <v>1</v>
      </c>
      <c r="B1" s="26" t="s">
        <v>0</v>
      </c>
      <c r="C1" s="27"/>
      <c r="D1" s="28"/>
      <c r="E1" s="29"/>
      <c r="F1" s="29"/>
      <c r="G1" s="28"/>
      <c r="H1" s="28"/>
      <c r="I1" s="28"/>
      <c r="J1" s="28"/>
      <c r="K1" s="29"/>
      <c r="L1" s="29"/>
      <c r="M1" s="28"/>
      <c r="N1" s="28"/>
      <c r="O1" s="28"/>
      <c r="P1" s="28"/>
      <c r="Q1" s="28"/>
      <c r="R1" s="75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>
      <c r="A2" s="25">
        <v>2</v>
      </c>
      <c r="B2" s="30" t="s">
        <v>1</v>
      </c>
      <c r="C2" s="31"/>
      <c r="D2" s="32" t="s">
        <v>2</v>
      </c>
      <c r="E2" s="33"/>
      <c r="F2" s="34"/>
      <c r="G2" s="25"/>
      <c r="H2" s="31"/>
      <c r="I2" s="54"/>
      <c r="J2" s="55"/>
      <c r="K2" s="34"/>
      <c r="L2" s="34"/>
      <c r="M2" s="25"/>
      <c r="N2" s="25" t="s">
        <v>3</v>
      </c>
      <c r="O2" s="25"/>
      <c r="P2" s="56" t="s">
        <v>4</v>
      </c>
      <c r="Q2" s="76"/>
      <c r="R2" s="56" t="s">
        <v>4</v>
      </c>
      <c r="S2" s="25"/>
      <c r="T2" s="25"/>
      <c r="U2" s="25"/>
      <c r="V2" s="25"/>
      <c r="W2" s="77"/>
      <c r="X2" s="25"/>
      <c r="Y2" s="25"/>
      <c r="Z2" s="25"/>
      <c r="AA2" s="85"/>
      <c r="AB2" s="86"/>
    </row>
    <row r="3" ht="16.5" spans="1:28">
      <c r="A3" s="25">
        <v>3</v>
      </c>
      <c r="B3" s="30" t="s">
        <v>5</v>
      </c>
      <c r="C3" s="31"/>
      <c r="D3" s="35" t="s">
        <v>6</v>
      </c>
      <c r="E3" s="36"/>
      <c r="F3" s="37"/>
      <c r="G3" s="25"/>
      <c r="H3" s="31"/>
      <c r="I3" s="54"/>
      <c r="J3" s="54"/>
      <c r="K3" s="34"/>
      <c r="L3" s="34"/>
      <c r="M3" s="25"/>
      <c r="N3" s="25" t="s">
        <v>7</v>
      </c>
      <c r="O3" s="25"/>
      <c r="P3" s="57"/>
      <c r="Q3" s="56"/>
      <c r="R3" s="56"/>
      <c r="S3" s="25"/>
      <c r="T3" s="25"/>
      <c r="U3" s="25"/>
      <c r="V3" s="25"/>
      <c r="W3" s="77"/>
      <c r="X3" s="25"/>
      <c r="Y3" s="25"/>
      <c r="Z3" s="25"/>
      <c r="AA3" s="87"/>
      <c r="AB3" s="86"/>
    </row>
    <row r="4" spans="1:28">
      <c r="A4" s="25">
        <v>4</v>
      </c>
      <c r="B4" s="34"/>
      <c r="C4" s="31"/>
      <c r="D4" s="25"/>
      <c r="E4" s="34"/>
      <c r="F4" s="34"/>
      <c r="G4" s="25"/>
      <c r="H4" s="31"/>
      <c r="I4" s="58"/>
      <c r="J4" s="54"/>
      <c r="K4" s="34"/>
      <c r="L4" s="34"/>
      <c r="M4" s="25"/>
      <c r="N4" s="25"/>
      <c r="O4" s="25"/>
      <c r="P4" s="25"/>
      <c r="Q4" s="25"/>
      <c r="R4" s="25"/>
      <c r="S4" s="25"/>
      <c r="T4" s="25"/>
      <c r="U4" s="25"/>
      <c r="V4" s="25"/>
      <c r="W4" s="77"/>
      <c r="X4" s="25"/>
      <c r="Y4" s="25"/>
      <c r="Z4" s="25"/>
      <c r="AA4" s="88"/>
      <c r="AB4" s="86"/>
    </row>
    <row r="5" ht="17.25" customHeight="1" spans="1:28">
      <c r="A5" s="25">
        <v>5</v>
      </c>
      <c r="B5" s="38" t="s">
        <v>8</v>
      </c>
      <c r="C5" s="39" t="s">
        <v>9</v>
      </c>
      <c r="D5" s="38" t="s">
        <v>10</v>
      </c>
      <c r="E5" s="40" t="s">
        <v>11</v>
      </c>
      <c r="F5" s="38" t="s">
        <v>12</v>
      </c>
      <c r="G5" s="40" t="s">
        <v>13</v>
      </c>
      <c r="H5" s="41" t="s">
        <v>14</v>
      </c>
      <c r="I5" s="59" t="s">
        <v>15</v>
      </c>
      <c r="J5" s="60" t="s">
        <v>16</v>
      </c>
      <c r="K5" s="40" t="s">
        <v>17</v>
      </c>
      <c r="L5" s="61" t="s">
        <v>18</v>
      </c>
      <c r="M5" s="61" t="s">
        <v>19</v>
      </c>
      <c r="N5" s="40" t="s">
        <v>20</v>
      </c>
      <c r="O5" s="62" t="s">
        <v>21</v>
      </c>
      <c r="P5" s="63" t="s">
        <v>22</v>
      </c>
      <c r="Q5" s="63" t="s">
        <v>23</v>
      </c>
      <c r="R5" s="78" t="s">
        <v>24</v>
      </c>
      <c r="S5" s="78" t="s">
        <v>25</v>
      </c>
      <c r="T5" s="79" t="s">
        <v>26</v>
      </c>
      <c r="U5" s="38" t="s">
        <v>27</v>
      </c>
      <c r="V5" s="69" t="s">
        <v>28</v>
      </c>
      <c r="W5" s="80" t="s">
        <v>29</v>
      </c>
      <c r="X5" s="79" t="s">
        <v>30</v>
      </c>
      <c r="Y5" s="79"/>
      <c r="Z5" s="79"/>
      <c r="AA5" s="63" t="s">
        <v>31</v>
      </c>
      <c r="AB5" s="89" t="s">
        <v>32</v>
      </c>
    </row>
    <row r="6" ht="47.25" customHeight="1" spans="1:28">
      <c r="A6" s="25">
        <v>6</v>
      </c>
      <c r="B6" s="42"/>
      <c r="C6" s="41"/>
      <c r="D6" s="42"/>
      <c r="E6" s="42"/>
      <c r="F6" s="42"/>
      <c r="G6" s="43"/>
      <c r="H6" s="44"/>
      <c r="I6" s="64"/>
      <c r="J6" s="65"/>
      <c r="K6" s="43"/>
      <c r="L6" s="66"/>
      <c r="M6" s="67"/>
      <c r="N6" s="43"/>
      <c r="O6" s="68"/>
      <c r="P6" s="69"/>
      <c r="Q6" s="69"/>
      <c r="R6" s="61"/>
      <c r="S6" s="61"/>
      <c r="T6" s="81"/>
      <c r="U6" s="42"/>
      <c r="V6" s="82"/>
      <c r="W6" s="83"/>
      <c r="X6" s="81"/>
      <c r="Y6" s="81"/>
      <c r="Z6" s="81"/>
      <c r="AA6" s="69"/>
      <c r="AB6" s="90"/>
    </row>
    <row r="7" s="21" customFormat="1" ht="25.5" customHeight="1" spans="1:28">
      <c r="A7" s="25">
        <v>7</v>
      </c>
      <c r="B7" s="45">
        <v>1</v>
      </c>
      <c r="C7" s="46" t="s">
        <v>33</v>
      </c>
      <c r="D7" s="46" t="s">
        <v>34</v>
      </c>
      <c r="E7" s="47" t="s">
        <v>35</v>
      </c>
      <c r="F7" s="47" t="s">
        <v>36</v>
      </c>
      <c r="G7" s="48" t="s">
        <v>37</v>
      </c>
      <c r="H7" s="49" t="s">
        <v>38</v>
      </c>
      <c r="I7" s="70">
        <v>66.6</v>
      </c>
      <c r="J7" s="70">
        <v>99.9</v>
      </c>
      <c r="K7" s="71">
        <v>6</v>
      </c>
      <c r="L7" s="72">
        <v>36</v>
      </c>
      <c r="M7" s="92" t="s">
        <v>39</v>
      </c>
      <c r="N7" s="74">
        <v>44197</v>
      </c>
      <c r="O7" s="45"/>
      <c r="P7" s="45"/>
      <c r="Q7" s="45"/>
      <c r="R7" s="45" t="s">
        <v>40</v>
      </c>
      <c r="S7" s="45"/>
      <c r="T7" s="45"/>
      <c r="U7" s="45"/>
      <c r="V7" s="84" t="s">
        <v>41</v>
      </c>
      <c r="W7" s="45"/>
      <c r="X7" s="45" t="s">
        <v>33</v>
      </c>
      <c r="Y7" s="45"/>
      <c r="Z7" s="45"/>
      <c r="AA7" s="45" t="s">
        <v>42</v>
      </c>
      <c r="AB7" s="93" t="s">
        <v>39</v>
      </c>
    </row>
    <row r="8" s="21" customFormat="1" ht="25.5" customHeight="1" spans="1:28">
      <c r="A8" s="25">
        <v>8</v>
      </c>
      <c r="B8" s="45">
        <v>2</v>
      </c>
      <c r="C8" s="46" t="s">
        <v>33</v>
      </c>
      <c r="D8" s="46" t="s">
        <v>43</v>
      </c>
      <c r="E8" s="47" t="s">
        <v>44</v>
      </c>
      <c r="F8" s="47" t="s">
        <v>45</v>
      </c>
      <c r="G8" s="48" t="s">
        <v>37</v>
      </c>
      <c r="H8" s="49" t="s">
        <v>38</v>
      </c>
      <c r="I8" s="70">
        <v>66.6</v>
      </c>
      <c r="J8" s="70">
        <v>99.9</v>
      </c>
      <c r="K8" s="71">
        <v>6</v>
      </c>
      <c r="L8" s="72">
        <v>36</v>
      </c>
      <c r="M8" s="92" t="s">
        <v>39</v>
      </c>
      <c r="N8" s="74">
        <v>44197</v>
      </c>
      <c r="O8" s="45"/>
      <c r="P8" s="45"/>
      <c r="Q8" s="45"/>
      <c r="R8" s="45" t="s">
        <v>40</v>
      </c>
      <c r="S8" s="45"/>
      <c r="T8" s="45"/>
      <c r="U8" s="45"/>
      <c r="V8" s="84" t="s">
        <v>41</v>
      </c>
      <c r="W8" s="45"/>
      <c r="X8" s="45">
        <v>100</v>
      </c>
      <c r="Y8" s="45">
        <v>190</v>
      </c>
      <c r="Z8" s="45">
        <v>91</v>
      </c>
      <c r="AA8" s="45" t="s">
        <v>42</v>
      </c>
      <c r="AB8" s="93" t="s">
        <v>39</v>
      </c>
    </row>
    <row r="9" s="21" customFormat="1" ht="25.5" customHeight="1" spans="1:28">
      <c r="A9" s="25">
        <v>9</v>
      </c>
      <c r="B9" s="45">
        <v>3</v>
      </c>
      <c r="C9" s="46" t="s">
        <v>33</v>
      </c>
      <c r="D9" s="46" t="s">
        <v>46</v>
      </c>
      <c r="E9" s="47" t="s">
        <v>47</v>
      </c>
      <c r="F9" s="47" t="s">
        <v>48</v>
      </c>
      <c r="G9" s="48" t="s">
        <v>37</v>
      </c>
      <c r="H9" s="49" t="s">
        <v>38</v>
      </c>
      <c r="I9" s="70">
        <v>66.6</v>
      </c>
      <c r="J9" s="70">
        <v>99.9</v>
      </c>
      <c r="K9" s="71">
        <v>6</v>
      </c>
      <c r="L9" s="72">
        <v>36</v>
      </c>
      <c r="M9" s="92" t="s">
        <v>39</v>
      </c>
      <c r="N9" s="74">
        <v>44197</v>
      </c>
      <c r="O9" s="45"/>
      <c r="P9" s="45"/>
      <c r="Q9" s="45"/>
      <c r="R9" s="45" t="s">
        <v>40</v>
      </c>
      <c r="S9" s="45"/>
      <c r="T9" s="45"/>
      <c r="U9" s="45"/>
      <c r="V9" s="84" t="s">
        <v>41</v>
      </c>
      <c r="W9" s="45"/>
      <c r="X9" s="45">
        <v>100</v>
      </c>
      <c r="Y9" s="45">
        <v>215</v>
      </c>
      <c r="Z9" s="45">
        <v>99.5</v>
      </c>
      <c r="AA9" s="45" t="s">
        <v>42</v>
      </c>
      <c r="AB9" s="93" t="s">
        <v>39</v>
      </c>
    </row>
    <row r="12" ht="18.75" spans="6:6">
      <c r="F12" s="50"/>
    </row>
    <row r="13" ht="16.5" spans="6:6">
      <c r="F13" s="51"/>
    </row>
    <row r="14" ht="19.5" spans="5:6">
      <c r="E14"/>
      <c r="F14" s="50" t="s">
        <v>49</v>
      </c>
    </row>
    <row r="15" ht="19.5" spans="6:6">
      <c r="F15" s="52" t="s">
        <v>50</v>
      </c>
    </row>
    <row r="16" ht="19.5" spans="6:10">
      <c r="F16" s="52" t="s">
        <v>51</v>
      </c>
      <c r="J16" s="50"/>
    </row>
    <row r="17" ht="19.5" spans="6:10">
      <c r="F17" s="50" t="s">
        <v>52</v>
      </c>
      <c r="J17" s="50"/>
    </row>
    <row r="18" ht="19.5" spans="6:10">
      <c r="F18" s="50" t="s">
        <v>53</v>
      </c>
      <c r="I18" s="50"/>
      <c r="J18" s="50"/>
    </row>
    <row r="19" ht="19.5" spans="6:10">
      <c r="F19" s="50" t="s">
        <v>54</v>
      </c>
      <c r="I19" s="50"/>
      <c r="J19" s="50"/>
    </row>
    <row r="20" ht="19.5" spans="6:10">
      <c r="F20" s="50" t="s">
        <v>55</v>
      </c>
      <c r="I20" s="50"/>
      <c r="J20" s="50"/>
    </row>
    <row r="21" ht="19.5" spans="6:10">
      <c r="F21" s="50" t="s">
        <v>56</v>
      </c>
      <c r="I21" s="50"/>
      <c r="J21" s="50"/>
    </row>
    <row r="22" ht="19.5" spans="6:10">
      <c r="F22" s="50" t="s">
        <v>57</v>
      </c>
      <c r="I22" s="50"/>
      <c r="J22" s="50"/>
    </row>
    <row r="23" ht="18.75" spans="6:10">
      <c r="F23" s="50"/>
      <c r="I23" s="50"/>
      <c r="J23" s="50"/>
    </row>
    <row r="24" ht="18.75" spans="6:10">
      <c r="F24" s="50"/>
      <c r="I24" s="50"/>
      <c r="J24" s="50"/>
    </row>
    <row r="25" ht="18.75" spans="6:10">
      <c r="F25" s="50"/>
      <c r="I25" s="50"/>
      <c r="J25" s="50"/>
    </row>
    <row r="26" ht="18.75" spans="6:10">
      <c r="F26" s="53"/>
      <c r="I26" s="50"/>
      <c r="J26" s="50"/>
    </row>
    <row r="27" ht="18.75" spans="9:10">
      <c r="I27" s="50"/>
      <c r="J27" s="50"/>
    </row>
    <row r="28" ht="18.75" spans="9:10">
      <c r="I28" s="50"/>
      <c r="J28" s="50"/>
    </row>
    <row r="29" ht="18.75" spans="9:10">
      <c r="I29" s="50"/>
      <c r="J29" s="50"/>
    </row>
    <row r="30" ht="18.75" spans="6:6">
      <c r="F30" s="50"/>
    </row>
    <row r="32" ht="18.75" spans="6:6">
      <c r="F32" s="50"/>
    </row>
    <row r="36" ht="19.5" spans="6:6">
      <c r="F36" s="50" t="s">
        <v>49</v>
      </c>
    </row>
    <row r="37" ht="19.5" spans="6:6">
      <c r="F37" s="52" t="s">
        <v>58</v>
      </c>
    </row>
    <row r="38" ht="19.5" spans="6:6">
      <c r="F38" s="50" t="s">
        <v>52</v>
      </c>
    </row>
    <row r="39" ht="19.5" spans="6:6">
      <c r="F39" s="50" t="s">
        <v>53</v>
      </c>
    </row>
    <row r="40" ht="19.5" spans="6:6">
      <c r="F40" s="50" t="s">
        <v>54</v>
      </c>
    </row>
    <row r="41" ht="19.5" spans="6:6">
      <c r="F41" s="50" t="s">
        <v>55</v>
      </c>
    </row>
    <row r="42" ht="19.5" spans="6:6">
      <c r="F42" s="50" t="s">
        <v>56</v>
      </c>
    </row>
    <row r="43" ht="19.5" spans="6:6">
      <c r="F43" s="50" t="s">
        <v>57</v>
      </c>
    </row>
  </sheetData>
  <autoFilter ref="A6:AB9">
    <extLst/>
  </autoFilter>
  <sortState ref="A7:BM12">
    <sortCondition ref="A7:A12"/>
  </sortState>
  <mergeCells count="25"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AA5:AA6"/>
    <mergeCell ref="AB5:AB6"/>
    <mergeCell ref="X5:Z6"/>
  </mergeCells>
  <conditionalFormatting sqref="X7">
    <cfRule type="expression" dxfId="0" priority="1021">
      <formula>AND(ROW(X7)=#REF!,COLUMN(X7)=#REF!)</formula>
    </cfRule>
    <cfRule type="expression" dxfId="0" priority="1022">
      <formula>AND(ROW(X7)=#REF!,COLUMN(X7)=#REF!)</formula>
    </cfRule>
    <cfRule type="expression" dxfId="0" priority="1023">
      <formula>AND(ROW(X7)=#REF!,COLUMN(X7)=#REF!)</formula>
    </cfRule>
    <cfRule type="expression" dxfId="0" priority="1024">
      <formula>AND(ROW(X7)=#REF!,COLUMN(X7)=#REF!)</formula>
    </cfRule>
    <cfRule type="expression" dxfId="0" priority="1025">
      <formula>AND(ROW(X7)=#REF!,COLUMN(X7)=#REF!)</formula>
    </cfRule>
    <cfRule type="expression" dxfId="0" priority="1026">
      <formula>AND(ROW(X7)=#REF!,COLUMN(X7)=#REF!)</formula>
    </cfRule>
    <cfRule type="expression" dxfId="0" priority="1027">
      <formula>AND(ROW(X7)=#REF!,COLUMN(X7)=#REF!)</formula>
    </cfRule>
    <cfRule type="expression" dxfId="0" priority="1028">
      <formula>AND(ROW(X7)=#REF!,COLUMN(X7)=#REF!)</formula>
    </cfRule>
    <cfRule type="expression" dxfId="0" priority="1029">
      <formula>AND(ROW(X7)=#REF!,COLUMN(X7)=#REF!)</formula>
    </cfRule>
    <cfRule type="expression" dxfId="0" priority="1030">
      <formula>AND(ROW(X7)=#REF!,COLUMN(X7)=#REF!)</formula>
    </cfRule>
  </conditionalFormatting>
  <conditionalFormatting sqref="X8">
    <cfRule type="expression" dxfId="0" priority="1">
      <formula>AND(ROW(X8)=#REF!,COLUMN(X8)=#REF!)</formula>
    </cfRule>
    <cfRule type="expression" dxfId="0" priority="2">
      <formula>AND(ROW(X8)=#REF!,COLUMN(X8)=#REF!)</formula>
    </cfRule>
    <cfRule type="expression" dxfId="0" priority="3">
      <formula>AND(ROW(X8)=#REF!,COLUMN(X8)=#REF!)</formula>
    </cfRule>
    <cfRule type="expression" dxfId="0" priority="4">
      <formula>AND(ROW(X8)=#REF!,COLUMN(X8)=#REF!)</formula>
    </cfRule>
    <cfRule type="expression" dxfId="0" priority="5">
      <formula>AND(ROW(X8)=#REF!,COLUMN(X8)=#REF!)</formula>
    </cfRule>
    <cfRule type="expression" dxfId="0" priority="6">
      <formula>AND(ROW(X8)=#REF!,COLUMN(X8)=#REF!)</formula>
    </cfRule>
    <cfRule type="expression" dxfId="0" priority="7">
      <formula>AND(ROW(X8)=#REF!,COLUMN(X8)=#REF!)</formula>
    </cfRule>
    <cfRule type="expression" dxfId="0" priority="8">
      <formula>AND(ROW(X8)=#REF!,COLUMN(X8)=#REF!)</formula>
    </cfRule>
    <cfRule type="expression" dxfId="0" priority="9">
      <formula>AND(ROW(X8)=#REF!,COLUMN(X8)=#REF!)</formula>
    </cfRule>
    <cfRule type="expression" dxfId="0" priority="10">
      <formula>AND(ROW(X8)=#REF!,COLUMN(X8)=#REF!)</formula>
    </cfRule>
  </conditionalFormatting>
  <conditionalFormatting sqref="X9">
    <cfRule type="expression" dxfId="0" priority="11">
      <formula>AND(ROW(X9)=#REF!,COLUMN(X9)=#REF!)</formula>
    </cfRule>
    <cfRule type="expression" dxfId="0" priority="12">
      <formula>AND(ROW(X9)=#REF!,COLUMN(X9)=#REF!)</formula>
    </cfRule>
    <cfRule type="expression" dxfId="0" priority="13">
      <formula>AND(ROW(X9)=#REF!,COLUMN(X9)=#REF!)</formula>
    </cfRule>
    <cfRule type="expression" dxfId="0" priority="14">
      <formula>AND(ROW(X9)=#REF!,COLUMN(X9)=#REF!)</formula>
    </cfRule>
    <cfRule type="expression" dxfId="0" priority="15">
      <formula>AND(ROW(X9)=#REF!,COLUMN(X9)=#REF!)</formula>
    </cfRule>
    <cfRule type="expression" dxfId="0" priority="16">
      <formula>AND(ROW(X9)=#REF!,COLUMN(X9)=#REF!)</formula>
    </cfRule>
    <cfRule type="expression" dxfId="0" priority="17">
      <formula>AND(ROW(X9)=#REF!,COLUMN(X9)=#REF!)</formula>
    </cfRule>
    <cfRule type="expression" dxfId="0" priority="18">
      <formula>AND(ROW(X9)=#REF!,COLUMN(X9)=#REF!)</formula>
    </cfRule>
    <cfRule type="expression" dxfId="0" priority="19">
      <formula>AND(ROW(X9)=#REF!,COLUMN(X9)=#REF!)</formula>
    </cfRule>
    <cfRule type="expression" dxfId="0" priority="20">
      <formula>AND(ROW(X9)=#REF!,COLUMN(X9)=#REF!)</formula>
    </cfRule>
  </conditionalFormatting>
  <pageMargins left="0.707638888888889" right="0.707638888888889" top="0.747916666666667" bottom="0.747916666666667" header="0.313888888888889" footer="0.313888888888889"/>
  <pageSetup paperSize="8" scale="2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4"/>
  <sheetViews>
    <sheetView zoomScale="40" zoomScaleNormal="40" zoomScaleSheetLayoutView="40" workbookViewId="0">
      <selection activeCell="C21" sqref="C21"/>
    </sheetView>
  </sheetViews>
  <sheetFormatPr defaultColWidth="9" defaultRowHeight="15.75" outlineLevelRow="3"/>
  <cols>
    <col min="3" max="3" width="102.5" customWidth="1"/>
    <col min="6" max="6" width="102.5" customWidth="1"/>
    <col min="8" max="8" width="9" customWidth="1"/>
    <col min="9" max="9" width="102.5" customWidth="1"/>
    <col min="11" max="11" width="9" customWidth="1"/>
    <col min="12" max="12" width="102.5" customWidth="1"/>
    <col min="16" max="16" width="9" customWidth="1"/>
  </cols>
  <sheetData>
    <row r="1" ht="25.5" spans="1:12">
      <c r="A1" s="2">
        <v>1</v>
      </c>
      <c r="B1" s="3"/>
      <c r="C1" s="4" t="str">
        <f>VLOOKUP(A1,Items!$B$7:$J$553,3,FALSE)</f>
        <v>210395    00</v>
      </c>
      <c r="D1" s="5">
        <v>2</v>
      </c>
      <c r="E1" s="3"/>
      <c r="F1" s="4" t="str">
        <f>VLOOKUP(D1,Items!$B$7:$J$553,3,FALSE)</f>
        <v>210407    00</v>
      </c>
      <c r="G1" s="2">
        <v>3</v>
      </c>
      <c r="H1" s="3"/>
      <c r="I1" s="4" t="str">
        <f>VLOOKUP(G1,Items!$B$7:$J$553,3,FALSE)</f>
        <v>210419    00</v>
      </c>
      <c r="J1" s="2">
        <v>4</v>
      </c>
      <c r="K1" s="3"/>
      <c r="L1" s="4" t="e">
        <f>VLOOKUP(J1,Items!$B$7:$J$553,3,FALSE)</f>
        <v>#N/A</v>
      </c>
    </row>
    <row r="2" s="1" customFormat="1" ht="25.5" spans="1:12">
      <c r="A2" s="6"/>
      <c r="B2" s="7"/>
      <c r="C2" s="4" t="str">
        <f>VLOOKUP(A1,Items!$B$7:$J$553,5,FALSE)</f>
        <v>多啦a夢即棄式三層口罩 (S)</v>
      </c>
      <c r="D2" s="8"/>
      <c r="E2" s="7"/>
      <c r="F2" s="4" t="str">
        <f>VLOOKUP(D1,Items!$B$7:$J$553,5,FALSE)</f>
        <v>多啦a夢即棄式三層口罩 (M)</v>
      </c>
      <c r="G2" s="9"/>
      <c r="H2" s="9"/>
      <c r="I2" s="4" t="str">
        <f>VLOOKUP(G1,Items!$B$7:$J$553,5,FALSE)</f>
        <v>多啦a夢即棄式三層口罩 (L)</v>
      </c>
      <c r="J2" s="6"/>
      <c r="K2" s="7"/>
      <c r="L2" s="4" t="e">
        <f>VLOOKUP(J1,Items!$B$7:$J$553,5,FALSE)</f>
        <v>#N/A</v>
      </c>
    </row>
    <row r="3" s="1" customFormat="1" ht="25.5" spans="1:12">
      <c r="A3" s="10" t="s">
        <v>59</v>
      </c>
      <c r="B3" s="11"/>
      <c r="C3" s="12">
        <f>VLOOKUP(A1,Items!$B$7:$J$553,9,FALSE)</f>
        <v>99.9</v>
      </c>
      <c r="D3" s="11"/>
      <c r="E3" s="11"/>
      <c r="F3" s="12">
        <f>VLOOKUP(D1,Items!$B$7:$J$553,9,FALSE)</f>
        <v>99.9</v>
      </c>
      <c r="G3" s="10"/>
      <c r="H3" s="11"/>
      <c r="I3" s="12">
        <f>VLOOKUP(G1,Items!$B$7:$J$553,9,FALSE)</f>
        <v>99.9</v>
      </c>
      <c r="J3" s="10"/>
      <c r="K3" s="11"/>
      <c r="L3" s="12" t="e">
        <f>VLOOKUP(J1,Items!$B$7:$J$553,10,FALSE)</f>
        <v>#N/A</v>
      </c>
    </row>
    <row r="4" ht="408" customHeight="1" spans="1:12">
      <c r="A4" s="13"/>
      <c r="B4" s="14"/>
      <c r="C4" s="15"/>
      <c r="D4" s="16"/>
      <c r="E4" s="14"/>
      <c r="F4" s="17"/>
      <c r="G4" s="18"/>
      <c r="H4" s="14"/>
      <c r="I4" s="19"/>
      <c r="J4" s="20"/>
      <c r="K4" s="14"/>
      <c r="L4" s="17"/>
    </row>
  </sheetData>
  <pageMargins left="0.707638888888889" right="0.707638888888889" top="0.747916666666667" bottom="0.747916666666667" header="0.313888888888889" footer="0.313888888888889"/>
  <pageSetup paperSize="8" scale="1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Items</vt:lpstr>
      <vt:lpstr>Images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Tong</dc:creator>
  <cp:lastModifiedBy>Kit</cp:lastModifiedBy>
  <dcterms:created xsi:type="dcterms:W3CDTF">2014-09-03T09:21:00Z</dcterms:created>
  <cp:lastPrinted>2019-01-23T09:09:00Z</cp:lastPrinted>
  <dcterms:modified xsi:type="dcterms:W3CDTF">2020-12-23T11:53:33Z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