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940" yWindow="3700" windowWidth="26020" windowHeight="13420" tabRatio="500" activeTab="1"/>
  </bookViews>
  <sheets>
    <sheet name="15.1 Mem-Ini. Thread gr " sheetId="1" r:id="rId1"/>
    <sheet name="15.1 Tim-Ini. Thread g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9" i="1"/>
  <c r="E18" i="1"/>
  <c r="D20" i="1"/>
  <c r="D19" i="1"/>
  <c r="D18" i="1"/>
  <c r="C20" i="1"/>
  <c r="C19" i="1"/>
  <c r="C18" i="1"/>
  <c r="B20" i="1"/>
  <c r="B19" i="1"/>
  <c r="B18" i="1"/>
  <c r="E14" i="1"/>
  <c r="E13" i="1"/>
  <c r="E12" i="1"/>
  <c r="D14" i="1"/>
  <c r="D13" i="1"/>
  <c r="D12" i="1"/>
  <c r="C14" i="1"/>
  <c r="C13" i="1"/>
  <c r="C12" i="1"/>
  <c r="B14" i="1"/>
  <c r="B13" i="1"/>
  <c r="B12" i="1"/>
  <c r="B20" i="2"/>
  <c r="C20" i="2"/>
  <c r="D20" i="2"/>
  <c r="E20" i="2"/>
  <c r="E19" i="2"/>
  <c r="D19" i="2"/>
  <c r="C19" i="2"/>
  <c r="B19" i="2"/>
  <c r="E18" i="2"/>
  <c r="D18" i="2"/>
  <c r="C18" i="2"/>
  <c r="B18" i="2"/>
  <c r="E14" i="2"/>
  <c r="D14" i="2"/>
  <c r="C14" i="2"/>
  <c r="B14" i="2"/>
  <c r="E13" i="2"/>
  <c r="D13" i="2"/>
  <c r="C13" i="2"/>
  <c r="B13" i="2"/>
  <c r="E12" i="2"/>
  <c r="D12" i="2"/>
  <c r="C12" i="2"/>
  <c r="B12" i="2"/>
  <c r="E8" i="2"/>
  <c r="D8" i="2"/>
  <c r="C8" i="2"/>
  <c r="B8" i="2"/>
  <c r="B7" i="2"/>
  <c r="C7" i="2"/>
  <c r="D7" i="2"/>
  <c r="E7" i="2"/>
  <c r="E6" i="2"/>
  <c r="D6" i="2"/>
  <c r="C6" i="2"/>
  <c r="B6" i="2"/>
  <c r="C6" i="1"/>
  <c r="B6" i="1"/>
  <c r="E6" i="1"/>
  <c r="D7" i="1"/>
  <c r="C7" i="1"/>
  <c r="B7" i="1"/>
  <c r="E7" i="1"/>
  <c r="D8" i="1"/>
  <c r="C8" i="1"/>
  <c r="B8" i="1"/>
  <c r="E8" i="1"/>
  <c r="D6" i="1"/>
</calcChain>
</file>

<file path=xl/sharedStrings.xml><?xml version="1.0" encoding="utf-8"?>
<sst xmlns="http://schemas.openxmlformats.org/spreadsheetml/2006/main" count="58" uniqueCount="14">
  <si>
    <t>Initiative</t>
  </si>
  <si>
    <t>GUI</t>
  </si>
  <si>
    <t>Presentation</t>
  </si>
  <si>
    <t>Simulation</t>
  </si>
  <si>
    <t>All in same thread</t>
  </si>
  <si>
    <t>Simulation in Own Thread</t>
  </si>
  <si>
    <t>Presentation in Own Thread</t>
  </si>
  <si>
    <t>Presentation and Simulation in Own Threads</t>
  </si>
  <si>
    <t>Median Values</t>
  </si>
  <si>
    <t>Memory Vs Initiative Vs Threads</t>
  </si>
  <si>
    <t>15° grid, buffer of 10, Simulation step 1 minute, 10 days of simulation time</t>
  </si>
  <si>
    <t>Runtime Vs Initiative Vs Threads</t>
  </si>
  <si>
    <t>Expressed as percentage of minimum</t>
  </si>
  <si>
    <t>Expressed as percentage of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</si>
</sst>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/>
    <xf numFmtId="166" fontId="0" fillId="0" borderId="1" xfId="1" applyNumberFormat="1" applyFont="1" applyBorder="1"/>
    <xf numFmtId="10" fontId="0" fillId="0" borderId="1" xfId="2" applyNumberFormat="1" applyFont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Used,</a:t>
            </a:r>
            <a:r>
              <a:rPr lang="en-US" baseline="0"/>
              <a:t> grouped by initiative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'15.1 Mem-Ini. Thread gr '!$A$6</c:f>
              <c:strCache>
                <c:ptCount val="1"/>
                <c:pt idx="0">
                  <c:v>GUI</c:v>
                </c:pt>
              </c:strCache>
            </c:strRef>
          </c:tx>
          <c:invertIfNegative val="0"/>
          <c:cat>
            <c:strRef>
              <c:f>'15.1 Mem-Ini. Thread gr 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Mem-Ini. Thread gr '!$B$6:$E$6</c:f>
              <c:numCache>
                <c:formatCode>_-* #,##0_-;\-* #,##0_-;_-* "-"??_-;_-@_-</c:formatCode>
                <c:ptCount val="4"/>
                <c:pt idx="0">
                  <c:v>5.8969E6</c:v>
                </c:pt>
                <c:pt idx="1">
                  <c:v>9.692412E6</c:v>
                </c:pt>
                <c:pt idx="2">
                  <c:v>9.589824E6</c:v>
                </c:pt>
                <c:pt idx="3">
                  <c:v>6.13872E6</c:v>
                </c:pt>
              </c:numCache>
            </c:numRef>
          </c:val>
        </c:ser>
        <c:ser>
          <c:idx val="1"/>
          <c:order val="1"/>
          <c:tx>
            <c:strRef>
              <c:f>'15.1 Mem-Ini. Thread gr '!$A$7</c:f>
              <c:strCache>
                <c:ptCount val="1"/>
                <c:pt idx="0">
                  <c:v>Presentation</c:v>
                </c:pt>
              </c:strCache>
            </c:strRef>
          </c:tx>
          <c:invertIfNegative val="0"/>
          <c:cat>
            <c:strRef>
              <c:f>'15.1 Mem-Ini. Thread gr 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Mem-Ini. Thread gr '!$B$7:$E$7</c:f>
              <c:numCache>
                <c:formatCode>_-* #,##0_-;\-* #,##0_-;_-* "-"??_-;_-@_-</c:formatCode>
                <c:ptCount val="4"/>
                <c:pt idx="0">
                  <c:v>5.713312E6</c:v>
                </c:pt>
                <c:pt idx="1">
                  <c:v>5.567804E6</c:v>
                </c:pt>
                <c:pt idx="2">
                  <c:v>1.1558828E7</c:v>
                </c:pt>
                <c:pt idx="3">
                  <c:v>1.0732036E7</c:v>
                </c:pt>
              </c:numCache>
            </c:numRef>
          </c:val>
        </c:ser>
        <c:ser>
          <c:idx val="2"/>
          <c:order val="2"/>
          <c:tx>
            <c:strRef>
              <c:f>'15.1 Mem-Ini. Thread gr '!$A$8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'15.1 Mem-Ini. Thread gr 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Mem-Ini. Thread gr '!$B$8:$E$8</c:f>
              <c:numCache>
                <c:formatCode>_-* #,##0_-;\-* #,##0_-;_-* "-"??_-;_-@_-</c:formatCode>
                <c:ptCount val="4"/>
                <c:pt idx="0">
                  <c:v>6.449148E6</c:v>
                </c:pt>
                <c:pt idx="1">
                  <c:v>1.1383052E7</c:v>
                </c:pt>
                <c:pt idx="2">
                  <c:v>5.693488E6</c:v>
                </c:pt>
                <c:pt idx="3">
                  <c:v>5.706644E6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042552"/>
        <c:axId val="-2091068584"/>
      </c:barChart>
      <c:catAx>
        <c:axId val="-20910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068584"/>
        <c:crosses val="autoZero"/>
        <c:auto val="1"/>
        <c:lblAlgn val="ctr"/>
        <c:lblOffset val="100"/>
        <c:noMultiLvlLbl val="0"/>
      </c:catAx>
      <c:valAx>
        <c:axId val="-209106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Memory Used (in bytes)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-209104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Runtime,</a:t>
            </a:r>
            <a:r>
              <a:rPr lang="en-US" baseline="0"/>
              <a:t> grouped by initiative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'15.1 Tim-Ini. Thread gr'!$A$6</c:f>
              <c:strCache>
                <c:ptCount val="1"/>
                <c:pt idx="0">
                  <c:v>GUI</c:v>
                </c:pt>
              </c:strCache>
            </c:strRef>
          </c:tx>
          <c:invertIfNegative val="0"/>
          <c:cat>
            <c:strRef>
              <c:f>'15.1 Tim-Ini. Thread gr'!$B$5:$E$5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Tim-Ini. Thread gr'!$B$6:$E$6</c:f>
              <c:numCache>
                <c:formatCode>_-* #,##0_-;\-* #,##0_-;_-* "-"??_-;_-@_-</c:formatCode>
                <c:ptCount val="4"/>
                <c:pt idx="0">
                  <c:v>2.6765559894E10</c:v>
                </c:pt>
                <c:pt idx="1">
                  <c:v>2.5722042511E10</c:v>
                </c:pt>
                <c:pt idx="2">
                  <c:v>2.59020818345E10</c:v>
                </c:pt>
                <c:pt idx="3">
                  <c:v>2.7227622437E10</c:v>
                </c:pt>
              </c:numCache>
            </c:numRef>
          </c:val>
        </c:ser>
        <c:ser>
          <c:idx val="1"/>
          <c:order val="1"/>
          <c:tx>
            <c:strRef>
              <c:f>'15.1 Tim-Ini. Thread gr'!$A$7</c:f>
              <c:strCache>
                <c:ptCount val="1"/>
                <c:pt idx="0">
                  <c:v>Presentation</c:v>
                </c:pt>
              </c:strCache>
            </c:strRef>
          </c:tx>
          <c:invertIfNegative val="0"/>
          <c:cat>
            <c:strRef>
              <c:f>'15.1 Tim-Ini. Thread gr'!$B$5:$E$5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Tim-Ini. Thread gr'!$B$7:$E$7</c:f>
              <c:numCache>
                <c:formatCode>_-* #,##0_-;\-* #,##0_-;_-* "-"??_-;_-@_-</c:formatCode>
                <c:ptCount val="4"/>
                <c:pt idx="0">
                  <c:v>2.7156995681E10</c:v>
                </c:pt>
                <c:pt idx="1">
                  <c:v>2.63748713035E10</c:v>
                </c:pt>
                <c:pt idx="2">
                  <c:v>2.6515824938E10</c:v>
                </c:pt>
                <c:pt idx="3">
                  <c:v>2.61689830865E10</c:v>
                </c:pt>
              </c:numCache>
            </c:numRef>
          </c:val>
        </c:ser>
        <c:ser>
          <c:idx val="2"/>
          <c:order val="2"/>
          <c:tx>
            <c:strRef>
              <c:f>'15.1 Tim-Ini. Thread gr'!$A$8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'15.1 Tim-Ini. Thread gr'!$B$5:$E$5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Tim-Ini. Thread gr'!$B$8:$E$8</c:f>
              <c:numCache>
                <c:formatCode>_-* #,##0_-;\-* #,##0_-;_-* "-"??_-;_-@_-</c:formatCode>
                <c:ptCount val="4"/>
                <c:pt idx="0">
                  <c:v>2.6925352517E10</c:v>
                </c:pt>
                <c:pt idx="1">
                  <c:v>2.6177029594E10</c:v>
                </c:pt>
                <c:pt idx="2">
                  <c:v>2.66036444065E10</c:v>
                </c:pt>
                <c:pt idx="3">
                  <c:v>2.6888166544E10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13848"/>
        <c:axId val="-2087322696"/>
      </c:barChart>
      <c:catAx>
        <c:axId val="-20872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7322696"/>
        <c:crosses val="autoZero"/>
        <c:auto val="1"/>
        <c:lblAlgn val="ctr"/>
        <c:lblOffset val="100"/>
        <c:noMultiLvlLbl val="0"/>
      </c:catAx>
      <c:valAx>
        <c:axId val="-208732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Runtime (in nanoseconds)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-208721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3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_SE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_P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_SE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_P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3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_SE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_P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3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3.csv"/>
    </sheetNames>
    <sheetDataSet>
      <sheetData sheetId="0">
        <row r="2">
          <cell r="E2">
            <v>5903960</v>
          </cell>
          <cell r="F2">
            <v>28185990612</v>
          </cell>
        </row>
        <row r="3">
          <cell r="E3">
            <v>6135192</v>
          </cell>
          <cell r="F3">
            <v>27116016515</v>
          </cell>
        </row>
        <row r="4">
          <cell r="E4">
            <v>6359200</v>
          </cell>
          <cell r="F4">
            <v>27685511688</v>
          </cell>
        </row>
        <row r="5">
          <cell r="E5">
            <v>5278344</v>
          </cell>
          <cell r="F5">
            <v>27007474362</v>
          </cell>
        </row>
        <row r="6">
          <cell r="E6">
            <v>6774856</v>
          </cell>
          <cell r="F6">
            <v>28041549994</v>
          </cell>
        </row>
        <row r="7">
          <cell r="E7">
            <v>7027288</v>
          </cell>
          <cell r="F7">
            <v>26662351104</v>
          </cell>
        </row>
        <row r="8">
          <cell r="E8">
            <v>5894280</v>
          </cell>
          <cell r="F8">
            <v>28666790623</v>
          </cell>
        </row>
        <row r="9">
          <cell r="E9">
            <v>6119520</v>
          </cell>
          <cell r="F9">
            <v>26984271480</v>
          </cell>
        </row>
        <row r="10">
          <cell r="E10">
            <v>6347344</v>
          </cell>
          <cell r="F10">
            <v>27180640274</v>
          </cell>
        </row>
        <row r="11">
          <cell r="E11">
            <v>6548648</v>
          </cell>
          <cell r="F11">
            <v>26776971077</v>
          </cell>
        </row>
        <row r="12">
          <cell r="E12">
            <v>6748656</v>
          </cell>
          <cell r="F12">
            <v>26982143837</v>
          </cell>
        </row>
        <row r="13">
          <cell r="E13">
            <v>6994000</v>
          </cell>
          <cell r="F13">
            <v>26584987738</v>
          </cell>
        </row>
        <row r="14">
          <cell r="E14">
            <v>7193744</v>
          </cell>
          <cell r="F14">
            <v>26462306170</v>
          </cell>
        </row>
        <row r="15">
          <cell r="E15">
            <v>7385392</v>
          </cell>
          <cell r="F15">
            <v>26608161632</v>
          </cell>
        </row>
        <row r="16">
          <cell r="E16">
            <v>6304152</v>
          </cell>
          <cell r="F16">
            <v>25943289372</v>
          </cell>
        </row>
        <row r="17">
          <cell r="E17">
            <v>5705120</v>
          </cell>
          <cell r="F17">
            <v>27870329711</v>
          </cell>
        </row>
        <row r="18">
          <cell r="E18">
            <v>5833552</v>
          </cell>
          <cell r="F18">
            <v>29078760211</v>
          </cell>
        </row>
        <row r="19">
          <cell r="E19">
            <v>5989432</v>
          </cell>
          <cell r="F19">
            <v>27916127757</v>
          </cell>
        </row>
        <row r="20">
          <cell r="E20">
            <v>6142248</v>
          </cell>
          <cell r="F20">
            <v>27491796272</v>
          </cell>
        </row>
        <row r="21">
          <cell r="E21">
            <v>6299512</v>
          </cell>
          <cell r="F21">
            <v>27118824034</v>
          </cell>
        </row>
        <row r="22">
          <cell r="E22">
            <v>5158584</v>
          </cell>
          <cell r="F22">
            <v>27363172883</v>
          </cell>
        </row>
        <row r="23">
          <cell r="E23">
            <v>6578472</v>
          </cell>
          <cell r="F23">
            <v>27690460602</v>
          </cell>
        </row>
        <row r="24">
          <cell r="E24">
            <v>6730272</v>
          </cell>
          <cell r="F24">
            <v>27100768642</v>
          </cell>
        </row>
        <row r="25">
          <cell r="E25">
            <v>6946560</v>
          </cell>
          <cell r="F25">
            <v>26726540265</v>
          </cell>
        </row>
        <row r="26">
          <cell r="E26">
            <v>7083720</v>
          </cell>
          <cell r="F26">
            <v>27937649095</v>
          </cell>
        </row>
        <row r="27">
          <cell r="E27">
            <v>7229408</v>
          </cell>
          <cell r="F27">
            <v>27034389084</v>
          </cell>
        </row>
        <row r="28">
          <cell r="E28">
            <v>5697544</v>
          </cell>
          <cell r="F28">
            <v>28342141310</v>
          </cell>
        </row>
        <row r="29">
          <cell r="E29">
            <v>5682024</v>
          </cell>
          <cell r="F29">
            <v>26966828573</v>
          </cell>
        </row>
        <row r="30">
          <cell r="E30">
            <v>5693680</v>
          </cell>
          <cell r="F30">
            <v>26907743765</v>
          </cell>
        </row>
        <row r="31">
          <cell r="E31">
            <v>5690096</v>
          </cell>
          <cell r="F31">
            <v>27259188197</v>
          </cell>
        </row>
        <row r="32">
          <cell r="E32">
            <v>5694104</v>
          </cell>
          <cell r="F32">
            <v>27348227849</v>
          </cell>
        </row>
        <row r="33">
          <cell r="E33">
            <v>5692248</v>
          </cell>
          <cell r="F33">
            <v>28539303224</v>
          </cell>
        </row>
        <row r="34">
          <cell r="E34">
            <v>5695032</v>
          </cell>
          <cell r="F34">
            <v>27720572175</v>
          </cell>
        </row>
        <row r="35">
          <cell r="E35">
            <v>5697336</v>
          </cell>
          <cell r="F35">
            <v>27594618350</v>
          </cell>
        </row>
        <row r="36">
          <cell r="E36">
            <v>5696920</v>
          </cell>
          <cell r="F36">
            <v>27056811053</v>
          </cell>
        </row>
        <row r="37">
          <cell r="E37">
            <v>5703184</v>
          </cell>
          <cell r="F37">
            <v>26292513738</v>
          </cell>
        </row>
        <row r="38">
          <cell r="E38">
            <v>5698184</v>
          </cell>
          <cell r="F38">
            <v>26507075411</v>
          </cell>
        </row>
        <row r="39">
          <cell r="E39">
            <v>4618232</v>
          </cell>
          <cell r="F39">
            <v>29399504539</v>
          </cell>
        </row>
        <row r="40">
          <cell r="E40">
            <v>6149720</v>
          </cell>
          <cell r="F40">
            <v>26839513529</v>
          </cell>
        </row>
        <row r="41">
          <cell r="E41">
            <v>27619304</v>
          </cell>
          <cell r="F41">
            <v>26703719110</v>
          </cell>
        </row>
        <row r="42">
          <cell r="E42">
            <v>6610232</v>
          </cell>
          <cell r="F42">
            <v>27413838690</v>
          </cell>
        </row>
        <row r="43">
          <cell r="E43">
            <v>6804808</v>
          </cell>
          <cell r="F43">
            <v>27962634024</v>
          </cell>
        </row>
        <row r="44">
          <cell r="E44">
            <v>5762112</v>
          </cell>
          <cell r="F44">
            <v>27404551788</v>
          </cell>
        </row>
        <row r="45">
          <cell r="E45">
            <v>5965832</v>
          </cell>
          <cell r="F45">
            <v>26987755313</v>
          </cell>
        </row>
        <row r="46">
          <cell r="E46">
            <v>38559800</v>
          </cell>
          <cell r="F46">
            <v>27565332711</v>
          </cell>
        </row>
        <row r="47">
          <cell r="E47">
            <v>7646144</v>
          </cell>
          <cell r="F47">
            <v>27196056677</v>
          </cell>
        </row>
        <row r="48">
          <cell r="E48">
            <v>7845248</v>
          </cell>
          <cell r="F48">
            <v>26154341672</v>
          </cell>
        </row>
        <row r="49">
          <cell r="E49">
            <v>5877488</v>
          </cell>
          <cell r="F49">
            <v>36719306466</v>
          </cell>
        </row>
        <row r="50">
          <cell r="E50">
            <v>6109168</v>
          </cell>
          <cell r="F50">
            <v>28330070910</v>
          </cell>
        </row>
        <row r="51">
          <cell r="E51">
            <v>6308064</v>
          </cell>
          <cell r="F51">
            <v>28833066940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_SE2.csv"/>
    </sheetNames>
    <sheetDataSet>
      <sheetData sheetId="0">
        <row r="2">
          <cell r="E2">
            <v>4389360</v>
          </cell>
          <cell r="F2">
            <v>26901045501</v>
          </cell>
        </row>
        <row r="3">
          <cell r="E3">
            <v>4390064</v>
          </cell>
          <cell r="F3">
            <v>29141876309</v>
          </cell>
        </row>
        <row r="4">
          <cell r="E4">
            <v>32831256</v>
          </cell>
          <cell r="F4">
            <v>27701883874</v>
          </cell>
        </row>
        <row r="5">
          <cell r="E5">
            <v>5682440</v>
          </cell>
          <cell r="F5">
            <v>27561679732</v>
          </cell>
        </row>
        <row r="6">
          <cell r="E6">
            <v>4406680</v>
          </cell>
          <cell r="F6">
            <v>27254970765</v>
          </cell>
        </row>
        <row r="7">
          <cell r="E7">
            <v>5697392</v>
          </cell>
          <cell r="F7">
            <v>27433828716</v>
          </cell>
        </row>
        <row r="8">
          <cell r="E8">
            <v>4413896</v>
          </cell>
          <cell r="F8">
            <v>27461766645</v>
          </cell>
        </row>
        <row r="9">
          <cell r="E9">
            <v>4413648</v>
          </cell>
          <cell r="F9">
            <v>27288943157</v>
          </cell>
        </row>
        <row r="10">
          <cell r="E10">
            <v>5700440</v>
          </cell>
          <cell r="F10">
            <v>26834720560</v>
          </cell>
        </row>
        <row r="11">
          <cell r="E11">
            <v>4410952</v>
          </cell>
          <cell r="F11">
            <v>26618536506</v>
          </cell>
        </row>
        <row r="12">
          <cell r="E12">
            <v>5694776</v>
          </cell>
          <cell r="F12">
            <v>26756449026</v>
          </cell>
        </row>
        <row r="13">
          <cell r="E13">
            <v>5689384</v>
          </cell>
          <cell r="F13">
            <v>26652413987</v>
          </cell>
        </row>
        <row r="14">
          <cell r="E14">
            <v>4417808</v>
          </cell>
          <cell r="F14">
            <v>26619784158</v>
          </cell>
        </row>
        <row r="15">
          <cell r="E15">
            <v>5708128</v>
          </cell>
          <cell r="F15">
            <v>26728159906</v>
          </cell>
        </row>
        <row r="16">
          <cell r="E16">
            <v>5696192</v>
          </cell>
          <cell r="F16">
            <v>26395612530</v>
          </cell>
        </row>
        <row r="17">
          <cell r="E17">
            <v>5699112</v>
          </cell>
          <cell r="F17">
            <v>26518710895</v>
          </cell>
        </row>
        <row r="18">
          <cell r="E18">
            <v>5696024</v>
          </cell>
          <cell r="F18">
            <v>26519604196</v>
          </cell>
        </row>
        <row r="19">
          <cell r="E19">
            <v>5690888</v>
          </cell>
          <cell r="F19">
            <v>26465707668</v>
          </cell>
        </row>
        <row r="20">
          <cell r="E20">
            <v>4436264</v>
          </cell>
          <cell r="F20">
            <v>26381414572</v>
          </cell>
        </row>
        <row r="21">
          <cell r="E21">
            <v>5695520</v>
          </cell>
          <cell r="F21">
            <v>26603926592</v>
          </cell>
        </row>
        <row r="22">
          <cell r="E22">
            <v>5694720</v>
          </cell>
          <cell r="F22">
            <v>26597418596</v>
          </cell>
        </row>
        <row r="23">
          <cell r="E23">
            <v>16970504</v>
          </cell>
          <cell r="F23">
            <v>26545394600</v>
          </cell>
        </row>
        <row r="24">
          <cell r="E24">
            <v>5692576</v>
          </cell>
          <cell r="F24">
            <v>26396059656</v>
          </cell>
        </row>
        <row r="25">
          <cell r="E25">
            <v>5694464</v>
          </cell>
          <cell r="F25">
            <v>26491155942</v>
          </cell>
        </row>
        <row r="26">
          <cell r="E26">
            <v>4416336</v>
          </cell>
          <cell r="F26">
            <v>26508115963</v>
          </cell>
        </row>
        <row r="27">
          <cell r="E27">
            <v>4413168</v>
          </cell>
          <cell r="F27">
            <v>26368328035</v>
          </cell>
        </row>
        <row r="28">
          <cell r="E28">
            <v>5692544</v>
          </cell>
          <cell r="F28">
            <v>26119891376</v>
          </cell>
        </row>
        <row r="29">
          <cell r="E29">
            <v>4418000</v>
          </cell>
          <cell r="F29">
            <v>25770708865</v>
          </cell>
        </row>
        <row r="30">
          <cell r="E30">
            <v>5694496</v>
          </cell>
          <cell r="F30">
            <v>25762315543</v>
          </cell>
        </row>
        <row r="31">
          <cell r="E31">
            <v>5700280</v>
          </cell>
          <cell r="F31">
            <v>25691579585</v>
          </cell>
        </row>
        <row r="32">
          <cell r="E32">
            <v>4410008</v>
          </cell>
          <cell r="F32">
            <v>25842350442</v>
          </cell>
        </row>
        <row r="33">
          <cell r="E33">
            <v>5706696</v>
          </cell>
          <cell r="F33">
            <v>25687911276</v>
          </cell>
        </row>
        <row r="34">
          <cell r="E34">
            <v>5697680</v>
          </cell>
          <cell r="F34">
            <v>25456374295</v>
          </cell>
        </row>
        <row r="35">
          <cell r="E35">
            <v>4418488</v>
          </cell>
          <cell r="F35">
            <v>25645667342</v>
          </cell>
        </row>
        <row r="36">
          <cell r="E36">
            <v>5698080</v>
          </cell>
          <cell r="F36">
            <v>25550076444</v>
          </cell>
        </row>
        <row r="37">
          <cell r="E37">
            <v>5696776</v>
          </cell>
          <cell r="F37">
            <v>25592833431</v>
          </cell>
        </row>
        <row r="38">
          <cell r="E38">
            <v>5692800</v>
          </cell>
          <cell r="F38">
            <v>25752175849</v>
          </cell>
        </row>
        <row r="39">
          <cell r="E39">
            <v>5446704</v>
          </cell>
          <cell r="F39">
            <v>25452333119</v>
          </cell>
        </row>
        <row r="40">
          <cell r="E40">
            <v>5440504</v>
          </cell>
          <cell r="F40">
            <v>25707453436</v>
          </cell>
        </row>
        <row r="41">
          <cell r="E41">
            <v>5442632</v>
          </cell>
          <cell r="F41">
            <v>25690737769</v>
          </cell>
        </row>
        <row r="42">
          <cell r="E42">
            <v>4175992</v>
          </cell>
          <cell r="F42">
            <v>25595566252</v>
          </cell>
        </row>
        <row r="43">
          <cell r="E43">
            <v>5441776</v>
          </cell>
          <cell r="F43">
            <v>25797743244</v>
          </cell>
        </row>
        <row r="44">
          <cell r="E44">
            <v>5443568</v>
          </cell>
          <cell r="F44">
            <v>25631254444</v>
          </cell>
        </row>
        <row r="45">
          <cell r="E45">
            <v>4169144</v>
          </cell>
          <cell r="F45">
            <v>25617094007</v>
          </cell>
        </row>
        <row r="46">
          <cell r="E46">
            <v>5448464</v>
          </cell>
          <cell r="F46">
            <v>25626919946</v>
          </cell>
        </row>
        <row r="47">
          <cell r="E47">
            <v>5443504</v>
          </cell>
          <cell r="F47">
            <v>25698252685</v>
          </cell>
        </row>
        <row r="48">
          <cell r="E48">
            <v>5453168</v>
          </cell>
          <cell r="F48">
            <v>25791429878</v>
          </cell>
        </row>
        <row r="49">
          <cell r="E49">
            <v>5441528</v>
          </cell>
          <cell r="F49">
            <v>25730981937</v>
          </cell>
        </row>
        <row r="50">
          <cell r="E50">
            <v>5443168</v>
          </cell>
          <cell r="F50">
            <v>25574116111</v>
          </cell>
        </row>
        <row r="51">
          <cell r="E51">
            <v>20230200</v>
          </cell>
          <cell r="F51">
            <v>25691326290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_P2.csv"/>
    </sheetNames>
    <sheetDataSet>
      <sheetData sheetId="0">
        <row r="2">
          <cell r="E2">
            <v>5691328</v>
          </cell>
          <cell r="F2">
            <v>28504565253</v>
          </cell>
        </row>
        <row r="3">
          <cell r="E3">
            <v>5873344</v>
          </cell>
          <cell r="F3">
            <v>29559801675</v>
          </cell>
        </row>
        <row r="4">
          <cell r="E4">
            <v>6120320</v>
          </cell>
          <cell r="F4">
            <v>27738569342</v>
          </cell>
        </row>
        <row r="5">
          <cell r="E5">
            <v>5069288</v>
          </cell>
          <cell r="F5">
            <v>27612458998</v>
          </cell>
        </row>
        <row r="6">
          <cell r="E6">
            <v>20385240</v>
          </cell>
          <cell r="F6">
            <v>27103318822</v>
          </cell>
        </row>
        <row r="7">
          <cell r="E7">
            <v>6770544</v>
          </cell>
          <cell r="F7">
            <v>27481931072</v>
          </cell>
        </row>
        <row r="8">
          <cell r="E8">
            <v>5744840</v>
          </cell>
          <cell r="F8">
            <v>27537790262</v>
          </cell>
        </row>
        <row r="9">
          <cell r="E9">
            <v>45108096</v>
          </cell>
          <cell r="F9">
            <v>27381118113</v>
          </cell>
        </row>
        <row r="10">
          <cell r="E10">
            <v>7443080</v>
          </cell>
          <cell r="F10">
            <v>27364128022</v>
          </cell>
        </row>
        <row r="11">
          <cell r="E11">
            <v>7657120</v>
          </cell>
          <cell r="F11">
            <v>27353604036</v>
          </cell>
        </row>
        <row r="12">
          <cell r="E12">
            <v>7859912</v>
          </cell>
          <cell r="F12">
            <v>27074279415</v>
          </cell>
        </row>
        <row r="13">
          <cell r="E13">
            <v>30729760</v>
          </cell>
          <cell r="F13">
            <v>26729614196</v>
          </cell>
        </row>
        <row r="14">
          <cell r="E14">
            <v>7090008</v>
          </cell>
          <cell r="F14">
            <v>26786577964</v>
          </cell>
        </row>
        <row r="15">
          <cell r="E15">
            <v>8579216</v>
          </cell>
          <cell r="F15">
            <v>26998591231</v>
          </cell>
        </row>
        <row r="16">
          <cell r="E16">
            <v>8784936</v>
          </cell>
          <cell r="F16">
            <v>26828048099</v>
          </cell>
        </row>
        <row r="17">
          <cell r="E17">
            <v>8990576</v>
          </cell>
          <cell r="F17">
            <v>26618326227</v>
          </cell>
        </row>
        <row r="18">
          <cell r="E18">
            <v>9192424</v>
          </cell>
          <cell r="F18">
            <v>26720330180</v>
          </cell>
        </row>
        <row r="19">
          <cell r="E19">
            <v>8118128</v>
          </cell>
          <cell r="F19">
            <v>26511892448</v>
          </cell>
        </row>
        <row r="20">
          <cell r="E20">
            <v>9610344</v>
          </cell>
          <cell r="F20">
            <v>26672971054</v>
          </cell>
        </row>
        <row r="21">
          <cell r="E21">
            <v>8532032</v>
          </cell>
          <cell r="F21">
            <v>26637266142</v>
          </cell>
        </row>
        <row r="22">
          <cell r="E22">
            <v>8740432</v>
          </cell>
          <cell r="F22">
            <v>26534496178</v>
          </cell>
        </row>
        <row r="23">
          <cell r="E23">
            <v>10431992</v>
          </cell>
          <cell r="F23">
            <v>26590208987</v>
          </cell>
        </row>
        <row r="24">
          <cell r="E24">
            <v>10636512</v>
          </cell>
          <cell r="F24">
            <v>26534686379</v>
          </cell>
        </row>
        <row r="25">
          <cell r="E25">
            <v>10839552</v>
          </cell>
          <cell r="F25">
            <v>26604552194</v>
          </cell>
        </row>
        <row r="26">
          <cell r="E26">
            <v>9766800</v>
          </cell>
          <cell r="F26">
            <v>26519577173</v>
          </cell>
        </row>
        <row r="27">
          <cell r="E27">
            <v>11257856</v>
          </cell>
          <cell r="F27">
            <v>26113648187</v>
          </cell>
        </row>
        <row r="28">
          <cell r="E28">
            <v>11456136</v>
          </cell>
          <cell r="F28">
            <v>25557346902</v>
          </cell>
        </row>
        <row r="29">
          <cell r="E29">
            <v>11661520</v>
          </cell>
          <cell r="F29">
            <v>25620076825</v>
          </cell>
        </row>
        <row r="30">
          <cell r="E30">
            <v>11870200</v>
          </cell>
          <cell r="F30">
            <v>25824518404</v>
          </cell>
        </row>
        <row r="31">
          <cell r="E31">
            <v>12074296</v>
          </cell>
          <cell r="F31">
            <v>26275950551</v>
          </cell>
        </row>
        <row r="32">
          <cell r="E32">
            <v>12256248</v>
          </cell>
          <cell r="F32">
            <v>27404438351</v>
          </cell>
        </row>
        <row r="33">
          <cell r="E33">
            <v>11173968</v>
          </cell>
          <cell r="F33">
            <v>26508537541</v>
          </cell>
        </row>
        <row r="34">
          <cell r="E34">
            <v>12662704</v>
          </cell>
          <cell r="F34">
            <v>26350069782</v>
          </cell>
        </row>
        <row r="35">
          <cell r="E35">
            <v>12869008</v>
          </cell>
          <cell r="F35">
            <v>26456179103</v>
          </cell>
        </row>
        <row r="36">
          <cell r="E36">
            <v>13084512</v>
          </cell>
          <cell r="F36">
            <v>26444255239</v>
          </cell>
        </row>
        <row r="37">
          <cell r="E37">
            <v>13290672</v>
          </cell>
          <cell r="F37">
            <v>26500935441</v>
          </cell>
        </row>
        <row r="38">
          <cell r="E38">
            <v>13263960</v>
          </cell>
          <cell r="F38">
            <v>26283445951</v>
          </cell>
        </row>
        <row r="39">
          <cell r="E39">
            <v>13468744</v>
          </cell>
          <cell r="F39">
            <v>26512072703</v>
          </cell>
        </row>
        <row r="40">
          <cell r="E40">
            <v>13678352</v>
          </cell>
          <cell r="F40">
            <v>26108971942</v>
          </cell>
        </row>
        <row r="41">
          <cell r="E41">
            <v>13884864</v>
          </cell>
          <cell r="F41">
            <v>26301335146</v>
          </cell>
        </row>
        <row r="42">
          <cell r="E42">
            <v>14093288</v>
          </cell>
          <cell r="F42">
            <v>26353989053</v>
          </cell>
        </row>
        <row r="43">
          <cell r="E43">
            <v>14297272</v>
          </cell>
          <cell r="F43">
            <v>26464046879</v>
          </cell>
        </row>
        <row r="44">
          <cell r="E44">
            <v>14898296</v>
          </cell>
          <cell r="F44">
            <v>26239661433</v>
          </cell>
        </row>
        <row r="45">
          <cell r="E45">
            <v>13822064</v>
          </cell>
          <cell r="F45">
            <v>26254666514</v>
          </cell>
        </row>
        <row r="46">
          <cell r="E46">
            <v>15311968</v>
          </cell>
          <cell r="F46">
            <v>26424000615</v>
          </cell>
        </row>
        <row r="47">
          <cell r="E47">
            <v>15530584</v>
          </cell>
          <cell r="F47">
            <v>26427513761</v>
          </cell>
        </row>
        <row r="48">
          <cell r="E48">
            <v>15731744</v>
          </cell>
          <cell r="F48">
            <v>26295679180</v>
          </cell>
        </row>
        <row r="49">
          <cell r="E49">
            <v>15937976</v>
          </cell>
          <cell r="F49">
            <v>26045746590</v>
          </cell>
        </row>
        <row r="50">
          <cell r="E50">
            <v>16158424</v>
          </cell>
          <cell r="F50">
            <v>26307933989</v>
          </cell>
        </row>
        <row r="51">
          <cell r="E51">
            <v>16370800</v>
          </cell>
          <cell r="F51">
            <v>26253624634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_SE2.csv"/>
    </sheetNames>
    <sheetDataSet>
      <sheetData sheetId="0">
        <row r="2">
          <cell r="E2">
            <v>5696352</v>
          </cell>
          <cell r="F2">
            <v>28001556675</v>
          </cell>
        </row>
        <row r="3">
          <cell r="E3">
            <v>5833848</v>
          </cell>
          <cell r="F3">
            <v>28447364022</v>
          </cell>
        </row>
        <row r="4">
          <cell r="E4">
            <v>6011112</v>
          </cell>
          <cell r="F4">
            <v>26675514003</v>
          </cell>
        </row>
        <row r="5">
          <cell r="E5">
            <v>4897216</v>
          </cell>
          <cell r="F5">
            <v>25979465357</v>
          </cell>
        </row>
        <row r="6">
          <cell r="E6">
            <v>6365696</v>
          </cell>
          <cell r="F6">
            <v>25715242540</v>
          </cell>
        </row>
        <row r="7">
          <cell r="E7">
            <v>5258520</v>
          </cell>
          <cell r="F7">
            <v>25842358886</v>
          </cell>
        </row>
        <row r="8">
          <cell r="E8">
            <v>5416144</v>
          </cell>
          <cell r="F8">
            <v>25751406591</v>
          </cell>
        </row>
        <row r="9">
          <cell r="E9">
            <v>6902960</v>
          </cell>
          <cell r="F9">
            <v>25803083383</v>
          </cell>
        </row>
        <row r="10">
          <cell r="E10">
            <v>8360168</v>
          </cell>
          <cell r="F10">
            <v>25808842429</v>
          </cell>
        </row>
        <row r="11">
          <cell r="E11">
            <v>7229800</v>
          </cell>
          <cell r="F11">
            <v>25629706011</v>
          </cell>
        </row>
        <row r="12">
          <cell r="E12">
            <v>7393704</v>
          </cell>
          <cell r="F12">
            <v>25727269338</v>
          </cell>
        </row>
        <row r="13">
          <cell r="E13">
            <v>7553856</v>
          </cell>
          <cell r="F13">
            <v>25702964712</v>
          </cell>
        </row>
        <row r="14">
          <cell r="E14">
            <v>7715208</v>
          </cell>
          <cell r="F14">
            <v>25764831881</v>
          </cell>
        </row>
        <row r="15">
          <cell r="E15">
            <v>6595704</v>
          </cell>
          <cell r="F15">
            <v>25640501378</v>
          </cell>
        </row>
        <row r="16">
          <cell r="E16">
            <v>8133752</v>
          </cell>
          <cell r="F16">
            <v>25746669086</v>
          </cell>
        </row>
        <row r="17">
          <cell r="E17">
            <v>8312704</v>
          </cell>
          <cell r="F17">
            <v>25615316830</v>
          </cell>
        </row>
        <row r="18">
          <cell r="E18">
            <v>7200840</v>
          </cell>
          <cell r="F18">
            <v>25675474956</v>
          </cell>
        </row>
        <row r="19">
          <cell r="E19">
            <v>8624792</v>
          </cell>
          <cell r="F19">
            <v>25790208456</v>
          </cell>
        </row>
        <row r="20">
          <cell r="E20">
            <v>8784480</v>
          </cell>
          <cell r="F20">
            <v>25695820456</v>
          </cell>
        </row>
        <row r="21">
          <cell r="E21">
            <v>7669232</v>
          </cell>
          <cell r="F21">
            <v>25698437458</v>
          </cell>
        </row>
        <row r="22">
          <cell r="E22">
            <v>9111888</v>
          </cell>
          <cell r="F22">
            <v>25639690582</v>
          </cell>
        </row>
        <row r="23">
          <cell r="E23">
            <v>9277696</v>
          </cell>
          <cell r="F23">
            <v>25688255361</v>
          </cell>
        </row>
        <row r="24">
          <cell r="E24">
            <v>9460720</v>
          </cell>
          <cell r="F24">
            <v>25766119995</v>
          </cell>
        </row>
        <row r="25">
          <cell r="E25">
            <v>9615912</v>
          </cell>
          <cell r="F25">
            <v>25663018083</v>
          </cell>
        </row>
        <row r="26">
          <cell r="E26">
            <v>9768912</v>
          </cell>
          <cell r="F26">
            <v>25716815684</v>
          </cell>
        </row>
        <row r="27">
          <cell r="E27">
            <v>8660808</v>
          </cell>
          <cell r="F27">
            <v>25644932896</v>
          </cell>
        </row>
        <row r="28">
          <cell r="E28">
            <v>10093296</v>
          </cell>
          <cell r="F28">
            <v>26072719207</v>
          </cell>
        </row>
        <row r="29">
          <cell r="E29">
            <v>10460680</v>
          </cell>
          <cell r="F29">
            <v>25686027194</v>
          </cell>
        </row>
        <row r="30">
          <cell r="E30">
            <v>10618216</v>
          </cell>
          <cell r="F30">
            <v>25558522683</v>
          </cell>
        </row>
        <row r="31">
          <cell r="E31">
            <v>10781496</v>
          </cell>
          <cell r="F31">
            <v>25405178732</v>
          </cell>
        </row>
        <row r="32">
          <cell r="E32">
            <v>10946232</v>
          </cell>
          <cell r="F32">
            <v>25431471545</v>
          </cell>
        </row>
        <row r="33">
          <cell r="E33">
            <v>11111592</v>
          </cell>
          <cell r="F33">
            <v>25441330310</v>
          </cell>
        </row>
        <row r="34">
          <cell r="E34">
            <v>11275336</v>
          </cell>
          <cell r="F34">
            <v>25462864874</v>
          </cell>
        </row>
        <row r="35">
          <cell r="E35">
            <v>11441648</v>
          </cell>
          <cell r="F35">
            <v>25556951501</v>
          </cell>
        </row>
        <row r="36">
          <cell r="E36">
            <v>11607264</v>
          </cell>
          <cell r="F36">
            <v>25524478208</v>
          </cell>
        </row>
        <row r="37">
          <cell r="E37">
            <v>10493008</v>
          </cell>
          <cell r="F37">
            <v>25447820144</v>
          </cell>
        </row>
        <row r="38">
          <cell r="E38">
            <v>10660192</v>
          </cell>
          <cell r="F38">
            <v>25495616910</v>
          </cell>
        </row>
        <row r="39">
          <cell r="E39">
            <v>11868752</v>
          </cell>
          <cell r="F39">
            <v>25404189320</v>
          </cell>
        </row>
        <row r="40">
          <cell r="E40">
            <v>12020720</v>
          </cell>
          <cell r="F40">
            <v>25399786249</v>
          </cell>
        </row>
        <row r="41">
          <cell r="E41">
            <v>12193608</v>
          </cell>
          <cell r="F41">
            <v>26617849692</v>
          </cell>
        </row>
        <row r="42">
          <cell r="E42">
            <v>12360424</v>
          </cell>
          <cell r="F42">
            <v>26426863969</v>
          </cell>
        </row>
        <row r="43">
          <cell r="E43">
            <v>12529480</v>
          </cell>
          <cell r="F43">
            <v>26298575435</v>
          </cell>
        </row>
        <row r="44">
          <cell r="E44">
            <v>12679064</v>
          </cell>
          <cell r="F44">
            <v>27664846609</v>
          </cell>
        </row>
        <row r="45">
          <cell r="E45">
            <v>12846680</v>
          </cell>
          <cell r="F45">
            <v>26294813442</v>
          </cell>
        </row>
        <row r="46">
          <cell r="E46">
            <v>11741816</v>
          </cell>
          <cell r="F46">
            <v>26330054689</v>
          </cell>
        </row>
        <row r="47">
          <cell r="E47">
            <v>13186072</v>
          </cell>
          <cell r="F47">
            <v>26462397060</v>
          </cell>
        </row>
        <row r="48">
          <cell r="E48">
            <v>13355568</v>
          </cell>
          <cell r="F48">
            <v>26407220466</v>
          </cell>
        </row>
        <row r="49">
          <cell r="E49">
            <v>13523720</v>
          </cell>
          <cell r="F49">
            <v>26325950840</v>
          </cell>
        </row>
        <row r="50">
          <cell r="E50">
            <v>12412912</v>
          </cell>
          <cell r="F50">
            <v>26256974718</v>
          </cell>
        </row>
        <row r="51">
          <cell r="E51">
            <v>13863032</v>
          </cell>
          <cell r="F51">
            <v>26231331181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1.csv"/>
    </sheetNames>
    <sheetDataSet>
      <sheetData sheetId="0">
        <row r="2">
          <cell r="E2">
            <v>4609824</v>
          </cell>
          <cell r="F2">
            <v>27827427691</v>
          </cell>
        </row>
        <row r="3">
          <cell r="E3">
            <v>5894304</v>
          </cell>
          <cell r="F3">
            <v>27909082176</v>
          </cell>
        </row>
        <row r="4">
          <cell r="E4">
            <v>5903648</v>
          </cell>
          <cell r="F4">
            <v>28880012461</v>
          </cell>
        </row>
        <row r="5">
          <cell r="E5">
            <v>29901520</v>
          </cell>
          <cell r="F5">
            <v>27895709345</v>
          </cell>
        </row>
        <row r="6">
          <cell r="E6">
            <v>6449040</v>
          </cell>
          <cell r="F6">
            <v>26662183915</v>
          </cell>
        </row>
        <row r="7">
          <cell r="E7">
            <v>6664544</v>
          </cell>
          <cell r="F7">
            <v>26569480243</v>
          </cell>
        </row>
        <row r="8">
          <cell r="E8">
            <v>6923672</v>
          </cell>
          <cell r="F8">
            <v>26610610591</v>
          </cell>
        </row>
        <row r="9">
          <cell r="E9">
            <v>7127600</v>
          </cell>
          <cell r="F9">
            <v>26219917188</v>
          </cell>
        </row>
        <row r="10">
          <cell r="E10">
            <v>7349720</v>
          </cell>
          <cell r="F10">
            <v>26276627675</v>
          </cell>
        </row>
        <row r="11">
          <cell r="E11">
            <v>7549408</v>
          </cell>
          <cell r="F11">
            <v>26230890225</v>
          </cell>
        </row>
        <row r="12">
          <cell r="E12">
            <v>7748576</v>
          </cell>
          <cell r="F12">
            <v>26473194802</v>
          </cell>
        </row>
        <row r="13">
          <cell r="E13">
            <v>30865776</v>
          </cell>
          <cell r="F13">
            <v>26246934329</v>
          </cell>
        </row>
        <row r="14">
          <cell r="E14">
            <v>5830008</v>
          </cell>
          <cell r="F14">
            <v>27816613088</v>
          </cell>
        </row>
        <row r="15">
          <cell r="E15">
            <v>6021192</v>
          </cell>
          <cell r="F15">
            <v>26230250928</v>
          </cell>
        </row>
        <row r="16">
          <cell r="E16">
            <v>6188976</v>
          </cell>
          <cell r="F16">
            <v>26058837306</v>
          </cell>
        </row>
        <row r="17">
          <cell r="E17">
            <v>4597504</v>
          </cell>
          <cell r="F17">
            <v>28758236157</v>
          </cell>
        </row>
        <row r="18">
          <cell r="E18">
            <v>4830968</v>
          </cell>
          <cell r="F18">
            <v>26924032607</v>
          </cell>
        </row>
        <row r="19">
          <cell r="E19">
            <v>5055280</v>
          </cell>
          <cell r="F19">
            <v>26588841597</v>
          </cell>
        </row>
        <row r="20">
          <cell r="E20">
            <v>6531968</v>
          </cell>
          <cell r="F20">
            <v>26553791604</v>
          </cell>
        </row>
        <row r="21">
          <cell r="E21">
            <v>6739960</v>
          </cell>
          <cell r="F21">
            <v>26547479581</v>
          </cell>
        </row>
        <row r="22">
          <cell r="E22">
            <v>7000720</v>
          </cell>
          <cell r="F22">
            <v>26998233555</v>
          </cell>
        </row>
        <row r="23">
          <cell r="E23">
            <v>7190048</v>
          </cell>
          <cell r="F23">
            <v>26512362528</v>
          </cell>
        </row>
        <row r="24">
          <cell r="E24">
            <v>22406512</v>
          </cell>
          <cell r="F24">
            <v>28714277410</v>
          </cell>
        </row>
        <row r="25">
          <cell r="E25">
            <v>5683832</v>
          </cell>
          <cell r="F25">
            <v>27364821877</v>
          </cell>
        </row>
        <row r="26">
          <cell r="E26">
            <v>5752088</v>
          </cell>
          <cell r="F26">
            <v>27811419092</v>
          </cell>
        </row>
        <row r="27">
          <cell r="E27">
            <v>5899496</v>
          </cell>
          <cell r="F27">
            <v>28511316663</v>
          </cell>
        </row>
        <row r="28">
          <cell r="E28">
            <v>4623560</v>
          </cell>
          <cell r="F28">
            <v>28113212941</v>
          </cell>
        </row>
        <row r="29">
          <cell r="E29">
            <v>42268072</v>
          </cell>
          <cell r="F29">
            <v>28008457723</v>
          </cell>
        </row>
        <row r="30">
          <cell r="E30">
            <v>5671304</v>
          </cell>
          <cell r="F30">
            <v>29473341084</v>
          </cell>
        </row>
        <row r="31">
          <cell r="E31">
            <v>25840064</v>
          </cell>
          <cell r="F31">
            <v>27914024514</v>
          </cell>
        </row>
        <row r="32">
          <cell r="E32">
            <v>6146440</v>
          </cell>
          <cell r="F32">
            <v>26981961067</v>
          </cell>
        </row>
        <row r="33">
          <cell r="E33">
            <v>6387040</v>
          </cell>
          <cell r="F33">
            <v>26863537115</v>
          </cell>
        </row>
        <row r="34">
          <cell r="E34">
            <v>26980416</v>
          </cell>
          <cell r="F34">
            <v>26628337539</v>
          </cell>
        </row>
        <row r="35">
          <cell r="E35">
            <v>6817344</v>
          </cell>
          <cell r="F35">
            <v>26593066088</v>
          </cell>
        </row>
        <row r="36">
          <cell r="E36">
            <v>4403848</v>
          </cell>
          <cell r="F36">
            <v>27862404711</v>
          </cell>
        </row>
        <row r="37">
          <cell r="E37">
            <v>5687288</v>
          </cell>
          <cell r="F37">
            <v>26628110483</v>
          </cell>
        </row>
        <row r="38">
          <cell r="E38">
            <v>4404848</v>
          </cell>
          <cell r="F38">
            <v>26757810058</v>
          </cell>
        </row>
        <row r="39">
          <cell r="E39">
            <v>4406992</v>
          </cell>
          <cell r="F39">
            <v>26657769780</v>
          </cell>
        </row>
        <row r="40">
          <cell r="E40">
            <v>5692320</v>
          </cell>
          <cell r="F40">
            <v>27297035356</v>
          </cell>
        </row>
        <row r="41">
          <cell r="E41">
            <v>4409600</v>
          </cell>
          <cell r="F41">
            <v>26773309730</v>
          </cell>
        </row>
        <row r="42">
          <cell r="E42">
            <v>23554856</v>
          </cell>
          <cell r="F42">
            <v>27657963325</v>
          </cell>
        </row>
        <row r="43">
          <cell r="E43">
            <v>5696440</v>
          </cell>
          <cell r="F43">
            <v>27578709115</v>
          </cell>
        </row>
        <row r="44">
          <cell r="E44">
            <v>5696064</v>
          </cell>
          <cell r="F44">
            <v>28100798779</v>
          </cell>
        </row>
        <row r="45">
          <cell r="E45">
            <v>4414584</v>
          </cell>
          <cell r="F45">
            <v>26559788015</v>
          </cell>
        </row>
        <row r="46">
          <cell r="E46">
            <v>5698224</v>
          </cell>
          <cell r="F46">
            <v>26490154620</v>
          </cell>
        </row>
        <row r="47">
          <cell r="E47">
            <v>5699600</v>
          </cell>
          <cell r="F47">
            <v>26239954288</v>
          </cell>
        </row>
        <row r="48">
          <cell r="E48">
            <v>5695760</v>
          </cell>
          <cell r="F48">
            <v>26136911633</v>
          </cell>
        </row>
        <row r="49">
          <cell r="E49">
            <v>5705960</v>
          </cell>
          <cell r="F49">
            <v>26147764652</v>
          </cell>
        </row>
        <row r="50">
          <cell r="E50">
            <v>5694088</v>
          </cell>
          <cell r="F50">
            <v>27121345544</v>
          </cell>
        </row>
        <row r="51">
          <cell r="E51">
            <v>5691416</v>
          </cell>
          <cell r="F51">
            <v>26199104995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_P2.csv"/>
    </sheetNames>
    <sheetDataSet>
      <sheetData sheetId="0">
        <row r="2">
          <cell r="E2">
            <v>4629592</v>
          </cell>
          <cell r="F2">
            <v>28709563886</v>
          </cell>
        </row>
        <row r="3">
          <cell r="E3">
            <v>5808008</v>
          </cell>
          <cell r="F3">
            <v>28306901412</v>
          </cell>
        </row>
        <row r="4">
          <cell r="E4">
            <v>4714432</v>
          </cell>
          <cell r="F4">
            <v>26669731904</v>
          </cell>
        </row>
        <row r="5">
          <cell r="E5">
            <v>4874872</v>
          </cell>
          <cell r="F5">
            <v>26047148187</v>
          </cell>
        </row>
        <row r="6">
          <cell r="E6">
            <v>6333472</v>
          </cell>
          <cell r="F6">
            <v>26037393761</v>
          </cell>
        </row>
        <row r="7">
          <cell r="E7">
            <v>5207376</v>
          </cell>
          <cell r="F7">
            <v>26179666724</v>
          </cell>
        </row>
        <row r="8">
          <cell r="E8">
            <v>5366664</v>
          </cell>
          <cell r="F8">
            <v>25866729424</v>
          </cell>
        </row>
        <row r="9">
          <cell r="E9">
            <v>6805616</v>
          </cell>
          <cell r="F9">
            <v>25835180463</v>
          </cell>
        </row>
        <row r="10">
          <cell r="E10">
            <v>5734880</v>
          </cell>
          <cell r="F10">
            <v>25997805129</v>
          </cell>
        </row>
        <row r="11">
          <cell r="E11">
            <v>5888736</v>
          </cell>
          <cell r="F11">
            <v>25680490141</v>
          </cell>
        </row>
        <row r="12">
          <cell r="E12">
            <v>7329888</v>
          </cell>
          <cell r="F12">
            <v>25940500050</v>
          </cell>
        </row>
        <row r="13">
          <cell r="E13">
            <v>7480144</v>
          </cell>
          <cell r="F13">
            <v>26030424372</v>
          </cell>
        </row>
        <row r="14">
          <cell r="E14">
            <v>7638656</v>
          </cell>
          <cell r="F14">
            <v>25939700678</v>
          </cell>
        </row>
        <row r="15">
          <cell r="E15">
            <v>7795888</v>
          </cell>
          <cell r="F15">
            <v>26054895853</v>
          </cell>
        </row>
        <row r="16">
          <cell r="E16">
            <v>7955944</v>
          </cell>
          <cell r="F16">
            <v>26072396954</v>
          </cell>
        </row>
        <row r="17">
          <cell r="E17">
            <v>8215040</v>
          </cell>
          <cell r="F17">
            <v>25997143762</v>
          </cell>
        </row>
        <row r="18">
          <cell r="E18">
            <v>8376512</v>
          </cell>
          <cell r="F18">
            <v>26007866848</v>
          </cell>
        </row>
        <row r="19">
          <cell r="E19">
            <v>8533824</v>
          </cell>
          <cell r="F19">
            <v>25957179611</v>
          </cell>
        </row>
        <row r="20">
          <cell r="E20">
            <v>8694456</v>
          </cell>
          <cell r="F20">
            <v>25939933221</v>
          </cell>
        </row>
        <row r="21">
          <cell r="E21">
            <v>8851376</v>
          </cell>
          <cell r="F21">
            <v>25949574967</v>
          </cell>
        </row>
        <row r="22">
          <cell r="E22">
            <v>9011600</v>
          </cell>
          <cell r="F22">
            <v>25986932554</v>
          </cell>
        </row>
        <row r="23">
          <cell r="E23">
            <v>9172752</v>
          </cell>
          <cell r="F23">
            <v>25937434245</v>
          </cell>
        </row>
        <row r="24">
          <cell r="E24">
            <v>9330536</v>
          </cell>
          <cell r="F24">
            <v>25847987490</v>
          </cell>
        </row>
        <row r="25">
          <cell r="E25">
            <v>9491928</v>
          </cell>
          <cell r="F25">
            <v>26006361951</v>
          </cell>
        </row>
        <row r="26">
          <cell r="E26">
            <v>8372744</v>
          </cell>
          <cell r="F26">
            <v>25977331337</v>
          </cell>
        </row>
        <row r="27">
          <cell r="E27">
            <v>9811560</v>
          </cell>
          <cell r="F27">
            <v>27024642884</v>
          </cell>
        </row>
        <row r="28">
          <cell r="E28">
            <v>9970904</v>
          </cell>
          <cell r="F28">
            <v>25418850945</v>
          </cell>
        </row>
        <row r="29">
          <cell r="E29">
            <v>10135320</v>
          </cell>
          <cell r="F29">
            <v>25225201410</v>
          </cell>
        </row>
        <row r="30">
          <cell r="E30">
            <v>10486376</v>
          </cell>
          <cell r="F30">
            <v>25291674420</v>
          </cell>
        </row>
        <row r="31">
          <cell r="E31">
            <v>10646888</v>
          </cell>
          <cell r="F31">
            <v>25215568218</v>
          </cell>
        </row>
        <row r="32">
          <cell r="E32">
            <v>10816072</v>
          </cell>
          <cell r="F32">
            <v>25163084146</v>
          </cell>
        </row>
        <row r="33">
          <cell r="E33">
            <v>9687720</v>
          </cell>
          <cell r="F33">
            <v>25132878707</v>
          </cell>
        </row>
        <row r="34">
          <cell r="E34">
            <v>11133712</v>
          </cell>
          <cell r="F34">
            <v>25201076497</v>
          </cell>
        </row>
        <row r="35">
          <cell r="E35">
            <v>11294448</v>
          </cell>
          <cell r="F35">
            <v>25299109446</v>
          </cell>
        </row>
        <row r="36">
          <cell r="E36">
            <v>10178712</v>
          </cell>
          <cell r="F36">
            <v>25165057791</v>
          </cell>
        </row>
        <row r="37">
          <cell r="E37">
            <v>11607752</v>
          </cell>
          <cell r="F37">
            <v>25173478809</v>
          </cell>
        </row>
        <row r="38">
          <cell r="E38">
            <v>11769096</v>
          </cell>
          <cell r="F38">
            <v>25254555131</v>
          </cell>
        </row>
        <row r="39">
          <cell r="E39">
            <v>11693416</v>
          </cell>
          <cell r="F39">
            <v>25252475684</v>
          </cell>
        </row>
        <row r="40">
          <cell r="E40">
            <v>11854816</v>
          </cell>
          <cell r="F40">
            <v>25162766562</v>
          </cell>
        </row>
        <row r="41">
          <cell r="E41">
            <v>12003560</v>
          </cell>
          <cell r="F41">
            <v>25231772461</v>
          </cell>
        </row>
        <row r="42">
          <cell r="E42">
            <v>10886664</v>
          </cell>
          <cell r="F42">
            <v>25193446486</v>
          </cell>
        </row>
        <row r="43">
          <cell r="E43">
            <v>12323336</v>
          </cell>
          <cell r="F43">
            <v>25110453512</v>
          </cell>
        </row>
        <row r="44">
          <cell r="E44">
            <v>12488744</v>
          </cell>
          <cell r="F44">
            <v>25218113283</v>
          </cell>
        </row>
        <row r="45">
          <cell r="E45">
            <v>12644976</v>
          </cell>
          <cell r="F45">
            <v>25329373443</v>
          </cell>
        </row>
        <row r="46">
          <cell r="E46">
            <v>12804256</v>
          </cell>
          <cell r="F46">
            <v>25219862608</v>
          </cell>
        </row>
        <row r="47">
          <cell r="E47">
            <v>12964704</v>
          </cell>
          <cell r="F47">
            <v>25129375444</v>
          </cell>
        </row>
        <row r="48">
          <cell r="E48">
            <v>11849224</v>
          </cell>
          <cell r="F48">
            <v>25517054913</v>
          </cell>
        </row>
        <row r="49">
          <cell r="E49">
            <v>12003712</v>
          </cell>
          <cell r="F49">
            <v>26790590047</v>
          </cell>
        </row>
        <row r="50">
          <cell r="E50">
            <v>13422072</v>
          </cell>
          <cell r="F50">
            <v>27452464408</v>
          </cell>
        </row>
        <row r="51">
          <cell r="E51">
            <v>12280696</v>
          </cell>
          <cell r="F51">
            <v>27800281491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3.csv"/>
    </sheetNames>
    <sheetDataSet>
      <sheetData sheetId="0">
        <row r="2">
          <cell r="E2">
            <v>4393776</v>
          </cell>
          <cell r="F2">
            <v>29858778297</v>
          </cell>
        </row>
        <row r="3">
          <cell r="E3">
            <v>4420408</v>
          </cell>
          <cell r="F3">
            <v>28123163311</v>
          </cell>
        </row>
        <row r="4">
          <cell r="E4">
            <v>4415096</v>
          </cell>
          <cell r="F4">
            <v>27386803383</v>
          </cell>
        </row>
        <row r="5">
          <cell r="E5">
            <v>6978480</v>
          </cell>
          <cell r="F5">
            <v>26814415590</v>
          </cell>
        </row>
        <row r="6">
          <cell r="E6">
            <v>5690880</v>
          </cell>
          <cell r="F6">
            <v>26850269218</v>
          </cell>
        </row>
        <row r="7">
          <cell r="E7">
            <v>5699632</v>
          </cell>
          <cell r="F7">
            <v>27610371485</v>
          </cell>
        </row>
        <row r="8">
          <cell r="E8">
            <v>5703152</v>
          </cell>
          <cell r="F8">
            <v>26978059888</v>
          </cell>
        </row>
        <row r="9">
          <cell r="E9">
            <v>5705552</v>
          </cell>
          <cell r="F9">
            <v>26842955464</v>
          </cell>
        </row>
        <row r="10">
          <cell r="E10">
            <v>5675576</v>
          </cell>
          <cell r="F10">
            <v>29219184930</v>
          </cell>
        </row>
        <row r="11">
          <cell r="E11">
            <v>4400096</v>
          </cell>
          <cell r="F11">
            <v>28416044204</v>
          </cell>
        </row>
        <row r="12">
          <cell r="E12">
            <v>5685360</v>
          </cell>
          <cell r="F12">
            <v>28247291622</v>
          </cell>
        </row>
        <row r="13">
          <cell r="E13">
            <v>5696856</v>
          </cell>
          <cell r="F13">
            <v>27470536382</v>
          </cell>
        </row>
        <row r="14">
          <cell r="E14">
            <v>5697728</v>
          </cell>
          <cell r="F14">
            <v>27345982632</v>
          </cell>
        </row>
        <row r="15">
          <cell r="E15">
            <v>5699224</v>
          </cell>
          <cell r="F15">
            <v>26711490058</v>
          </cell>
        </row>
        <row r="16">
          <cell r="E16">
            <v>5700728</v>
          </cell>
          <cell r="F16">
            <v>26778019987</v>
          </cell>
        </row>
        <row r="17">
          <cell r="E17">
            <v>5696384</v>
          </cell>
          <cell r="F17">
            <v>26690052130</v>
          </cell>
        </row>
        <row r="18">
          <cell r="E18">
            <v>27360032</v>
          </cell>
          <cell r="F18">
            <v>28678139450</v>
          </cell>
        </row>
        <row r="19">
          <cell r="E19">
            <v>5706936</v>
          </cell>
          <cell r="F19">
            <v>28100276552</v>
          </cell>
        </row>
        <row r="20">
          <cell r="E20">
            <v>33463000</v>
          </cell>
          <cell r="F20">
            <v>27137980078</v>
          </cell>
        </row>
        <row r="21">
          <cell r="E21">
            <v>5696472</v>
          </cell>
          <cell r="F21">
            <v>27264380404</v>
          </cell>
        </row>
        <row r="22">
          <cell r="E22">
            <v>5699088</v>
          </cell>
          <cell r="F22">
            <v>27435731470</v>
          </cell>
        </row>
        <row r="23">
          <cell r="E23">
            <v>4421720</v>
          </cell>
          <cell r="F23">
            <v>26832254393</v>
          </cell>
        </row>
        <row r="24">
          <cell r="E24">
            <v>5704568</v>
          </cell>
          <cell r="F24">
            <v>26769753987</v>
          </cell>
        </row>
        <row r="25">
          <cell r="E25">
            <v>5706352</v>
          </cell>
          <cell r="F25">
            <v>26618255537</v>
          </cell>
        </row>
        <row r="26">
          <cell r="E26">
            <v>6996896</v>
          </cell>
          <cell r="F26">
            <v>26693300618</v>
          </cell>
        </row>
        <row r="27">
          <cell r="E27">
            <v>5704480</v>
          </cell>
          <cell r="F27">
            <v>26887792892</v>
          </cell>
        </row>
        <row r="28">
          <cell r="E28">
            <v>5699664</v>
          </cell>
          <cell r="F28">
            <v>26573663924</v>
          </cell>
        </row>
        <row r="29">
          <cell r="E29">
            <v>5700432</v>
          </cell>
          <cell r="F29">
            <v>26247817705</v>
          </cell>
        </row>
        <row r="30">
          <cell r="E30">
            <v>5709200</v>
          </cell>
          <cell r="F30">
            <v>26499125950</v>
          </cell>
        </row>
        <row r="31">
          <cell r="E31">
            <v>5711448</v>
          </cell>
          <cell r="F31">
            <v>25920919864</v>
          </cell>
        </row>
        <row r="32">
          <cell r="E32">
            <v>7204928</v>
          </cell>
          <cell r="F32">
            <v>27878598261</v>
          </cell>
        </row>
        <row r="33">
          <cell r="E33">
            <v>6143152</v>
          </cell>
          <cell r="F33">
            <v>27341776733</v>
          </cell>
        </row>
        <row r="34">
          <cell r="E34">
            <v>6378600</v>
          </cell>
          <cell r="F34">
            <v>26922532057</v>
          </cell>
        </row>
        <row r="35">
          <cell r="E35">
            <v>5293344</v>
          </cell>
          <cell r="F35">
            <v>26888540196</v>
          </cell>
        </row>
        <row r="36">
          <cell r="E36">
            <v>5489736</v>
          </cell>
          <cell r="F36">
            <v>28123402138</v>
          </cell>
        </row>
        <row r="37">
          <cell r="E37">
            <v>7019640</v>
          </cell>
          <cell r="F37">
            <v>26768930066</v>
          </cell>
        </row>
        <row r="38">
          <cell r="E38">
            <v>7202952</v>
          </cell>
          <cell r="F38">
            <v>27660500976</v>
          </cell>
        </row>
        <row r="39">
          <cell r="E39">
            <v>6121488</v>
          </cell>
          <cell r="F39">
            <v>26628898731</v>
          </cell>
        </row>
        <row r="40">
          <cell r="E40">
            <v>7431280</v>
          </cell>
          <cell r="F40">
            <v>26912104083</v>
          </cell>
        </row>
        <row r="41">
          <cell r="E41">
            <v>7624656</v>
          </cell>
          <cell r="F41">
            <v>26626457385</v>
          </cell>
        </row>
        <row r="42">
          <cell r="E42">
            <v>7931000</v>
          </cell>
          <cell r="F42">
            <v>26991519372</v>
          </cell>
        </row>
        <row r="43">
          <cell r="E43">
            <v>8140712</v>
          </cell>
          <cell r="F43">
            <v>26176724440</v>
          </cell>
        </row>
        <row r="44">
          <cell r="E44">
            <v>8341568</v>
          </cell>
          <cell r="F44">
            <v>26160912216</v>
          </cell>
        </row>
        <row r="45">
          <cell r="E45">
            <v>8536024</v>
          </cell>
          <cell r="F45">
            <v>26170216747</v>
          </cell>
        </row>
        <row r="46">
          <cell r="E46">
            <v>8993152</v>
          </cell>
          <cell r="F46">
            <v>27324928936</v>
          </cell>
        </row>
        <row r="47">
          <cell r="E47">
            <v>7932184</v>
          </cell>
          <cell r="F47">
            <v>26448753039</v>
          </cell>
        </row>
        <row r="48">
          <cell r="E48">
            <v>9422976</v>
          </cell>
          <cell r="F48">
            <v>26226644389</v>
          </cell>
        </row>
        <row r="49">
          <cell r="E49">
            <v>9627776</v>
          </cell>
          <cell r="F49">
            <v>26573670373</v>
          </cell>
        </row>
        <row r="50">
          <cell r="E50">
            <v>9833536</v>
          </cell>
          <cell r="F50">
            <v>26205163674</v>
          </cell>
        </row>
        <row r="51">
          <cell r="E51">
            <v>10032216</v>
          </cell>
          <cell r="F51">
            <v>27028233290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1.csv"/>
    </sheetNames>
    <sheetDataSet>
      <sheetData sheetId="0">
        <row r="2">
          <cell r="E2">
            <v>5700064</v>
          </cell>
          <cell r="F2">
            <v>27909397901</v>
          </cell>
        </row>
        <row r="3">
          <cell r="E3">
            <v>5699896</v>
          </cell>
          <cell r="F3">
            <v>29439205973</v>
          </cell>
        </row>
        <row r="4">
          <cell r="E4">
            <v>21215808</v>
          </cell>
          <cell r="F4">
            <v>28566400454</v>
          </cell>
        </row>
        <row r="5">
          <cell r="E5">
            <v>4417208</v>
          </cell>
          <cell r="F5">
            <v>27956706210</v>
          </cell>
        </row>
        <row r="6">
          <cell r="E6">
            <v>5701496</v>
          </cell>
          <cell r="F6">
            <v>26423606225</v>
          </cell>
        </row>
        <row r="7">
          <cell r="E7">
            <v>5709072</v>
          </cell>
          <cell r="F7">
            <v>26153215672</v>
          </cell>
        </row>
        <row r="8">
          <cell r="E8">
            <v>5711528</v>
          </cell>
          <cell r="F8">
            <v>26617413683</v>
          </cell>
        </row>
        <row r="9">
          <cell r="E9">
            <v>4428240</v>
          </cell>
          <cell r="F9">
            <v>27163930286</v>
          </cell>
        </row>
        <row r="10">
          <cell r="E10">
            <v>5558088</v>
          </cell>
          <cell r="F10">
            <v>26252481156</v>
          </cell>
        </row>
        <row r="11">
          <cell r="E11">
            <v>5911848</v>
          </cell>
          <cell r="F11">
            <v>28150363944</v>
          </cell>
        </row>
        <row r="12">
          <cell r="E12">
            <v>6150440</v>
          </cell>
          <cell r="F12">
            <v>27754785968</v>
          </cell>
        </row>
        <row r="13">
          <cell r="E13">
            <v>4621880</v>
          </cell>
          <cell r="F13">
            <v>28464092551</v>
          </cell>
        </row>
        <row r="14">
          <cell r="E14">
            <v>6132912</v>
          </cell>
          <cell r="F14">
            <v>27245524006</v>
          </cell>
        </row>
        <row r="15">
          <cell r="E15">
            <v>6352552</v>
          </cell>
          <cell r="F15">
            <v>26765347210</v>
          </cell>
        </row>
        <row r="16">
          <cell r="E16">
            <v>5275192</v>
          </cell>
          <cell r="F16">
            <v>26480987723</v>
          </cell>
        </row>
        <row r="17">
          <cell r="E17">
            <v>6773080</v>
          </cell>
          <cell r="F17">
            <v>26519755309</v>
          </cell>
        </row>
        <row r="18">
          <cell r="E18">
            <v>5740328</v>
          </cell>
          <cell r="F18">
            <v>26325856192</v>
          </cell>
        </row>
        <row r="19">
          <cell r="E19">
            <v>5917704</v>
          </cell>
          <cell r="F19">
            <v>27031535048</v>
          </cell>
        </row>
        <row r="20">
          <cell r="E20">
            <v>7400400</v>
          </cell>
          <cell r="F20">
            <v>26661506898</v>
          </cell>
        </row>
        <row r="21">
          <cell r="E21">
            <v>7595488</v>
          </cell>
          <cell r="F21">
            <v>26235947508</v>
          </cell>
        </row>
        <row r="22">
          <cell r="E22">
            <v>28494768</v>
          </cell>
          <cell r="F22">
            <v>26875682747</v>
          </cell>
        </row>
        <row r="23">
          <cell r="E23">
            <v>8082672</v>
          </cell>
          <cell r="F23">
            <v>26391922861</v>
          </cell>
        </row>
        <row r="24">
          <cell r="E24">
            <v>42958784</v>
          </cell>
          <cell r="F24">
            <v>27206347013</v>
          </cell>
        </row>
        <row r="25">
          <cell r="E25">
            <v>8466152</v>
          </cell>
          <cell r="F25">
            <v>27044126281</v>
          </cell>
        </row>
        <row r="26">
          <cell r="E26">
            <v>7358808</v>
          </cell>
          <cell r="F26">
            <v>26762629766</v>
          </cell>
        </row>
        <row r="27">
          <cell r="E27">
            <v>8837168</v>
          </cell>
          <cell r="F27">
            <v>26480969626</v>
          </cell>
        </row>
        <row r="28">
          <cell r="E28">
            <v>9040176</v>
          </cell>
          <cell r="F28">
            <v>26979409631</v>
          </cell>
        </row>
        <row r="29">
          <cell r="E29">
            <v>5902048</v>
          </cell>
          <cell r="F29">
            <v>28372394976</v>
          </cell>
        </row>
        <row r="30">
          <cell r="E30">
            <v>6131312</v>
          </cell>
          <cell r="F30">
            <v>27179893160</v>
          </cell>
        </row>
        <row r="31">
          <cell r="E31">
            <v>26663936</v>
          </cell>
          <cell r="F31">
            <v>27477000135</v>
          </cell>
        </row>
        <row r="32">
          <cell r="E32">
            <v>6647360</v>
          </cell>
          <cell r="F32">
            <v>27221212820</v>
          </cell>
        </row>
        <row r="33">
          <cell r="E33">
            <v>6901160</v>
          </cell>
          <cell r="F33">
            <v>26439206730</v>
          </cell>
        </row>
        <row r="34">
          <cell r="E34">
            <v>7093648</v>
          </cell>
          <cell r="F34">
            <v>27894122934</v>
          </cell>
        </row>
        <row r="35">
          <cell r="E35">
            <v>7264672</v>
          </cell>
          <cell r="F35">
            <v>29254781536</v>
          </cell>
        </row>
        <row r="36">
          <cell r="E36">
            <v>7468560</v>
          </cell>
          <cell r="F36">
            <v>26235858440</v>
          </cell>
        </row>
        <row r="37">
          <cell r="E37">
            <v>7779680</v>
          </cell>
          <cell r="F37">
            <v>27228087019</v>
          </cell>
        </row>
        <row r="38">
          <cell r="E38">
            <v>7976392</v>
          </cell>
          <cell r="F38">
            <v>26321939666</v>
          </cell>
        </row>
        <row r="39">
          <cell r="E39">
            <v>6998624</v>
          </cell>
          <cell r="F39">
            <v>26037448871</v>
          </cell>
        </row>
        <row r="40">
          <cell r="E40">
            <v>4549800</v>
          </cell>
          <cell r="F40">
            <v>27815189043</v>
          </cell>
        </row>
        <row r="41">
          <cell r="E41">
            <v>6018112</v>
          </cell>
          <cell r="F41">
            <v>27476669891</v>
          </cell>
        </row>
        <row r="42">
          <cell r="E42">
            <v>4904096</v>
          </cell>
          <cell r="F42">
            <v>26975022287</v>
          </cell>
        </row>
        <row r="43">
          <cell r="E43">
            <v>6369520</v>
          </cell>
          <cell r="F43">
            <v>26819156356</v>
          </cell>
        </row>
        <row r="44">
          <cell r="E44">
            <v>6528776</v>
          </cell>
          <cell r="F44">
            <v>26003543764</v>
          </cell>
        </row>
        <row r="45">
          <cell r="E45">
            <v>6692896</v>
          </cell>
          <cell r="F45">
            <v>26095256054</v>
          </cell>
        </row>
        <row r="46">
          <cell r="E46">
            <v>5622280</v>
          </cell>
          <cell r="F46">
            <v>26821285942</v>
          </cell>
        </row>
        <row r="47">
          <cell r="E47">
            <v>5773208</v>
          </cell>
          <cell r="F47">
            <v>26814019699</v>
          </cell>
        </row>
        <row r="48">
          <cell r="E48">
            <v>7223480</v>
          </cell>
          <cell r="F48">
            <v>26490082300</v>
          </cell>
        </row>
        <row r="49">
          <cell r="E49">
            <v>7208784</v>
          </cell>
          <cell r="F49">
            <v>26615927078</v>
          </cell>
        </row>
        <row r="50">
          <cell r="E50">
            <v>7359232</v>
          </cell>
          <cell r="F50">
            <v>27229921480</v>
          </cell>
        </row>
        <row r="51">
          <cell r="E51">
            <v>5904984</v>
          </cell>
          <cell r="F51">
            <v>28713940764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_SE2.csv"/>
    </sheetNames>
    <sheetDataSet>
      <sheetData sheetId="0">
        <row r="2">
          <cell r="E2">
            <v>5906488</v>
          </cell>
          <cell r="F2">
            <v>27896595518</v>
          </cell>
        </row>
        <row r="3">
          <cell r="E3">
            <v>5888440</v>
          </cell>
          <cell r="F3">
            <v>29118526141</v>
          </cell>
        </row>
        <row r="4">
          <cell r="E4">
            <v>4834240</v>
          </cell>
          <cell r="F4">
            <v>27690887320</v>
          </cell>
        </row>
        <row r="5">
          <cell r="E5">
            <v>6359640</v>
          </cell>
          <cell r="F5">
            <v>27248951935</v>
          </cell>
        </row>
        <row r="6">
          <cell r="E6">
            <v>5288752</v>
          </cell>
          <cell r="F6">
            <v>27236876824</v>
          </cell>
        </row>
        <row r="7">
          <cell r="E7">
            <v>6776856</v>
          </cell>
          <cell r="F7">
            <v>27450207235</v>
          </cell>
        </row>
        <row r="8">
          <cell r="E8">
            <v>7046416</v>
          </cell>
          <cell r="F8">
            <v>27462525342</v>
          </cell>
        </row>
        <row r="9">
          <cell r="E9">
            <v>23379992</v>
          </cell>
          <cell r="F9">
            <v>27283963789</v>
          </cell>
        </row>
        <row r="10">
          <cell r="E10">
            <v>7460608</v>
          </cell>
          <cell r="F10">
            <v>26746166059</v>
          </cell>
        </row>
        <row r="11">
          <cell r="E11">
            <v>7668040</v>
          </cell>
          <cell r="F11">
            <v>26646685613</v>
          </cell>
        </row>
        <row r="12">
          <cell r="E12">
            <v>7876752</v>
          </cell>
          <cell r="F12">
            <v>26601018425</v>
          </cell>
        </row>
        <row r="13">
          <cell r="E13">
            <v>8190664</v>
          </cell>
          <cell r="F13">
            <v>26626208251</v>
          </cell>
        </row>
        <row r="14">
          <cell r="E14">
            <v>8387328</v>
          </cell>
          <cell r="F14">
            <v>26327429851</v>
          </cell>
        </row>
        <row r="15">
          <cell r="E15">
            <v>7312936</v>
          </cell>
          <cell r="F15">
            <v>26513127588</v>
          </cell>
        </row>
        <row r="16">
          <cell r="E16">
            <v>7527832</v>
          </cell>
          <cell r="F16">
            <v>26532803848</v>
          </cell>
        </row>
        <row r="17">
          <cell r="E17">
            <v>9015840</v>
          </cell>
          <cell r="F17">
            <v>26577246227</v>
          </cell>
        </row>
        <row r="18">
          <cell r="E18">
            <v>9232920</v>
          </cell>
          <cell r="F18">
            <v>26469402207</v>
          </cell>
        </row>
        <row r="19">
          <cell r="E19">
            <v>9433232</v>
          </cell>
          <cell r="F19">
            <v>26495956926</v>
          </cell>
        </row>
        <row r="20">
          <cell r="E20">
            <v>8360136</v>
          </cell>
          <cell r="F20">
            <v>26445537874</v>
          </cell>
        </row>
        <row r="21">
          <cell r="E21">
            <v>9853304</v>
          </cell>
          <cell r="F21">
            <v>26160852094</v>
          </cell>
        </row>
        <row r="22">
          <cell r="E22">
            <v>10053008</v>
          </cell>
          <cell r="F22">
            <v>26307962627</v>
          </cell>
        </row>
        <row r="23">
          <cell r="E23">
            <v>10456240</v>
          </cell>
          <cell r="F23">
            <v>26325413942</v>
          </cell>
        </row>
        <row r="24">
          <cell r="E24">
            <v>9396840</v>
          </cell>
          <cell r="F24">
            <v>26610940791</v>
          </cell>
        </row>
        <row r="25">
          <cell r="E25">
            <v>9595472</v>
          </cell>
          <cell r="F25">
            <v>26503013581</v>
          </cell>
        </row>
        <row r="26">
          <cell r="E26">
            <v>11079888</v>
          </cell>
          <cell r="F26">
            <v>26193207094</v>
          </cell>
        </row>
        <row r="27">
          <cell r="E27">
            <v>11280848</v>
          </cell>
          <cell r="F27">
            <v>26117034633</v>
          </cell>
        </row>
        <row r="28">
          <cell r="E28">
            <v>11485256</v>
          </cell>
          <cell r="F28">
            <v>25561704376</v>
          </cell>
        </row>
        <row r="29">
          <cell r="E29">
            <v>11690536</v>
          </cell>
          <cell r="F29">
            <v>25532297513</v>
          </cell>
        </row>
        <row r="30">
          <cell r="E30">
            <v>11897256</v>
          </cell>
          <cell r="F30">
            <v>25743683330</v>
          </cell>
        </row>
        <row r="31">
          <cell r="E31">
            <v>12111496</v>
          </cell>
          <cell r="F31">
            <v>25709702002</v>
          </cell>
        </row>
        <row r="32">
          <cell r="E32">
            <v>12313472</v>
          </cell>
          <cell r="F32">
            <v>25537122432</v>
          </cell>
        </row>
        <row r="33">
          <cell r="E33">
            <v>12518224</v>
          </cell>
          <cell r="F33">
            <v>25706782230</v>
          </cell>
        </row>
        <row r="34">
          <cell r="E34">
            <v>12724944</v>
          </cell>
          <cell r="F34">
            <v>25600607558</v>
          </cell>
        </row>
        <row r="35">
          <cell r="E35">
            <v>12937640</v>
          </cell>
          <cell r="F35">
            <v>25609296951</v>
          </cell>
        </row>
        <row r="36">
          <cell r="E36">
            <v>13137552</v>
          </cell>
          <cell r="F36">
            <v>25620256786</v>
          </cell>
        </row>
        <row r="37">
          <cell r="E37">
            <v>13342592</v>
          </cell>
          <cell r="F37">
            <v>25543697957</v>
          </cell>
        </row>
        <row r="38">
          <cell r="E38">
            <v>13330400</v>
          </cell>
          <cell r="F38">
            <v>25479107218</v>
          </cell>
        </row>
        <row r="39">
          <cell r="E39">
            <v>13551472</v>
          </cell>
          <cell r="F39">
            <v>25344935278</v>
          </cell>
        </row>
        <row r="40">
          <cell r="E40">
            <v>13716344</v>
          </cell>
          <cell r="F40">
            <v>25280025271</v>
          </cell>
        </row>
        <row r="41">
          <cell r="E41">
            <v>13926168</v>
          </cell>
          <cell r="F41">
            <v>25760042205</v>
          </cell>
        </row>
        <row r="42">
          <cell r="E42">
            <v>12852968</v>
          </cell>
          <cell r="F42">
            <v>25558730141</v>
          </cell>
        </row>
        <row r="43">
          <cell r="E43">
            <v>14349976</v>
          </cell>
          <cell r="F43">
            <v>25558885844</v>
          </cell>
        </row>
        <row r="44">
          <cell r="E44">
            <v>14942776</v>
          </cell>
          <cell r="F44">
            <v>25684269003</v>
          </cell>
        </row>
        <row r="45">
          <cell r="E45">
            <v>15150072</v>
          </cell>
          <cell r="F45">
            <v>25456906195</v>
          </cell>
        </row>
        <row r="46">
          <cell r="E46">
            <v>15353864</v>
          </cell>
          <cell r="F46">
            <v>25407309059</v>
          </cell>
        </row>
        <row r="47">
          <cell r="E47">
            <v>14282832</v>
          </cell>
          <cell r="F47">
            <v>25560018468</v>
          </cell>
        </row>
        <row r="48">
          <cell r="E48">
            <v>15793688</v>
          </cell>
          <cell r="F48">
            <v>25599935049</v>
          </cell>
        </row>
        <row r="49">
          <cell r="E49">
            <v>16013744</v>
          </cell>
          <cell r="F49">
            <v>25216828079</v>
          </cell>
        </row>
        <row r="50">
          <cell r="E50">
            <v>16181312</v>
          </cell>
          <cell r="F50">
            <v>25629142991</v>
          </cell>
        </row>
        <row r="51">
          <cell r="E51">
            <v>16384072</v>
          </cell>
          <cell r="F51">
            <v>27360283253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_P2.csv"/>
    </sheetNames>
    <sheetDataSet>
      <sheetData sheetId="0">
        <row r="2">
          <cell r="E2">
            <v>5666136</v>
          </cell>
          <cell r="F2">
            <v>29902376997</v>
          </cell>
        </row>
        <row r="3">
          <cell r="E3">
            <v>5680504</v>
          </cell>
          <cell r="F3">
            <v>29350123727</v>
          </cell>
        </row>
        <row r="4">
          <cell r="E4">
            <v>5685520</v>
          </cell>
          <cell r="F4">
            <v>27808007752</v>
          </cell>
        </row>
        <row r="5">
          <cell r="E5">
            <v>5708200</v>
          </cell>
          <cell r="F5">
            <v>27005009062</v>
          </cell>
        </row>
        <row r="6">
          <cell r="E6">
            <v>27020520</v>
          </cell>
          <cell r="F6">
            <v>26696110937</v>
          </cell>
        </row>
        <row r="7">
          <cell r="E7">
            <v>20103872</v>
          </cell>
          <cell r="F7">
            <v>26678378140</v>
          </cell>
        </row>
        <row r="8">
          <cell r="E8">
            <v>5686440</v>
          </cell>
          <cell r="F8">
            <v>26363337241</v>
          </cell>
        </row>
        <row r="9">
          <cell r="E9">
            <v>5685768</v>
          </cell>
          <cell r="F9">
            <v>27555171400</v>
          </cell>
        </row>
        <row r="10">
          <cell r="E10">
            <v>5685880</v>
          </cell>
          <cell r="F10">
            <v>26627397829</v>
          </cell>
        </row>
        <row r="11">
          <cell r="E11">
            <v>5695800</v>
          </cell>
          <cell r="F11">
            <v>27233707723</v>
          </cell>
        </row>
        <row r="12">
          <cell r="E12">
            <v>5697688</v>
          </cell>
          <cell r="F12">
            <v>26947873460</v>
          </cell>
        </row>
        <row r="13">
          <cell r="E13">
            <v>5698296</v>
          </cell>
          <cell r="F13">
            <v>26692090483</v>
          </cell>
        </row>
        <row r="14">
          <cell r="E14">
            <v>5699608</v>
          </cell>
          <cell r="F14">
            <v>26824904757</v>
          </cell>
        </row>
        <row r="15">
          <cell r="E15">
            <v>5696296</v>
          </cell>
          <cell r="F15">
            <v>26690860663</v>
          </cell>
        </row>
        <row r="16">
          <cell r="E16">
            <v>5692920</v>
          </cell>
          <cell r="F16">
            <v>26588011589</v>
          </cell>
        </row>
        <row r="17">
          <cell r="E17">
            <v>5700168</v>
          </cell>
          <cell r="F17">
            <v>26790470208</v>
          </cell>
        </row>
        <row r="18">
          <cell r="E18">
            <v>5699328</v>
          </cell>
          <cell r="F18">
            <v>26602161935</v>
          </cell>
        </row>
        <row r="19">
          <cell r="E19">
            <v>4411640</v>
          </cell>
          <cell r="F19">
            <v>26535079682</v>
          </cell>
        </row>
        <row r="20">
          <cell r="E20">
            <v>5700280</v>
          </cell>
          <cell r="F20">
            <v>26727103337</v>
          </cell>
        </row>
        <row r="21">
          <cell r="E21">
            <v>5693088</v>
          </cell>
          <cell r="F21">
            <v>26855978001</v>
          </cell>
        </row>
        <row r="22">
          <cell r="E22">
            <v>5695200</v>
          </cell>
          <cell r="F22">
            <v>26623387464</v>
          </cell>
        </row>
        <row r="23">
          <cell r="E23">
            <v>5696880</v>
          </cell>
          <cell r="F23">
            <v>26647719084</v>
          </cell>
        </row>
        <row r="24">
          <cell r="E24">
            <v>5698696</v>
          </cell>
          <cell r="F24">
            <v>26651661986</v>
          </cell>
        </row>
        <row r="25">
          <cell r="E25">
            <v>5706320</v>
          </cell>
          <cell r="F25">
            <v>26768298516</v>
          </cell>
        </row>
        <row r="26">
          <cell r="E26">
            <v>5704232</v>
          </cell>
          <cell r="F26">
            <v>26793460487</v>
          </cell>
        </row>
        <row r="27">
          <cell r="E27">
            <v>5695728</v>
          </cell>
          <cell r="F27">
            <v>26521416769</v>
          </cell>
        </row>
        <row r="28">
          <cell r="E28">
            <v>5704664</v>
          </cell>
          <cell r="F28">
            <v>26605126878</v>
          </cell>
        </row>
        <row r="29">
          <cell r="E29">
            <v>5699256</v>
          </cell>
          <cell r="F29">
            <v>26624498372</v>
          </cell>
        </row>
        <row r="30">
          <cell r="E30">
            <v>5705736</v>
          </cell>
          <cell r="F30">
            <v>26599001997</v>
          </cell>
        </row>
        <row r="31">
          <cell r="E31">
            <v>5694880</v>
          </cell>
          <cell r="F31">
            <v>26717477679</v>
          </cell>
        </row>
        <row r="32">
          <cell r="E32">
            <v>5700464</v>
          </cell>
          <cell r="F32">
            <v>26621823665</v>
          </cell>
        </row>
        <row r="33">
          <cell r="E33">
            <v>5697936</v>
          </cell>
          <cell r="F33">
            <v>26513071737</v>
          </cell>
        </row>
        <row r="34">
          <cell r="E34">
            <v>4413168</v>
          </cell>
          <cell r="F34">
            <v>26311375763</v>
          </cell>
        </row>
        <row r="35">
          <cell r="E35">
            <v>5709256</v>
          </cell>
          <cell r="F35">
            <v>25982842616</v>
          </cell>
        </row>
        <row r="36">
          <cell r="E36">
            <v>5693232</v>
          </cell>
          <cell r="F36">
            <v>25896541926</v>
          </cell>
        </row>
        <row r="37">
          <cell r="E37">
            <v>5693744</v>
          </cell>
          <cell r="F37">
            <v>25853235539</v>
          </cell>
        </row>
        <row r="38">
          <cell r="E38">
            <v>5443136</v>
          </cell>
          <cell r="F38">
            <v>25985245003</v>
          </cell>
        </row>
        <row r="39">
          <cell r="E39">
            <v>5441624</v>
          </cell>
          <cell r="F39">
            <v>25723323612</v>
          </cell>
        </row>
        <row r="40">
          <cell r="E40">
            <v>5444632</v>
          </cell>
          <cell r="F40">
            <v>25932251912</v>
          </cell>
        </row>
        <row r="41">
          <cell r="E41">
            <v>5442920</v>
          </cell>
          <cell r="F41">
            <v>25779497845</v>
          </cell>
        </row>
        <row r="42">
          <cell r="E42">
            <v>5446288</v>
          </cell>
          <cell r="F42">
            <v>25808174861</v>
          </cell>
        </row>
        <row r="43">
          <cell r="E43">
            <v>5450128</v>
          </cell>
          <cell r="F43">
            <v>25776752180</v>
          </cell>
        </row>
        <row r="44">
          <cell r="E44">
            <v>5450184</v>
          </cell>
          <cell r="F44">
            <v>25984131684</v>
          </cell>
        </row>
        <row r="45">
          <cell r="E45">
            <v>5449640</v>
          </cell>
          <cell r="F45">
            <v>25854125425</v>
          </cell>
        </row>
        <row r="46">
          <cell r="E46">
            <v>5445784</v>
          </cell>
          <cell r="F46">
            <v>25723767669</v>
          </cell>
        </row>
        <row r="47">
          <cell r="E47">
            <v>5449168</v>
          </cell>
          <cell r="F47">
            <v>25765500166</v>
          </cell>
        </row>
        <row r="48">
          <cell r="E48">
            <v>5453320</v>
          </cell>
          <cell r="F48">
            <v>25581847907</v>
          </cell>
        </row>
        <row r="49">
          <cell r="E49">
            <v>5444416</v>
          </cell>
          <cell r="F49">
            <v>25867471216</v>
          </cell>
        </row>
        <row r="50">
          <cell r="E50">
            <v>5442816</v>
          </cell>
          <cell r="F50">
            <v>25516150751</v>
          </cell>
        </row>
        <row r="51">
          <cell r="E51">
            <v>5449184</v>
          </cell>
          <cell r="F51">
            <v>25652467043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3.csv"/>
    </sheetNames>
    <sheetDataSet>
      <sheetData sheetId="0">
        <row r="2">
          <cell r="E2">
            <v>5891328</v>
          </cell>
          <cell r="F2">
            <v>27999970914</v>
          </cell>
        </row>
        <row r="3">
          <cell r="E3">
            <v>5908512</v>
          </cell>
          <cell r="F3">
            <v>27751880677</v>
          </cell>
        </row>
        <row r="4">
          <cell r="E4">
            <v>4841904</v>
          </cell>
          <cell r="F4">
            <v>26525379250</v>
          </cell>
        </row>
        <row r="5">
          <cell r="E5">
            <v>6339456</v>
          </cell>
          <cell r="F5">
            <v>26470454027</v>
          </cell>
        </row>
        <row r="6">
          <cell r="E6">
            <v>5265520</v>
          </cell>
          <cell r="F6">
            <v>26351686556</v>
          </cell>
        </row>
        <row r="7">
          <cell r="E7">
            <v>6736096</v>
          </cell>
          <cell r="F7">
            <v>26244025662</v>
          </cell>
        </row>
        <row r="8">
          <cell r="E8">
            <v>6990992</v>
          </cell>
          <cell r="F8">
            <v>26416411366</v>
          </cell>
        </row>
        <row r="9">
          <cell r="E9">
            <v>7189272</v>
          </cell>
          <cell r="F9">
            <v>26202870368</v>
          </cell>
        </row>
        <row r="10">
          <cell r="E10">
            <v>7378144</v>
          </cell>
          <cell r="F10">
            <v>26276125168</v>
          </cell>
        </row>
        <row r="11">
          <cell r="E11">
            <v>7583264</v>
          </cell>
          <cell r="F11">
            <v>26282536920</v>
          </cell>
        </row>
        <row r="12">
          <cell r="E12">
            <v>7768880</v>
          </cell>
          <cell r="F12">
            <v>26148964730</v>
          </cell>
        </row>
        <row r="13">
          <cell r="E13">
            <v>8066472</v>
          </cell>
          <cell r="F13">
            <v>26326284266</v>
          </cell>
        </row>
        <row r="14">
          <cell r="E14">
            <v>8266312</v>
          </cell>
          <cell r="F14">
            <v>26189001443</v>
          </cell>
        </row>
        <row r="15">
          <cell r="E15">
            <v>8472760</v>
          </cell>
          <cell r="F15">
            <v>26194191178</v>
          </cell>
        </row>
        <row r="16">
          <cell r="E16">
            <v>7405968</v>
          </cell>
          <cell r="F16">
            <v>26122504648</v>
          </cell>
        </row>
        <row r="17">
          <cell r="E17">
            <v>7584928</v>
          </cell>
          <cell r="F17">
            <v>26108045367</v>
          </cell>
        </row>
        <row r="18">
          <cell r="E18">
            <v>7786048</v>
          </cell>
          <cell r="F18">
            <v>26019053308</v>
          </cell>
        </row>
        <row r="19">
          <cell r="E19">
            <v>7986584</v>
          </cell>
          <cell r="F19">
            <v>26067983822</v>
          </cell>
        </row>
        <row r="20">
          <cell r="E20">
            <v>9464296</v>
          </cell>
          <cell r="F20">
            <v>26207632796</v>
          </cell>
        </row>
        <row r="21">
          <cell r="E21">
            <v>9661528</v>
          </cell>
          <cell r="F21">
            <v>26074349067</v>
          </cell>
        </row>
        <row r="22">
          <cell r="E22">
            <v>9869208</v>
          </cell>
          <cell r="F22">
            <v>26189639970</v>
          </cell>
        </row>
        <row r="23">
          <cell r="E23">
            <v>10066360</v>
          </cell>
          <cell r="F23">
            <v>26126562389</v>
          </cell>
        </row>
        <row r="24">
          <cell r="E24">
            <v>10457464</v>
          </cell>
          <cell r="F24">
            <v>26128519515</v>
          </cell>
        </row>
        <row r="25">
          <cell r="E25">
            <v>10661256</v>
          </cell>
          <cell r="F25">
            <v>26002226415</v>
          </cell>
        </row>
        <row r="26">
          <cell r="E26">
            <v>9583248</v>
          </cell>
          <cell r="F26">
            <v>26219100928</v>
          </cell>
        </row>
        <row r="27">
          <cell r="E27">
            <v>11055528</v>
          </cell>
          <cell r="F27">
            <v>26269482247</v>
          </cell>
        </row>
        <row r="28">
          <cell r="E28">
            <v>11256208</v>
          </cell>
          <cell r="F28">
            <v>27439193379</v>
          </cell>
        </row>
        <row r="29">
          <cell r="E29">
            <v>11463680</v>
          </cell>
          <cell r="F29">
            <v>26428860602</v>
          </cell>
        </row>
        <row r="30">
          <cell r="E30">
            <v>11677128</v>
          </cell>
          <cell r="F30">
            <v>26090689135</v>
          </cell>
        </row>
        <row r="31">
          <cell r="E31">
            <v>35176024</v>
          </cell>
          <cell r="F31">
            <v>26124648672</v>
          </cell>
        </row>
        <row r="32">
          <cell r="E32">
            <v>10802816</v>
          </cell>
          <cell r="F32">
            <v>26020127027</v>
          </cell>
        </row>
        <row r="33">
          <cell r="E33">
            <v>11014552</v>
          </cell>
          <cell r="F33">
            <v>26090313708</v>
          </cell>
        </row>
        <row r="34">
          <cell r="E34">
            <v>11221048</v>
          </cell>
          <cell r="F34">
            <v>25957346280</v>
          </cell>
        </row>
        <row r="35">
          <cell r="E35">
            <v>11433032</v>
          </cell>
          <cell r="F35">
            <v>25991992686</v>
          </cell>
        </row>
        <row r="36">
          <cell r="E36">
            <v>12921880</v>
          </cell>
          <cell r="F36">
            <v>26197426952</v>
          </cell>
        </row>
        <row r="37">
          <cell r="E37">
            <v>13128136</v>
          </cell>
          <cell r="F37">
            <v>26018578701</v>
          </cell>
        </row>
        <row r="38">
          <cell r="E38">
            <v>12054800</v>
          </cell>
          <cell r="F38">
            <v>26018377911</v>
          </cell>
        </row>
        <row r="39">
          <cell r="E39">
            <v>11999568</v>
          </cell>
          <cell r="F39">
            <v>25881587899</v>
          </cell>
        </row>
        <row r="40">
          <cell r="E40">
            <v>12207624</v>
          </cell>
          <cell r="F40">
            <v>25992541082</v>
          </cell>
        </row>
        <row r="41">
          <cell r="E41">
            <v>13693360</v>
          </cell>
          <cell r="F41">
            <v>25861336550</v>
          </cell>
        </row>
        <row r="42">
          <cell r="E42">
            <v>13893400</v>
          </cell>
          <cell r="F42">
            <v>26074746754</v>
          </cell>
        </row>
        <row r="43">
          <cell r="E43">
            <v>14100712</v>
          </cell>
          <cell r="F43">
            <v>26130416484</v>
          </cell>
        </row>
        <row r="44">
          <cell r="E44">
            <v>14306480</v>
          </cell>
          <cell r="F44">
            <v>25776481776</v>
          </cell>
        </row>
        <row r="45">
          <cell r="E45">
            <v>14920968</v>
          </cell>
          <cell r="F45">
            <v>25959940839</v>
          </cell>
        </row>
        <row r="46">
          <cell r="E46">
            <v>15123776</v>
          </cell>
          <cell r="F46">
            <v>25917988834</v>
          </cell>
        </row>
        <row r="47">
          <cell r="E47">
            <v>15339664</v>
          </cell>
          <cell r="F47">
            <v>26220722977</v>
          </cell>
        </row>
        <row r="48">
          <cell r="E48">
            <v>15510560</v>
          </cell>
          <cell r="F48">
            <v>27218524670</v>
          </cell>
        </row>
        <row r="49">
          <cell r="E49">
            <v>15679464</v>
          </cell>
          <cell r="F49">
            <v>27460660325</v>
          </cell>
        </row>
        <row r="50">
          <cell r="E50">
            <v>15868792</v>
          </cell>
          <cell r="F50">
            <v>27056015493</v>
          </cell>
        </row>
        <row r="51">
          <cell r="E51">
            <v>16048048</v>
          </cell>
          <cell r="F51">
            <v>26998263564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1.csv"/>
    </sheetNames>
    <sheetDataSet>
      <sheetData sheetId="0">
        <row r="2">
          <cell r="E2">
            <v>5680168</v>
          </cell>
          <cell r="F2">
            <v>29097527454</v>
          </cell>
        </row>
        <row r="3">
          <cell r="E3">
            <v>4641016</v>
          </cell>
          <cell r="F3">
            <v>28573086605</v>
          </cell>
        </row>
        <row r="4">
          <cell r="E4">
            <v>4853224</v>
          </cell>
          <cell r="F4">
            <v>27135477326</v>
          </cell>
        </row>
        <row r="5">
          <cell r="E5">
            <v>5579368</v>
          </cell>
          <cell r="F5">
            <v>27178514036</v>
          </cell>
        </row>
        <row r="6">
          <cell r="E6">
            <v>7112808</v>
          </cell>
          <cell r="F6">
            <v>27013760975</v>
          </cell>
        </row>
        <row r="7">
          <cell r="E7">
            <v>7320208</v>
          </cell>
          <cell r="F7">
            <v>26576697983</v>
          </cell>
        </row>
        <row r="8">
          <cell r="E8">
            <v>7511616</v>
          </cell>
          <cell r="F8">
            <v>27284405538</v>
          </cell>
        </row>
        <row r="9">
          <cell r="E9">
            <v>7535056</v>
          </cell>
          <cell r="F9">
            <v>27038009197</v>
          </cell>
        </row>
        <row r="10">
          <cell r="E10">
            <v>7740648</v>
          </cell>
          <cell r="F10">
            <v>27016237190</v>
          </cell>
        </row>
        <row r="11">
          <cell r="E11">
            <v>41974464</v>
          </cell>
          <cell r="F11">
            <v>26626492390</v>
          </cell>
        </row>
        <row r="12">
          <cell r="E12">
            <v>6959112</v>
          </cell>
          <cell r="F12">
            <v>26393631819</v>
          </cell>
        </row>
        <row r="13">
          <cell r="E13">
            <v>5704688</v>
          </cell>
          <cell r="F13">
            <v>28911162967</v>
          </cell>
        </row>
        <row r="14">
          <cell r="E14">
            <v>5746056</v>
          </cell>
          <cell r="F14">
            <v>27264477140</v>
          </cell>
        </row>
        <row r="15">
          <cell r="E15">
            <v>4406208</v>
          </cell>
          <cell r="F15">
            <v>28340013285</v>
          </cell>
        </row>
        <row r="16">
          <cell r="E16">
            <v>5681240</v>
          </cell>
          <cell r="F16">
            <v>27798491982</v>
          </cell>
        </row>
        <row r="17">
          <cell r="E17">
            <v>5824344</v>
          </cell>
          <cell r="F17">
            <v>27943257595</v>
          </cell>
        </row>
        <row r="18">
          <cell r="E18">
            <v>6029968</v>
          </cell>
          <cell r="F18">
            <v>26490461774</v>
          </cell>
        </row>
        <row r="19">
          <cell r="E19">
            <v>6164024</v>
          </cell>
          <cell r="F19">
            <v>26999303526</v>
          </cell>
        </row>
        <row r="20">
          <cell r="E20">
            <v>6343168</v>
          </cell>
          <cell r="F20">
            <v>27754845312</v>
          </cell>
        </row>
        <row r="21">
          <cell r="E21">
            <v>7024288</v>
          </cell>
          <cell r="F21">
            <v>25856250811</v>
          </cell>
        </row>
        <row r="22">
          <cell r="E22">
            <v>7116976</v>
          </cell>
          <cell r="F22">
            <v>26576055452</v>
          </cell>
        </row>
        <row r="23">
          <cell r="E23">
            <v>7252328</v>
          </cell>
          <cell r="F23">
            <v>26579315010</v>
          </cell>
        </row>
        <row r="24">
          <cell r="E24">
            <v>7388368</v>
          </cell>
          <cell r="F24">
            <v>26615705314</v>
          </cell>
        </row>
        <row r="25">
          <cell r="E25">
            <v>6255168</v>
          </cell>
          <cell r="F25">
            <v>26271496716</v>
          </cell>
        </row>
        <row r="26">
          <cell r="E26">
            <v>7694824</v>
          </cell>
          <cell r="F26">
            <v>25624362752</v>
          </cell>
        </row>
        <row r="27">
          <cell r="E27">
            <v>5671280</v>
          </cell>
          <cell r="F27">
            <v>28969890675</v>
          </cell>
        </row>
        <row r="28">
          <cell r="E28">
            <v>5681520</v>
          </cell>
          <cell r="F28">
            <v>27410027156</v>
          </cell>
        </row>
        <row r="29">
          <cell r="E29">
            <v>5683400</v>
          </cell>
          <cell r="F29">
            <v>27616875391</v>
          </cell>
        </row>
        <row r="30">
          <cell r="E30">
            <v>5691176</v>
          </cell>
          <cell r="F30">
            <v>27613396717</v>
          </cell>
        </row>
        <row r="31">
          <cell r="E31">
            <v>5687984</v>
          </cell>
          <cell r="F31">
            <v>27869747220</v>
          </cell>
        </row>
        <row r="32">
          <cell r="E32">
            <v>5688416</v>
          </cell>
          <cell r="F32">
            <v>27389927621</v>
          </cell>
        </row>
        <row r="33">
          <cell r="E33">
            <v>5684952</v>
          </cell>
          <cell r="F33">
            <v>27509083148</v>
          </cell>
        </row>
        <row r="34">
          <cell r="E34">
            <v>5881984</v>
          </cell>
          <cell r="F34">
            <v>28780152897</v>
          </cell>
        </row>
        <row r="35">
          <cell r="E35">
            <v>6109208</v>
          </cell>
          <cell r="F35">
            <v>27539834662</v>
          </cell>
        </row>
        <row r="36">
          <cell r="E36">
            <v>6333024</v>
          </cell>
          <cell r="F36">
            <v>26966255079</v>
          </cell>
        </row>
        <row r="37">
          <cell r="E37">
            <v>6520536</v>
          </cell>
          <cell r="F37">
            <v>27342170366</v>
          </cell>
        </row>
        <row r="38">
          <cell r="E38">
            <v>5421832</v>
          </cell>
          <cell r="F38">
            <v>27339846303</v>
          </cell>
        </row>
        <row r="39">
          <cell r="E39">
            <v>4415688</v>
          </cell>
          <cell r="F39">
            <v>27570517377</v>
          </cell>
        </row>
        <row r="40">
          <cell r="E40">
            <v>5692064</v>
          </cell>
          <cell r="F40">
            <v>26491532229</v>
          </cell>
        </row>
        <row r="41">
          <cell r="E41">
            <v>5721880</v>
          </cell>
          <cell r="F41">
            <v>26186893578</v>
          </cell>
        </row>
        <row r="42">
          <cell r="E42">
            <v>5685944</v>
          </cell>
          <cell r="F42">
            <v>26143699550</v>
          </cell>
        </row>
        <row r="43">
          <cell r="E43">
            <v>5710128</v>
          </cell>
          <cell r="F43">
            <v>26194619344</v>
          </cell>
        </row>
        <row r="44">
          <cell r="E44">
            <v>5716496</v>
          </cell>
          <cell r="F44">
            <v>26173671032</v>
          </cell>
        </row>
        <row r="45">
          <cell r="E45">
            <v>4409304</v>
          </cell>
          <cell r="F45">
            <v>27341474908</v>
          </cell>
        </row>
        <row r="46">
          <cell r="E46">
            <v>4411248</v>
          </cell>
          <cell r="F46">
            <v>27307715753</v>
          </cell>
        </row>
        <row r="47">
          <cell r="E47">
            <v>5691432</v>
          </cell>
          <cell r="F47">
            <v>27678115822</v>
          </cell>
        </row>
        <row r="48">
          <cell r="E48">
            <v>5691432</v>
          </cell>
          <cell r="F48">
            <v>26725028755</v>
          </cell>
        </row>
        <row r="49">
          <cell r="E49">
            <v>43436928</v>
          </cell>
          <cell r="F49">
            <v>27116801778</v>
          </cell>
        </row>
        <row r="50">
          <cell r="E50">
            <v>4414328</v>
          </cell>
          <cell r="F50">
            <v>26663922273</v>
          </cell>
        </row>
        <row r="51">
          <cell r="E51">
            <v>5705088</v>
          </cell>
          <cell r="F51">
            <v>26965493175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7" workbookViewId="0">
      <selection activeCell="H12" sqref="H12"/>
    </sheetView>
  </sheetViews>
  <sheetFormatPr baseColWidth="10" defaultRowHeight="15" x14ac:dyDescent="0"/>
  <cols>
    <col min="1" max="1" width="13.1640625" customWidth="1"/>
    <col min="2" max="2" width="16.6640625" customWidth="1"/>
    <col min="3" max="3" width="23.1640625" customWidth="1"/>
    <col min="4" max="4" width="24.6640625" customWidth="1"/>
    <col min="5" max="5" width="38.33203125" customWidth="1"/>
  </cols>
  <sheetData>
    <row r="1" spans="1:5" ht="18">
      <c r="A1" s="2" t="s">
        <v>9</v>
      </c>
      <c r="B1" s="2"/>
      <c r="C1" s="2"/>
      <c r="D1" s="2"/>
      <c r="E1" s="2"/>
    </row>
    <row r="2" spans="1:5" ht="18">
      <c r="A2" s="3" t="s">
        <v>10</v>
      </c>
      <c r="B2" s="3"/>
      <c r="C2" s="3"/>
      <c r="D2" s="3"/>
      <c r="E2" s="3"/>
    </row>
    <row r="3" spans="1:5">
      <c r="A3" s="1"/>
      <c r="B3" s="1"/>
      <c r="C3" s="1"/>
      <c r="D3" s="1"/>
      <c r="E3" s="1"/>
    </row>
    <row r="4" spans="1:5">
      <c r="A4" s="4" t="s">
        <v>8</v>
      </c>
      <c r="B4" s="4"/>
      <c r="C4" s="4"/>
      <c r="D4" s="4"/>
      <c r="E4" s="4"/>
    </row>
    <row r="5" spans="1:5">
      <c r="A5" s="5" t="s">
        <v>0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>
      <c r="A6" s="5" t="s">
        <v>1</v>
      </c>
      <c r="B6" s="6">
        <f>MEDIAN([2]results_GUI1.csv!$E$2:$E$51)</f>
        <v>5896900</v>
      </c>
      <c r="C6" s="6">
        <f>MEDIAN([12]results_GUI_SE2.csv!$E$2:$E$51)</f>
        <v>9692412</v>
      </c>
      <c r="D6" s="6">
        <f>MEDIAN([3]results_GUI_P2.csv!$E$2:$E$51)</f>
        <v>9589824</v>
      </c>
      <c r="E6" s="6">
        <f>MEDIAN([1]results_GUI3.csv!$E$2:$E$51)</f>
        <v>6138720</v>
      </c>
    </row>
    <row r="7" spans="1:5">
      <c r="A7" s="5" t="s">
        <v>2</v>
      </c>
      <c r="B7" s="6">
        <f>MEDIAN([9]results_P1.csv!$E$2:$E$51)</f>
        <v>5713312</v>
      </c>
      <c r="C7" s="6">
        <f>MEDIAN([10]results_P_SE2.csv!$E$2:$E$51)</f>
        <v>5567804</v>
      </c>
      <c r="D7" s="6">
        <f>MEDIAN([11]results_P_P2.csv!$E$2:$E$51)</f>
        <v>11558828</v>
      </c>
      <c r="E7" s="6">
        <f>MEDIAN([8]results_P3.csv!$E$2:$E$51)</f>
        <v>10732036</v>
      </c>
    </row>
    <row r="8" spans="1:5">
      <c r="A8" s="5" t="s">
        <v>3</v>
      </c>
      <c r="B8" s="6">
        <f>MEDIAN([5]results_SE1.csv!$E$2:$E$51)</f>
        <v>6449148</v>
      </c>
      <c r="C8" s="6">
        <f>MEDIAN([6]results_SE_SE2.csv!$E$2:$E$51)</f>
        <v>11383052</v>
      </c>
      <c r="D8" s="6">
        <f>MEDIAN([7]results_SE_P2.csv!$E$2:$E$51)</f>
        <v>5693488</v>
      </c>
      <c r="E8" s="6">
        <f>MEDIAN([4]results_SE3.csv!$E$2:$E$51)</f>
        <v>5706644</v>
      </c>
    </row>
    <row r="10" spans="1:5">
      <c r="A10" s="4" t="s">
        <v>12</v>
      </c>
      <c r="B10" s="4"/>
      <c r="C10" s="4"/>
      <c r="D10" s="4"/>
      <c r="E10" s="4"/>
    </row>
    <row r="11" spans="1:5">
      <c r="A11" s="5" t="s">
        <v>0</v>
      </c>
      <c r="B11" s="5" t="s">
        <v>4</v>
      </c>
      <c r="C11" s="5" t="s">
        <v>5</v>
      </c>
      <c r="D11" s="5" t="s">
        <v>6</v>
      </c>
      <c r="E11" s="5" t="s">
        <v>7</v>
      </c>
    </row>
    <row r="12" spans="1:5">
      <c r="A12" s="5" t="s">
        <v>1</v>
      </c>
      <c r="B12" s="7">
        <f>MEDIAN([2]results_GUI1.csv!$E$2:$E$51)/MIN($B$6:$E$8)</f>
        <v>1.0591069656906027</v>
      </c>
      <c r="C12" s="7">
        <f>MEDIAN([12]results_GUI_SE2.csv!$E$2:$E$51)/MIN($B$6:$E$8)</f>
        <v>1.7407961918199706</v>
      </c>
      <c r="D12" s="7">
        <f>MEDIAN([3]results_GUI_P2.csv!$E$2:$E$51)/MIN($B$6:$E$8)</f>
        <v>1.722370974265617</v>
      </c>
      <c r="E12" s="7">
        <f>MEDIAN([1]results_GUI3.csv!$E$2:$E$51)/MIN($B$6:$E$8)</f>
        <v>1.1025388106334202</v>
      </c>
    </row>
    <row r="13" spans="1:5">
      <c r="A13" s="5" t="s">
        <v>2</v>
      </c>
      <c r="B13" s="7">
        <f>MEDIAN([9]results_P1.csv!$E$2:$E$51)/MIN($B$6:$E$8)</f>
        <v>1.0261338222394323</v>
      </c>
      <c r="C13" s="7">
        <f>MEDIAN([10]results_P_SE2.csv!$E$2:$E$51)/MIN($B$6:$E$8)</f>
        <v>1</v>
      </c>
      <c r="D13" s="7">
        <f>MEDIAN([11]results_P_P2.csv!$E$2:$E$51)/MIN($B$6:$E$8)</f>
        <v>2.0760120147907504</v>
      </c>
      <c r="E13" s="7">
        <f>MEDIAN([8]results_P3.csv!$E$2:$E$51)/MIN($B$6:$E$8)</f>
        <v>1.9275168450613562</v>
      </c>
    </row>
    <row r="14" spans="1:5">
      <c r="A14" s="5" t="s">
        <v>3</v>
      </c>
      <c r="B14" s="7">
        <f>MEDIAN([5]results_SE1.csv!$E$2:$E$51)/MIN($B$6:$E$8)</f>
        <v>1.1582929284148651</v>
      </c>
      <c r="C14" s="7">
        <f>MEDIAN([6]results_SE_SE2.csv!$E$2:$E$51)/MIN($B$6:$E$8)</f>
        <v>2.0444419379705177</v>
      </c>
      <c r="D14" s="7">
        <f>MEDIAN([7]results_SE_P2.csv!$E$2:$E$51)/MIN($B$6:$E$8)</f>
        <v>1.022573352079204</v>
      </c>
      <c r="E14" s="7">
        <f>MEDIAN([4]results_SE3.csv!$E$2:$E$51)/MIN($B$6:$E$8)</f>
        <v>1.0249362226112844</v>
      </c>
    </row>
    <row r="16" spans="1:5">
      <c r="A16" s="4" t="s">
        <v>12</v>
      </c>
      <c r="B16" s="4"/>
      <c r="C16" s="4"/>
      <c r="D16" s="4"/>
      <c r="E16" s="4"/>
    </row>
    <row r="17" spans="1:5">
      <c r="A17" s="5" t="s">
        <v>0</v>
      </c>
      <c r="B17" s="5" t="s">
        <v>4</v>
      </c>
      <c r="C17" s="5" t="s">
        <v>5</v>
      </c>
      <c r="D17" s="5" t="s">
        <v>6</v>
      </c>
      <c r="E17" s="5" t="s">
        <v>7</v>
      </c>
    </row>
    <row r="18" spans="1:5">
      <c r="A18" s="5" t="s">
        <v>1</v>
      </c>
      <c r="B18" s="7">
        <f>MEDIAN([2]results_GUI1.csv!$E$2:$E$51)/MAX($B$6:$E$8)</f>
        <v>0.51016417927492308</v>
      </c>
      <c r="C18" s="7">
        <f>MEDIAN([12]results_GUI_SE2.csv!$E$2:$E$51)/MAX($B$6:$E$8)</f>
        <v>0.83852895812620454</v>
      </c>
      <c r="D18" s="7">
        <f>MEDIAN([3]results_GUI_P2.csv!$E$2:$E$51)/MAX($B$6:$E$8)</f>
        <v>0.82965366384896466</v>
      </c>
      <c r="E18" s="7">
        <f>MEDIAN([1]results_GUI3.csv!$E$2:$E$51)/MAX($B$6:$E$8)</f>
        <v>0.53108498543277916</v>
      </c>
    </row>
    <row r="19" spans="1:5">
      <c r="A19" s="5" t="s">
        <v>2</v>
      </c>
      <c r="B19" s="7">
        <f>MEDIAN([9]results_P1.csv!$E$2:$E$51)/MAX($B$6:$E$8)</f>
        <v>0.49428125412022739</v>
      </c>
      <c r="C19" s="7">
        <f>MEDIAN([10]results_P_SE2.csv!$E$2:$E$51)/MAX($B$6:$E$8)</f>
        <v>0.4816927806175505</v>
      </c>
      <c r="D19" s="7">
        <f>MEDIAN([11]results_P_P2.csv!$E$2:$E$51)/MAX($B$6:$E$8)</f>
        <v>1</v>
      </c>
      <c r="E19" s="7">
        <f>MEDIAN([8]results_P3.csv!$E$2:$E$51)/MAX($B$6:$E$8)</f>
        <v>0.92847094878477299</v>
      </c>
    </row>
    <row r="20" spans="1:5">
      <c r="A20" s="5" t="s">
        <v>3</v>
      </c>
      <c r="B20" s="7">
        <f>MEDIAN([5]results_SE1.csv!$E$2:$E$51)/MAX($B$6:$E$8)</f>
        <v>0.55794134145780183</v>
      </c>
      <c r="C20" s="7">
        <f>MEDIAN([6]results_SE_SE2.csv!$E$2:$E$51)/MAX($B$6:$E$8)</f>
        <v>0.98479292191215229</v>
      </c>
      <c r="D20" s="7">
        <f>MEDIAN([7]results_SE_P2.csv!$E$2:$E$51)/MAX($B$6:$E$8)</f>
        <v>0.4925662013484412</v>
      </c>
      <c r="E20" s="7">
        <f>MEDIAN([4]results_SE3.csv!$E$2:$E$51)/MAX($B$6:$E$8)</f>
        <v>0.49370437902527836</v>
      </c>
    </row>
  </sheetData>
  <mergeCells count="5">
    <mergeCell ref="A1:E1"/>
    <mergeCell ref="A2:E2"/>
    <mergeCell ref="A4:E4"/>
    <mergeCell ref="A10:E10"/>
    <mergeCell ref="A16:E16"/>
  </mergeCells>
  <conditionalFormatting sqref="B6:E8">
    <cfRule type="top10" dxfId="18" priority="5" bottom="1" rank="1"/>
    <cfRule type="top10" dxfId="19" priority="6" rank="1"/>
  </conditionalFormatting>
  <conditionalFormatting sqref="B12:E14">
    <cfRule type="top10" dxfId="7" priority="3" bottom="1" rank="1"/>
    <cfRule type="top10" dxfId="6" priority="4" rank="1"/>
  </conditionalFormatting>
  <conditionalFormatting sqref="B18:E20">
    <cfRule type="top10" dxfId="3" priority="1" bottom="1" rank="1"/>
    <cfRule type="top10" dxfId="2" priority="2" rank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2" sqref="I2"/>
    </sheetView>
  </sheetViews>
  <sheetFormatPr baseColWidth="10" defaultRowHeight="15" x14ac:dyDescent="0"/>
  <cols>
    <col min="1" max="1" width="13.1640625" customWidth="1"/>
    <col min="2" max="2" width="16.6640625" customWidth="1"/>
    <col min="3" max="3" width="23.1640625" customWidth="1"/>
    <col min="4" max="4" width="24.6640625" customWidth="1"/>
    <col min="5" max="5" width="38.33203125" customWidth="1"/>
  </cols>
  <sheetData>
    <row r="1" spans="1:5" ht="18">
      <c r="A1" s="2" t="s">
        <v>11</v>
      </c>
      <c r="B1" s="2"/>
      <c r="C1" s="2"/>
      <c r="D1" s="2"/>
      <c r="E1" s="2"/>
    </row>
    <row r="2" spans="1:5" ht="18">
      <c r="A2" s="3" t="s">
        <v>10</v>
      </c>
      <c r="B2" s="3"/>
      <c r="C2" s="3"/>
      <c r="D2" s="3"/>
      <c r="E2" s="3"/>
    </row>
    <row r="3" spans="1:5">
      <c r="A3" s="1"/>
      <c r="B3" s="1"/>
      <c r="C3" s="1"/>
      <c r="D3" s="1"/>
      <c r="E3" s="1"/>
    </row>
    <row r="4" spans="1:5">
      <c r="A4" s="4" t="s">
        <v>8</v>
      </c>
      <c r="B4" s="4"/>
      <c r="C4" s="4"/>
      <c r="D4" s="4"/>
      <c r="E4" s="4"/>
    </row>
    <row r="5" spans="1:5">
      <c r="A5" s="5" t="s">
        <v>0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>
      <c r="A6" s="5" t="s">
        <v>1</v>
      </c>
      <c r="B6" s="6">
        <f>MEDIAN([2]results_GUI1.csv!$F$2:$F$51)</f>
        <v>26765559894</v>
      </c>
      <c r="C6" s="6">
        <f>MEDIAN([12]results_GUI_SE2.csv!$F$2:$F$51)</f>
        <v>25722042511</v>
      </c>
      <c r="D6" s="6">
        <f>MEDIAN([3]results_GUI_P2.csv!$F$2:$F$51)</f>
        <v>25902081834.5</v>
      </c>
      <c r="E6" s="6">
        <f>MEDIAN([1]results_GUI3.csv!$F$2:$F$51)</f>
        <v>27227622437</v>
      </c>
    </row>
    <row r="7" spans="1:5">
      <c r="A7" s="5" t="s">
        <v>2</v>
      </c>
      <c r="B7" s="6">
        <f>MEDIAN([9]results_P1.csv!$F$2:$F$51)</f>
        <v>27156995681</v>
      </c>
      <c r="C7" s="6">
        <f>MEDIAN([10]results_P_SE2.csv!$F$2:$F$51)</f>
        <v>26374871303.5</v>
      </c>
      <c r="D7" s="6">
        <f>MEDIAN([11]results_P_P2.csv!$F$2:$F$51)</f>
        <v>26515824938</v>
      </c>
      <c r="E7" s="6">
        <f>MEDIAN([8]results_P3.csv!$F$2:$F$51)</f>
        <v>26168983086.5</v>
      </c>
    </row>
    <row r="8" spans="1:5">
      <c r="A8" s="5" t="s">
        <v>3</v>
      </c>
      <c r="B8" s="6">
        <f>MEDIAN([5]results_SE1.csv!$F$2:$F$51)</f>
        <v>26925352517</v>
      </c>
      <c r="C8" s="6">
        <f>MEDIAN([6]results_SE_SE2.csv!$F$2:$F$51)</f>
        <v>26177029594</v>
      </c>
      <c r="D8" s="6">
        <f>MEDIAN([7]results_SE_P2.csv!$F$2:$F$51)</f>
        <v>26603644406.5</v>
      </c>
      <c r="E8" s="6">
        <f>MEDIAN([4]results_SE3.csv!$F$2:$F$51)</f>
        <v>26888166544</v>
      </c>
    </row>
    <row r="10" spans="1:5">
      <c r="A10" s="4" t="s">
        <v>12</v>
      </c>
      <c r="B10" s="4"/>
      <c r="C10" s="4"/>
      <c r="D10" s="4"/>
      <c r="E10" s="4"/>
    </row>
    <row r="11" spans="1:5">
      <c r="A11" s="5" t="s">
        <v>0</v>
      </c>
      <c r="B11" s="5" t="s">
        <v>4</v>
      </c>
      <c r="C11" s="5" t="s">
        <v>5</v>
      </c>
      <c r="D11" s="5" t="s">
        <v>6</v>
      </c>
      <c r="E11" s="5" t="s">
        <v>7</v>
      </c>
    </row>
    <row r="12" spans="1:5">
      <c r="A12" s="5" t="s">
        <v>1</v>
      </c>
      <c r="B12" s="7">
        <f>MEDIAN([2]results_GUI1.csv!$F$2:$F$51)/MIN($B$6:$E$8)</f>
        <v>1.040568993794087</v>
      </c>
      <c r="C12" s="7">
        <f>MEDIAN([12]results_GUI_SE2.csv!$F$2:$F$51)/MIN($B$6:$E$8)</f>
        <v>1</v>
      </c>
      <c r="D12" s="7">
        <f>MEDIAN([3]results_GUI_P2.csv!$F$2:$F$51)/MIN($B$6:$E$8)</f>
        <v>1.0069994178503907</v>
      </c>
      <c r="E12" s="7">
        <f>MEDIAN([1]results_GUI3.csv!$F$2:$F$51)/MIN($B$6:$E$8)</f>
        <v>1.0585326738868479</v>
      </c>
    </row>
    <row r="13" spans="1:5">
      <c r="A13" s="5" t="s">
        <v>2</v>
      </c>
      <c r="B13" s="7">
        <f>MEDIAN([9]results_P1.csv!$F$2:$F$51)/MIN($B$6:$E$8)</f>
        <v>1.0557869060898388</v>
      </c>
      <c r="C13" s="7">
        <f>MEDIAN([10]results_P_SE2.csv!$F$2:$F$51)/MIN($B$6:$E$8)</f>
        <v>1.0253801303773142</v>
      </c>
      <c r="D13" s="7">
        <f>MEDIAN([11]results_P_P2.csv!$F$2:$F$51)/MIN($B$6:$E$8)</f>
        <v>1.030860007585344</v>
      </c>
      <c r="E13" s="7">
        <f>MEDIAN([8]results_P3.csv!$F$2:$F$51)/MIN($B$6:$E$8)</f>
        <v>1.0173757809205419</v>
      </c>
    </row>
    <row r="14" spans="1:5">
      <c r="A14" s="5" t="s">
        <v>3</v>
      </c>
      <c r="B14" s="7">
        <f>MEDIAN([5]results_SE1.csv!$F$2:$F$51)/MIN($B$6:$E$8)</f>
        <v>1.0467812773999345</v>
      </c>
      <c r="C14" s="7">
        <f>MEDIAN([6]results_SE_SE2.csv!$F$2:$F$51)/MIN($B$6:$E$8)</f>
        <v>1.0176886062918769</v>
      </c>
      <c r="D14" s="7">
        <f>MEDIAN([7]results_SE_P2.csv!$F$2:$F$51)/MIN($B$6:$E$8)</f>
        <v>1.0342741792422971</v>
      </c>
      <c r="E14" s="7">
        <f>MEDIAN([4]results_SE3.csv!$F$2:$F$51)/MIN($B$6:$E$8)</f>
        <v>1.0453355923232499</v>
      </c>
    </row>
    <row r="16" spans="1:5">
      <c r="A16" s="4" t="s">
        <v>13</v>
      </c>
      <c r="B16" s="4"/>
      <c r="C16" s="4"/>
      <c r="D16" s="4"/>
      <c r="E16" s="4"/>
    </row>
    <row r="17" spans="1:5">
      <c r="A17" s="5" t="s">
        <v>0</v>
      </c>
      <c r="B17" s="5" t="s">
        <v>4</v>
      </c>
      <c r="C17" s="5" t="s">
        <v>5</v>
      </c>
      <c r="D17" s="5" t="s">
        <v>6</v>
      </c>
      <c r="E17" s="5" t="s">
        <v>7</v>
      </c>
    </row>
    <row r="18" spans="1:5">
      <c r="A18" s="5" t="s">
        <v>1</v>
      </c>
      <c r="B18" s="7">
        <f>MEDIAN([2]results_GUI1.csv!$F$2:$F$51)/MAX($B$6:$E$8)</f>
        <v>0.98302964042970953</v>
      </c>
      <c r="C18" s="7">
        <f>MEDIAN([12]results_GUI_SE2.csv!$F$2:$F$51)/MAX($B$6:$E$8)</f>
        <v>0.9447039516768807</v>
      </c>
      <c r="D18" s="7">
        <f>MEDIAN([3]results_GUI_P2.csv!$F$2:$F$51)/MAX($B$6:$E$8)</f>
        <v>0.95131632937958244</v>
      </c>
      <c r="E18" s="7">
        <f>MEDIAN([1]results_GUI3.csv!$F$2:$F$51)/MAX($B$6:$E$8)</f>
        <v>1</v>
      </c>
    </row>
    <row r="19" spans="1:5">
      <c r="A19" s="5" t="s">
        <v>2</v>
      </c>
      <c r="B19" s="7">
        <f>MEDIAN([9]results_P1.csv!$F$2:$F$51)/MAX($B$6:$E$8)</f>
        <v>0.99740606231177853</v>
      </c>
      <c r="C19" s="7">
        <f>MEDIAN([10]results_P_SE2.csv!$F$2:$F$51)/MAX($B$6:$E$8)</f>
        <v>0.9686806611384039</v>
      </c>
      <c r="D19" s="7">
        <f>MEDIAN([11]results_P_P2.csv!$F$2:$F$51)/MAX($B$6:$E$8)</f>
        <v>0.97385752279153359</v>
      </c>
      <c r="E19" s="7">
        <f>MEDIAN([8]results_P3.csv!$F$2:$F$51)/MAX($B$6:$E$8)</f>
        <v>0.96111892057598824</v>
      </c>
    </row>
    <row r="20" spans="1:5">
      <c r="A20" s="5" t="s">
        <v>3</v>
      </c>
      <c r="B20" s="7">
        <f>MEDIAN([5]results_SE1.csv!$F$2:$F$51)/MAX($B$6:$E$8)</f>
        <v>0.98889840930109119</v>
      </c>
      <c r="C20" s="7">
        <f>MEDIAN([6]results_SE_SE2.csv!$F$2:$F$51)/MAX($B$6:$E$8)</f>
        <v>0.96141444794047337</v>
      </c>
      <c r="D20" s="7">
        <f>MEDIAN([7]results_SE_P2.csv!$F$2:$F$51)/MAX($B$6:$E$8)</f>
        <v>0.9770829042475605</v>
      </c>
      <c r="E20" s="7">
        <f>MEDIAN([4]results_SE3.csv!$F$2:$F$51)/MAX($B$6:$E$8)</f>
        <v>0.9875326648962669</v>
      </c>
    </row>
  </sheetData>
  <mergeCells count="5">
    <mergeCell ref="A1:E1"/>
    <mergeCell ref="A2:E2"/>
    <mergeCell ref="A4:E4"/>
    <mergeCell ref="A10:E10"/>
    <mergeCell ref="A16:E16"/>
  </mergeCells>
  <conditionalFormatting sqref="B6:E8">
    <cfRule type="top10" dxfId="16" priority="5" bottom="1" rank="1"/>
    <cfRule type="top10" dxfId="17" priority="6" rank="1"/>
  </conditionalFormatting>
  <conditionalFormatting sqref="B12:E14">
    <cfRule type="top10" dxfId="15" priority="3" bottom="1" rank="1"/>
    <cfRule type="top10" dxfId="14" priority="4" rank="1"/>
  </conditionalFormatting>
  <conditionalFormatting sqref="B18:E20">
    <cfRule type="top10" dxfId="11" priority="1" bottom="1" rank="1"/>
    <cfRule type="top10" dxfId="10" priority="2" rank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15.1 Mem-Ini. Thread gr </vt:lpstr>
      <vt:lpstr>15.1 Tim-Ini. Thread gr</vt:lpstr>
    </vt:vector>
  </TitlesOfParts>
  <Company>Red Pixel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Gallastegui</dc:creator>
  <cp:lastModifiedBy>Pablo Gallastegui</cp:lastModifiedBy>
  <dcterms:created xsi:type="dcterms:W3CDTF">2014-10-25T17:46:07Z</dcterms:created>
  <dcterms:modified xsi:type="dcterms:W3CDTF">2014-10-26T13:05:38Z</dcterms:modified>
</cp:coreProperties>
</file>