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alumnosuady-my.sharepoint.com/personal/a18016309_alumnos_uady_mx/Documents/UADY/SEMESTRE 6/Interaccion Humano Computadora/Testing Evidence/Testing Results/"/>
    </mc:Choice>
  </mc:AlternateContent>
  <xr:revisionPtr revIDLastSave="413" documentId="11_AD4D2F04E46CFB4ACB3E20713D51E1EC693EDF1D" xr6:coauthVersionLast="47" xr6:coauthVersionMax="47" xr10:uidLastSave="{42D8242D-1092-4A46-BBE8-46EE695A060E}"/>
  <bookViews>
    <workbookView xWindow="30" yWindow="0" windowWidth="20460" windowHeight="109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" l="1" a="1"/>
  <c r="F28" i="1" s="1"/>
  <c r="F29" i="1" a="1"/>
  <c r="F29" i="1" s="1"/>
  <c r="P16" i="1"/>
  <c r="P7" i="1"/>
  <c r="Y9" i="1"/>
  <c r="X9" i="1"/>
  <c r="W9" i="1"/>
  <c r="V9" i="1"/>
  <c r="U9" i="1"/>
  <c r="T9" i="1"/>
  <c r="F33" i="1" s="1"/>
  <c r="S9" i="1"/>
  <c r="R9" i="1"/>
  <c r="Q9" i="1"/>
  <c r="Z8" i="1"/>
  <c r="Z9" i="1" s="1"/>
  <c r="F30" i="1" s="1"/>
  <c r="Z6" i="1"/>
  <c r="Z5" i="1"/>
  <c r="Z4" i="1"/>
  <c r="P15" i="1"/>
  <c r="P14" i="1"/>
  <c r="P13" i="1"/>
  <c r="P12" i="1"/>
  <c r="P8" i="1"/>
  <c r="P6" i="1"/>
  <c r="P5" i="1"/>
  <c r="P4" i="1"/>
  <c r="E9" i="1"/>
  <c r="D9" i="1"/>
  <c r="C9" i="1"/>
  <c r="B9" i="1"/>
  <c r="F34" i="1" l="1"/>
  <c r="F32" i="1"/>
  <c r="F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<sst xmlns="http://schemas.openxmlformats.org/spreadsheetml/2006/main" count="55" uniqueCount="44">
  <si>
    <t>Completion Time</t>
  </si>
  <si>
    <t>User</t>
  </si>
  <si>
    <t>Task #1</t>
  </si>
  <si>
    <t>Task #2</t>
  </si>
  <si>
    <t>Task #3</t>
  </si>
  <si>
    <t>Task #4</t>
  </si>
  <si>
    <t>System Usability Scale</t>
  </si>
  <si>
    <t>SUS #1</t>
  </si>
  <si>
    <t>SUS #2</t>
  </si>
  <si>
    <t>SUS #3</t>
  </si>
  <si>
    <t>SUS #4</t>
  </si>
  <si>
    <t>SUS #5</t>
  </si>
  <si>
    <t>SUS #6</t>
  </si>
  <si>
    <t>SUS #7</t>
  </si>
  <si>
    <t>SUS #8</t>
  </si>
  <si>
    <t>SUS #9</t>
  </si>
  <si>
    <t>SUS #10</t>
  </si>
  <si>
    <t>SUPR #1</t>
  </si>
  <si>
    <t>SUPR #2</t>
  </si>
  <si>
    <t>SUPR #3</t>
  </si>
  <si>
    <t>SUPR #4</t>
  </si>
  <si>
    <t>SUPR #5</t>
  </si>
  <si>
    <t>SUPR #6</t>
  </si>
  <si>
    <t>SUPR #7</t>
  </si>
  <si>
    <t>SUPR #8</t>
  </si>
  <si>
    <t>SUPR #9</t>
  </si>
  <si>
    <t>Overall Relative Efficiency Task #1</t>
  </si>
  <si>
    <t>Overall Relative Efficiency Task #2</t>
  </si>
  <si>
    <t>Overall Relative Efficiency Task #3</t>
  </si>
  <si>
    <t>Overall Relative Efficiency Task #4</t>
  </si>
  <si>
    <t>Results</t>
  </si>
  <si>
    <t>SUPR-Q (Global)</t>
  </si>
  <si>
    <t>SUPR-Q (Usability)</t>
  </si>
  <si>
    <t>SUPR-Q (Appereance)</t>
  </si>
  <si>
    <t>SUPR-Q (Loyalty)</t>
  </si>
  <si>
    <t>SUPR-Q (Credibility)</t>
  </si>
  <si>
    <t>Eugenia Leticia González Maldonado</t>
  </si>
  <si>
    <t>Gildardo Maldonado Valladares</t>
  </si>
  <si>
    <t>Raúl Eduardo González Maldonado</t>
  </si>
  <si>
    <t>Victoria von Reitzenstein Rendón</t>
  </si>
  <si>
    <t>SUPR-Q</t>
  </si>
  <si>
    <t>Total</t>
  </si>
  <si>
    <t>Natalia Torre Reyes</t>
  </si>
  <si>
    <t>Time Based Efficiency (tasks per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</si>
</sst>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 applyAlignment="1"/>
    <xf numFmtId="0" fontId="0" fillId="0" borderId="1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1" xfId="0" applyFill="1" applyBorder="1"/>
    <xf numFmtId="9" fontId="0" fillId="6" borderId="1" xfId="0" applyNumberFormat="1" applyFill="1" applyBorder="1"/>
    <xf numFmtId="0" fontId="0" fillId="7" borderId="1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Completion</a:t>
            </a:r>
            <a:r>
              <a:rPr lang="es-MX" baseline="0"/>
              <a:t> Time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42668022747156603"/>
          <c:y val="0.17171296296296298"/>
          <c:w val="0.54398643919510059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Task #1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Hoja1!$A$4:$A$8</c:f>
              <c:strCache>
                <c:ptCount val="5"/>
                <c:pt idx="0">
                  <c:v>Eugenia Leticia González Maldonado</c:v>
                </c:pt>
                <c:pt idx="1">
                  <c:v>Gildardo Maldonado Valladares</c:v>
                </c:pt>
                <c:pt idx="2">
                  <c:v>Raúl Eduardo González Maldonado</c:v>
                </c:pt>
                <c:pt idx="3">
                  <c:v>Natalia Torre Reyes</c:v>
                </c:pt>
                <c:pt idx="4">
                  <c:v>Victoria von Reitzenstein Rendón</c:v>
                </c:pt>
              </c:strCache>
            </c:strRef>
          </c:cat>
          <c:val>
            <c:numRef>
              <c:f>Hoja1!$B$4:$B$8</c:f>
              <c:numCache>
                <c:formatCode>General</c:formatCode>
                <c:ptCount val="5"/>
                <c:pt idx="0">
                  <c:v>10</c:v>
                </c:pt>
                <c:pt idx="1">
                  <c:v>11</c:v>
                </c:pt>
                <c:pt idx="2">
                  <c:v>10</c:v>
                </c:pt>
                <c:pt idx="3">
                  <c:v>10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4-4986-BDFC-D7E92266D484}"/>
            </c:ext>
          </c:extLst>
        </c:ser>
        <c:ser>
          <c:idx val="1"/>
          <c:order val="1"/>
          <c:tx>
            <c:strRef>
              <c:f>Hoja1!$C$3</c:f>
              <c:strCache>
                <c:ptCount val="1"/>
                <c:pt idx="0">
                  <c:v>Task #2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Hoja1!$A$4:$A$8</c:f>
              <c:strCache>
                <c:ptCount val="5"/>
                <c:pt idx="0">
                  <c:v>Eugenia Leticia González Maldonado</c:v>
                </c:pt>
                <c:pt idx="1">
                  <c:v>Gildardo Maldonado Valladares</c:v>
                </c:pt>
                <c:pt idx="2">
                  <c:v>Raúl Eduardo González Maldonado</c:v>
                </c:pt>
                <c:pt idx="3">
                  <c:v>Natalia Torre Reyes</c:v>
                </c:pt>
                <c:pt idx="4">
                  <c:v>Victoria von Reitzenstein Rendón</c:v>
                </c:pt>
              </c:strCache>
            </c:strRef>
          </c:cat>
          <c:val>
            <c:numRef>
              <c:f>Hoja1!$C$4:$C$8</c:f>
              <c:numCache>
                <c:formatCode>General</c:formatCode>
                <c:ptCount val="5"/>
                <c:pt idx="0">
                  <c:v>10</c:v>
                </c:pt>
                <c:pt idx="1">
                  <c:v>14</c:v>
                </c:pt>
                <c:pt idx="2">
                  <c:v>10</c:v>
                </c:pt>
                <c:pt idx="3">
                  <c:v>5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34-4986-BDFC-D7E92266D484}"/>
            </c:ext>
          </c:extLst>
        </c:ser>
        <c:ser>
          <c:idx val="2"/>
          <c:order val="2"/>
          <c:tx>
            <c:strRef>
              <c:f>Hoja1!$D$3</c:f>
              <c:strCache>
                <c:ptCount val="1"/>
                <c:pt idx="0">
                  <c:v>Task #3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Hoja1!$A$4:$A$8</c:f>
              <c:strCache>
                <c:ptCount val="5"/>
                <c:pt idx="0">
                  <c:v>Eugenia Leticia González Maldonado</c:v>
                </c:pt>
                <c:pt idx="1">
                  <c:v>Gildardo Maldonado Valladares</c:v>
                </c:pt>
                <c:pt idx="2">
                  <c:v>Raúl Eduardo González Maldonado</c:v>
                </c:pt>
                <c:pt idx="3">
                  <c:v>Natalia Torre Reyes</c:v>
                </c:pt>
                <c:pt idx="4">
                  <c:v>Victoria von Reitzenstein Rendón</c:v>
                </c:pt>
              </c:strCache>
            </c:strRef>
          </c:cat>
          <c:val>
            <c:numRef>
              <c:f>Hoja1!$D$4:$D$8</c:f>
              <c:numCache>
                <c:formatCode>General</c:formatCode>
                <c:ptCount val="5"/>
                <c:pt idx="0">
                  <c:v>15</c:v>
                </c:pt>
                <c:pt idx="1">
                  <c:v>28</c:v>
                </c:pt>
                <c:pt idx="2">
                  <c:v>15</c:v>
                </c:pt>
                <c:pt idx="3">
                  <c:v>8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34-4986-BDFC-D7E92266D484}"/>
            </c:ext>
          </c:extLst>
        </c:ser>
        <c:ser>
          <c:idx val="3"/>
          <c:order val="3"/>
          <c:tx>
            <c:strRef>
              <c:f>Hoja1!$E$3</c:f>
              <c:strCache>
                <c:ptCount val="1"/>
                <c:pt idx="0">
                  <c:v>Task #4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Hoja1!$A$4:$A$8</c:f>
              <c:strCache>
                <c:ptCount val="5"/>
                <c:pt idx="0">
                  <c:v>Eugenia Leticia González Maldonado</c:v>
                </c:pt>
                <c:pt idx="1">
                  <c:v>Gildardo Maldonado Valladares</c:v>
                </c:pt>
                <c:pt idx="2">
                  <c:v>Raúl Eduardo González Maldonado</c:v>
                </c:pt>
                <c:pt idx="3">
                  <c:v>Natalia Torre Reyes</c:v>
                </c:pt>
                <c:pt idx="4">
                  <c:v>Victoria von Reitzenstein Rendón</c:v>
                </c:pt>
              </c:strCache>
            </c:strRef>
          </c:cat>
          <c:val>
            <c:numRef>
              <c:f>Hoja1!$E$4:$E$8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34-4986-BDFC-D7E92266D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1830832"/>
        <c:axId val="861827920"/>
      </c:barChart>
      <c:catAx>
        <c:axId val="861830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1827920"/>
        <c:crosses val="autoZero"/>
        <c:auto val="1"/>
        <c:lblAlgn val="ctr"/>
        <c:lblOffset val="100"/>
        <c:noMultiLvlLbl val="0"/>
      </c:catAx>
      <c:valAx>
        <c:axId val="86182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183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514349</xdr:colOff>
      <xdr:row>21</xdr:row>
      <xdr:rowOff>71437</xdr:rowOff>
    </xdr:from>
    <xdr:to>
      <xdr:col>22</xdr:col>
      <xdr:colOff>104774</xdr:colOff>
      <xdr:row>37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F42E2E-4D3D-4F97-9A20-945888409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4"/>
  <sheetViews>
    <sheetView tabSelected="1" zoomScaleNormal="100" workbookViewId="0">
      <selection activeCell="F10" sqref="F10"/>
    </sheetView>
  </sheetViews>
  <sheetFormatPr baseColWidth="10" defaultColWidth="9.140625" defaultRowHeight="15" x14ac:dyDescent="0.25"/>
  <cols>
    <col min="1" max="1" width="44.28515625" customWidth="1"/>
    <col min="8" max="8" width="9.140625" customWidth="1"/>
  </cols>
  <sheetData>
    <row r="2" spans="1:26" x14ac:dyDescent="0.25">
      <c r="A2" s="4"/>
      <c r="B2" s="12" t="s">
        <v>0</v>
      </c>
      <c r="C2" s="12"/>
      <c r="D2" s="12"/>
      <c r="E2" s="12"/>
      <c r="F2" s="16" t="s">
        <v>6</v>
      </c>
      <c r="G2" s="17"/>
      <c r="H2" s="17"/>
      <c r="I2" s="17"/>
      <c r="J2" s="17"/>
      <c r="K2" s="17"/>
      <c r="L2" s="17"/>
      <c r="M2" s="17"/>
      <c r="N2" s="17"/>
      <c r="O2" s="17"/>
      <c r="P2" s="18"/>
      <c r="Q2" s="9" t="s">
        <v>40</v>
      </c>
      <c r="R2" s="10"/>
      <c r="S2" s="10"/>
      <c r="T2" s="10"/>
      <c r="U2" s="10"/>
      <c r="V2" s="10"/>
      <c r="W2" s="10"/>
      <c r="X2" s="10"/>
      <c r="Y2" s="11"/>
    </row>
    <row r="3" spans="1:26" s="1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1" t="s">
        <v>41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spans="1:26" x14ac:dyDescent="0.25">
      <c r="A4" s="3" t="s">
        <v>36</v>
      </c>
      <c r="B4" s="3">
        <v>10</v>
      </c>
      <c r="C4" s="3">
        <v>10</v>
      </c>
      <c r="D4" s="3">
        <v>15</v>
      </c>
      <c r="E4" s="3">
        <v>15</v>
      </c>
      <c r="F4" s="3">
        <v>5</v>
      </c>
      <c r="G4" s="3">
        <v>1</v>
      </c>
      <c r="H4" s="3">
        <v>5</v>
      </c>
      <c r="I4" s="3">
        <v>1</v>
      </c>
      <c r="J4" s="3">
        <v>5</v>
      </c>
      <c r="K4" s="3">
        <v>1</v>
      </c>
      <c r="L4" s="3">
        <v>5</v>
      </c>
      <c r="M4" s="3">
        <v>1</v>
      </c>
      <c r="N4" s="3">
        <v>5</v>
      </c>
      <c r="O4" s="3">
        <v>1</v>
      </c>
      <c r="P4">
        <f>SUM(F4:O4)</f>
        <v>30</v>
      </c>
      <c r="Q4" s="3">
        <v>5</v>
      </c>
      <c r="R4" s="3">
        <v>5</v>
      </c>
      <c r="S4" s="3">
        <v>5</v>
      </c>
      <c r="T4" s="3">
        <v>4</v>
      </c>
      <c r="U4" s="3">
        <v>5</v>
      </c>
      <c r="V4" s="3">
        <v>5</v>
      </c>
      <c r="W4" s="3">
        <v>5</v>
      </c>
      <c r="X4" s="3">
        <v>4</v>
      </c>
      <c r="Y4" s="3">
        <v>5</v>
      </c>
      <c r="Z4">
        <f>AVERAGE(Q4:Y4)</f>
        <v>4.7777777777777777</v>
      </c>
    </row>
    <row r="5" spans="1:26" x14ac:dyDescent="0.25">
      <c r="A5" s="3" t="s">
        <v>37</v>
      </c>
      <c r="B5" s="3">
        <v>11</v>
      </c>
      <c r="C5" s="3">
        <v>14</v>
      </c>
      <c r="D5" s="3">
        <v>28</v>
      </c>
      <c r="E5" s="3">
        <v>15</v>
      </c>
      <c r="F5" s="3">
        <v>5</v>
      </c>
      <c r="G5" s="3">
        <v>5</v>
      </c>
      <c r="H5" s="3">
        <v>5</v>
      </c>
      <c r="I5" s="3">
        <v>1</v>
      </c>
      <c r="J5" s="3">
        <v>5</v>
      </c>
      <c r="K5" s="3">
        <v>1</v>
      </c>
      <c r="L5" s="3">
        <v>5</v>
      </c>
      <c r="M5" s="3">
        <v>1</v>
      </c>
      <c r="N5" s="3">
        <v>4</v>
      </c>
      <c r="O5" s="3">
        <v>3</v>
      </c>
      <c r="P5">
        <f>SUM(F5:O5)</f>
        <v>35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>
        <f>AVERAGE(Q5:Y5)</f>
        <v>5</v>
      </c>
    </row>
    <row r="6" spans="1:26" x14ac:dyDescent="0.25">
      <c r="A6" s="3" t="s">
        <v>38</v>
      </c>
      <c r="B6" s="3">
        <v>10</v>
      </c>
      <c r="C6" s="3">
        <v>10</v>
      </c>
      <c r="D6" s="3">
        <v>15</v>
      </c>
      <c r="E6" s="3">
        <v>10</v>
      </c>
      <c r="F6" s="3">
        <v>5</v>
      </c>
      <c r="G6" s="3">
        <v>1</v>
      </c>
      <c r="H6" s="3">
        <v>5</v>
      </c>
      <c r="I6" s="3">
        <v>1</v>
      </c>
      <c r="J6" s="3">
        <v>5</v>
      </c>
      <c r="K6" s="3">
        <v>1</v>
      </c>
      <c r="L6" s="3">
        <v>5</v>
      </c>
      <c r="M6" s="3">
        <v>1</v>
      </c>
      <c r="N6" s="3">
        <v>5</v>
      </c>
      <c r="O6" s="3">
        <v>1</v>
      </c>
      <c r="P6">
        <f>SUM(F6:O6)</f>
        <v>30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>
        <f>AVERAGE(Q6:Y6)</f>
        <v>5</v>
      </c>
    </row>
    <row r="7" spans="1:26" x14ac:dyDescent="0.25">
      <c r="A7" s="3" t="s">
        <v>42</v>
      </c>
      <c r="B7" s="3">
        <v>10</v>
      </c>
      <c r="C7" s="3">
        <v>5</v>
      </c>
      <c r="D7" s="3">
        <v>8</v>
      </c>
      <c r="E7" s="3">
        <v>9</v>
      </c>
      <c r="F7" s="3">
        <v>5</v>
      </c>
      <c r="G7" s="3">
        <v>1</v>
      </c>
      <c r="H7" s="3">
        <v>5</v>
      </c>
      <c r="I7" s="3">
        <v>1</v>
      </c>
      <c r="J7" s="3">
        <v>5</v>
      </c>
      <c r="K7" s="3">
        <v>1</v>
      </c>
      <c r="L7" s="3">
        <v>5</v>
      </c>
      <c r="M7" s="3">
        <v>1</v>
      </c>
      <c r="N7" s="3">
        <v>5</v>
      </c>
      <c r="O7" s="3">
        <v>1</v>
      </c>
      <c r="P7">
        <f>SUM(F7:O7)</f>
        <v>30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22">
        <v>5</v>
      </c>
    </row>
    <row r="8" spans="1:26" x14ac:dyDescent="0.25">
      <c r="A8" s="3" t="s">
        <v>39</v>
      </c>
      <c r="B8" s="3">
        <v>21</v>
      </c>
      <c r="C8" s="3">
        <v>25</v>
      </c>
      <c r="D8" s="3">
        <v>9</v>
      </c>
      <c r="E8" s="3">
        <v>9</v>
      </c>
      <c r="F8" s="3">
        <v>3</v>
      </c>
      <c r="G8" s="3">
        <v>1</v>
      </c>
      <c r="H8" s="3">
        <v>5</v>
      </c>
      <c r="I8" s="3">
        <v>1</v>
      </c>
      <c r="J8" s="3">
        <v>4</v>
      </c>
      <c r="K8" s="3">
        <v>1</v>
      </c>
      <c r="L8" s="3">
        <v>5</v>
      </c>
      <c r="M8" s="3">
        <v>1</v>
      </c>
      <c r="N8" s="3">
        <v>4</v>
      </c>
      <c r="O8" s="3">
        <v>1</v>
      </c>
      <c r="P8">
        <f>SUM(G8:O8)</f>
        <v>23</v>
      </c>
      <c r="Q8" s="3">
        <v>5</v>
      </c>
      <c r="R8" s="3">
        <v>5</v>
      </c>
      <c r="S8" s="3">
        <v>4</v>
      </c>
      <c r="T8" s="3">
        <v>3</v>
      </c>
      <c r="U8" s="3">
        <v>4</v>
      </c>
      <c r="V8" s="3">
        <v>5</v>
      </c>
      <c r="W8" s="3">
        <v>4</v>
      </c>
      <c r="X8" s="3">
        <v>5</v>
      </c>
      <c r="Y8" s="3">
        <v>5</v>
      </c>
      <c r="Z8">
        <f>AVERAGE(Q8:Y8)</f>
        <v>4.4444444444444446</v>
      </c>
    </row>
    <row r="9" spans="1:26" x14ac:dyDescent="0.25">
      <c r="B9">
        <f>SUM(B4:B8)</f>
        <v>62</v>
      </c>
      <c r="C9">
        <f>SUM(C4:C8)</f>
        <v>64</v>
      </c>
      <c r="D9">
        <f>SUM(D4:D8)</f>
        <v>75</v>
      </c>
      <c r="E9">
        <f>SUM(E4:E8)</f>
        <v>58</v>
      </c>
      <c r="Q9">
        <f>AVERAGE(Q4:Q8)</f>
        <v>5</v>
      </c>
      <c r="R9">
        <f>AVERAGE(R4:R8)</f>
        <v>5</v>
      </c>
      <c r="S9">
        <f>AVERAGE(S4:S8)</f>
        <v>4.8</v>
      </c>
      <c r="T9">
        <f>AVERAGE(T4:T8)</f>
        <v>4.4000000000000004</v>
      </c>
      <c r="U9">
        <f>AVERAGE(U4:U8)</f>
        <v>4.8</v>
      </c>
      <c r="V9">
        <f>AVERAGE(V4:V8)</f>
        <v>5</v>
      </c>
      <c r="W9">
        <f>AVERAGE(W4:W8)</f>
        <v>4.8</v>
      </c>
      <c r="X9">
        <f>AVERAGE(X4:X8)</f>
        <v>4.8</v>
      </c>
      <c r="Y9">
        <f>AVERAGE(Y4:Y8)</f>
        <v>5</v>
      </c>
      <c r="Z9">
        <f>AVERAGE(Z4:Z8)</f>
        <v>4.8444444444444441</v>
      </c>
    </row>
    <row r="11" spans="1:26" x14ac:dyDescent="0.25"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</row>
    <row r="12" spans="1:26" x14ac:dyDescent="0.25"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3">
        <v>4</v>
      </c>
      <c r="P12">
        <f>SUM(F12:O12)</f>
        <v>40</v>
      </c>
    </row>
    <row r="13" spans="1:26" x14ac:dyDescent="0.25">
      <c r="F13" s="3">
        <v>4</v>
      </c>
      <c r="G13" s="3">
        <v>0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3</v>
      </c>
      <c r="O13" s="3">
        <v>2</v>
      </c>
      <c r="P13">
        <f>SUM(F13:O13)</f>
        <v>33</v>
      </c>
    </row>
    <row r="14" spans="1:26" x14ac:dyDescent="0.25"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3">
        <v>4</v>
      </c>
      <c r="O14" s="3">
        <v>4</v>
      </c>
      <c r="P14">
        <f>SUM(F14:O14)</f>
        <v>40</v>
      </c>
    </row>
    <row r="15" spans="1:26" x14ac:dyDescent="0.25">
      <c r="F15" s="3">
        <v>2</v>
      </c>
      <c r="G15" s="3">
        <v>4</v>
      </c>
      <c r="H15" s="3">
        <v>4</v>
      </c>
      <c r="I15" s="3">
        <v>4</v>
      </c>
      <c r="J15" s="3">
        <v>3</v>
      </c>
      <c r="K15" s="3">
        <v>4</v>
      </c>
      <c r="L15" s="3">
        <v>4</v>
      </c>
      <c r="M15" s="3">
        <v>4</v>
      </c>
      <c r="N15" s="3">
        <v>3</v>
      </c>
      <c r="O15" s="3">
        <v>4</v>
      </c>
      <c r="P15">
        <f>SUM(F15:O15)</f>
        <v>36</v>
      </c>
    </row>
    <row r="16" spans="1:26" x14ac:dyDescent="0.25">
      <c r="F16" s="22">
        <v>4</v>
      </c>
      <c r="G16" s="22">
        <v>4</v>
      </c>
      <c r="H16" s="22">
        <v>4</v>
      </c>
      <c r="I16" s="22">
        <v>4</v>
      </c>
      <c r="J16" s="22">
        <v>4</v>
      </c>
      <c r="K16" s="22">
        <v>4</v>
      </c>
      <c r="L16" s="22">
        <v>4</v>
      </c>
      <c r="M16" s="22">
        <v>4</v>
      </c>
      <c r="N16" s="22">
        <v>4</v>
      </c>
      <c r="O16" s="22">
        <v>4</v>
      </c>
      <c r="P16">
        <f>SUM(F16:O16)</f>
        <v>40</v>
      </c>
    </row>
    <row r="23" spans="2:6" x14ac:dyDescent="0.25">
      <c r="B23" s="6" t="s">
        <v>30</v>
      </c>
      <c r="C23" s="7"/>
      <c r="D23" s="7"/>
      <c r="E23" s="7"/>
      <c r="F23" s="8"/>
    </row>
    <row r="24" spans="2:6" x14ac:dyDescent="0.25">
      <c r="B24" s="13" t="s">
        <v>26</v>
      </c>
      <c r="C24" s="14"/>
      <c r="D24" s="14"/>
      <c r="E24" s="15"/>
      <c r="F24" s="20">
        <v>1</v>
      </c>
    </row>
    <row r="25" spans="2:6" x14ac:dyDescent="0.25">
      <c r="B25" s="13" t="s">
        <v>27</v>
      </c>
      <c r="C25" s="14"/>
      <c r="D25" s="14"/>
      <c r="E25" s="15"/>
      <c r="F25" s="20">
        <v>1</v>
      </c>
    </row>
    <row r="26" spans="2:6" x14ac:dyDescent="0.25">
      <c r="B26" s="5" t="s">
        <v>28</v>
      </c>
      <c r="C26" s="5"/>
      <c r="D26" s="5"/>
      <c r="E26" s="5"/>
      <c r="F26" s="20">
        <v>1</v>
      </c>
    </row>
    <row r="27" spans="2:6" x14ac:dyDescent="0.25">
      <c r="B27" s="5" t="s">
        <v>29</v>
      </c>
      <c r="C27" s="5"/>
      <c r="D27" s="5"/>
      <c r="E27" s="5"/>
      <c r="F27" s="20">
        <v>1</v>
      </c>
    </row>
    <row r="28" spans="2:6" x14ac:dyDescent="0.25">
      <c r="B28" s="5" t="s">
        <v>43</v>
      </c>
      <c r="C28" s="5"/>
      <c r="D28" s="5"/>
      <c r="E28" s="5"/>
      <c r="F28" s="21" cm="1">
        <f t="array" ref="F28" xml:space="preserve"> (SUM(1/B4:E8) / 20) * 60</f>
        <v>5.4320129870129872</v>
      </c>
    </row>
    <row r="29" spans="2:6" x14ac:dyDescent="0.25">
      <c r="B29" s="5" t="s">
        <v>6</v>
      </c>
      <c r="C29" s="5"/>
      <c r="D29" s="5"/>
      <c r="E29" s="5"/>
      <c r="F29" s="19" cm="1">
        <f t="array" ref="F29" xml:space="preserve"> SUM(P12:P16 * 2.5) / 5</f>
        <v>94.5</v>
      </c>
    </row>
    <row r="30" spans="2:6" x14ac:dyDescent="0.25">
      <c r="B30" s="5" t="s">
        <v>31</v>
      </c>
      <c r="C30" s="5"/>
      <c r="D30" s="5"/>
      <c r="E30" s="5"/>
      <c r="F30" s="19">
        <f xml:space="preserve"> Z9</f>
        <v>4.8444444444444441</v>
      </c>
    </row>
    <row r="31" spans="2:6" x14ac:dyDescent="0.25">
      <c r="B31" s="5" t="s">
        <v>32</v>
      </c>
      <c r="C31" s="5"/>
      <c r="D31" s="5"/>
      <c r="E31" s="5"/>
      <c r="F31" s="19">
        <f xml:space="preserve"> AVERAGE(Q9, R9)</f>
        <v>5</v>
      </c>
    </row>
    <row r="32" spans="2:6" x14ac:dyDescent="0.25">
      <c r="B32" s="5" t="s">
        <v>33</v>
      </c>
      <c r="C32" s="5"/>
      <c r="D32" s="5"/>
      <c r="E32" s="5"/>
      <c r="F32" s="19">
        <f>AVERAGE(U9,V9)</f>
        <v>4.9000000000000004</v>
      </c>
    </row>
    <row r="33" spans="2:6" x14ac:dyDescent="0.25">
      <c r="B33" s="5" t="s">
        <v>34</v>
      </c>
      <c r="C33" s="5"/>
      <c r="D33" s="5"/>
      <c r="E33" s="5"/>
      <c r="F33" s="21">
        <f>AVERAGE(T9,W9)</f>
        <v>4.5999999999999996</v>
      </c>
    </row>
    <row r="34" spans="2:6" x14ac:dyDescent="0.25">
      <c r="B34" s="5" t="s">
        <v>35</v>
      </c>
      <c r="C34" s="5"/>
      <c r="D34" s="5"/>
      <c r="E34" s="5"/>
      <c r="F34" s="19">
        <f>AVERAGE(X9,Y9)</f>
        <v>4.9000000000000004</v>
      </c>
    </row>
  </sheetData>
  <mergeCells count="15">
    <mergeCell ref="Q2:Y2"/>
    <mergeCell ref="F2:P2"/>
    <mergeCell ref="B2:E2"/>
    <mergeCell ref="B25:E25"/>
    <mergeCell ref="B24:E24"/>
    <mergeCell ref="B23:F23"/>
    <mergeCell ref="B33:E33"/>
    <mergeCell ref="B34:E34"/>
    <mergeCell ref="B26:E26"/>
    <mergeCell ref="B27:E27"/>
    <mergeCell ref="B28:E28"/>
    <mergeCell ref="B29:E29"/>
    <mergeCell ref="B30:E30"/>
    <mergeCell ref="B31:E31"/>
    <mergeCell ref="B32:E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Torre</dc:creator>
  <cp:lastModifiedBy>Alejandro Torre</cp:lastModifiedBy>
  <dcterms:created xsi:type="dcterms:W3CDTF">2015-06-05T18:19:34Z</dcterms:created>
  <dcterms:modified xsi:type="dcterms:W3CDTF">2021-07-05T19:08:46Z</dcterms:modified>
</cp:coreProperties>
</file>