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ejandro/Documents/TFG/portfolio_analysis_tfg/excel/"/>
    </mc:Choice>
  </mc:AlternateContent>
  <bookViews>
    <workbookView xWindow="0" yWindow="460" windowWidth="25600" windowHeight="14640" tabRatio="500" activeTab="1"/>
  </bookViews>
  <sheets>
    <sheet name="Hoja1" sheetId="1" r:id="rId1"/>
    <sheet name="Hoja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3" i="1"/>
  <c r="Q4" i="1"/>
  <c r="Q2" i="1"/>
  <c r="O2" i="1"/>
  <c r="P3" i="1"/>
  <c r="P4" i="1"/>
  <c r="P2" i="1"/>
  <c r="O5" i="1"/>
  <c r="N3" i="1"/>
  <c r="N4" i="1"/>
  <c r="N2" i="1"/>
  <c r="L3" i="1"/>
  <c r="L4" i="1"/>
  <c r="L2" i="1"/>
  <c r="I3" i="1"/>
  <c r="I4" i="1"/>
  <c r="I2" i="1"/>
  <c r="O3" i="1"/>
  <c r="O4" i="1"/>
</calcChain>
</file>

<file path=xl/sharedStrings.xml><?xml version="1.0" encoding="utf-8"?>
<sst xmlns="http://schemas.openxmlformats.org/spreadsheetml/2006/main" count="42" uniqueCount="21">
  <si>
    <t>Crypto</t>
  </si>
  <si>
    <t>Ryan (2017) Overall Grade</t>
  </si>
  <si>
    <t>Community Support (%)</t>
  </si>
  <si>
    <t>Developer Activity (%)</t>
  </si>
  <si>
    <t>Liquidity (%)</t>
  </si>
  <si>
    <t>tot_perc_ret</t>
  </si>
  <si>
    <t>mean_daily_ret</t>
  </si>
  <si>
    <t>av_google_interest</t>
  </si>
  <si>
    <t>av_google_interest*10</t>
  </si>
  <si>
    <t>mean_daily_vol</t>
  </si>
  <si>
    <t>mean_perc_vol</t>
  </si>
  <si>
    <t>1/mean_daily_perc_vol</t>
  </si>
  <si>
    <t>1/time</t>
  </si>
  <si>
    <t>(1/time)*10</t>
  </si>
  <si>
    <t>% portfolio</t>
  </si>
  <si>
    <t>iota</t>
  </si>
  <si>
    <t>lsk</t>
  </si>
  <si>
    <t>maid</t>
  </si>
  <si>
    <t>na</t>
  </si>
  <si>
    <t>Mean</t>
  </si>
  <si>
    <t>%of each in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</si>
</sst>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"/>
    <numFmt numFmtId="165" formatCode="#,##0.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164" fontId="2" fillId="0" borderId="3" xfId="0" applyNumberFormat="1" applyFont="1" applyBorder="1"/>
    <xf numFmtId="0" fontId="2" fillId="0" borderId="4" xfId="0" applyFont="1" applyBorder="1"/>
    <xf numFmtId="165" fontId="2" fillId="0" borderId="0" xfId="0" applyNumberFormat="1" applyFont="1"/>
    <xf numFmtId="0" fontId="2" fillId="0" borderId="5" xfId="0" applyFont="1" applyBorder="1"/>
    <xf numFmtId="165" fontId="2" fillId="0" borderId="5" xfId="0" applyNumberFormat="1" applyFont="1" applyBorder="1"/>
    <xf numFmtId="0" fontId="2" fillId="0" borderId="6" xfId="0" applyFont="1" applyBorder="1"/>
    <xf numFmtId="165" fontId="2" fillId="0" borderId="3" xfId="0" applyNumberFormat="1" applyFont="1" applyBorder="1"/>
    <xf numFmtId="0" fontId="2" fillId="0" borderId="7" xfId="0" applyFont="1" applyBorder="1"/>
    <xf numFmtId="164" fontId="2" fillId="0" borderId="7" xfId="0" applyNumberFormat="1" applyFont="1" applyBorder="1"/>
    <xf numFmtId="0" fontId="0" fillId="2" borderId="7" xfId="0" applyFill="1" applyBorder="1"/>
    <xf numFmtId="0" fontId="4" fillId="3" borderId="0" xfId="0" applyFont="1" applyFill="1" applyBorder="1"/>
    <xf numFmtId="0" fontId="4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" xfId="0" applyFont="1" applyFill="1" applyBorder="1"/>
    <xf numFmtId="0" fontId="0" fillId="0" borderId="4" xfId="0" applyFont="1" applyBorder="1"/>
    <xf numFmtId="0" fontId="0" fillId="0" borderId="4" xfId="0" applyBorder="1"/>
    <xf numFmtId="0" fontId="0" fillId="0" borderId="7" xfId="0" applyFont="1" applyBorder="1"/>
    <xf numFmtId="0" fontId="0" fillId="0" borderId="7" xfId="0" applyBorder="1"/>
    <xf numFmtId="0" fontId="0" fillId="0" borderId="11" xfId="0" applyFont="1" applyBorder="1"/>
    <xf numFmtId="0" fontId="0" fillId="0" borderId="11" xfId="0" applyBorder="1"/>
    <xf numFmtId="0" fontId="0" fillId="0" borderId="12" xfId="0" applyFont="1" applyBorder="1"/>
    <xf numFmtId="10" fontId="0" fillId="0" borderId="13" xfId="1" applyNumberFormat="1" applyFont="1" applyBorder="1"/>
    <xf numFmtId="10" fontId="0" fillId="0" borderId="14" xfId="1" applyNumberFormat="1" applyFont="1" applyBorder="1"/>
    <xf numFmtId="10" fontId="0" fillId="0" borderId="12" xfId="1" applyNumberFormat="1" applyFont="1" applyBorder="1"/>
    <xf numFmtId="0" fontId="0" fillId="0" borderId="15" xfId="0" applyFont="1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10" fontId="0" fillId="0" borderId="15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75" workbookViewId="0">
      <selection sqref="A1:Q4"/>
    </sheetView>
  </sheetViews>
  <sheetFormatPr baseColWidth="10" defaultRowHeight="16" x14ac:dyDescent="0.2"/>
  <cols>
    <col min="3" max="3" width="22.83203125" customWidth="1"/>
    <col min="6" max="6" width="16.1640625" customWidth="1"/>
    <col min="7" max="7" width="18.33203125" customWidth="1"/>
    <col min="8" max="8" width="16.83203125" customWidth="1"/>
    <col min="9" max="9" width="20.83203125" customWidth="1"/>
    <col min="10" max="10" width="17.5" customWidth="1"/>
    <col min="11" max="11" width="16.6640625" customWidth="1"/>
    <col min="12" max="12" width="22.1640625" customWidth="1"/>
    <col min="14" max="14" width="14.1640625" customWidth="1"/>
    <col min="16" max="16" width="24.1640625" customWidth="1"/>
  </cols>
  <sheetData>
    <row r="1" spans="1:17" x14ac:dyDescent="0.2">
      <c r="A1" s="15" t="s">
        <v>0</v>
      </c>
      <c r="B1" s="15" t="s">
        <v>1</v>
      </c>
      <c r="C1" s="14" t="s">
        <v>2</v>
      </c>
      <c r="D1" s="15" t="s">
        <v>3</v>
      </c>
      <c r="E1" s="15" t="s">
        <v>4</v>
      </c>
      <c r="F1" s="14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5" t="s">
        <v>10</v>
      </c>
      <c r="L1" s="14" t="s">
        <v>11</v>
      </c>
      <c r="M1" s="15" t="s">
        <v>12</v>
      </c>
      <c r="N1" s="15" t="s">
        <v>13</v>
      </c>
      <c r="O1" s="14" t="s">
        <v>19</v>
      </c>
      <c r="P1" s="15" t="s">
        <v>20</v>
      </c>
      <c r="Q1" s="15" t="s">
        <v>14</v>
      </c>
    </row>
    <row r="2" spans="1:17" x14ac:dyDescent="0.2">
      <c r="A2" s="2" t="s">
        <v>15</v>
      </c>
      <c r="B2" s="3">
        <v>8.75</v>
      </c>
      <c r="C2" s="3">
        <v>6.7</v>
      </c>
      <c r="D2" s="3">
        <v>7.1</v>
      </c>
      <c r="E2" s="3">
        <v>4</v>
      </c>
      <c r="F2" s="4">
        <v>4.0942080000000001</v>
      </c>
      <c r="G2" s="3">
        <v>8.5734169999999998E-3</v>
      </c>
      <c r="H2" s="1">
        <v>9.9230769999999996E-2</v>
      </c>
      <c r="I2" s="5">
        <f>H2*10</f>
        <v>0.99230770000000001</v>
      </c>
      <c r="J2" s="6">
        <v>0.33541530000000003</v>
      </c>
      <c r="K2" s="1">
        <v>0.2063972</v>
      </c>
      <c r="L2" s="11">
        <f>1/K2</f>
        <v>4.8450269674201003</v>
      </c>
      <c r="M2" s="12">
        <v>1.46</v>
      </c>
      <c r="N2" s="11">
        <f>M2*10</f>
        <v>14.6</v>
      </c>
      <c r="O2" s="11">
        <f>AVERAGE(B2:F2,I2,L2,N2)</f>
        <v>6.3851928334275128</v>
      </c>
      <c r="P2" s="11">
        <f>O2/$O$5</f>
        <v>0.32924347023754175</v>
      </c>
      <c r="Q2" s="11">
        <f>P2*0.05</f>
        <v>1.6462173511877089E-2</v>
      </c>
    </row>
    <row r="3" spans="1:17" x14ac:dyDescent="0.2">
      <c r="A3" s="2" t="s">
        <v>16</v>
      </c>
      <c r="B3" s="3" t="s">
        <v>18</v>
      </c>
      <c r="C3" s="3">
        <v>6.4</v>
      </c>
      <c r="D3" s="3">
        <v>8.6999999999999993</v>
      </c>
      <c r="E3" s="3">
        <v>3.4</v>
      </c>
      <c r="F3" s="4">
        <v>15.308059999999999</v>
      </c>
      <c r="G3" s="3">
        <v>1.424316E-2</v>
      </c>
      <c r="H3" s="7">
        <v>1.490385E-2</v>
      </c>
      <c r="I3" s="5">
        <f t="shared" ref="I3:I4" si="0">H3*10</f>
        <v>0.14903849999999999</v>
      </c>
      <c r="J3" s="8">
        <v>2.1178569999999999</v>
      </c>
      <c r="K3" s="7">
        <v>0.1786537</v>
      </c>
      <c r="L3" s="11">
        <f t="shared" ref="L3:L4" si="1">1/K3</f>
        <v>5.5974211561249501</v>
      </c>
      <c r="M3" s="12">
        <v>1.01108</v>
      </c>
      <c r="N3" s="11">
        <f t="shared" ref="N3:N4" si="2">M3*10</f>
        <v>10.110799999999999</v>
      </c>
      <c r="O3" s="11">
        <f t="shared" ref="O3:O4" si="3">AVERAGE(B3:F3,I3,L3,N3)</f>
        <v>7.0950456651607068</v>
      </c>
      <c r="P3" s="11">
        <f t="shared" ref="P3:P4" si="4">O3/$O$5</f>
        <v>0.36584603115852909</v>
      </c>
      <c r="Q3" s="11">
        <f t="shared" ref="Q3:Q4" si="5">P3*0.05</f>
        <v>1.8292301557926455E-2</v>
      </c>
    </row>
    <row r="4" spans="1:17" ht="17" thickBot="1" x14ac:dyDescent="0.25">
      <c r="A4" s="9" t="s">
        <v>17</v>
      </c>
      <c r="B4" s="3">
        <v>8.6</v>
      </c>
      <c r="C4" s="3">
        <v>4.3</v>
      </c>
      <c r="D4" s="3">
        <v>7</v>
      </c>
      <c r="E4" s="3">
        <v>3</v>
      </c>
      <c r="F4" s="10">
        <v>0.2667234</v>
      </c>
      <c r="G4" s="3">
        <v>1.0791819999999999E-3</v>
      </c>
      <c r="H4" s="3">
        <v>5.0000000000000001E-3</v>
      </c>
      <c r="I4" s="5">
        <f t="shared" si="0"/>
        <v>0.05</v>
      </c>
      <c r="J4" s="10">
        <v>9.9709690000000004E-2</v>
      </c>
      <c r="K4" s="3">
        <v>0.18291060000000001</v>
      </c>
      <c r="L4" s="11">
        <f t="shared" si="1"/>
        <v>5.4671517123665874</v>
      </c>
      <c r="M4" s="12">
        <v>1.8622449999999999</v>
      </c>
      <c r="N4" s="11">
        <f t="shared" si="2"/>
        <v>18.622450000000001</v>
      </c>
      <c r="O4" s="11">
        <f t="shared" si="3"/>
        <v>5.9132906390458233</v>
      </c>
      <c r="P4" s="11">
        <f t="shared" si="4"/>
        <v>0.3049104986039291</v>
      </c>
      <c r="Q4" s="11">
        <f t="shared" si="5"/>
        <v>1.5245524930196456E-2</v>
      </c>
    </row>
    <row r="5" spans="1:17" x14ac:dyDescent="0.2">
      <c r="O5" s="13">
        <f>SUM(O2:O4)</f>
        <v>19.393529137634044</v>
      </c>
      <c r="Q5">
        <f>SUM(Q2:Q4)</f>
        <v>0.05</v>
      </c>
    </row>
    <row r="21" ht="3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9" sqref="D19"/>
    </sheetView>
  </sheetViews>
  <sheetFormatPr baseColWidth="10" defaultRowHeight="16" x14ac:dyDescent="0.2"/>
  <cols>
    <col min="1" max="1" width="25.1640625" customWidth="1"/>
  </cols>
  <sheetData>
    <row r="1" spans="1:4" ht="17" thickBot="1" x14ac:dyDescent="0.25">
      <c r="A1" s="16" t="s">
        <v>0</v>
      </c>
      <c r="B1" s="17" t="s">
        <v>15</v>
      </c>
      <c r="C1" s="18" t="s">
        <v>16</v>
      </c>
      <c r="D1" s="16" t="s">
        <v>17</v>
      </c>
    </row>
    <row r="2" spans="1:4" x14ac:dyDescent="0.2">
      <c r="A2" s="19" t="s">
        <v>1</v>
      </c>
      <c r="B2" s="20">
        <v>8.75</v>
      </c>
      <c r="C2" s="20" t="s">
        <v>18</v>
      </c>
      <c r="D2" s="19">
        <v>8.6</v>
      </c>
    </row>
    <row r="3" spans="1:4" x14ac:dyDescent="0.2">
      <c r="A3" s="21" t="s">
        <v>2</v>
      </c>
      <c r="B3" s="22">
        <v>6.7</v>
      </c>
      <c r="C3" s="22">
        <v>6.4</v>
      </c>
      <c r="D3" s="21">
        <v>4.3</v>
      </c>
    </row>
    <row r="4" spans="1:4" x14ac:dyDescent="0.2">
      <c r="A4" s="21" t="s">
        <v>3</v>
      </c>
      <c r="B4" s="22">
        <v>7.1</v>
      </c>
      <c r="C4" s="22">
        <v>8.6999999999999993</v>
      </c>
      <c r="D4" s="21">
        <v>7</v>
      </c>
    </row>
    <row r="5" spans="1:4" x14ac:dyDescent="0.2">
      <c r="A5" s="21" t="s">
        <v>4</v>
      </c>
      <c r="B5" s="22">
        <v>4</v>
      </c>
      <c r="C5" s="22">
        <v>3.4</v>
      </c>
      <c r="D5" s="21">
        <v>3</v>
      </c>
    </row>
    <row r="6" spans="1:4" x14ac:dyDescent="0.2">
      <c r="A6" s="21" t="s">
        <v>5</v>
      </c>
      <c r="B6" s="22">
        <v>4.0942080000000001</v>
      </c>
      <c r="C6" s="22">
        <v>15.308059999999999</v>
      </c>
      <c r="D6" s="21">
        <v>0.2667234</v>
      </c>
    </row>
    <row r="7" spans="1:4" x14ac:dyDescent="0.2">
      <c r="A7" s="21" t="s">
        <v>6</v>
      </c>
      <c r="B7" s="22">
        <v>8.5734169999999998E-3</v>
      </c>
      <c r="C7" s="22">
        <v>1.424316E-2</v>
      </c>
      <c r="D7" s="21">
        <v>1.0791819999999999E-3</v>
      </c>
    </row>
    <row r="8" spans="1:4" x14ac:dyDescent="0.2">
      <c r="A8" s="21" t="s">
        <v>7</v>
      </c>
      <c r="B8" s="22">
        <v>9.9230769999999996E-2</v>
      </c>
      <c r="C8" s="22">
        <v>1.490385E-2</v>
      </c>
      <c r="D8" s="21">
        <v>5.0000000000000001E-3</v>
      </c>
    </row>
    <row r="9" spans="1:4" x14ac:dyDescent="0.2">
      <c r="A9" s="21" t="s">
        <v>8</v>
      </c>
      <c r="B9" s="22">
        <v>0.99230770000000001</v>
      </c>
      <c r="C9" s="22">
        <v>0.14903849999999999</v>
      </c>
      <c r="D9" s="21">
        <v>0.05</v>
      </c>
    </row>
    <row r="10" spans="1:4" x14ac:dyDescent="0.2">
      <c r="A10" s="21" t="s">
        <v>9</v>
      </c>
      <c r="B10" s="22">
        <v>0.33541530000000003</v>
      </c>
      <c r="C10" s="22">
        <v>2.1178569999999999</v>
      </c>
      <c r="D10" s="21">
        <v>9.9709690000000004E-2</v>
      </c>
    </row>
    <row r="11" spans="1:4" x14ac:dyDescent="0.2">
      <c r="A11" s="21" t="s">
        <v>10</v>
      </c>
      <c r="B11" s="22">
        <v>0.2063972</v>
      </c>
      <c r="C11" s="22">
        <v>0.1786537</v>
      </c>
      <c r="D11" s="21">
        <v>0.18291060000000001</v>
      </c>
    </row>
    <row r="12" spans="1:4" x14ac:dyDescent="0.2">
      <c r="A12" s="21" t="s">
        <v>11</v>
      </c>
      <c r="B12" s="22">
        <v>4.8450269674201003</v>
      </c>
      <c r="C12" s="22">
        <v>5.5974211561249501</v>
      </c>
      <c r="D12" s="21">
        <v>5.4671517123665874</v>
      </c>
    </row>
    <row r="13" spans="1:4" x14ac:dyDescent="0.2">
      <c r="A13" s="21" t="s">
        <v>12</v>
      </c>
      <c r="B13" s="22">
        <v>1.46</v>
      </c>
      <c r="C13" s="22">
        <v>1.01108</v>
      </c>
      <c r="D13" s="21">
        <v>1.8622449999999999</v>
      </c>
    </row>
    <row r="14" spans="1:4" x14ac:dyDescent="0.2">
      <c r="A14" s="21" t="s">
        <v>13</v>
      </c>
      <c r="B14" s="22">
        <v>14.6</v>
      </c>
      <c r="C14" s="22">
        <v>10.110799999999999</v>
      </c>
      <c r="D14" s="21">
        <v>18.622450000000001</v>
      </c>
    </row>
    <row r="15" spans="1:4" ht="17" thickBot="1" x14ac:dyDescent="0.25">
      <c r="A15" s="23" t="s">
        <v>19</v>
      </c>
      <c r="B15" s="24">
        <v>6.3851928334275128</v>
      </c>
      <c r="C15" s="24">
        <v>7.0950456651607068</v>
      </c>
      <c r="D15" s="23">
        <v>5.9132906390458233</v>
      </c>
    </row>
    <row r="16" spans="1:4" x14ac:dyDescent="0.2">
      <c r="A16" s="25" t="s">
        <v>20</v>
      </c>
      <c r="B16" s="26">
        <v>0.32924347023754175</v>
      </c>
      <c r="C16" s="27">
        <v>0.36584603115852909</v>
      </c>
      <c r="D16" s="28">
        <v>0.3049104986039291</v>
      </c>
    </row>
    <row r="17" spans="1:4" ht="17" thickBot="1" x14ac:dyDescent="0.25">
      <c r="A17" s="29" t="s">
        <v>14</v>
      </c>
      <c r="B17" s="30">
        <v>1.6462173511877089E-2</v>
      </c>
      <c r="C17" s="31">
        <v>1.8292301557926455E-2</v>
      </c>
      <c r="D17" s="32">
        <v>1.5245524930196456E-2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2018-02-21T22:41:25Z</dcterms:created>
  <dcterms:modified xsi:type="dcterms:W3CDTF">2018-03-31T19:08:29Z</dcterms:modified>
</cp:coreProperties>
</file>