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alejandro/Documents/TFG/portfolio_analysis_tfg/"/>
    </mc:Choice>
  </mc:AlternateContent>
  <bookViews>
    <workbookView xWindow="0" yWindow="460" windowWidth="25600" windowHeight="14620" tabRatio="500" firstSheet="1" activeTab="2"/>
  </bookViews>
  <sheets>
    <sheet name="Excel2LaTeX" sheetId="2" state="hidden" r:id="rId1"/>
    <sheet name="Hoja1" sheetId="1" r:id="rId2"/>
    <sheet name="Hoja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2" l="1"/>
  <c r="Q2" i="1"/>
  <c r="Q3" i="1"/>
  <c r="O2" i="1"/>
  <c r="O4" i="1"/>
  <c r="P3" i="1"/>
  <c r="P2" i="1"/>
  <c r="O3" i="1"/>
  <c r="I2" i="1"/>
  <c r="L2" i="1"/>
  <c r="N2" i="1"/>
  <c r="I3" i="1"/>
  <c r="N3" i="1"/>
  <c r="L3" i="1"/>
</calcChain>
</file>

<file path=xl/sharedStrings.xml><?xml version="1.0" encoding="utf-8"?>
<sst xmlns="http://schemas.openxmlformats.org/spreadsheetml/2006/main" count="44" uniqueCount="28">
  <si>
    <t>Crypto</t>
  </si>
  <si>
    <t>Ryan (2017) Overall Grade</t>
  </si>
  <si>
    <t>tot_perc_ret</t>
  </si>
  <si>
    <t>btc</t>
  </si>
  <si>
    <t>eth</t>
  </si>
  <si>
    <t>Community Support (%)</t>
  </si>
  <si>
    <t>Developer Activity (%)</t>
  </si>
  <si>
    <t>Liquidity (%)</t>
  </si>
  <si>
    <t>av_google_interest</t>
  </si>
  <si>
    <t>mean_daily_ret</t>
  </si>
  <si>
    <t>mean_daily_vol</t>
  </si>
  <si>
    <t>mean_daily_perc_vol</t>
  </si>
  <si>
    <t>1/time</t>
  </si>
  <si>
    <t>1/mean_daily_perc_vol</t>
  </si>
  <si>
    <t>(1/time)*10</t>
  </si>
  <si>
    <t>av_google_interest*10</t>
  </si>
  <si>
    <t>% portfolio</t>
  </si>
  <si>
    <t>Mean</t>
  </si>
  <si>
    <t>%of each in the group</t>
  </si>
  <si>
    <t>RangeAddress</t>
  </si>
  <si>
    <t>Options</t>
  </si>
  <si>
    <t>CellWidth</t>
  </si>
  <si>
    <t>Indent</t>
  </si>
  <si>
    <t>FileName</t>
  </si>
  <si>
    <t>Hoja1.tex</t>
  </si>
  <si>
    <t>Liquidity</t>
  </si>
  <si>
    <t xml:space="preserve">Developer Activity </t>
  </si>
  <si>
    <t>Community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</si>
</sst>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"/>
    <numFmt numFmtId="165" formatCode="#,##0.0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3" fillId="2" borderId="11" xfId="0" applyFont="1" applyFill="1" applyBorder="1"/>
    <xf numFmtId="0" fontId="3" fillId="2" borderId="5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2" xfId="0" applyFont="1" applyFill="1" applyBorder="1"/>
    <xf numFmtId="0" fontId="3" fillId="2" borderId="0" xfId="0" applyFont="1" applyFill="1" applyBorder="1"/>
    <xf numFmtId="0" fontId="4" fillId="0" borderId="9" xfId="0" applyFont="1" applyBorder="1"/>
    <xf numFmtId="0" fontId="4" fillId="0" borderId="7" xfId="0" applyFont="1" applyBorder="1"/>
    <xf numFmtId="0" fontId="4" fillId="0" borderId="3" xfId="0" applyFont="1" applyBorder="1"/>
    <xf numFmtId="165" fontId="4" fillId="0" borderId="3" xfId="0" applyNumberFormat="1" applyFont="1" applyBorder="1"/>
    <xf numFmtId="0" fontId="4" fillId="0" borderId="1" xfId="0" applyFont="1" applyBorder="1"/>
    <xf numFmtId="0" fontId="4" fillId="0" borderId="10" xfId="0" applyFont="1" applyBorder="1"/>
    <xf numFmtId="0" fontId="4" fillId="0" borderId="8" xfId="0" applyFont="1" applyBorder="1"/>
    <xf numFmtId="165" fontId="4" fillId="0" borderId="1" xfId="0" applyNumberFormat="1" applyFont="1" applyBorder="1"/>
    <xf numFmtId="164" fontId="4" fillId="0" borderId="1" xfId="0" applyNumberFormat="1" applyFont="1" applyBorder="1"/>
    <xf numFmtId="0" fontId="4" fillId="0" borderId="0" xfId="0" applyFont="1"/>
    <xf numFmtId="0" fontId="4" fillId="0" borderId="15" xfId="0" applyFont="1" applyBorder="1"/>
    <xf numFmtId="0" fontId="2" fillId="2" borderId="16" xfId="0" applyFont="1" applyFill="1" applyBorder="1"/>
    <xf numFmtId="0" fontId="0" fillId="0" borderId="3" xfId="0" applyFont="1" applyBorder="1"/>
    <xf numFmtId="0" fontId="0" fillId="0" borderId="1" xfId="0" applyFont="1" applyBorder="1"/>
    <xf numFmtId="0" fontId="0" fillId="0" borderId="17" xfId="0" applyBorder="1"/>
    <xf numFmtId="10" fontId="0" fillId="0" borderId="18" xfId="1" applyNumberFormat="1" applyFont="1" applyBorder="1"/>
    <xf numFmtId="10" fontId="0" fillId="0" borderId="19" xfId="1" applyNumberFormat="1" applyFont="1" applyBorder="1"/>
    <xf numFmtId="10" fontId="0" fillId="0" borderId="20" xfId="1" applyNumberFormat="1" applyFont="1" applyBorder="1"/>
    <xf numFmtId="10" fontId="0" fillId="0" borderId="21" xfId="1" applyNumberFormat="1" applyFont="1" applyBorder="1"/>
    <xf numFmtId="0" fontId="0" fillId="0" borderId="17" xfId="0" applyFont="1" applyBorder="1"/>
    <xf numFmtId="0" fontId="0" fillId="0" borderId="22" xfId="0" applyFont="1" applyBorder="1"/>
    <xf numFmtId="0" fontId="0" fillId="0" borderId="23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6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>
        <f>COUNT(Hoja1!$A$1:$Q$4)</f>
        <v>33</v>
      </c>
      <c r="B2">
        <v>7</v>
      </c>
      <c r="C2">
        <v>5</v>
      </c>
      <c r="D2">
        <v>0</v>
      </c>
      <c r="E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K1" zoomScale="75" zoomScaleNormal="84" zoomScalePageLayoutView="84" workbookViewId="0">
      <selection activeCell="Q2" sqref="Q2"/>
    </sheetView>
  </sheetViews>
  <sheetFormatPr baseColWidth="10" defaultRowHeight="16" x14ac:dyDescent="0.2"/>
  <cols>
    <col min="2" max="2" width="25.5" customWidth="1"/>
    <col min="3" max="3" width="21.33203125" customWidth="1"/>
    <col min="4" max="4" width="19.83203125" customWidth="1"/>
    <col min="5" max="5" width="11.33203125" customWidth="1"/>
    <col min="6" max="7" width="14" customWidth="1"/>
    <col min="8" max="8" width="16.83203125" customWidth="1"/>
    <col min="9" max="9" width="24.6640625" customWidth="1"/>
    <col min="10" max="10" width="14.83203125" customWidth="1"/>
    <col min="11" max="12" width="23.5" customWidth="1"/>
    <col min="16" max="16" width="20.33203125" customWidth="1"/>
    <col min="17" max="17" width="21.5" customWidth="1"/>
  </cols>
  <sheetData>
    <row r="1" spans="1:17" ht="17" thickBot="1" x14ac:dyDescent="0.25">
      <c r="A1" s="5" t="s">
        <v>0</v>
      </c>
      <c r="B1" s="6" t="s">
        <v>1</v>
      </c>
      <c r="C1" s="7" t="s">
        <v>5</v>
      </c>
      <c r="D1" s="7" t="s">
        <v>6</v>
      </c>
      <c r="E1" s="7" t="s">
        <v>7</v>
      </c>
      <c r="F1" s="7" t="s">
        <v>2</v>
      </c>
      <c r="G1" s="7" t="s">
        <v>9</v>
      </c>
      <c r="H1" s="7" t="s">
        <v>8</v>
      </c>
      <c r="I1" s="8" t="s">
        <v>15</v>
      </c>
      <c r="J1" s="9" t="s">
        <v>10</v>
      </c>
      <c r="K1" s="9" t="s">
        <v>11</v>
      </c>
      <c r="L1" s="10" t="s">
        <v>13</v>
      </c>
      <c r="M1" s="11" t="s">
        <v>12</v>
      </c>
      <c r="N1" s="11" t="s">
        <v>14</v>
      </c>
      <c r="O1" s="12" t="s">
        <v>17</v>
      </c>
      <c r="P1" s="12" t="s">
        <v>18</v>
      </c>
      <c r="Q1" s="13" t="s">
        <v>16</v>
      </c>
    </row>
    <row r="2" spans="1:17" x14ac:dyDescent="0.2">
      <c r="A2" s="14" t="s">
        <v>3</v>
      </c>
      <c r="B2" s="15">
        <v>9.1999999999999993</v>
      </c>
      <c r="C2" s="16">
        <v>8.6</v>
      </c>
      <c r="D2" s="16">
        <v>9.8000000000000007</v>
      </c>
      <c r="E2" s="16">
        <v>10</v>
      </c>
      <c r="F2" s="17">
        <v>2.3407429999999998</v>
      </c>
      <c r="G2" s="16">
        <v>6.1057029999999997E-3</v>
      </c>
      <c r="H2" s="16">
        <v>0.2456863</v>
      </c>
      <c r="I2" s="16">
        <f>H2*10</f>
        <v>2.4568629999999998</v>
      </c>
      <c r="J2" s="16">
        <v>863.04399999999998</v>
      </c>
      <c r="K2" s="16">
        <v>0.10285270000000001</v>
      </c>
      <c r="L2" s="18">
        <f>1/K2</f>
        <v>9.7226421863499937</v>
      </c>
      <c r="M2" s="18">
        <v>0.1316264</v>
      </c>
      <c r="N2" s="18">
        <f>M2*10</f>
        <v>1.3162640000000001</v>
      </c>
      <c r="O2" s="18">
        <f>AVERAGE(B2:F2,I2,L2,N2)</f>
        <v>6.6795640232937483</v>
      </c>
      <c r="P2" s="18">
        <f>O2/O4</f>
        <v>0.51104130708239248</v>
      </c>
      <c r="Q2" s="18">
        <f>P2*0.5</f>
        <v>0.25552065354119624</v>
      </c>
    </row>
    <row r="3" spans="1:17" ht="17" thickBot="1" x14ac:dyDescent="0.25">
      <c r="A3" s="19" t="s">
        <v>4</v>
      </c>
      <c r="B3" s="20">
        <v>9.6</v>
      </c>
      <c r="C3" s="18">
        <v>6.9</v>
      </c>
      <c r="D3" s="18">
        <v>9.4</v>
      </c>
      <c r="E3" s="18">
        <v>9.1999999999999993</v>
      </c>
      <c r="F3" s="21">
        <v>2.6553520000000002</v>
      </c>
      <c r="G3" s="18">
        <v>6.8393639999999997E-3</v>
      </c>
      <c r="H3" s="18">
        <v>3.6078430000000002E-2</v>
      </c>
      <c r="I3" s="16">
        <f>H3*10</f>
        <v>0.3607843</v>
      </c>
      <c r="J3" s="22">
        <v>59.274290000000001</v>
      </c>
      <c r="K3" s="18">
        <v>0.11025790000000001</v>
      </c>
      <c r="L3" s="18">
        <f>1/K3</f>
        <v>9.0696448961933793</v>
      </c>
      <c r="M3" s="18">
        <v>0.39416849999999998</v>
      </c>
      <c r="N3" s="18">
        <f>M3*10</f>
        <v>3.9416849999999997</v>
      </c>
      <c r="O3" s="18">
        <f>AVERAGE(B3:F3,I3,L3,N3)</f>
        <v>6.3909332745241718</v>
      </c>
      <c r="P3" s="18">
        <f>O3/O4</f>
        <v>0.48895869291760757</v>
      </c>
      <c r="Q3" s="18">
        <f>P3*0.5</f>
        <v>0.24447934645880379</v>
      </c>
    </row>
    <row r="4" spans="1:17" ht="17" thickBo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>
        <f>SUM(O2,O3)</f>
        <v>13.070497297817919</v>
      </c>
      <c r="P4" s="23"/>
      <c r="Q4" s="23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3" sqref="C23"/>
    </sheetView>
  </sheetViews>
  <sheetFormatPr baseColWidth="10" defaultRowHeight="16" x14ac:dyDescent="0.2"/>
  <cols>
    <col min="1" max="1" width="27.6640625" customWidth="1"/>
    <col min="3" max="3" width="13" customWidth="1"/>
  </cols>
  <sheetData>
    <row r="1" spans="1:3" ht="17" thickBot="1" x14ac:dyDescent="0.25">
      <c r="A1" s="25" t="s">
        <v>0</v>
      </c>
      <c r="B1" s="3" t="s">
        <v>3</v>
      </c>
      <c r="C1" s="4" t="s">
        <v>4</v>
      </c>
    </row>
    <row r="2" spans="1:3" x14ac:dyDescent="0.2">
      <c r="A2" s="26" t="s">
        <v>1</v>
      </c>
      <c r="B2" s="2">
        <v>9.1999999999999993</v>
      </c>
      <c r="C2" s="2">
        <v>9.6</v>
      </c>
    </row>
    <row r="3" spans="1:3" x14ac:dyDescent="0.2">
      <c r="A3" s="27" t="s">
        <v>27</v>
      </c>
      <c r="B3" s="1">
        <v>8.6</v>
      </c>
      <c r="C3" s="1">
        <v>6.9</v>
      </c>
    </row>
    <row r="4" spans="1:3" x14ac:dyDescent="0.2">
      <c r="A4" s="27" t="s">
        <v>26</v>
      </c>
      <c r="B4" s="1">
        <v>9.8000000000000007</v>
      </c>
      <c r="C4" s="1">
        <v>9.4</v>
      </c>
    </row>
    <row r="5" spans="1:3" x14ac:dyDescent="0.2">
      <c r="A5" s="27" t="s">
        <v>25</v>
      </c>
      <c r="B5" s="1">
        <v>10</v>
      </c>
      <c r="C5" s="1">
        <v>9.1999999999999993</v>
      </c>
    </row>
    <row r="6" spans="1:3" x14ac:dyDescent="0.2">
      <c r="A6" s="27" t="s">
        <v>2</v>
      </c>
      <c r="B6" s="1">
        <v>2.3407429999999998</v>
      </c>
      <c r="C6" s="1">
        <v>2.6553520000000002</v>
      </c>
    </row>
    <row r="7" spans="1:3" x14ac:dyDescent="0.2">
      <c r="A7" s="27" t="s">
        <v>9</v>
      </c>
      <c r="B7" s="1">
        <v>6.1057029999999997E-3</v>
      </c>
      <c r="C7" s="1">
        <v>6.8393639999999997E-3</v>
      </c>
    </row>
    <row r="8" spans="1:3" x14ac:dyDescent="0.2">
      <c r="A8" s="27" t="s">
        <v>8</v>
      </c>
      <c r="B8" s="1">
        <v>0.2456863</v>
      </c>
      <c r="C8" s="1">
        <v>3.6078430000000002E-2</v>
      </c>
    </row>
    <row r="9" spans="1:3" x14ac:dyDescent="0.2">
      <c r="A9" s="27" t="s">
        <v>15</v>
      </c>
      <c r="B9" s="1">
        <v>2.4568629999999998</v>
      </c>
      <c r="C9" s="1">
        <v>0.3607843</v>
      </c>
    </row>
    <row r="10" spans="1:3" x14ac:dyDescent="0.2">
      <c r="A10" s="27" t="s">
        <v>10</v>
      </c>
      <c r="B10" s="1">
        <v>863.04399999999998</v>
      </c>
      <c r="C10" s="1">
        <v>59.274290000000001</v>
      </c>
    </row>
    <row r="11" spans="1:3" x14ac:dyDescent="0.2">
      <c r="A11" s="27" t="s">
        <v>11</v>
      </c>
      <c r="B11" s="1">
        <v>0.10285270000000001</v>
      </c>
      <c r="C11" s="1">
        <v>0.11025790000000001</v>
      </c>
    </row>
    <row r="12" spans="1:3" x14ac:dyDescent="0.2">
      <c r="A12" s="27" t="s">
        <v>13</v>
      </c>
      <c r="B12" s="1">
        <v>9.7226421863499937</v>
      </c>
      <c r="C12" s="1">
        <v>9.0696448961933793</v>
      </c>
    </row>
    <row r="13" spans="1:3" x14ac:dyDescent="0.2">
      <c r="A13" s="27" t="s">
        <v>12</v>
      </c>
      <c r="B13" s="1">
        <v>0.1316264</v>
      </c>
      <c r="C13" s="1">
        <v>0.39416849999999998</v>
      </c>
    </row>
    <row r="14" spans="1:3" x14ac:dyDescent="0.2">
      <c r="A14" s="27" t="s">
        <v>14</v>
      </c>
      <c r="B14" s="1">
        <v>1.3162640000000001</v>
      </c>
      <c r="C14" s="1">
        <v>3.9416849999999997</v>
      </c>
    </row>
    <row r="15" spans="1:3" ht="17" thickBot="1" x14ac:dyDescent="0.25">
      <c r="A15" s="33" t="s">
        <v>17</v>
      </c>
      <c r="B15" s="28">
        <v>6.6795640232937483</v>
      </c>
      <c r="C15" s="28">
        <v>6.3909332745241718</v>
      </c>
    </row>
    <row r="16" spans="1:3" x14ac:dyDescent="0.2">
      <c r="A16" s="34" t="s">
        <v>18</v>
      </c>
      <c r="B16" s="29">
        <v>0.51104130708239248</v>
      </c>
      <c r="C16" s="30">
        <v>0.48895869291760757</v>
      </c>
    </row>
    <row r="17" spans="1:3" ht="17" thickBot="1" x14ac:dyDescent="0.25">
      <c r="A17" s="35" t="s">
        <v>16</v>
      </c>
      <c r="B17" s="31">
        <v>0.25552065354119624</v>
      </c>
      <c r="C17" s="32">
        <v>0.24447934645880379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Excel2LaTeX</vt:lpstr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Usuario de Microsoft Office</cp:lastModifiedBy>
  <cp:lastPrinted>2018-03-06T10:12:27Z</cp:lastPrinted>
  <dcterms:created xsi:type="dcterms:W3CDTF">2018-02-19T10:52:49Z</dcterms:created>
  <dcterms:modified xsi:type="dcterms:W3CDTF">2018-03-07T21:29:23Z</dcterms:modified>
  <cp:category/>
</cp:coreProperties>
</file>